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1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timelines/timeline2.xml" ContentType="application/vnd.ms-excel.timelin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ml.chartshapes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F3CD69C-168B-4A84-B608-2FDE391BA43C}" xr6:coauthVersionLast="47" xr6:coauthVersionMax="47" xr10:uidLastSave="{00000000-0000-0000-0000-000000000000}"/>
  <bookViews>
    <workbookView xWindow="-107" yWindow="-107" windowWidth="20847" windowHeight="11208" activeTab="2" xr2:uid="{D92CC298-124F-4333-A859-5CDBB5A2F139}"/>
  </bookViews>
  <sheets>
    <sheet name="HRDataset_v14" sheetId="1" r:id="rId1"/>
    <sheet name="Pivot Table" sheetId="3" r:id="rId2"/>
    <sheet name="Dashboard" sheetId="5" r:id="rId3"/>
  </sheets>
  <definedNames>
    <definedName name="_xlchart.v5.0" hidden="1">(HRDataset_v14!$A$2:$A$312,HRDataset_v14!$N$2:$N$312)</definedName>
    <definedName name="_xlchart.v5.1" hidden="1">HRDataset_v14!$O$1</definedName>
    <definedName name="_xlchart.v5.2" hidden="1">HRDataset_v14!$O$2:$O$312</definedName>
    <definedName name="_xlchart.v5.3" hidden="1">(HRDataset_v14!$A$2:$A$312,HRDataset_v14!$N$2:$N$312)</definedName>
    <definedName name="_xlchart.v5.4" hidden="1">HRDataset_v14!$O$1</definedName>
    <definedName name="_xlchart.v5.5" hidden="1">HRDataset_v14!$O$2:$O$312</definedName>
    <definedName name="NativeTimeline_DateofHire">#N/A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</extLst>
</workbook>
</file>

<file path=xl/calcChain.xml><?xml version="1.0" encoding="utf-8"?>
<calcChain xmlns="http://schemas.openxmlformats.org/spreadsheetml/2006/main">
  <c r="AA312" i="1" l="1"/>
  <c r="Z312" i="1"/>
  <c r="Y312" i="1"/>
  <c r="Q312" i="1"/>
  <c r="AA311" i="1"/>
  <c r="Z311" i="1"/>
  <c r="Y311" i="1"/>
  <c r="Q311" i="1"/>
  <c r="AA310" i="1"/>
  <c r="Z310" i="1"/>
  <c r="Y310" i="1"/>
  <c r="Q310" i="1"/>
  <c r="AA309" i="1"/>
  <c r="Z309" i="1"/>
  <c r="Y309" i="1"/>
  <c r="Q309" i="1"/>
  <c r="AA308" i="1"/>
  <c r="Z308" i="1"/>
  <c r="Y308" i="1"/>
  <c r="Q308" i="1"/>
  <c r="AA307" i="1"/>
  <c r="Z307" i="1"/>
  <c r="Y307" i="1"/>
  <c r="Q307" i="1"/>
  <c r="AA306" i="1"/>
  <c r="Z306" i="1"/>
  <c r="Y306" i="1"/>
  <c r="Q306" i="1"/>
  <c r="AA305" i="1"/>
  <c r="Z305" i="1"/>
  <c r="Y305" i="1"/>
  <c r="Q305" i="1"/>
  <c r="AA304" i="1"/>
  <c r="Z304" i="1"/>
  <c r="Y304" i="1"/>
  <c r="Q304" i="1"/>
  <c r="AA303" i="1"/>
  <c r="Z303" i="1"/>
  <c r="Y303" i="1"/>
  <c r="Q303" i="1"/>
  <c r="AA302" i="1"/>
  <c r="Z302" i="1"/>
  <c r="Y302" i="1"/>
  <c r="Q302" i="1"/>
  <c r="AA301" i="1"/>
  <c r="Z301" i="1"/>
  <c r="Y301" i="1"/>
  <c r="Q301" i="1"/>
  <c r="AA300" i="1"/>
  <c r="Z300" i="1"/>
  <c r="Y300" i="1"/>
  <c r="Q300" i="1"/>
  <c r="AA299" i="1"/>
  <c r="Z299" i="1"/>
  <c r="Y299" i="1"/>
  <c r="Q299" i="1"/>
  <c r="AA298" i="1"/>
  <c r="Z298" i="1"/>
  <c r="Y298" i="1"/>
  <c r="Q298" i="1"/>
  <c r="AA297" i="1"/>
  <c r="Z297" i="1"/>
  <c r="Y297" i="1"/>
  <c r="Q297" i="1"/>
  <c r="AA296" i="1"/>
  <c r="Z296" i="1"/>
  <c r="Y296" i="1"/>
  <c r="Q296" i="1"/>
  <c r="AA295" i="1"/>
  <c r="Z295" i="1"/>
  <c r="Y295" i="1"/>
  <c r="Q295" i="1"/>
  <c r="AA294" i="1"/>
  <c r="Z294" i="1"/>
  <c r="Y294" i="1"/>
  <c r="Q294" i="1"/>
  <c r="AA293" i="1"/>
  <c r="Z293" i="1"/>
  <c r="Y293" i="1"/>
  <c r="Q293" i="1"/>
  <c r="AA292" i="1"/>
  <c r="Z292" i="1"/>
  <c r="Y292" i="1"/>
  <c r="Q292" i="1"/>
  <c r="AA291" i="1"/>
  <c r="Z291" i="1"/>
  <c r="Y291" i="1"/>
  <c r="Q291" i="1"/>
  <c r="AA290" i="1"/>
  <c r="Z290" i="1"/>
  <c r="Y290" i="1"/>
  <c r="Q290" i="1"/>
  <c r="AA289" i="1"/>
  <c r="Z289" i="1"/>
  <c r="Y289" i="1"/>
  <c r="Q289" i="1"/>
  <c r="AA288" i="1"/>
  <c r="Z288" i="1"/>
  <c r="Y288" i="1"/>
  <c r="Q288" i="1"/>
  <c r="AA287" i="1"/>
  <c r="Z287" i="1"/>
  <c r="Y287" i="1"/>
  <c r="Q287" i="1"/>
  <c r="AA286" i="1"/>
  <c r="Z286" i="1"/>
  <c r="Y286" i="1"/>
  <c r="Q286" i="1"/>
  <c r="AA285" i="1"/>
  <c r="Z285" i="1"/>
  <c r="Y285" i="1"/>
  <c r="Q285" i="1"/>
  <c r="AA284" i="1"/>
  <c r="Z284" i="1"/>
  <c r="Y284" i="1"/>
  <c r="Q284" i="1"/>
  <c r="AA283" i="1"/>
  <c r="Z283" i="1"/>
  <c r="Y283" i="1"/>
  <c r="Q283" i="1"/>
  <c r="AA282" i="1"/>
  <c r="Z282" i="1"/>
  <c r="Y282" i="1"/>
  <c r="Q282" i="1"/>
  <c r="AA281" i="1"/>
  <c r="Z281" i="1"/>
  <c r="Y281" i="1"/>
  <c r="Q281" i="1"/>
  <c r="AA280" i="1"/>
  <c r="Z280" i="1"/>
  <c r="Y280" i="1"/>
  <c r="Q280" i="1"/>
  <c r="AA279" i="1"/>
  <c r="Z279" i="1"/>
  <c r="Y279" i="1"/>
  <c r="Q279" i="1"/>
  <c r="AA278" i="1"/>
  <c r="Z278" i="1"/>
  <c r="Y278" i="1"/>
  <c r="Q278" i="1"/>
  <c r="AA277" i="1"/>
  <c r="Z277" i="1"/>
  <c r="Y277" i="1"/>
  <c r="Q277" i="1"/>
  <c r="AA276" i="1"/>
  <c r="Z276" i="1"/>
  <c r="Y276" i="1"/>
  <c r="Q276" i="1"/>
  <c r="AA275" i="1"/>
  <c r="Z275" i="1"/>
  <c r="Y275" i="1"/>
  <c r="Q275" i="1"/>
  <c r="AA274" i="1"/>
  <c r="Z274" i="1"/>
  <c r="Y274" i="1"/>
  <c r="Q274" i="1"/>
  <c r="AA273" i="1"/>
  <c r="Z273" i="1"/>
  <c r="Y273" i="1"/>
  <c r="Q273" i="1"/>
  <c r="AA272" i="1"/>
  <c r="Z272" i="1"/>
  <c r="Y272" i="1"/>
  <c r="Q272" i="1"/>
  <c r="AA271" i="1"/>
  <c r="Z271" i="1"/>
  <c r="Y271" i="1"/>
  <c r="Q271" i="1"/>
  <c r="AA270" i="1"/>
  <c r="Z270" i="1"/>
  <c r="Y270" i="1"/>
  <c r="Q270" i="1"/>
  <c r="AA269" i="1"/>
  <c r="Z269" i="1"/>
  <c r="Y269" i="1"/>
  <c r="Q269" i="1"/>
  <c r="AA268" i="1"/>
  <c r="Z268" i="1"/>
  <c r="Y268" i="1"/>
  <c r="Q268" i="1"/>
  <c r="AA267" i="1"/>
  <c r="Z267" i="1"/>
  <c r="Y267" i="1"/>
  <c r="Q267" i="1"/>
  <c r="AA266" i="1"/>
  <c r="Z266" i="1"/>
  <c r="Y266" i="1"/>
  <c r="Q266" i="1"/>
  <c r="AA265" i="1"/>
  <c r="Z265" i="1"/>
  <c r="Y265" i="1"/>
  <c r="Q265" i="1"/>
  <c r="AA264" i="1"/>
  <c r="Z264" i="1"/>
  <c r="Y264" i="1"/>
  <c r="Q264" i="1"/>
  <c r="AA263" i="1"/>
  <c r="Z263" i="1"/>
  <c r="Y263" i="1"/>
  <c r="Q263" i="1"/>
  <c r="AA262" i="1"/>
  <c r="Z262" i="1"/>
  <c r="Y262" i="1"/>
  <c r="Q262" i="1"/>
  <c r="AA261" i="1"/>
  <c r="Z261" i="1"/>
  <c r="Y261" i="1"/>
  <c r="Q261" i="1"/>
  <c r="AA260" i="1"/>
  <c r="Z260" i="1"/>
  <c r="Y260" i="1"/>
  <c r="Q260" i="1"/>
  <c r="AA259" i="1"/>
  <c r="Z259" i="1"/>
  <c r="Y259" i="1"/>
  <c r="Q259" i="1"/>
  <c r="AA258" i="1"/>
  <c r="Z258" i="1"/>
  <c r="Y258" i="1"/>
  <c r="Q258" i="1"/>
  <c r="AA257" i="1"/>
  <c r="Z257" i="1"/>
  <c r="Y257" i="1"/>
  <c r="Q257" i="1"/>
  <c r="AA256" i="1"/>
  <c r="Z256" i="1"/>
  <c r="Y256" i="1"/>
  <c r="Q256" i="1"/>
  <c r="AA255" i="1"/>
  <c r="Z255" i="1"/>
  <c r="Y255" i="1"/>
  <c r="Q255" i="1"/>
  <c r="AA254" i="1"/>
  <c r="Z254" i="1"/>
  <c r="Y254" i="1"/>
  <c r="Q254" i="1"/>
  <c r="AA253" i="1"/>
  <c r="Z253" i="1"/>
  <c r="Y253" i="1"/>
  <c r="Q253" i="1"/>
  <c r="AA252" i="1"/>
  <c r="Z252" i="1"/>
  <c r="Y252" i="1"/>
  <c r="Q252" i="1"/>
  <c r="AA251" i="1"/>
  <c r="Z251" i="1"/>
  <c r="Y251" i="1"/>
  <c r="Q251" i="1"/>
  <c r="AA250" i="1"/>
  <c r="Z250" i="1"/>
  <c r="Y250" i="1"/>
  <c r="Q250" i="1"/>
  <c r="AA249" i="1"/>
  <c r="Z249" i="1"/>
  <c r="Y249" i="1"/>
  <c r="Q249" i="1"/>
  <c r="AA248" i="1"/>
  <c r="Z248" i="1"/>
  <c r="Y248" i="1"/>
  <c r="Q248" i="1"/>
  <c r="AA247" i="1"/>
  <c r="Z247" i="1"/>
  <c r="Y247" i="1"/>
  <c r="Q247" i="1"/>
  <c r="AA246" i="1"/>
  <c r="Z246" i="1"/>
  <c r="Y246" i="1"/>
  <c r="Q246" i="1"/>
  <c r="AA245" i="1"/>
  <c r="Z245" i="1"/>
  <c r="Y245" i="1"/>
  <c r="Q245" i="1"/>
  <c r="AA244" i="1"/>
  <c r="Z244" i="1"/>
  <c r="Y244" i="1"/>
  <c r="Q244" i="1"/>
  <c r="AA243" i="1"/>
  <c r="Z243" i="1"/>
  <c r="Y243" i="1"/>
  <c r="Q243" i="1"/>
  <c r="AA242" i="1"/>
  <c r="Z242" i="1"/>
  <c r="Y242" i="1"/>
  <c r="Q242" i="1"/>
  <c r="AA241" i="1"/>
  <c r="Z241" i="1"/>
  <c r="Y241" i="1"/>
  <c r="Q241" i="1"/>
  <c r="AA240" i="1"/>
  <c r="Z240" i="1"/>
  <c r="Y240" i="1"/>
  <c r="Q240" i="1"/>
  <c r="AA239" i="1"/>
  <c r="Z239" i="1"/>
  <c r="Y239" i="1"/>
  <c r="Q239" i="1"/>
  <c r="AA238" i="1"/>
  <c r="Z238" i="1"/>
  <c r="Y238" i="1"/>
  <c r="Q238" i="1"/>
  <c r="AA237" i="1"/>
  <c r="Z237" i="1"/>
  <c r="Y237" i="1"/>
  <c r="Q237" i="1"/>
  <c r="AA236" i="1"/>
  <c r="Z236" i="1"/>
  <c r="Y236" i="1"/>
  <c r="Q236" i="1"/>
  <c r="AA235" i="1"/>
  <c r="Z235" i="1"/>
  <c r="Y235" i="1"/>
  <c r="Q235" i="1"/>
  <c r="AA234" i="1"/>
  <c r="Z234" i="1"/>
  <c r="Y234" i="1"/>
  <c r="Q234" i="1"/>
  <c r="AA233" i="1"/>
  <c r="Z233" i="1"/>
  <c r="Y233" i="1"/>
  <c r="Q233" i="1"/>
  <c r="AA232" i="1"/>
  <c r="Z232" i="1"/>
  <c r="Y232" i="1"/>
  <c r="Q232" i="1"/>
  <c r="AA231" i="1"/>
  <c r="Z231" i="1"/>
  <c r="Y231" i="1"/>
  <c r="Q231" i="1"/>
  <c r="AA230" i="1"/>
  <c r="Z230" i="1"/>
  <c r="Y230" i="1"/>
  <c r="Q230" i="1"/>
  <c r="AA229" i="1"/>
  <c r="Z229" i="1"/>
  <c r="Y229" i="1"/>
  <c r="Q229" i="1"/>
  <c r="AA228" i="1"/>
  <c r="Z228" i="1"/>
  <c r="Y228" i="1"/>
  <c r="Q228" i="1"/>
  <c r="AA227" i="1"/>
  <c r="Z227" i="1"/>
  <c r="Y227" i="1"/>
  <c r="Q227" i="1"/>
  <c r="AA226" i="1"/>
  <c r="Z226" i="1"/>
  <c r="Y226" i="1"/>
  <c r="Q226" i="1"/>
  <c r="AA225" i="1"/>
  <c r="Z225" i="1"/>
  <c r="Y225" i="1"/>
  <c r="Q225" i="1"/>
  <c r="AA224" i="1"/>
  <c r="Z224" i="1"/>
  <c r="Y224" i="1"/>
  <c r="Q224" i="1"/>
  <c r="AA223" i="1"/>
  <c r="Z223" i="1"/>
  <c r="Y223" i="1"/>
  <c r="Q223" i="1"/>
  <c r="AA222" i="1"/>
  <c r="Z222" i="1"/>
  <c r="Y222" i="1"/>
  <c r="Q222" i="1"/>
  <c r="AA221" i="1"/>
  <c r="Z221" i="1"/>
  <c r="Y221" i="1"/>
  <c r="Q221" i="1"/>
  <c r="AA220" i="1"/>
  <c r="Z220" i="1"/>
  <c r="Y220" i="1"/>
  <c r="Q220" i="1"/>
  <c r="AA219" i="1"/>
  <c r="Z219" i="1"/>
  <c r="Y219" i="1"/>
  <c r="Q219" i="1"/>
  <c r="AA218" i="1"/>
  <c r="Z218" i="1"/>
  <c r="Y218" i="1"/>
  <c r="Q218" i="1"/>
  <c r="AA217" i="1"/>
  <c r="Z217" i="1"/>
  <c r="Y217" i="1"/>
  <c r="Q217" i="1"/>
  <c r="AA216" i="1"/>
  <c r="Z216" i="1"/>
  <c r="Y216" i="1"/>
  <c r="Q216" i="1"/>
  <c r="AA215" i="1"/>
  <c r="Z215" i="1"/>
  <c r="Y215" i="1"/>
  <c r="Q215" i="1"/>
  <c r="AA214" i="1"/>
  <c r="Z214" i="1"/>
  <c r="Y214" i="1"/>
  <c r="Q214" i="1"/>
  <c r="AA213" i="1"/>
  <c r="Z213" i="1"/>
  <c r="Y213" i="1"/>
  <c r="Q213" i="1"/>
  <c r="AA212" i="1"/>
  <c r="Z212" i="1"/>
  <c r="Y212" i="1"/>
  <c r="Q212" i="1"/>
  <c r="AA211" i="1"/>
  <c r="Z211" i="1"/>
  <c r="Y211" i="1"/>
  <c r="Q211" i="1"/>
  <c r="AA210" i="1"/>
  <c r="Z210" i="1"/>
  <c r="Y210" i="1"/>
  <c r="Q210" i="1"/>
  <c r="AA209" i="1"/>
  <c r="Z209" i="1"/>
  <c r="Y209" i="1"/>
  <c r="Q209" i="1"/>
  <c r="AA208" i="1"/>
  <c r="Z208" i="1"/>
  <c r="Y208" i="1"/>
  <c r="Q208" i="1"/>
  <c r="AA207" i="1"/>
  <c r="Z207" i="1"/>
  <c r="Y207" i="1"/>
  <c r="Q207" i="1"/>
  <c r="AA206" i="1"/>
  <c r="Z206" i="1"/>
  <c r="Y206" i="1"/>
  <c r="Q206" i="1"/>
  <c r="AA205" i="1"/>
  <c r="Z205" i="1"/>
  <c r="Y205" i="1"/>
  <c r="Q205" i="1"/>
  <c r="AA204" i="1"/>
  <c r="Z204" i="1"/>
  <c r="Y204" i="1"/>
  <c r="Q204" i="1"/>
  <c r="AA203" i="1"/>
  <c r="Z203" i="1"/>
  <c r="Y203" i="1"/>
  <c r="Q203" i="1"/>
  <c r="AA202" i="1"/>
  <c r="Z202" i="1"/>
  <c r="Y202" i="1"/>
  <c r="Q202" i="1"/>
  <c r="AA201" i="1"/>
  <c r="Z201" i="1"/>
  <c r="Y201" i="1"/>
  <c r="Q201" i="1"/>
  <c r="AA200" i="1"/>
  <c r="Z200" i="1"/>
  <c r="Y200" i="1"/>
  <c r="Q200" i="1"/>
  <c r="AA199" i="1"/>
  <c r="Z199" i="1"/>
  <c r="Y199" i="1"/>
  <c r="Q199" i="1"/>
  <c r="AA198" i="1"/>
  <c r="Z198" i="1"/>
  <c r="Y198" i="1"/>
  <c r="Q198" i="1"/>
  <c r="AA197" i="1"/>
  <c r="Z197" i="1"/>
  <c r="Y197" i="1"/>
  <c r="Q197" i="1"/>
  <c r="AA196" i="1"/>
  <c r="Z196" i="1"/>
  <c r="Y196" i="1"/>
  <c r="Q196" i="1"/>
  <c r="AA195" i="1"/>
  <c r="Z195" i="1"/>
  <c r="Y195" i="1"/>
  <c r="Q195" i="1"/>
  <c r="AA194" i="1"/>
  <c r="Z194" i="1"/>
  <c r="Y194" i="1"/>
  <c r="Q194" i="1"/>
  <c r="AA193" i="1"/>
  <c r="Z193" i="1"/>
  <c r="Y193" i="1"/>
  <c r="Q193" i="1"/>
  <c r="AA192" i="1"/>
  <c r="Z192" i="1"/>
  <c r="Y192" i="1"/>
  <c r="Q192" i="1"/>
  <c r="AA191" i="1"/>
  <c r="Z191" i="1"/>
  <c r="Y191" i="1"/>
  <c r="Q191" i="1"/>
  <c r="AA190" i="1"/>
  <c r="Z190" i="1"/>
  <c r="Y190" i="1"/>
  <c r="Q190" i="1"/>
  <c r="AA189" i="1"/>
  <c r="Z189" i="1"/>
  <c r="Y189" i="1"/>
  <c r="Q189" i="1"/>
  <c r="AA188" i="1"/>
  <c r="Z188" i="1"/>
  <c r="Y188" i="1"/>
  <c r="Q188" i="1"/>
  <c r="AA187" i="1"/>
  <c r="Z187" i="1"/>
  <c r="Y187" i="1"/>
  <c r="Q187" i="1"/>
  <c r="AA186" i="1"/>
  <c r="Z186" i="1"/>
  <c r="Y186" i="1"/>
  <c r="Q186" i="1"/>
  <c r="AA185" i="1"/>
  <c r="Z185" i="1"/>
  <c r="Y185" i="1"/>
  <c r="Q185" i="1"/>
  <c r="AA184" i="1"/>
  <c r="Z184" i="1"/>
  <c r="Y184" i="1"/>
  <c r="Q184" i="1"/>
  <c r="AA183" i="1"/>
  <c r="Z183" i="1"/>
  <c r="Y183" i="1"/>
  <c r="Q183" i="1"/>
  <c r="AA182" i="1"/>
  <c r="Z182" i="1"/>
  <c r="Y182" i="1"/>
  <c r="Q182" i="1"/>
  <c r="AA181" i="1"/>
  <c r="Z181" i="1"/>
  <c r="Y181" i="1"/>
  <c r="Q181" i="1"/>
  <c r="AA180" i="1"/>
  <c r="Z180" i="1"/>
  <c r="Y180" i="1"/>
  <c r="Q180" i="1"/>
  <c r="AA179" i="1"/>
  <c r="Z179" i="1"/>
  <c r="Y179" i="1"/>
  <c r="Q179" i="1"/>
  <c r="AA178" i="1"/>
  <c r="Z178" i="1"/>
  <c r="Y178" i="1"/>
  <c r="Q178" i="1"/>
  <c r="AA177" i="1"/>
  <c r="Z177" i="1"/>
  <c r="Y177" i="1"/>
  <c r="Q177" i="1"/>
  <c r="AA176" i="1"/>
  <c r="Z176" i="1"/>
  <c r="Y176" i="1"/>
  <c r="Q176" i="1"/>
  <c r="AA175" i="1"/>
  <c r="Z175" i="1"/>
  <c r="Y175" i="1"/>
  <c r="Q175" i="1"/>
  <c r="AA174" i="1"/>
  <c r="Z174" i="1"/>
  <c r="Y174" i="1"/>
  <c r="Q174" i="1"/>
  <c r="AA173" i="1"/>
  <c r="Z173" i="1"/>
  <c r="Y173" i="1"/>
  <c r="Q173" i="1"/>
  <c r="AA172" i="1"/>
  <c r="Z172" i="1"/>
  <c r="Y172" i="1"/>
  <c r="Q172" i="1"/>
  <c r="AA171" i="1"/>
  <c r="Z171" i="1"/>
  <c r="Y171" i="1"/>
  <c r="Q171" i="1"/>
  <c r="AA170" i="1"/>
  <c r="Z170" i="1"/>
  <c r="Y170" i="1"/>
  <c r="Q170" i="1"/>
  <c r="AA169" i="1"/>
  <c r="Z169" i="1"/>
  <c r="Y169" i="1"/>
  <c r="Q169" i="1"/>
  <c r="AA168" i="1"/>
  <c r="Z168" i="1"/>
  <c r="Y168" i="1"/>
  <c r="Q168" i="1"/>
  <c r="AA167" i="1"/>
  <c r="Z167" i="1"/>
  <c r="Y167" i="1"/>
  <c r="Q167" i="1"/>
  <c r="AA166" i="1"/>
  <c r="Z166" i="1"/>
  <c r="Y166" i="1"/>
  <c r="Q166" i="1"/>
  <c r="AA165" i="1"/>
  <c r="Z165" i="1"/>
  <c r="Y165" i="1"/>
  <c r="Q165" i="1"/>
  <c r="AA164" i="1"/>
  <c r="Z164" i="1"/>
  <c r="Y164" i="1"/>
  <c r="Q164" i="1"/>
  <c r="AA163" i="1"/>
  <c r="Z163" i="1"/>
  <c r="Y163" i="1"/>
  <c r="Q163" i="1"/>
  <c r="AA162" i="1"/>
  <c r="Z162" i="1"/>
  <c r="Y162" i="1"/>
  <c r="Q162" i="1"/>
  <c r="AA161" i="1"/>
  <c r="Z161" i="1"/>
  <c r="Y161" i="1"/>
  <c r="Q161" i="1"/>
  <c r="AA160" i="1"/>
  <c r="Z160" i="1"/>
  <c r="Y160" i="1"/>
  <c r="Q160" i="1"/>
  <c r="AA159" i="1"/>
  <c r="Z159" i="1"/>
  <c r="Y159" i="1"/>
  <c r="Q159" i="1"/>
  <c r="AA158" i="1"/>
  <c r="Z158" i="1"/>
  <c r="Y158" i="1"/>
  <c r="Q158" i="1"/>
  <c r="AA157" i="1"/>
  <c r="Z157" i="1"/>
  <c r="Y157" i="1"/>
  <c r="Q157" i="1"/>
  <c r="AA156" i="1"/>
  <c r="Z156" i="1"/>
  <c r="Y156" i="1"/>
  <c r="Q156" i="1"/>
  <c r="AA155" i="1"/>
  <c r="Z155" i="1"/>
  <c r="Y155" i="1"/>
  <c r="Q155" i="1"/>
  <c r="AA154" i="1"/>
  <c r="Z154" i="1"/>
  <c r="Y154" i="1"/>
  <c r="Q154" i="1"/>
  <c r="AA153" i="1"/>
  <c r="Z153" i="1"/>
  <c r="Y153" i="1"/>
  <c r="Q153" i="1"/>
  <c r="AA152" i="1"/>
  <c r="Z152" i="1"/>
  <c r="Y152" i="1"/>
  <c r="Q152" i="1"/>
  <c r="AA151" i="1"/>
  <c r="Z151" i="1"/>
  <c r="Y151" i="1"/>
  <c r="Q151" i="1"/>
  <c r="AA150" i="1"/>
  <c r="Z150" i="1"/>
  <c r="Y150" i="1"/>
  <c r="Q150" i="1"/>
  <c r="AA149" i="1"/>
  <c r="Z149" i="1"/>
  <c r="Y149" i="1"/>
  <c r="Q149" i="1"/>
  <c r="AA148" i="1"/>
  <c r="Z148" i="1"/>
  <c r="Y148" i="1"/>
  <c r="Q148" i="1"/>
  <c r="AA147" i="1"/>
  <c r="Z147" i="1"/>
  <c r="Y147" i="1"/>
  <c r="Q147" i="1"/>
  <c r="AA146" i="1"/>
  <c r="Z146" i="1"/>
  <c r="Y146" i="1"/>
  <c r="Q146" i="1"/>
  <c r="AA145" i="1"/>
  <c r="Z145" i="1"/>
  <c r="Y145" i="1"/>
  <c r="Q145" i="1"/>
  <c r="AA144" i="1"/>
  <c r="Z144" i="1"/>
  <c r="Y144" i="1"/>
  <c r="Q144" i="1"/>
  <c r="AA143" i="1"/>
  <c r="Z143" i="1"/>
  <c r="Y143" i="1"/>
  <c r="Q143" i="1"/>
  <c r="AA142" i="1"/>
  <c r="Z142" i="1"/>
  <c r="Y142" i="1"/>
  <c r="Q142" i="1"/>
  <c r="AA141" i="1"/>
  <c r="Z141" i="1"/>
  <c r="Y141" i="1"/>
  <c r="Q141" i="1"/>
  <c r="AA140" i="1"/>
  <c r="Z140" i="1"/>
  <c r="Y140" i="1"/>
  <c r="Q140" i="1"/>
  <c r="AA139" i="1"/>
  <c r="Z139" i="1"/>
  <c r="Y139" i="1"/>
  <c r="Q139" i="1"/>
  <c r="AA138" i="1"/>
  <c r="Z138" i="1"/>
  <c r="Y138" i="1"/>
  <c r="Q138" i="1"/>
  <c r="AA137" i="1"/>
  <c r="Z137" i="1"/>
  <c r="Y137" i="1"/>
  <c r="Q137" i="1"/>
  <c r="AA136" i="1"/>
  <c r="Z136" i="1"/>
  <c r="Y136" i="1"/>
  <c r="Q136" i="1"/>
  <c r="AA135" i="1"/>
  <c r="Z135" i="1"/>
  <c r="Y135" i="1"/>
  <c r="Q135" i="1"/>
  <c r="AA134" i="1"/>
  <c r="Z134" i="1"/>
  <c r="Y134" i="1"/>
  <c r="Q134" i="1"/>
  <c r="AA133" i="1"/>
  <c r="Z133" i="1"/>
  <c r="Y133" i="1"/>
  <c r="Q133" i="1"/>
  <c r="AA132" i="1"/>
  <c r="Z132" i="1"/>
  <c r="Y132" i="1"/>
  <c r="Q132" i="1"/>
  <c r="AA131" i="1"/>
  <c r="Z131" i="1"/>
  <c r="Y131" i="1"/>
  <c r="Q131" i="1"/>
  <c r="AA130" i="1"/>
  <c r="Z130" i="1"/>
  <c r="Y130" i="1"/>
  <c r="Q130" i="1"/>
  <c r="AA129" i="1"/>
  <c r="Z129" i="1"/>
  <c r="Y129" i="1"/>
  <c r="Q129" i="1"/>
  <c r="AA128" i="1"/>
  <c r="Z128" i="1"/>
  <c r="Y128" i="1"/>
  <c r="Q128" i="1"/>
  <c r="AA127" i="1"/>
  <c r="Z127" i="1"/>
  <c r="Y127" i="1"/>
  <c r="Q127" i="1"/>
  <c r="AA126" i="1"/>
  <c r="Z126" i="1"/>
  <c r="Y126" i="1"/>
  <c r="Q126" i="1"/>
  <c r="AA125" i="1"/>
  <c r="Z125" i="1"/>
  <c r="Y125" i="1"/>
  <c r="Q125" i="1"/>
  <c r="AA124" i="1"/>
  <c r="Z124" i="1"/>
  <c r="Y124" i="1"/>
  <c r="Q124" i="1"/>
  <c r="AA123" i="1"/>
  <c r="Z123" i="1"/>
  <c r="Y123" i="1"/>
  <c r="Q123" i="1"/>
  <c r="AA122" i="1"/>
  <c r="Z122" i="1"/>
  <c r="Y122" i="1"/>
  <c r="Q122" i="1"/>
  <c r="AA121" i="1"/>
  <c r="Z121" i="1"/>
  <c r="Y121" i="1"/>
  <c r="Q121" i="1"/>
  <c r="AA120" i="1"/>
  <c r="Z120" i="1"/>
  <c r="Y120" i="1"/>
  <c r="Q120" i="1"/>
  <c r="AA119" i="1"/>
  <c r="Z119" i="1"/>
  <c r="Y119" i="1"/>
  <c r="Q119" i="1"/>
  <c r="AA118" i="1"/>
  <c r="Z118" i="1"/>
  <c r="Y118" i="1"/>
  <c r="Q118" i="1"/>
  <c r="AA117" i="1"/>
  <c r="Z117" i="1"/>
  <c r="Y117" i="1"/>
  <c r="Q117" i="1"/>
  <c r="AA116" i="1"/>
  <c r="Z116" i="1"/>
  <c r="Y116" i="1"/>
  <c r="Q116" i="1"/>
  <c r="AA115" i="1"/>
  <c r="Z115" i="1"/>
  <c r="Y115" i="1"/>
  <c r="Q115" i="1"/>
  <c r="AA114" i="1"/>
  <c r="Z114" i="1"/>
  <c r="Y114" i="1"/>
  <c r="Q114" i="1"/>
  <c r="AA113" i="1"/>
  <c r="Z113" i="1"/>
  <c r="Y113" i="1"/>
  <c r="Q113" i="1"/>
  <c r="AA112" i="1"/>
  <c r="Z112" i="1"/>
  <c r="Y112" i="1"/>
  <c r="Q112" i="1"/>
  <c r="AA111" i="1"/>
  <c r="Z111" i="1"/>
  <c r="Y111" i="1"/>
  <c r="Q111" i="1"/>
  <c r="AA110" i="1"/>
  <c r="Z110" i="1"/>
  <c r="Y110" i="1"/>
  <c r="Q110" i="1"/>
  <c r="AA109" i="1"/>
  <c r="Z109" i="1"/>
  <c r="Y109" i="1"/>
  <c r="Q109" i="1"/>
  <c r="AA108" i="1"/>
  <c r="Z108" i="1"/>
  <c r="Y108" i="1"/>
  <c r="Q108" i="1"/>
  <c r="AA107" i="1"/>
  <c r="Z107" i="1"/>
  <c r="Y107" i="1"/>
  <c r="Q107" i="1"/>
  <c r="AA106" i="1"/>
  <c r="Z106" i="1"/>
  <c r="Y106" i="1"/>
  <c r="Q106" i="1"/>
  <c r="AA105" i="1"/>
  <c r="Z105" i="1"/>
  <c r="Y105" i="1"/>
  <c r="Q105" i="1"/>
  <c r="AA104" i="1"/>
  <c r="Z104" i="1"/>
  <c r="Y104" i="1"/>
  <c r="Q104" i="1"/>
  <c r="AA103" i="1"/>
  <c r="Z103" i="1"/>
  <c r="Y103" i="1"/>
  <c r="Q103" i="1"/>
  <c r="AA102" i="1"/>
  <c r="Z102" i="1"/>
  <c r="Y102" i="1"/>
  <c r="Q102" i="1"/>
  <c r="AA101" i="1"/>
  <c r="Z101" i="1"/>
  <c r="Y101" i="1"/>
  <c r="Q101" i="1"/>
  <c r="AA100" i="1"/>
  <c r="Z100" i="1"/>
  <c r="Y100" i="1"/>
  <c r="Q100" i="1"/>
  <c r="AA99" i="1"/>
  <c r="Z99" i="1"/>
  <c r="Y99" i="1"/>
  <c r="Q99" i="1"/>
  <c r="AA98" i="1"/>
  <c r="Z98" i="1"/>
  <c r="Y98" i="1"/>
  <c r="Q98" i="1"/>
  <c r="AA97" i="1"/>
  <c r="Z97" i="1"/>
  <c r="Y97" i="1"/>
  <c r="Q97" i="1"/>
  <c r="AA96" i="1"/>
  <c r="Z96" i="1"/>
  <c r="Y96" i="1"/>
  <c r="Q96" i="1"/>
  <c r="AA95" i="1"/>
  <c r="Z95" i="1"/>
  <c r="Y95" i="1"/>
  <c r="Q95" i="1"/>
  <c r="AA94" i="1"/>
  <c r="Z94" i="1"/>
  <c r="Y94" i="1"/>
  <c r="Q94" i="1"/>
  <c r="AA93" i="1"/>
  <c r="Z93" i="1"/>
  <c r="Y93" i="1"/>
  <c r="Q93" i="1"/>
  <c r="AA92" i="1"/>
  <c r="Z92" i="1"/>
  <c r="Y92" i="1"/>
  <c r="Q92" i="1"/>
  <c r="AA91" i="1"/>
  <c r="Z91" i="1"/>
  <c r="Y91" i="1"/>
  <c r="Q91" i="1"/>
  <c r="AA90" i="1"/>
  <c r="Z90" i="1"/>
  <c r="Y90" i="1"/>
  <c r="Q90" i="1"/>
  <c r="AA89" i="1"/>
  <c r="Z89" i="1"/>
  <c r="Y89" i="1"/>
  <c r="Q89" i="1"/>
  <c r="AA88" i="1"/>
  <c r="Z88" i="1"/>
  <c r="Y88" i="1"/>
  <c r="Q88" i="1"/>
  <c r="AA87" i="1"/>
  <c r="Z87" i="1"/>
  <c r="Y87" i="1"/>
  <c r="Q87" i="1"/>
  <c r="AA86" i="1"/>
  <c r="Z86" i="1"/>
  <c r="Y86" i="1"/>
  <c r="Q86" i="1"/>
  <c r="AA85" i="1"/>
  <c r="Z85" i="1"/>
  <c r="Y85" i="1"/>
  <c r="Q85" i="1"/>
  <c r="AA84" i="1"/>
  <c r="Z84" i="1"/>
  <c r="Y84" i="1"/>
  <c r="Q84" i="1"/>
  <c r="AA83" i="1"/>
  <c r="Z83" i="1"/>
  <c r="Y83" i="1"/>
  <c r="Q83" i="1"/>
  <c r="AA82" i="1"/>
  <c r="Z82" i="1"/>
  <c r="Y82" i="1"/>
  <c r="Q82" i="1"/>
  <c r="AA81" i="1"/>
  <c r="Z81" i="1"/>
  <c r="Y81" i="1"/>
  <c r="Q81" i="1"/>
  <c r="AA80" i="1"/>
  <c r="Z80" i="1"/>
  <c r="Y80" i="1"/>
  <c r="Q80" i="1"/>
  <c r="AA79" i="1"/>
  <c r="Z79" i="1"/>
  <c r="Y79" i="1"/>
  <c r="Q79" i="1"/>
  <c r="AA78" i="1"/>
  <c r="Z78" i="1"/>
  <c r="Y78" i="1"/>
  <c r="Q78" i="1"/>
  <c r="AA77" i="1"/>
  <c r="Z77" i="1"/>
  <c r="Y77" i="1"/>
  <c r="Q77" i="1"/>
  <c r="AA76" i="1"/>
  <c r="Z76" i="1"/>
  <c r="Y76" i="1"/>
  <c r="Q76" i="1"/>
  <c r="AA75" i="1"/>
  <c r="Z75" i="1"/>
  <c r="Y75" i="1"/>
  <c r="Q75" i="1"/>
  <c r="AA74" i="1"/>
  <c r="Z74" i="1"/>
  <c r="Y74" i="1"/>
  <c r="Q74" i="1"/>
  <c r="AA73" i="1"/>
  <c r="Z73" i="1"/>
  <c r="Y73" i="1"/>
  <c r="Q73" i="1"/>
  <c r="AA72" i="1"/>
  <c r="Z72" i="1"/>
  <c r="Y72" i="1"/>
  <c r="Q72" i="1"/>
  <c r="AA71" i="1"/>
  <c r="Z71" i="1"/>
  <c r="Y71" i="1"/>
  <c r="Q71" i="1"/>
  <c r="AA70" i="1"/>
  <c r="Z70" i="1"/>
  <c r="Y70" i="1"/>
  <c r="Q70" i="1"/>
  <c r="AA69" i="1"/>
  <c r="Z69" i="1"/>
  <c r="Y69" i="1"/>
  <c r="Q69" i="1"/>
  <c r="AA68" i="1"/>
  <c r="Z68" i="1"/>
  <c r="Y68" i="1"/>
  <c r="Q68" i="1"/>
  <c r="AA67" i="1"/>
  <c r="Z67" i="1"/>
  <c r="Y67" i="1"/>
  <c r="Q67" i="1"/>
  <c r="AA66" i="1"/>
  <c r="Z66" i="1"/>
  <c r="Y66" i="1"/>
  <c r="Q66" i="1"/>
  <c r="AA65" i="1"/>
  <c r="Z65" i="1"/>
  <c r="Y65" i="1"/>
  <c r="Q65" i="1"/>
  <c r="AA64" i="1"/>
  <c r="Z64" i="1"/>
  <c r="Y64" i="1"/>
  <c r="Q64" i="1"/>
  <c r="AA63" i="1"/>
  <c r="Z63" i="1"/>
  <c r="Y63" i="1"/>
  <c r="Q63" i="1"/>
  <c r="AA62" i="1"/>
  <c r="Z62" i="1"/>
  <c r="Y62" i="1"/>
  <c r="Q62" i="1"/>
  <c r="AA61" i="1"/>
  <c r="Z61" i="1"/>
  <c r="Y61" i="1"/>
  <c r="Q61" i="1"/>
  <c r="AA60" i="1"/>
  <c r="Z60" i="1"/>
  <c r="Y60" i="1"/>
  <c r="Q60" i="1"/>
  <c r="AA59" i="1"/>
  <c r="Z59" i="1"/>
  <c r="Y59" i="1"/>
  <c r="Q59" i="1"/>
  <c r="AA58" i="1"/>
  <c r="Z58" i="1"/>
  <c r="Y58" i="1"/>
  <c r="Q58" i="1"/>
  <c r="AA57" i="1"/>
  <c r="Z57" i="1"/>
  <c r="Y57" i="1"/>
  <c r="Q57" i="1"/>
  <c r="AA56" i="1"/>
  <c r="Z56" i="1"/>
  <c r="Y56" i="1"/>
  <c r="Q56" i="1"/>
  <c r="AA55" i="1"/>
  <c r="Z55" i="1"/>
  <c r="Y55" i="1"/>
  <c r="Q55" i="1"/>
  <c r="AA54" i="1"/>
  <c r="Z54" i="1"/>
  <c r="Y54" i="1"/>
  <c r="Q54" i="1"/>
  <c r="AA53" i="1"/>
  <c r="Z53" i="1"/>
  <c r="Y53" i="1"/>
  <c r="Q53" i="1"/>
  <c r="AA52" i="1"/>
  <c r="Z52" i="1"/>
  <c r="Y52" i="1"/>
  <c r="Q52" i="1"/>
  <c r="AA51" i="1"/>
  <c r="Z51" i="1"/>
  <c r="Y51" i="1"/>
  <c r="Q51" i="1"/>
  <c r="AA50" i="1"/>
  <c r="Z50" i="1"/>
  <c r="Y50" i="1"/>
  <c r="Q50" i="1"/>
  <c r="AA49" i="1"/>
  <c r="Z49" i="1"/>
  <c r="Y49" i="1"/>
  <c r="Q49" i="1"/>
  <c r="AA48" i="1"/>
  <c r="Z48" i="1"/>
  <c r="Y48" i="1"/>
  <c r="Q48" i="1"/>
  <c r="AA47" i="1"/>
  <c r="Z47" i="1"/>
  <c r="Y47" i="1"/>
  <c r="Q47" i="1"/>
  <c r="AA46" i="1"/>
  <c r="Z46" i="1"/>
  <c r="Y46" i="1"/>
  <c r="Q46" i="1"/>
  <c r="AA45" i="1"/>
  <c r="Z45" i="1"/>
  <c r="Y45" i="1"/>
  <c r="Q45" i="1"/>
  <c r="AA44" i="1"/>
  <c r="Z44" i="1"/>
  <c r="Y44" i="1"/>
  <c r="Q44" i="1"/>
  <c r="AA43" i="1"/>
  <c r="Z43" i="1"/>
  <c r="Y43" i="1"/>
  <c r="Q43" i="1"/>
  <c r="AA42" i="1"/>
  <c r="Z42" i="1"/>
  <c r="Y42" i="1"/>
  <c r="Q42" i="1"/>
  <c r="AA41" i="1"/>
  <c r="Z41" i="1"/>
  <c r="Y41" i="1"/>
  <c r="Q41" i="1"/>
  <c r="AA40" i="1"/>
  <c r="Z40" i="1"/>
  <c r="Y40" i="1"/>
  <c r="Q40" i="1"/>
  <c r="AA39" i="1"/>
  <c r="Z39" i="1"/>
  <c r="Y39" i="1"/>
  <c r="Q39" i="1"/>
  <c r="AA38" i="1"/>
  <c r="Z38" i="1"/>
  <c r="Y38" i="1"/>
  <c r="Q38" i="1"/>
  <c r="AA37" i="1"/>
  <c r="Z37" i="1"/>
  <c r="Y37" i="1"/>
  <c r="Q37" i="1"/>
  <c r="AA36" i="1"/>
  <c r="Z36" i="1"/>
  <c r="Y36" i="1"/>
  <c r="Q36" i="1"/>
  <c r="AA35" i="1"/>
  <c r="Z35" i="1"/>
  <c r="Y35" i="1"/>
  <c r="Q35" i="1"/>
  <c r="AA34" i="1"/>
  <c r="Z34" i="1"/>
  <c r="Y34" i="1"/>
  <c r="Q34" i="1"/>
  <c r="AA33" i="1"/>
  <c r="Z33" i="1"/>
  <c r="Y33" i="1"/>
  <c r="Q33" i="1"/>
  <c r="AA32" i="1"/>
  <c r="Z32" i="1"/>
  <c r="Y32" i="1"/>
  <c r="Q32" i="1"/>
  <c r="AA31" i="1"/>
  <c r="Z31" i="1"/>
  <c r="Y31" i="1"/>
  <c r="Q31" i="1"/>
  <c r="AA30" i="1"/>
  <c r="Z30" i="1"/>
  <c r="Y30" i="1"/>
  <c r="Q30" i="1"/>
  <c r="AA29" i="1"/>
  <c r="Z29" i="1"/>
  <c r="Y29" i="1"/>
  <c r="Q29" i="1"/>
  <c r="AA28" i="1"/>
  <c r="Z28" i="1"/>
  <c r="Y28" i="1"/>
  <c r="Q28" i="1"/>
  <c r="AA27" i="1"/>
  <c r="Z27" i="1"/>
  <c r="Y27" i="1"/>
  <c r="Q27" i="1"/>
  <c r="AA26" i="1"/>
  <c r="Z26" i="1"/>
  <c r="Y26" i="1"/>
  <c r="Q26" i="1"/>
  <c r="AA25" i="1"/>
  <c r="Z25" i="1"/>
  <c r="Y25" i="1"/>
  <c r="Q25" i="1"/>
  <c r="AA24" i="1"/>
  <c r="Z24" i="1"/>
  <c r="Y24" i="1"/>
  <c r="Q24" i="1"/>
  <c r="AA23" i="1"/>
  <c r="Z23" i="1"/>
  <c r="Y23" i="1"/>
  <c r="Q23" i="1"/>
  <c r="AA22" i="1"/>
  <c r="Z22" i="1"/>
  <c r="Y22" i="1"/>
  <c r="Q22" i="1"/>
  <c r="AA21" i="1"/>
  <c r="Z21" i="1"/>
  <c r="Y21" i="1"/>
  <c r="Q21" i="1"/>
  <c r="AA20" i="1"/>
  <c r="Z20" i="1"/>
  <c r="Y20" i="1"/>
  <c r="Q20" i="1"/>
  <c r="AA19" i="1"/>
  <c r="Z19" i="1"/>
  <c r="Y19" i="1"/>
  <c r="Q19" i="1"/>
  <c r="AA18" i="1"/>
  <c r="Z18" i="1"/>
  <c r="Y18" i="1"/>
  <c r="Q18" i="1"/>
  <c r="AA17" i="1"/>
  <c r="Z17" i="1"/>
  <c r="Y17" i="1"/>
  <c r="Q17" i="1"/>
  <c r="AA16" i="1"/>
  <c r="Z16" i="1"/>
  <c r="Y16" i="1"/>
  <c r="Q16" i="1"/>
  <c r="AA15" i="1"/>
  <c r="Z15" i="1"/>
  <c r="Y15" i="1"/>
  <c r="Q15" i="1"/>
  <c r="AA14" i="1"/>
  <c r="Z14" i="1"/>
  <c r="Y14" i="1"/>
  <c r="Q14" i="1"/>
  <c r="AA13" i="1"/>
  <c r="Z13" i="1"/>
  <c r="Y13" i="1"/>
  <c r="Q13" i="1"/>
  <c r="AA12" i="1"/>
  <c r="Z12" i="1"/>
  <c r="Y12" i="1"/>
  <c r="Q12" i="1"/>
  <c r="AA11" i="1"/>
  <c r="Z11" i="1"/>
  <c r="Y11" i="1"/>
  <c r="Q11" i="1"/>
  <c r="AA10" i="1"/>
  <c r="Z10" i="1"/>
  <c r="Y10" i="1"/>
  <c r="Q10" i="1"/>
  <c r="AA9" i="1"/>
  <c r="Z9" i="1"/>
  <c r="Y9" i="1"/>
  <c r="Q9" i="1"/>
  <c r="AA8" i="1"/>
  <c r="Z8" i="1"/>
  <c r="Y8" i="1"/>
  <c r="Q8" i="1"/>
  <c r="AA7" i="1"/>
  <c r="Z7" i="1"/>
  <c r="Y7" i="1"/>
  <c r="Q7" i="1"/>
  <c r="AA6" i="1"/>
  <c r="Z6" i="1"/>
  <c r="Y6" i="1"/>
  <c r="Q6" i="1"/>
  <c r="AA5" i="1"/>
  <c r="Z5" i="1"/>
  <c r="Y5" i="1"/>
  <c r="Q5" i="1"/>
  <c r="AA4" i="1"/>
  <c r="Z4" i="1"/>
  <c r="Y4" i="1"/>
  <c r="Q4" i="1"/>
  <c r="AA3" i="1"/>
  <c r="Z3" i="1"/>
  <c r="Y3" i="1"/>
  <c r="Q3" i="1"/>
  <c r="AA2" i="1"/>
  <c r="Z2" i="1"/>
  <c r="Y2" i="1"/>
  <c r="Q2" i="1"/>
</calcChain>
</file>

<file path=xl/sharedStrings.xml><?xml version="1.0" encoding="utf-8"?>
<sst xmlns="http://schemas.openxmlformats.org/spreadsheetml/2006/main" count="4742" uniqueCount="535">
  <si>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</si>
  <si>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</si>
  <si>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</si>
  <si>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</si>
  <si>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</si>
  <si>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</si>
  <si>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</si>
  <si>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</si>
  <si>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</si>
  <si>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</si>
  <si>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</si>
  <si>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</si>
  <si>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</si>
  <si>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</si>
  <si>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</si>
  <si>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</si>
  <si>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</si>
  <si>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</si>
  <si>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</si>
  <si>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</si>
  <si>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</si>
  <si>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</si>
  <si>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</si>
  <si>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</si>
  <si>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</si>
  <si>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</si>
  <si>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</si>
  <si>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</si>
  <si>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</si>
  <si>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</si>
  <si>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</si>
  <si>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</si>
  <si>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</si>
  <si>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</si>
  <si>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</si>
  <si>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</si>
  <si>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</si>
  <si>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</si>
  <si>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</si>
  <si>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</si>
  <si>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</si>
  <si>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</si>
  <si>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</si>
  <si>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</si>
  <si>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</si>
  <si>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</si>
  <si>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</si>
  <si>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</si>
  <si>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</si>
  <si>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</si>
  <si>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</si>
  <si>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</si>
  <si>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</si>
  <si>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</si>
  <si>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</si>
  <si>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</si>
  <si>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</si>
  <si>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</si>
  <si>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</si>
  <si>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</si>
  <si>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</si>
  <si>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</si>
  <si>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</si>
  <si>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</si>
  <si>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</si>
  <si>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</si>
  <si>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</si>
  <si>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</si>
  <si>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</si>
  <si>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</si>
  <si>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</si>
  <si>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</si>
  <si>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</si>
  <si>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</si>
  <si>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</si>
  <si>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</si>
  <si>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</si>
  <si>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</si>
  <si>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</si>
  <si>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</si>
  <si>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</si>
  <si>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</si>
  <si>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</si>
  <si>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</si>
  <si>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</si>
  <si>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</si>
  <si>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</si>
  <si>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</si>
  <si>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</si>
  <si>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</si>
  <si>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</si>
  <si>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</si>
  <si>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</si>
  <si>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</si>
  <si>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</si>
  <si>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</si>
  <si>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</si>
  <si>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</si>
  <si>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</si>
  <si>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</si>
  <si>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</si>
  <si>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</si>
  <si>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</si>
  <si>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</si>
  <si>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</si>
  <si>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</si>
  <si>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</si>
  <si>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</si>
  <si>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</si>
  <si>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</si>
  <si>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</si>
  <si>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</si>
  <si>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</si>
  <si>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</si>
  <si>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</si>
  <si>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</si>
  <si>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</si>
  <si>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</si>
  <si>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</si>
  <si>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</si>
  <si>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</si>
  <si>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</si>
  <si>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</si>
  <si>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</si>
  <si>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</si>
  <si>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</si>
  <si>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</si>
  <si>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</si>
  <si>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</si>
  <si>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</si>
  <si>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</si>
  <si>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</si>
  <si>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</si>
  <si>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</si>
  <si>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</si>
  <si>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</si>
  <si>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</si>
  <si>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</si>
  <si>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</si>
  <si>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</si>
  <si>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</si>
  <si>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</si>
  <si>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</si>
  <si>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</si>
  <si>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</si>
  <si>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</si>
  <si>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</si>
  <si>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</si>
  <si>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</si>
  <si>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</si>
  <si>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</si>
  <si>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</si>
  <si>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</si>
  <si>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</si>
  <si>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</si>
  <si>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</si>
  <si>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</si>
  <si>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</si>
  <si>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</si>
  <si>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</si>
  <si>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</si>
  <si>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</si>
  <si>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</si>
  <si>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</si>
  <si>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</si>
  <si>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</si>
  <si>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</si>
  <si>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</si>
  <si>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</si>
  <si>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</si>
  <si>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</si>
  <si>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</si>
  <si>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</si>
  <si>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</si>
  <si>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</si>
  <si>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</si>
  <si>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</si>
  <si>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</si>
  <si>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</si>
  <si>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</si>
  <si>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</si>
  <si>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</si>
  <si>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</si>
  <si>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</si>
  <si>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</si>
  <si>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</si>
  <si>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</si>
  <si>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</si>
  <si>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</si>
  <si>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</si>
  <si>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</si>
  <si>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</si>
  <si>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</si>
  <si>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</si>
  <si>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</si>
  <si>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</si>
  <si>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</si>
  <si>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</si>
  <si>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</si>
  <si>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</si>
  <si>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</si>
  <si>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</si>
  <si>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</si>
  <si>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</si>
  <si>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</si>
  <si>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</si>
  <si>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</si>
  <si>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</si>
  <si>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</si>
  <si>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</si>
  <si>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</si>
  <si>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</si>
  <si>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</si>
  <si>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</si>
  <si>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</si>
  <si>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</si>
  <si>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</si>
  <si>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</si>
  <si>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</si>
  <si>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</si>
  <si>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</si>
  <si>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</si>
  <si>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</si>
  <si>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</si>
  <si>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</si>
  <si>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</si>
  <si>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</si>
  <si>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</si>
  <si>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</si>
  <si>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</si>
  <si>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</si>
  <si>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</si>
  <si>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</si>
  <si>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</si>
  <si>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</si>
  <si>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</si>
  <si>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</si>
  <si>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</si>
  <si>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</si>
  <si>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</si>
  <si>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</si>
  <si>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</si>
  <si>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</si>
  <si>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</si>
  <si>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</si>
  <si>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</si>
  <si>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</si>
  <si>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</si>
  <si>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</si>
  <si>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</si>
  <si>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</si>
  <si>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</si>
  <si>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</si>
  <si>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</si>
  <si>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</si>
  <si>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</si>
  <si>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</si>
  <si>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</si>
  <si>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</si>
  <si>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</si>
  <si>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</si>
  <si>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</si>
  <si>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Director of Sales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</si>
  <si>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</si>
  <si>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</si>
  <si>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</si>
  <si>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</si>
  <si>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</si>
  <si>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</si>
  <si>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</si>
  <si>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</si>
  <si>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</si>
  <si>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</si>
  <si>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</si>
  <si>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</si>
  <si>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</si>
  <si>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</si>
  <si>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</si>
  <si>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</si>
  <si>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</si>
  <si>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maternity leave - did not return</t>
  </si>
  <si>
    <t xml:space="preserve">Keatts, Kramer </t>
  </si>
  <si>
    <t>Khemmich, Bartholemew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</si>
  <si>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</si>
  <si>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</si>
  <si>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</si>
  <si>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</si>
  <si>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</si>
  <si>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</si>
  <si>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</si>
  <si>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</si>
  <si>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</si>
  <si>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</si>
  <si>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</si>
  <si>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</si>
  <si>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</si>
  <si>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</si>
  <si>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</si>
  <si>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</si>
  <si>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</si>
  <si>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</si>
  <si>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</si>
  <si>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</si>
  <si>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</si>
  <si>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</si>
  <si>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</si>
  <si>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</si>
  <si>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</si>
  <si>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</si>
  <si>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</si>
  <si>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</si>
  <si>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</si>
  <si>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</si>
  <si>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</si>
  <si>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</si>
  <si>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</si>
  <si>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</si>
  <si>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</si>
  <si>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</si>
  <si>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</si>
  <si>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</si>
  <si>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</si>
  <si>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</si>
  <si>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</si>
  <si>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</si>
  <si>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</si>
  <si>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</si>
  <si>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</si>
  <si>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</si>
  <si>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</si>
  <si>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</si>
  <si>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</si>
  <si>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</si>
  <si>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</si>
  <si>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</si>
  <si>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</si>
  <si>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</si>
  <si>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</si>
  <si>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</si>
  <si>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</si>
  <si>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</si>
  <si>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</si>
  <si>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</si>
  <si>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</si>
  <si>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</si>
  <si>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</si>
  <si>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</si>
  <si>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</si>
  <si>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</si>
  <si>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</si>
  <si>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</si>
  <si>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</si>
  <si>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</si>
  <si>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</si>
  <si>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</si>
  <si>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</si>
  <si>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</si>
  <si>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</si>
  <si>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</si>
  <si>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</si>
  <si>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</si>
  <si>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</si>
  <si>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</si>
  <si>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</si>
  <si>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</si>
  <si>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</si>
  <si>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</si>
  <si>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</si>
  <si>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</si>
  <si>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</si>
  <si>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</si>
  <si>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</si>
  <si>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</si>
  <si>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</si>
  <si>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</si>
  <si>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</si>
  <si>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</si>
  <si>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</si>
  <si>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</si>
  <si>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</si>
  <si>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</si>
  <si>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</si>
  <si>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</si>
  <si>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</si>
  <si>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</si>
  <si>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</si>
  <si>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</si>
  <si>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</si>
  <si>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</si>
  <si>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</si>
  <si>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</si>
  <si>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</si>
  <si>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</si>
  <si>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</si>
  <si>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</si>
  <si>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</si>
  <si>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</si>
  <si>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</si>
  <si>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</si>
  <si>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</si>
  <si>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</si>
  <si>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</si>
  <si>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</si>
  <si>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</si>
  <si>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</si>
  <si>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</si>
  <si>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</si>
  <si>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</si>
  <si>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</si>
  <si>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</si>
  <si>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</si>
  <si>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</si>
  <si>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</si>
  <si>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</si>
  <si>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</si>
  <si>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</si>
  <si>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</si>
  <si>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</si>
  <si>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</si>
  <si>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</si>
  <si>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</si>
  <si>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</si>
  <si>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</si>
  <si>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</si>
  <si>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</si>
  <si>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</si>
  <si>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</si>
  <si>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</si>
  <si>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</si>
  <si>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</si>
  <si>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</si>
  <si>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</si>
  <si>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</si>
  <si>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</si>
  <si>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</si>
  <si>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</si>
  <si>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</si>
  <si>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</si>
  <si>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</si>
  <si>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</si>
  <si>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</si>
  <si>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</si>
  <si>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</si>
  <si>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</si>
  <si>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</si>
  <si>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</si>
  <si>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</si>
  <si>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</si>
  <si>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</si>
  <si>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</si>
  <si>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</si>
  <si>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</si>
  <si>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</si>
  <si>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</si>
  <si>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</si>
  <si>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</si>
  <si>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</si>
  <si>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</si>
  <si>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 xml:space="preserve"> Terminated HC</t>
  </si>
  <si>
    <t>Tenure HC</t>
  </si>
  <si>
    <t>Age HC</t>
  </si>
  <si>
    <t>Row Labels</t>
  </si>
  <si>
    <t>Grand Total</t>
  </si>
  <si>
    <t>Column Labels</t>
  </si>
  <si>
    <t>P-scores by manager</t>
  </si>
  <si>
    <t xml:space="preserve">Male </t>
  </si>
  <si>
    <t>Female</t>
  </si>
  <si>
    <t>Gender distribution</t>
  </si>
  <si>
    <t>Race/Ethnicity</t>
  </si>
  <si>
    <t>Marital Status Distribution</t>
  </si>
  <si>
    <t>Recruiting by Gender</t>
  </si>
  <si>
    <t>Recruiting by Ethnicity</t>
  </si>
  <si>
    <t>Recruiting by Marital DESC</t>
  </si>
  <si>
    <t>Average of Salary</t>
  </si>
  <si>
    <t>EmploymentStatus HC</t>
  </si>
  <si>
    <t>2011</t>
  </si>
  <si>
    <t>2015</t>
  </si>
  <si>
    <t>2008</t>
  </si>
  <si>
    <t>2012</t>
  </si>
  <si>
    <t>2014</t>
  </si>
  <si>
    <t>2013</t>
  </si>
  <si>
    <t>2009</t>
  </si>
  <si>
    <t>2016</t>
  </si>
  <si>
    <t>2010</t>
  </si>
  <si>
    <t>2018</t>
  </si>
  <si>
    <t>2017</t>
  </si>
  <si>
    <t>2007</t>
  </si>
  <si>
    <t>2006</t>
  </si>
  <si>
    <t>Jul</t>
  </si>
  <si>
    <t>Mar</t>
  </si>
  <si>
    <t>Jan</t>
  </si>
  <si>
    <t>Nov</t>
  </si>
  <si>
    <t>Sep</t>
  </si>
  <si>
    <t>Apr</t>
  </si>
  <si>
    <t>Feb</t>
  </si>
  <si>
    <t>Aug</t>
  </si>
  <si>
    <t>Oct</t>
  </si>
  <si>
    <t>Jun</t>
  </si>
  <si>
    <t>May</t>
  </si>
  <si>
    <t>Dec</t>
  </si>
  <si>
    <t>Count of Employee_Name</t>
  </si>
  <si>
    <t>Terminated</t>
  </si>
  <si>
    <t>EmploymentStatus by year</t>
  </si>
  <si>
    <t>Average of Tenure HC</t>
  </si>
  <si>
    <t>Idaho</t>
  </si>
  <si>
    <t>Kentucky</t>
  </si>
  <si>
    <t>Massachusetts</t>
  </si>
  <si>
    <t>AlabaMassachusetts</t>
  </si>
  <si>
    <t>Maine</t>
  </si>
  <si>
    <t>Montana</t>
  </si>
  <si>
    <t>New Hampshire</t>
  </si>
  <si>
    <t>Ohio</t>
  </si>
  <si>
    <t>CalifOregonnia</t>
  </si>
  <si>
    <t>INOregonth Dekotaiana</t>
  </si>
  <si>
    <t>ColOregonado</t>
  </si>
  <si>
    <t>New YOregonk</t>
  </si>
  <si>
    <t>GeOregongia</t>
  </si>
  <si>
    <t>FlOregonIdahoa</t>
  </si>
  <si>
    <t>NOregonth Carolina</t>
  </si>
  <si>
    <t>Oregon</t>
  </si>
  <si>
    <t>NOregonth Dekota</t>
  </si>
  <si>
    <t>Rhode Island</t>
  </si>
  <si>
    <t>ARhode Islandzona</t>
  </si>
  <si>
    <t>Tennessee</t>
  </si>
  <si>
    <t>Texas</t>
  </si>
  <si>
    <t>ConnecticUtah</t>
  </si>
  <si>
    <t>Utah</t>
  </si>
  <si>
    <t>Virginia</t>
  </si>
  <si>
    <t>PennsylVirginiania</t>
  </si>
  <si>
    <t>NeVirginiada</t>
  </si>
  <si>
    <t>Vermont</t>
  </si>
  <si>
    <t>Washington</t>
  </si>
  <si>
    <t>(All)</t>
  </si>
  <si>
    <t>&lt;8/30/2010</t>
  </si>
  <si>
    <t>Total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</si>
</sst>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42" applyFo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horizontal="left" inden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m/d/yyyy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numFmt numFmtId="1" formatCode="0"/>
    </dxf>
    <dxf>
      <numFmt numFmtId="19" formatCode="m/d/yyyy"/>
    </dxf>
    <dxf>
      <font>
        <b/>
        <i val="0"/>
        <sz val="9"/>
        <color theme="1"/>
        <name val="Comic Sans MS"/>
        <family val="4"/>
        <scheme val="none"/>
      </font>
    </dxf>
    <dxf>
      <font>
        <b/>
        <i val="0"/>
        <sz val="9"/>
        <color rgb="FF66CDBF"/>
        <name val="Comic Sans MS"/>
        <family val="4"/>
        <scheme val="none"/>
      </font>
      <fill>
        <gradientFill degree="270">
          <stop position="0">
            <color rgb="FF001C18"/>
          </stop>
          <stop position="1">
            <color rgb="FF66CDBF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ont>
        <b/>
        <i val="0"/>
        <sz val="9"/>
        <name val="Comic Sans MS"/>
        <family val="4"/>
        <scheme val="none"/>
      </font>
      <fill>
        <gradientFill degree="90">
          <stop position="0">
            <color rgb="FF002118"/>
          </stop>
          <stop position="1">
            <color rgb="FF66CDBF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2" defaultTableStyle="TableStyleMedium2" defaultPivotStyle="PivotStyleLight16">
    <tableStyle name="Timeline Style 1" pivot="0" table="0" count="8" xr9:uid="{C5C6BFB8-8F11-49C2-9376-D4FBD9C36054}">
      <tableStyleElement type="wholeTable" dxfId="12"/>
      <tableStyleElement type="headerRow" dxfId="11"/>
    </tableStyle>
    <tableStyle name="Timeline Style 2" pivot="0" table="0" count="8" xr9:uid="{DDA5671A-9A16-4A1B-B4FA-31368FE40CF2}">
      <tableStyleElement type="wholeTable" dxfId="10"/>
      <tableStyleElement type="headerRow" dxfId="9"/>
    </tableStyle>
  </tableStyles>
  <colors>
    <mruColors>
      <color rgb="FFBCEFF6"/>
      <color rgb="FF001C18"/>
      <color rgb="FF66CDBF"/>
      <color rgb="FF002118"/>
      <color rgb="FFFFFFFF"/>
      <color rgb="FF66FF99"/>
      <color rgb="FF66ACBF"/>
      <color rgb="FF668FBF"/>
      <color rgb="FF00492D"/>
      <color rgb="FF002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6795556505021"/>
              <bgColor rgb="FFBCEFF6"/>
            </patternFill>
          </fill>
        </dxf>
        <dxf>
          <fill>
            <patternFill patternType="solid">
              <fgColor theme="0"/>
              <bgColor theme="0" tint="-0.3499862666707357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rgb="FF001C18"/>
            <name val="Calibri"/>
            <family val="2"/>
            <scheme val="minor"/>
          </font>
        </dxf>
        <dxf>
          <font>
            <b/>
            <i val="0"/>
            <sz val="9"/>
            <color rgb="FF001C18"/>
            <name val="Calibri"/>
            <family val="2"/>
            <scheme val="minor"/>
          </font>
        </dxf>
        <dxf>
          <font>
            <b/>
            <i val="0"/>
            <sz val="10"/>
            <color rgb="FF001C18"/>
            <name val="Comic Sans MS"/>
            <family val="4"/>
            <scheme val="none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</a:t>
            </a:r>
            <a:r>
              <a:rPr lang="en-US" b="1" baseline="0"/>
              <a:t> Scores by Managers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771533596318791"/>
          <c:y val="8.5859415354411661E-2"/>
          <c:w val="0.5998790887734412"/>
          <c:h val="0.879333800515368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Table'!$B$5:$B$26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4">
                  <c:v>7</c:v>
                </c:pt>
                <c:pt idx="6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3-404D-8A58-DC1156624D8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Table'!$C$5:$C$26</c:f>
              <c:numCache>
                <c:formatCode>General</c:formatCode>
                <c:ptCount val="21"/>
                <c:pt idx="0">
                  <c:v>6</c:v>
                </c:pt>
                <c:pt idx="1">
                  <c:v>15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19</c:v>
                </c:pt>
                <c:pt idx="7">
                  <c:v>2</c:v>
                </c:pt>
                <c:pt idx="8">
                  <c:v>18</c:v>
                </c:pt>
                <c:pt idx="9">
                  <c:v>3</c:v>
                </c:pt>
                <c:pt idx="10">
                  <c:v>13</c:v>
                </c:pt>
                <c:pt idx="11">
                  <c:v>4</c:v>
                </c:pt>
                <c:pt idx="12">
                  <c:v>12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9</c:v>
                </c:pt>
                <c:pt idx="17">
                  <c:v>16</c:v>
                </c:pt>
                <c:pt idx="18">
                  <c:v>13</c:v>
                </c:pt>
                <c:pt idx="19">
                  <c:v>15</c:v>
                </c:pt>
                <c:pt idx="2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5D-4C85-BB82-3C157C724178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Table'!$D$5:$D$26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0">
                  <c:v>2</c:v>
                </c:pt>
                <c:pt idx="11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5D-4C85-BB82-3C157C724178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Table'!$E$5:$E$26</c:f>
              <c:numCache>
                <c:formatCode>General</c:formatCode>
                <c:ptCount val="21"/>
                <c:pt idx="1">
                  <c:v>2</c:v>
                </c:pt>
                <c:pt idx="4">
                  <c:v>4</c:v>
                </c:pt>
                <c:pt idx="12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5D-4C85-BB82-3C157C72417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3990392"/>
        <c:axId val="603975632"/>
      </c:barChart>
      <c:catAx>
        <c:axId val="60399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5632"/>
        <c:crosses val="autoZero"/>
        <c:auto val="1"/>
        <c:lblAlgn val="ctr"/>
        <c:lblOffset val="100"/>
        <c:noMultiLvlLbl val="0"/>
      </c:catAx>
      <c:valAx>
        <c:axId val="60397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399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9449052888734936"/>
              <c:y val="-0.363198684974566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2227489015697069"/>
              <c:y val="0.2368687075921083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Table'!$I$3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82-42CC-839E-C0FA53C7B5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82-42CC-839E-C0FA53C7B573}"/>
              </c:ext>
            </c:extLst>
          </c:dPt>
          <c:dLbls>
            <c:dLbl>
              <c:idx val="0"/>
              <c:layout>
                <c:manualLayout>
                  <c:x val="0.19449052888734936"/>
                  <c:y val="-0.3631986849745661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82-42CC-839E-C0FA53C7B573}"/>
                </c:ext>
              </c:extLst>
            </c:dLbl>
            <c:dLbl>
              <c:idx val="1"/>
              <c:layout>
                <c:manualLayout>
                  <c:x val="-0.22227489015697069"/>
                  <c:y val="0.2368687075921083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82-42CC-839E-C0FA53C7B57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Table'!$H$4:$H$6</c:f>
              <c:strCache>
                <c:ptCount val="2"/>
                <c:pt idx="0">
                  <c:v>Female</c:v>
                </c:pt>
                <c:pt idx="1">
                  <c:v>Male </c:v>
                </c:pt>
              </c:strCache>
            </c:strRef>
          </c:cat>
          <c:val>
            <c:numRef>
              <c:f>'Pivot Table'!$I$4:$I$6</c:f>
              <c:numCache>
                <c:formatCode>General</c:formatCode>
                <c:ptCount val="2"/>
                <c:pt idx="0">
                  <c:v>176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B-4378-A6A9-C36C4E93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Ethnicity</a:t>
            </a:r>
          </a:p>
        </c:rich>
      </c:tx>
      <c:layout>
        <c:manualLayout>
          <c:xMode val="edge"/>
          <c:yMode val="edge"/>
          <c:x val="0.39860111321013869"/>
          <c:y val="3.2496496886490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Table'!$I$10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Table'!$H$11:$H$17</c:f>
              <c:strCache>
                <c:ptCount val="6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Hispanic</c:v>
                </c:pt>
                <c:pt idx="4">
                  <c:v>Two or more races</c:v>
                </c:pt>
                <c:pt idx="5">
                  <c:v>White</c:v>
                </c:pt>
              </c:strCache>
            </c:strRef>
          </c:cat>
          <c:val>
            <c:numRef>
              <c:f>'Pivot Table'!$I$11:$I$17</c:f>
              <c:numCache>
                <c:formatCode>General</c:formatCode>
                <c:ptCount val="6"/>
                <c:pt idx="0">
                  <c:v>3</c:v>
                </c:pt>
                <c:pt idx="1">
                  <c:v>29</c:v>
                </c:pt>
                <c:pt idx="2">
                  <c:v>80</c:v>
                </c:pt>
                <c:pt idx="3">
                  <c:v>1</c:v>
                </c:pt>
                <c:pt idx="4">
                  <c:v>11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2-4463-AD7C-3D566307E3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975992"/>
        <c:axId val="383503368"/>
      </c:barChart>
      <c:catAx>
        <c:axId val="60397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03368"/>
        <c:crosses val="autoZero"/>
        <c:auto val="1"/>
        <c:lblAlgn val="ctr"/>
        <c:lblOffset val="100"/>
        <c:noMultiLvlLbl val="0"/>
      </c:catAx>
      <c:valAx>
        <c:axId val="383503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97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Marital</a:t>
            </a:r>
            <a:r>
              <a:rPr lang="en-US" b="1" baseline="0"/>
              <a:t>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Table'!$I$21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Table'!$H$22:$H$27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Separated</c:v>
                </c:pt>
                <c:pt idx="3">
                  <c:v>Single</c:v>
                </c:pt>
                <c:pt idx="4">
                  <c:v>Widowed</c:v>
                </c:pt>
              </c:strCache>
            </c:strRef>
          </c:cat>
          <c:val>
            <c:numRef>
              <c:f>'Pivot Table'!$I$22:$I$27</c:f>
              <c:numCache>
                <c:formatCode>General</c:formatCode>
                <c:ptCount val="5"/>
                <c:pt idx="0">
                  <c:v>30</c:v>
                </c:pt>
                <c:pt idx="1">
                  <c:v>124</c:v>
                </c:pt>
                <c:pt idx="2">
                  <c:v>12</c:v>
                </c:pt>
                <c:pt idx="3">
                  <c:v>137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E-4CB5-808B-0303691034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999736"/>
        <c:axId val="609991456"/>
      </c:barChart>
      <c:catAx>
        <c:axId val="60999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91456"/>
        <c:crosses val="autoZero"/>
        <c:auto val="1"/>
        <c:lblAlgn val="ctr"/>
        <c:lblOffset val="100"/>
        <c:noMultiLvlLbl val="0"/>
      </c:catAx>
      <c:valAx>
        <c:axId val="609991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999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Recruitment</a:t>
            </a:r>
            <a:r>
              <a:rPr lang="en-US" b="1" baseline="0"/>
              <a:t> by Gender</a:t>
            </a:r>
            <a:endParaRPr lang="en-US" b="1"/>
          </a:p>
        </c:rich>
      </c:tx>
      <c:layout>
        <c:manualLayout>
          <c:xMode val="edge"/>
          <c:yMode val="edge"/>
          <c:x val="0.34879351848392098"/>
          <c:y val="4.6189549895979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410112490040102E-2"/>
          <c:y val="0.18487130985650169"/>
          <c:w val="0.95494911405299088"/>
          <c:h val="0.422001324480160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Table'!$L$3:$L$4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Table'!$K$5:$K$14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Table'!$L$5:$L$14</c:f>
              <c:numCache>
                <c:formatCode>General</c:formatCode>
                <c:ptCount val="9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33</c:v>
                </c:pt>
                <c:pt idx="4">
                  <c:v>50</c:v>
                </c:pt>
                <c:pt idx="5">
                  <c:v>44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B-40C0-ADA3-9B212D273E92}"/>
            </c:ext>
          </c:extLst>
        </c:ser>
        <c:ser>
          <c:idx val="1"/>
          <c:order val="1"/>
          <c:tx>
            <c:strRef>
              <c:f>'Pivot Table'!$M$3:$M$4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Table'!$K$5:$K$14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Table'!$M$5:$M$14</c:f>
              <c:numCache>
                <c:formatCode>General</c:formatCode>
                <c:ptCount val="9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16</c:v>
                </c:pt>
                <c:pt idx="4">
                  <c:v>37</c:v>
                </c:pt>
                <c:pt idx="5">
                  <c:v>32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20-45DC-8B49-2361968EFC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9992896"/>
        <c:axId val="609999376"/>
      </c:barChart>
      <c:catAx>
        <c:axId val="609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99376"/>
        <c:crosses val="autoZero"/>
        <c:auto val="1"/>
        <c:lblAlgn val="ctr"/>
        <c:lblOffset val="100"/>
        <c:noMultiLvlLbl val="0"/>
      </c:catAx>
      <c:valAx>
        <c:axId val="609999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99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9887799457559"/>
          <c:y val="4.4679940216452531E-2"/>
          <c:w val="0.20637514251869027"/>
          <c:h val="0.15499946890064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Recruitment</a:t>
            </a:r>
            <a:r>
              <a:rPr lang="en-US" b="1" baseline="0"/>
              <a:t> by Ethnicity</a:t>
            </a:r>
            <a:endParaRPr lang="en-US" b="1"/>
          </a:p>
        </c:rich>
      </c:tx>
      <c:layout>
        <c:manualLayout>
          <c:xMode val="edge"/>
          <c:yMode val="edge"/>
          <c:x val="0.36740789202558349"/>
          <c:y val="4.1209338128923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26673095842179"/>
          <c:y val="0.11836669011374044"/>
          <c:w val="0.58652879024005011"/>
          <c:h val="0.877419472573559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Table'!$L$17:$L$18</c:f>
              <c:strCache>
                <c:ptCount val="1"/>
                <c:pt idx="0">
                  <c:v>American Indian or Alaska Native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Table'!$L$19:$L$28</c:f>
              <c:numCache>
                <c:formatCode>General</c:formatCode>
                <c:ptCount val="9"/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4-4A9A-BC65-54ACD0421111}"/>
            </c:ext>
          </c:extLst>
        </c:ser>
        <c:ser>
          <c:idx val="1"/>
          <c:order val="1"/>
          <c:tx>
            <c:strRef>
              <c:f>'Pivot Table'!$M$17:$M$18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Table'!$M$19:$M$28</c:f>
              <c:numCache>
                <c:formatCode>General</c:formatCode>
                <c:ptCount val="9"/>
                <c:pt idx="0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B0-4A86-AF3A-2C7DCAA32D5C}"/>
            </c:ext>
          </c:extLst>
        </c:ser>
        <c:ser>
          <c:idx val="2"/>
          <c:order val="2"/>
          <c:tx>
            <c:strRef>
              <c:f>'Pivot Table'!$N$17:$N$18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Table'!$N$19:$N$28</c:f>
              <c:numCache>
                <c:formatCode>General</c:formatCode>
                <c:ptCount val="9"/>
                <c:pt idx="0">
                  <c:v>5</c:v>
                </c:pt>
                <c:pt idx="1">
                  <c:v>29</c:v>
                </c:pt>
                <c:pt idx="2">
                  <c:v>5</c:v>
                </c:pt>
                <c:pt idx="3">
                  <c:v>4</c:v>
                </c:pt>
                <c:pt idx="4">
                  <c:v>17</c:v>
                </c:pt>
                <c:pt idx="5">
                  <c:v>16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B0-4A86-AF3A-2C7DCAA32D5C}"/>
            </c:ext>
          </c:extLst>
        </c:ser>
        <c:ser>
          <c:idx val="3"/>
          <c:order val="3"/>
          <c:tx>
            <c:strRef>
              <c:f>'Pivot Table'!$O$17:$O$18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Table'!$O$19:$O$28</c:f>
              <c:numCache>
                <c:formatCode>General</c:formatCode>
                <c:ptCount val="9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B0-4A86-AF3A-2C7DCAA32D5C}"/>
            </c:ext>
          </c:extLst>
        </c:ser>
        <c:ser>
          <c:idx val="4"/>
          <c:order val="4"/>
          <c:tx>
            <c:strRef>
              <c:f>'Pivot Table'!$P$17:$P$18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Table'!$P$19:$P$28</c:f>
              <c:numCache>
                <c:formatCode>General</c:formatCode>
                <c:ptCount val="9"/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B0-4A86-AF3A-2C7DCAA32D5C}"/>
            </c:ext>
          </c:extLst>
        </c:ser>
        <c:ser>
          <c:idx val="5"/>
          <c:order val="5"/>
          <c:tx>
            <c:strRef>
              <c:f>'Pivot Table'!$Q$17:$Q$18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Table'!$Q$19:$Q$28</c:f>
              <c:numCache>
                <c:formatCode>General</c:formatCode>
                <c:ptCount val="9"/>
                <c:pt idx="0">
                  <c:v>16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47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B0-4A86-AF3A-2C7DCAA32D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0004056"/>
        <c:axId val="610005136"/>
      </c:barChart>
      <c:catAx>
        <c:axId val="610004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05136"/>
        <c:crosses val="autoZero"/>
        <c:auto val="1"/>
        <c:lblAlgn val="ctr"/>
        <c:lblOffset val="100"/>
        <c:noMultiLvlLbl val="0"/>
      </c:catAx>
      <c:valAx>
        <c:axId val="610005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000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19297723445726"/>
          <c:y val="0.28264861241987077"/>
          <c:w val="0.19383234973383695"/>
          <c:h val="0.590993669290084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Recruitment</a:t>
            </a:r>
            <a:r>
              <a:rPr lang="en-US" b="1" baseline="0"/>
              <a:t> by Marital Status</a:t>
            </a:r>
            <a:endParaRPr lang="en-US" b="1"/>
          </a:p>
        </c:rich>
      </c:tx>
      <c:layout>
        <c:manualLayout>
          <c:xMode val="edge"/>
          <c:yMode val="edge"/>
          <c:x val="0.3186844468106626"/>
          <c:y val="1.3667324786319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388744413067234"/>
          <c:y val="9.7961404613747166E-2"/>
          <c:w val="0.67046466402700966"/>
          <c:h val="0.897705483957123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Table'!$L$31:$L$32</c:f>
              <c:strCache>
                <c:ptCount val="1"/>
                <c:pt idx="0">
                  <c:v>Divorced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Table'!$K$33:$K$42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Table'!$L$33:$L$42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1-41BD-BA48-905112044557}"/>
            </c:ext>
          </c:extLst>
        </c:ser>
        <c:ser>
          <c:idx val="1"/>
          <c:order val="1"/>
          <c:tx>
            <c:strRef>
              <c:f>'Pivot Table'!$M$31:$M$32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Table'!$K$33:$K$42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Table'!$M$33:$M$42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14</c:v>
                </c:pt>
                <c:pt idx="3">
                  <c:v>19</c:v>
                </c:pt>
                <c:pt idx="4">
                  <c:v>37</c:v>
                </c:pt>
                <c:pt idx="5">
                  <c:v>26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05A-421C-BA2D-A135D75C2927}"/>
            </c:ext>
          </c:extLst>
        </c:ser>
        <c:ser>
          <c:idx val="2"/>
          <c:order val="2"/>
          <c:tx>
            <c:strRef>
              <c:f>'Pivot Table'!$N$31:$N$32</c:f>
              <c:strCache>
                <c:ptCount val="1"/>
                <c:pt idx="0">
                  <c:v>Separated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Table'!$K$33:$K$42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Table'!$N$33:$N$42</c:f>
              <c:numCache>
                <c:formatCode>General</c:formatCode>
                <c:ptCount val="9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05A-421C-BA2D-A135D75C2927}"/>
            </c:ext>
          </c:extLst>
        </c:ser>
        <c:ser>
          <c:idx val="3"/>
          <c:order val="3"/>
          <c:tx>
            <c:strRef>
              <c:f>'Pivot Table'!$O$31:$O$32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Table'!$K$33:$K$42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Table'!$O$33:$O$42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22</c:v>
                </c:pt>
                <c:pt idx="4">
                  <c:v>40</c:v>
                </c:pt>
                <c:pt idx="5">
                  <c:v>40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05A-421C-BA2D-A135D75C2927}"/>
            </c:ext>
          </c:extLst>
        </c:ser>
        <c:ser>
          <c:idx val="4"/>
          <c:order val="4"/>
          <c:tx>
            <c:strRef>
              <c:f>'Pivot Table'!$P$31:$P$32</c:f>
              <c:strCache>
                <c:ptCount val="1"/>
                <c:pt idx="0">
                  <c:v>Widowed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Table'!$K$33:$K$42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Table'!$P$33:$P$42</c:f>
              <c:numCache>
                <c:formatCode>General</c:formatCode>
                <c:ptCount val="9"/>
                <c:pt idx="0">
                  <c:v>1</c:v>
                </c:pt>
                <c:pt idx="2">
                  <c:v>3</c:v>
                </c:pt>
                <c:pt idx="4">
                  <c:v>1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05A-421C-BA2D-A135D75C29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3985712"/>
        <c:axId val="603984632"/>
      </c:barChart>
      <c:catAx>
        <c:axId val="60398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84632"/>
        <c:crosses val="autoZero"/>
        <c:auto val="1"/>
        <c:lblAlgn val="ctr"/>
        <c:lblOffset val="100"/>
        <c:noMultiLvlLbl val="0"/>
      </c:catAx>
      <c:valAx>
        <c:axId val="603984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39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Salary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152650023497882"/>
              <c:y val="-8.88808017468226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935400198000138"/>
              <c:y val="0.2020018221518697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4513190092424447"/>
          <c:y val="0.21888917448376605"/>
          <c:w val="0.36059628262940235"/>
          <c:h val="0.69223002376941123"/>
        </c:manualLayout>
      </c:layout>
      <c:doughnutChart>
        <c:varyColors val="1"/>
        <c:ser>
          <c:idx val="0"/>
          <c:order val="0"/>
          <c:tx>
            <c:strRef>
              <c:f>'Pivot Table'!$W$3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57-4467-B644-C1F7ED5851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57-4467-B644-C1F7ED58514C}"/>
              </c:ext>
            </c:extLst>
          </c:dPt>
          <c:dLbls>
            <c:dLbl>
              <c:idx val="0"/>
              <c:layout>
                <c:manualLayout>
                  <c:x val="0.15152650023497882"/>
                  <c:y val="-8.8880801746822682E-2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57-4467-B644-C1F7ED58514C}"/>
                </c:ext>
              </c:extLst>
            </c:dLbl>
            <c:dLbl>
              <c:idx val="1"/>
              <c:layout>
                <c:manualLayout>
                  <c:x val="-0.15935400198000138"/>
                  <c:y val="0.20200182215186974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57-4467-B644-C1F7ED58514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Table'!$V$4:$V$6</c:f>
              <c:strCache>
                <c:ptCount val="2"/>
                <c:pt idx="0">
                  <c:v>Female</c:v>
                </c:pt>
                <c:pt idx="1">
                  <c:v>Male </c:v>
                </c:pt>
              </c:strCache>
            </c:strRef>
          </c:cat>
          <c:val>
            <c:numRef>
              <c:f>'Pivot Table'!$W$4:$W$6</c:f>
              <c:numCache>
                <c:formatCode>_("$"* #,##0.00_);_("$"* \(#,##0.00\);_("$"* "-"??_);_(@_)</c:formatCode>
                <c:ptCount val="2"/>
                <c:pt idx="0">
                  <c:v>67786.727272727279</c:v>
                </c:pt>
                <c:pt idx="1">
                  <c:v>70629.399999999994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4-4684-A0F2-18852C60E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Salary by Ethnicity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2766011404572707"/>
          <c:y val="0.2082298129644326"/>
          <c:w val="0.47773637580985062"/>
          <c:h val="0.625714121455883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Table'!$W$10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Table'!$V$11:$V$17</c:f>
              <c:strCache>
                <c:ptCount val="6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Hispanic</c:v>
                </c:pt>
                <c:pt idx="4">
                  <c:v>Two or more races</c:v>
                </c:pt>
                <c:pt idx="5">
                  <c:v>White</c:v>
                </c:pt>
              </c:strCache>
            </c:strRef>
          </c:cat>
          <c:val>
            <c:numRef>
              <c:f>'Pivot Table'!$W$11:$W$17</c:f>
              <c:numCache>
                <c:formatCode>_("$"* #,##0.00_);_("$"* \(#,##0.00\);_("$"* "-"??_);_(@_)</c:formatCode>
                <c:ptCount val="6"/>
                <c:pt idx="0">
                  <c:v>65806</c:v>
                </c:pt>
                <c:pt idx="1">
                  <c:v>68521.206896551725</c:v>
                </c:pt>
                <c:pt idx="2">
                  <c:v>74431.024999999994</c:v>
                </c:pt>
                <c:pt idx="3">
                  <c:v>83667</c:v>
                </c:pt>
                <c:pt idx="4">
                  <c:v>59998.181818181816</c:v>
                </c:pt>
                <c:pt idx="5">
                  <c:v>67287.545454545456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0-497D-AF2D-F7BB4572F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7637448"/>
        <c:axId val="477637808"/>
      </c:barChart>
      <c:catAx>
        <c:axId val="477637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7808"/>
        <c:crosses val="autoZero"/>
        <c:auto val="1"/>
        <c:lblAlgn val="ctr"/>
        <c:lblOffset val="100"/>
        <c:noMultiLvlLbl val="0"/>
      </c:catAx>
      <c:valAx>
        <c:axId val="477637808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Salary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086011364502086"/>
          <c:y val="0.1746501420972626"/>
          <c:w val="0.58633947969179767"/>
          <c:h val="0.68111416003505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Table'!$W$21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Table'!$V$22:$V$28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Table'!$W$22:$W$28</c:f>
              <c:numCache>
                <c:formatCode>_("$"* #,##0.00_);_("$"* \(#,##0.00\);_("$"* "-"??_);_(@_)</c:formatCode>
                <c:ptCount val="6"/>
                <c:pt idx="0">
                  <c:v>71791.888888888891</c:v>
                </c:pt>
                <c:pt idx="1">
                  <c:v>250000</c:v>
                </c:pt>
                <c:pt idx="2">
                  <c:v>97064.639999999999</c:v>
                </c:pt>
                <c:pt idx="3">
                  <c:v>59953.545454545456</c:v>
                </c:pt>
                <c:pt idx="4">
                  <c:v>69061.258064516136</c:v>
                </c:pt>
                <c:pt idx="5">
                  <c:v>94989.454545454544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1-4FAF-9069-FE28F0FAD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7323512"/>
        <c:axId val="607323872"/>
      </c:barChart>
      <c:catAx>
        <c:axId val="607323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23872"/>
        <c:crosses val="autoZero"/>
        <c:auto val="1"/>
        <c:lblAlgn val="ctr"/>
        <c:lblOffset val="100"/>
        <c:noMultiLvlLbl val="0"/>
      </c:catAx>
      <c:valAx>
        <c:axId val="607323872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2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>
          <a:solidFill>
            <a:schemeClr val="tx1">
              <a:lumMod val="85000"/>
              <a:lumOff val="1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Salary by Position</a:t>
            </a:r>
            <a:endParaRPr lang="en-US" b="1"/>
          </a:p>
        </c:rich>
      </c:tx>
      <c:layout>
        <c:manualLayout>
          <c:xMode val="edge"/>
          <c:yMode val="edge"/>
          <c:x val="0.36122923489805708"/>
          <c:y val="3.9245537586376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Table'!$W$32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Table'!$V$33:$V$65</c:f>
              <c:strCache>
                <c:ptCount val="32"/>
                <c:pt idx="0">
                  <c:v>Accountant I</c:v>
                </c:pt>
                <c:pt idx="1">
                  <c:v>Administrative Assistant</c:v>
                </c:pt>
                <c:pt idx="2">
                  <c:v>Area Sales Manager</c:v>
                </c:pt>
                <c:pt idx="3">
                  <c:v>BI Developer</c:v>
                </c:pt>
                <c:pt idx="4">
                  <c:v>BI Director</c:v>
                </c:pt>
                <c:pt idx="5">
                  <c:v>CIO</c:v>
                </c:pt>
                <c:pt idx="6">
                  <c:v>Data Analyst</c:v>
                </c:pt>
                <c:pt idx="7">
                  <c:v>Data Analyst </c:v>
                </c:pt>
                <c:pt idx="8">
                  <c:v>Data Architect</c:v>
                </c:pt>
                <c:pt idx="9">
                  <c:v>Database Administrator</c:v>
                </c:pt>
                <c:pt idx="10">
                  <c:v>Director of Operations</c:v>
                </c:pt>
                <c:pt idx="11">
                  <c:v>Director of Sales</c:v>
                </c:pt>
                <c:pt idx="12">
                  <c:v>Enterprise Architect</c:v>
                </c:pt>
                <c:pt idx="13">
                  <c:v>IT Director</c:v>
                </c:pt>
                <c:pt idx="14">
                  <c:v>IT Manager - DB</c:v>
                </c:pt>
                <c:pt idx="15">
                  <c:v>IT Manager - Infra</c:v>
                </c:pt>
                <c:pt idx="16">
                  <c:v>IT Manager - Support</c:v>
                </c:pt>
                <c:pt idx="17">
                  <c:v>IT Support</c:v>
                </c:pt>
                <c:pt idx="18">
                  <c:v>Network Engineer</c:v>
                </c:pt>
                <c:pt idx="19">
                  <c:v>President &amp; CEO</c:v>
                </c:pt>
                <c:pt idx="20">
                  <c:v>Principal Data Architect</c:v>
                </c:pt>
                <c:pt idx="21">
                  <c:v>Production Manager</c:v>
                </c:pt>
                <c:pt idx="22">
                  <c:v>Production Technician I</c:v>
                </c:pt>
                <c:pt idx="23">
                  <c:v>Production Technician II</c:v>
                </c:pt>
                <c:pt idx="24">
                  <c:v>Sales Manager</c:v>
                </c:pt>
                <c:pt idx="25">
                  <c:v>Senior BI Developer</c:v>
                </c:pt>
                <c:pt idx="26">
                  <c:v>Shared Services Manager</c:v>
                </c:pt>
                <c:pt idx="27">
                  <c:v>Software Engineer</c:v>
                </c:pt>
                <c:pt idx="28">
                  <c:v>Software Engineering Manager</c:v>
                </c:pt>
                <c:pt idx="29">
                  <c:v>Sr. Accountant</c:v>
                </c:pt>
                <c:pt idx="30">
                  <c:v>Sr. DBA</c:v>
                </c:pt>
                <c:pt idx="31">
                  <c:v>Sr. Network Engineer</c:v>
                </c:pt>
              </c:strCache>
            </c:strRef>
          </c:cat>
          <c:val>
            <c:numRef>
              <c:f>'Pivot Table'!$W$33:$W$65</c:f>
              <c:numCache>
                <c:formatCode>_("$"* #,##0.00_);_("$"* \(#,##0.00\);_("$"* "-"??_);_(@_)</c:formatCode>
                <c:ptCount val="32"/>
                <c:pt idx="0">
                  <c:v>63507.666666666664</c:v>
                </c:pt>
                <c:pt idx="1">
                  <c:v>52280</c:v>
                </c:pt>
                <c:pt idx="2">
                  <c:v>64932.555555555555</c:v>
                </c:pt>
                <c:pt idx="3">
                  <c:v>95465</c:v>
                </c:pt>
                <c:pt idx="4">
                  <c:v>110929</c:v>
                </c:pt>
                <c:pt idx="5">
                  <c:v>220450</c:v>
                </c:pt>
                <c:pt idx="6">
                  <c:v>89932.571428571435</c:v>
                </c:pt>
                <c:pt idx="7">
                  <c:v>88527</c:v>
                </c:pt>
                <c:pt idx="8">
                  <c:v>150290</c:v>
                </c:pt>
                <c:pt idx="9">
                  <c:v>108499.6</c:v>
                </c:pt>
                <c:pt idx="10">
                  <c:v>170500</c:v>
                </c:pt>
                <c:pt idx="11">
                  <c:v>180000</c:v>
                </c:pt>
                <c:pt idx="12">
                  <c:v>103613</c:v>
                </c:pt>
                <c:pt idx="13">
                  <c:v>178000</c:v>
                </c:pt>
                <c:pt idx="14">
                  <c:v>144959.5</c:v>
                </c:pt>
                <c:pt idx="15">
                  <c:v>157000</c:v>
                </c:pt>
                <c:pt idx="16">
                  <c:v>138888</c:v>
                </c:pt>
                <c:pt idx="17">
                  <c:v>63684.375</c:v>
                </c:pt>
                <c:pt idx="18">
                  <c:v>61605</c:v>
                </c:pt>
                <c:pt idx="19">
                  <c:v>250000</c:v>
                </c:pt>
                <c:pt idx="20">
                  <c:v>120000</c:v>
                </c:pt>
                <c:pt idx="21">
                  <c:v>75294.5</c:v>
                </c:pt>
                <c:pt idx="22">
                  <c:v>55524.175182481755</c:v>
                </c:pt>
                <c:pt idx="23">
                  <c:v>64892.210526315786</c:v>
                </c:pt>
                <c:pt idx="24">
                  <c:v>69240</c:v>
                </c:pt>
                <c:pt idx="25">
                  <c:v>84802.666666666672</c:v>
                </c:pt>
                <c:pt idx="26">
                  <c:v>93046</c:v>
                </c:pt>
                <c:pt idx="27">
                  <c:v>96719.2</c:v>
                </c:pt>
                <c:pt idx="28">
                  <c:v>77692</c:v>
                </c:pt>
                <c:pt idx="29">
                  <c:v>102859</c:v>
                </c:pt>
                <c:pt idx="30">
                  <c:v>102234</c:v>
                </c:pt>
                <c:pt idx="31">
                  <c:v>93070.8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9-4F90-A4ED-D45CBA709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976712"/>
        <c:axId val="603979952"/>
      </c:barChart>
      <c:catAx>
        <c:axId val="60397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9952"/>
        <c:crosses val="autoZero"/>
        <c:auto val="1"/>
        <c:lblAlgn val="ctr"/>
        <c:lblOffset val="100"/>
        <c:noMultiLvlLbl val="0"/>
      </c:catAx>
      <c:valAx>
        <c:axId val="603979952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Salary by Department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59731283795382"/>
          <c:y val="0.14559625198724296"/>
          <c:w val="0.79687596520235537"/>
          <c:h val="0.724944919644638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Table'!$AA$3:$AA$4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Table'!$Z$5:$Z$11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Table'!$AA$5:$AA$11</c:f>
              <c:numCache>
                <c:formatCode>_("$"* #,##0.00_);_("$"* \(#,##0.00\);_("$"* "-"??_);_(@_)</c:formatCode>
                <c:ptCount val="6"/>
                <c:pt idx="0">
                  <c:v>70926.333333333328</c:v>
                </c:pt>
                <c:pt idx="1">
                  <c:v>250000</c:v>
                </c:pt>
                <c:pt idx="2">
                  <c:v>94593</c:v>
                </c:pt>
                <c:pt idx="3">
                  <c:v>59620.420634920636</c:v>
                </c:pt>
                <c:pt idx="4">
                  <c:v>72016.666666666672</c:v>
                </c:pt>
                <c:pt idx="5">
                  <c:v>96906.166666666672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A-46AB-B99F-464D8CFD626C}"/>
            </c:ext>
          </c:extLst>
        </c:ser>
        <c:ser>
          <c:idx val="1"/>
          <c:order val="1"/>
          <c:tx>
            <c:strRef>
              <c:f>'Pivot Table'!$AB$3:$AB$4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Table'!$Z$5:$Z$11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Table'!$AB$5:$AB$11</c:f>
              <c:numCache>
                <c:formatCode>_("$"* #,##0.00_);_("$"* \(#,##0.00\);_("$"* "-"??_);_(@_)</c:formatCode>
                <c:ptCount val="6"/>
                <c:pt idx="0">
                  <c:v>73523</c:v>
                </c:pt>
                <c:pt idx="2">
                  <c:v>99006.642857142855</c:v>
                </c:pt>
                <c:pt idx="3">
                  <c:v>60459.25301204819</c:v>
                </c:pt>
                <c:pt idx="4">
                  <c:v>66290.5625</c:v>
                </c:pt>
                <c:pt idx="5">
                  <c:v>92689.4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2E-4D6B-A3FE-F35DC27E00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974912"/>
        <c:axId val="603977432"/>
      </c:barChart>
      <c:catAx>
        <c:axId val="6039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7432"/>
        <c:crosses val="autoZero"/>
        <c:auto val="1"/>
        <c:lblAlgn val="ctr"/>
        <c:lblOffset val="100"/>
        <c:noMultiLvlLbl val="0"/>
      </c:catAx>
      <c:valAx>
        <c:axId val="603977432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Employment Status</a:t>
            </a:r>
            <a:r>
              <a:rPr lang="en-US" b="1"/>
              <a:t> </a:t>
            </a:r>
          </a:p>
        </c:rich>
      </c:tx>
      <c:layout>
        <c:manualLayout>
          <c:xMode val="edge"/>
          <c:yMode val="edge"/>
          <c:x val="4.2458266777279548E-2"/>
          <c:y val="4.7181700323890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947144635026598E-3"/>
          <c:y val="0.16455394871801204"/>
          <c:w val="0.98025587827075433"/>
          <c:h val="0.659024736954882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Table'!$AD$24:$AD$25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Table'!$AC$26:$AC$109</c:f>
              <c:multiLvlStrCache>
                <c:ptCount val="70"/>
                <c:lvl>
                  <c:pt idx="0">
                    <c:v>Jan</c:v>
                  </c:pt>
                  <c:pt idx="1">
                    <c:v>Jun</c:v>
                  </c:pt>
                  <c:pt idx="2">
                    <c:v>Nov</c:v>
                  </c:pt>
                  <c:pt idx="3">
                    <c:v>Jan</c:v>
                  </c:pt>
                  <c:pt idx="4">
                    <c:v>Sep</c:v>
                  </c:pt>
                  <c:pt idx="5">
                    <c:v>Oct</c:v>
                  </c:pt>
                  <c:pt idx="6">
                    <c:v>Jan</c:v>
                  </c:pt>
                  <c:pt idx="7">
                    <c:v>Apr</c:v>
                  </c:pt>
                  <c:pt idx="8">
                    <c:v>Jul</c:v>
                  </c:pt>
                  <c:pt idx="9">
                    <c:v>Oct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Jan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Nov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Jul</c:v>
                  </c:pt>
                  <c:pt idx="33">
                    <c:v>Aug</c:v>
                  </c:pt>
                  <c:pt idx="34">
                    <c:v>Sep</c:v>
                  </c:pt>
                  <c:pt idx="35">
                    <c:v>Oct</c:v>
                  </c:pt>
                  <c:pt idx="36">
                    <c:v>Nov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Jul</c:v>
                  </c:pt>
                  <c:pt idx="42">
                    <c:v>Aug</c:v>
                  </c:pt>
                  <c:pt idx="43">
                    <c:v>Sep</c:v>
                  </c:pt>
                  <c:pt idx="44">
                    <c:v>Nov</c:v>
                  </c:pt>
                  <c:pt idx="45">
                    <c:v>Jan</c:v>
                  </c:pt>
                  <c:pt idx="46">
                    <c:v>Feb</c:v>
                  </c:pt>
                  <c:pt idx="47">
                    <c:v>Mar</c:v>
                  </c:pt>
                  <c:pt idx="48">
                    <c:v>May</c:v>
                  </c:pt>
                  <c:pt idx="49">
                    <c:v>Jul</c:v>
                  </c:pt>
                  <c:pt idx="50">
                    <c:v>Aug</c:v>
                  </c:pt>
                  <c:pt idx="51">
                    <c:v>Sep</c:v>
                  </c:pt>
                  <c:pt idx="52">
                    <c:v>Nov</c:v>
                  </c:pt>
                  <c:pt idx="53">
                    <c:v>Dec</c:v>
                  </c:pt>
                  <c:pt idx="54">
                    <c:v>Jan</c:v>
                  </c:pt>
                  <c:pt idx="55">
                    <c:v>Feb</c:v>
                  </c:pt>
                  <c:pt idx="56">
                    <c:v>Mar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Jan</c:v>
                  </c:pt>
                  <c:pt idx="61">
                    <c:v>May</c:v>
                  </c:pt>
                  <c:pt idx="62">
                    <c:v>Jun</c:v>
                  </c:pt>
                  <c:pt idx="63">
                    <c:v>Jul</c:v>
                  </c:pt>
                  <c:pt idx="64">
                    <c:v>Sep</c:v>
                  </c:pt>
                  <c:pt idx="65">
                    <c:v>Oct</c:v>
                  </c:pt>
                  <c:pt idx="66">
                    <c:v>Jan</c:v>
                  </c:pt>
                  <c:pt idx="67">
                    <c:v>Feb</c:v>
                  </c:pt>
                  <c:pt idx="68">
                    <c:v>Apr</c:v>
                  </c:pt>
                  <c:pt idx="69">
                    <c:v>Jul</c:v>
                  </c:pt>
                </c:lvl>
                <c:lvl>
                  <c:pt idx="0">
                    <c:v>2006</c:v>
                  </c:pt>
                  <c:pt idx="1">
                    <c:v>2007</c:v>
                  </c:pt>
                  <c:pt idx="3">
                    <c:v>2008</c:v>
                  </c:pt>
                  <c:pt idx="6">
                    <c:v>2009</c:v>
                  </c:pt>
                  <c:pt idx="10">
                    <c:v>2010</c:v>
                  </c:pt>
                  <c:pt idx="16">
                    <c:v>2011</c:v>
                  </c:pt>
                  <c:pt idx="27">
                    <c:v>2012</c:v>
                  </c:pt>
                  <c:pt idx="37">
                    <c:v>2013</c:v>
                  </c:pt>
                  <c:pt idx="45">
                    <c:v>2014</c:v>
                  </c:pt>
                  <c:pt idx="54">
                    <c:v>2015</c:v>
                  </c:pt>
                  <c:pt idx="60">
                    <c:v>2016</c:v>
                  </c:pt>
                  <c:pt idx="66">
                    <c:v>2017</c:v>
                  </c:pt>
                  <c:pt idx="69">
                    <c:v>2018</c:v>
                  </c:pt>
                </c:lvl>
              </c:multiLvlStrCache>
            </c:multiLvlStrRef>
          </c:cat>
          <c:val>
            <c:numRef>
              <c:f>'Pivot Table'!$AD$26:$AD$109</c:f>
              <c:numCache>
                <c:formatCode>General</c:formatCode>
                <c:ptCount val="70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3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8</c:v>
                </c:pt>
                <c:pt idx="42">
                  <c:v>6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2</c:v>
                </c:pt>
                <c:pt idx="48">
                  <c:v>10</c:v>
                </c:pt>
                <c:pt idx="49">
                  <c:v>7</c:v>
                </c:pt>
                <c:pt idx="50">
                  <c:v>3</c:v>
                </c:pt>
                <c:pt idx="51">
                  <c:v>12</c:v>
                </c:pt>
                <c:pt idx="52">
                  <c:v>8</c:v>
                </c:pt>
                <c:pt idx="54">
                  <c:v>8</c:v>
                </c:pt>
                <c:pt idx="55">
                  <c:v>5</c:v>
                </c:pt>
                <c:pt idx="56">
                  <c:v>11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6-4E7C-BEB1-70043DFDB8E1}"/>
            </c:ext>
          </c:extLst>
        </c:ser>
        <c:ser>
          <c:idx val="1"/>
          <c:order val="1"/>
          <c:tx>
            <c:strRef>
              <c:f>'Pivot Table'!$AE$24:$AE$25</c:f>
              <c:strCache>
                <c:ptCount val="1"/>
                <c:pt idx="0">
                  <c:v>Terminated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Table'!$AC$26:$AC$109</c:f>
              <c:multiLvlStrCache>
                <c:ptCount val="70"/>
                <c:lvl>
                  <c:pt idx="0">
                    <c:v>Jan</c:v>
                  </c:pt>
                  <c:pt idx="1">
                    <c:v>Jun</c:v>
                  </c:pt>
                  <c:pt idx="2">
                    <c:v>Nov</c:v>
                  </c:pt>
                  <c:pt idx="3">
                    <c:v>Jan</c:v>
                  </c:pt>
                  <c:pt idx="4">
                    <c:v>Sep</c:v>
                  </c:pt>
                  <c:pt idx="5">
                    <c:v>Oct</c:v>
                  </c:pt>
                  <c:pt idx="6">
                    <c:v>Jan</c:v>
                  </c:pt>
                  <c:pt idx="7">
                    <c:v>Apr</c:v>
                  </c:pt>
                  <c:pt idx="8">
                    <c:v>Jul</c:v>
                  </c:pt>
                  <c:pt idx="9">
                    <c:v>Oct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Jan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Nov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Jul</c:v>
                  </c:pt>
                  <c:pt idx="33">
                    <c:v>Aug</c:v>
                  </c:pt>
                  <c:pt idx="34">
                    <c:v>Sep</c:v>
                  </c:pt>
                  <c:pt idx="35">
                    <c:v>Oct</c:v>
                  </c:pt>
                  <c:pt idx="36">
                    <c:v>Nov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Jul</c:v>
                  </c:pt>
                  <c:pt idx="42">
                    <c:v>Aug</c:v>
                  </c:pt>
                  <c:pt idx="43">
                    <c:v>Sep</c:v>
                  </c:pt>
                  <c:pt idx="44">
                    <c:v>Nov</c:v>
                  </c:pt>
                  <c:pt idx="45">
                    <c:v>Jan</c:v>
                  </c:pt>
                  <c:pt idx="46">
                    <c:v>Feb</c:v>
                  </c:pt>
                  <c:pt idx="47">
                    <c:v>Mar</c:v>
                  </c:pt>
                  <c:pt idx="48">
                    <c:v>May</c:v>
                  </c:pt>
                  <c:pt idx="49">
                    <c:v>Jul</c:v>
                  </c:pt>
                  <c:pt idx="50">
                    <c:v>Aug</c:v>
                  </c:pt>
                  <c:pt idx="51">
                    <c:v>Sep</c:v>
                  </c:pt>
                  <c:pt idx="52">
                    <c:v>Nov</c:v>
                  </c:pt>
                  <c:pt idx="53">
                    <c:v>Dec</c:v>
                  </c:pt>
                  <c:pt idx="54">
                    <c:v>Jan</c:v>
                  </c:pt>
                  <c:pt idx="55">
                    <c:v>Feb</c:v>
                  </c:pt>
                  <c:pt idx="56">
                    <c:v>Mar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Jan</c:v>
                  </c:pt>
                  <c:pt idx="61">
                    <c:v>May</c:v>
                  </c:pt>
                  <c:pt idx="62">
                    <c:v>Jun</c:v>
                  </c:pt>
                  <c:pt idx="63">
                    <c:v>Jul</c:v>
                  </c:pt>
                  <c:pt idx="64">
                    <c:v>Sep</c:v>
                  </c:pt>
                  <c:pt idx="65">
                    <c:v>Oct</c:v>
                  </c:pt>
                  <c:pt idx="66">
                    <c:v>Jan</c:v>
                  </c:pt>
                  <c:pt idx="67">
                    <c:v>Feb</c:v>
                  </c:pt>
                  <c:pt idx="68">
                    <c:v>Apr</c:v>
                  </c:pt>
                  <c:pt idx="69">
                    <c:v>Jul</c:v>
                  </c:pt>
                </c:lvl>
                <c:lvl>
                  <c:pt idx="0">
                    <c:v>2006</c:v>
                  </c:pt>
                  <c:pt idx="1">
                    <c:v>2007</c:v>
                  </c:pt>
                  <c:pt idx="3">
                    <c:v>2008</c:v>
                  </c:pt>
                  <c:pt idx="6">
                    <c:v>2009</c:v>
                  </c:pt>
                  <c:pt idx="10">
                    <c:v>2010</c:v>
                  </c:pt>
                  <c:pt idx="16">
                    <c:v>2011</c:v>
                  </c:pt>
                  <c:pt idx="27">
                    <c:v>2012</c:v>
                  </c:pt>
                  <c:pt idx="37">
                    <c:v>2013</c:v>
                  </c:pt>
                  <c:pt idx="45">
                    <c:v>2014</c:v>
                  </c:pt>
                  <c:pt idx="54">
                    <c:v>2015</c:v>
                  </c:pt>
                  <c:pt idx="60">
                    <c:v>2016</c:v>
                  </c:pt>
                  <c:pt idx="66">
                    <c:v>2017</c:v>
                  </c:pt>
                  <c:pt idx="69">
                    <c:v>2018</c:v>
                  </c:pt>
                </c:lvl>
              </c:multiLvlStrCache>
            </c:multiLvlStrRef>
          </c:cat>
          <c:val>
            <c:numRef>
              <c:f>'Pivot Table'!$AE$26:$AE$109</c:f>
              <c:numCache>
                <c:formatCode>General</c:formatCode>
                <c:ptCount val="70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11</c:v>
                </c:pt>
                <c:pt idx="17">
                  <c:v>6</c:v>
                </c:pt>
                <c:pt idx="19">
                  <c:v>4</c:v>
                </c:pt>
                <c:pt idx="20">
                  <c:v>10</c:v>
                </c:pt>
                <c:pt idx="21">
                  <c:v>1</c:v>
                </c:pt>
                <c:pt idx="22">
                  <c:v>9</c:v>
                </c:pt>
                <c:pt idx="23">
                  <c:v>3</c:v>
                </c:pt>
                <c:pt idx="24">
                  <c:v>9</c:v>
                </c:pt>
                <c:pt idx="26">
                  <c:v>6</c:v>
                </c:pt>
                <c:pt idx="27">
                  <c:v>3</c:v>
                </c:pt>
                <c:pt idx="29">
                  <c:v>1</c:v>
                </c:pt>
                <c:pt idx="30">
                  <c:v>6</c:v>
                </c:pt>
                <c:pt idx="31">
                  <c:v>1</c:v>
                </c:pt>
                <c:pt idx="33">
                  <c:v>2</c:v>
                </c:pt>
                <c:pt idx="34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3">
                  <c:v>1</c:v>
                </c:pt>
                <c:pt idx="46">
                  <c:v>2</c:v>
                </c:pt>
                <c:pt idx="47">
                  <c:v>1</c:v>
                </c:pt>
                <c:pt idx="49">
                  <c:v>2</c:v>
                </c:pt>
                <c:pt idx="51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E2-45B8-A38A-822B3D0C1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707304"/>
        <c:axId val="644705504"/>
      </c:barChart>
      <c:catAx>
        <c:axId val="64470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05504"/>
        <c:crosses val="autoZero"/>
        <c:auto val="1"/>
        <c:lblAlgn val="ctr"/>
        <c:lblOffset val="100"/>
        <c:noMultiLvlLbl val="0"/>
      </c:catAx>
      <c:valAx>
        <c:axId val="6447055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470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431790511508935"/>
          <c:y val="3.5643778957502155E-2"/>
          <c:w val="0.11070279978596514"/>
          <c:h val="6.68860477266159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Tenure by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81095857321833"/>
          <c:y val="0.14462614024691661"/>
          <c:w val="0.49454172149043535"/>
          <c:h val="0.764916164410479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Table'!$AJ$6</c:f>
              <c:strCache>
                <c:ptCount val="1"/>
                <c:pt idx="0">
                  <c:v>Average of Tenure HC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Table'!$AI$7:$AI$13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Table'!$AJ$7:$AJ$13</c:f>
              <c:numCache>
                <c:formatCode>0</c:formatCode>
                <c:ptCount val="6"/>
                <c:pt idx="0">
                  <c:v>9.8333333333333357</c:v>
                </c:pt>
                <c:pt idx="1">
                  <c:v>13.1</c:v>
                </c:pt>
                <c:pt idx="2">
                  <c:v>8.9700000000000006</c:v>
                </c:pt>
                <c:pt idx="3">
                  <c:v>8.8416267942583762</c:v>
                </c:pt>
                <c:pt idx="4">
                  <c:v>10.903225806451612</c:v>
                </c:pt>
                <c:pt idx="5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4-49A8-ACD7-96E87859F9AF}"/>
            </c:ext>
          </c:extLst>
        </c:ser>
        <c:ser>
          <c:idx val="1"/>
          <c:order val="1"/>
          <c:tx>
            <c:strRef>
              <c:f>'Pivot Table'!$AK$6</c:f>
              <c:strCache>
                <c:ptCount val="1"/>
                <c:pt idx="0">
                  <c:v>Count of Employee_Name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Table'!$AI$7:$AI$13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Table'!$AK$7:$AK$13</c:f>
              <c:numCache>
                <c:formatCode>General</c:formatCode>
                <c:ptCount val="6"/>
                <c:pt idx="0">
                  <c:v>9</c:v>
                </c:pt>
                <c:pt idx="1">
                  <c:v>1</c:v>
                </c:pt>
                <c:pt idx="2">
                  <c:v>50</c:v>
                </c:pt>
                <c:pt idx="3">
                  <c:v>209</c:v>
                </c:pt>
                <c:pt idx="4">
                  <c:v>31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4-49A8-ACD7-96E87859F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45"/>
        <c:axId val="601563336"/>
        <c:axId val="601557936"/>
      </c:barChart>
      <c:catAx>
        <c:axId val="601563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57936"/>
        <c:crosses val="autoZero"/>
        <c:auto val="1"/>
        <c:lblAlgn val="ctr"/>
        <c:lblOffset val="100"/>
        <c:noMultiLvlLbl val="0"/>
      </c:catAx>
      <c:valAx>
        <c:axId val="60155793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6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72140708338674"/>
          <c:y val="0.33445195995050614"/>
          <c:w val="0.23807598978342945"/>
          <c:h val="0.50301722152798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>
          <a:solidFill>
            <a:schemeClr val="tx1">
              <a:lumMod val="85000"/>
              <a:lumOff val="1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Employment Tenure by Year</a:t>
            </a:r>
            <a:endParaRPr lang="en-US" b="1"/>
          </a:p>
        </c:rich>
      </c:tx>
      <c:layout>
        <c:manualLayout>
          <c:xMode val="edge"/>
          <c:yMode val="edge"/>
          <c:x val="4.5383433029886948E-2"/>
          <c:y val="2.7405665348053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281395229882369E-3"/>
          <c:y val="0.27846493747228412"/>
          <c:w val="0.98390480224926957"/>
          <c:h val="0.5393032127567977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Table'!$AM$28</c:f>
              <c:strCache>
                <c:ptCount val="1"/>
                <c:pt idx="0">
                  <c:v>Average of Tenure 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Table'!$AL$29:$AL$41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Table'!$AM$29:$AM$41</c:f>
              <c:numCache>
                <c:formatCode>0</c:formatCode>
                <c:ptCount val="12"/>
                <c:pt idx="0">
                  <c:v>9.4685185185185254</c:v>
                </c:pt>
                <c:pt idx="1">
                  <c:v>8.0483870967741922</c:v>
                </c:pt>
                <c:pt idx="2">
                  <c:v>9.8105263157894758</c:v>
                </c:pt>
                <c:pt idx="3">
                  <c:v>8.6000000000000014</c:v>
                </c:pt>
                <c:pt idx="4">
                  <c:v>8.8575757575757539</c:v>
                </c:pt>
                <c:pt idx="5">
                  <c:v>8.6999999999999993</c:v>
                </c:pt>
                <c:pt idx="6">
                  <c:v>9.4113636363636388</c:v>
                </c:pt>
                <c:pt idx="7">
                  <c:v>9.4149999999999991</c:v>
                </c:pt>
                <c:pt idx="8">
                  <c:v>8.3948717948717935</c:v>
                </c:pt>
                <c:pt idx="9">
                  <c:v>10.357142857142858</c:v>
                </c:pt>
                <c:pt idx="10">
                  <c:v>10.435714285714285</c:v>
                </c:pt>
                <c:pt idx="11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D-4DB0-B96E-AE1C7262AF4C}"/>
            </c:ext>
          </c:extLst>
        </c:ser>
        <c:ser>
          <c:idx val="1"/>
          <c:order val="1"/>
          <c:tx>
            <c:strRef>
              <c:f>'Pivot Table'!$AN$28</c:f>
              <c:strCache>
                <c:ptCount val="1"/>
                <c:pt idx="0">
                  <c:v>Count of Employee_Name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Table'!$AL$29:$AL$41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Table'!$AN$29:$AN$41</c:f>
              <c:numCache>
                <c:formatCode>General</c:formatCode>
                <c:ptCount val="12"/>
                <c:pt idx="0">
                  <c:v>54</c:v>
                </c:pt>
                <c:pt idx="1">
                  <c:v>31</c:v>
                </c:pt>
                <c:pt idx="2">
                  <c:v>19</c:v>
                </c:pt>
                <c:pt idx="3">
                  <c:v>27</c:v>
                </c:pt>
                <c:pt idx="4">
                  <c:v>33</c:v>
                </c:pt>
                <c:pt idx="5">
                  <c:v>8</c:v>
                </c:pt>
                <c:pt idx="6">
                  <c:v>44</c:v>
                </c:pt>
                <c:pt idx="7">
                  <c:v>20</c:v>
                </c:pt>
                <c:pt idx="8">
                  <c:v>39</c:v>
                </c:pt>
                <c:pt idx="9">
                  <c:v>7</c:v>
                </c:pt>
                <c:pt idx="10">
                  <c:v>28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0-4672-B1DB-FEBC632FBE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569456"/>
        <c:axId val="601576296"/>
      </c:lineChart>
      <c:catAx>
        <c:axId val="6015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76296"/>
        <c:crosses val="autoZero"/>
        <c:auto val="1"/>
        <c:lblAlgn val="ctr"/>
        <c:lblOffset val="100"/>
        <c:noMultiLvlLbl val="0"/>
      </c:catAx>
      <c:valAx>
        <c:axId val="60157629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6015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9044345867300665"/>
          <c:y val="4.1519583002301449E-2"/>
          <c:w val="0.48846072139635305"/>
          <c:h val="9.4012707336460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Table!PivotTable17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Termination</a:t>
            </a:r>
            <a:r>
              <a:rPr lang="en-US" sz="1400" b="1" baseline="0">
                <a:solidFill>
                  <a:schemeClr val="tx1"/>
                </a:solidFill>
              </a:rPr>
              <a:t> Reason</a:t>
            </a:r>
            <a:endParaRPr lang="en-US" sz="14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1.7441957673310648E-2"/>
          <c:y val="2.872085455171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28310178036462E-3"/>
          <c:y val="0.1763817603114862"/>
          <c:w val="0.97661817034266873"/>
          <c:h val="0.737574628118109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Table'!$AQ$6:$AQ$7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Table'!$AQ$8:$AQ$18</c:f>
              <c:numCache>
                <c:formatCode>General</c:formatCode>
                <c:ptCount val="10"/>
                <c:pt idx="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60-48EC-8010-FBA72175A3C0}"/>
            </c:ext>
          </c:extLst>
        </c:ser>
        <c:ser>
          <c:idx val="1"/>
          <c:order val="1"/>
          <c:tx>
            <c:strRef>
              <c:f>'Pivot Table'!$AR$6:$AR$7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Table'!$AR$8:$AR$18</c:f>
              <c:numCache>
                <c:formatCode>General</c:formatCode>
                <c:ptCount val="10"/>
                <c:pt idx="4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D1A-4193-9D1D-DBC351B733F5}"/>
            </c:ext>
          </c:extLst>
        </c:ser>
        <c:ser>
          <c:idx val="2"/>
          <c:order val="2"/>
          <c:tx>
            <c:strRef>
              <c:f>'Pivot Table'!$AS$6:$AS$7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Table'!$AS$8:$AS$18</c:f>
              <c:numCache>
                <c:formatCode>General</c:formatCode>
                <c:ptCount val="10"/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18</c:v>
                </c:pt>
                <c:pt idx="7">
                  <c:v>18</c:v>
                </c:pt>
                <c:pt idx="8">
                  <c:v>6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D1A-4193-9D1D-DBC351B73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2"/>
        <c:overlap val="-4"/>
        <c:axId val="370914184"/>
        <c:axId val="370855712"/>
      </c:barChart>
      <c:catAx>
        <c:axId val="37091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2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55712"/>
        <c:crosses val="autoZero"/>
        <c:auto val="1"/>
        <c:lblAlgn val="ctr"/>
        <c:lblOffset val="100"/>
        <c:noMultiLvlLbl val="0"/>
      </c:catAx>
      <c:valAx>
        <c:axId val="370855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7091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026245183219602"/>
          <c:y val="2.4498888932610929E-2"/>
          <c:w val="0.44973765510541802"/>
          <c:h val="8.0087048754617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3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</a:rPr>
              <a:t>Ethnicity</a:t>
            </a:r>
          </a:p>
        </c:rich>
      </c:tx>
      <c:layout>
        <c:manualLayout>
          <c:xMode val="edge"/>
          <c:yMode val="edge"/>
          <c:x val="0.39860111321013869"/>
          <c:y val="3.2496496886490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Table'!$I$10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Table'!$H$11:$H$17</c:f>
              <c:strCache>
                <c:ptCount val="6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Hispanic</c:v>
                </c:pt>
                <c:pt idx="4">
                  <c:v>Two or more races</c:v>
                </c:pt>
                <c:pt idx="5">
                  <c:v>White</c:v>
                </c:pt>
              </c:strCache>
            </c:strRef>
          </c:cat>
          <c:val>
            <c:numRef>
              <c:f>'Pivot Table'!$I$11:$I$17</c:f>
              <c:numCache>
                <c:formatCode>General</c:formatCode>
                <c:ptCount val="6"/>
                <c:pt idx="0">
                  <c:v>3</c:v>
                </c:pt>
                <c:pt idx="1">
                  <c:v>29</c:v>
                </c:pt>
                <c:pt idx="2">
                  <c:v>80</c:v>
                </c:pt>
                <c:pt idx="3">
                  <c:v>1</c:v>
                </c:pt>
                <c:pt idx="4">
                  <c:v>11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F-4F0B-81DE-C62DFAE6A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975992"/>
        <c:axId val="383503368"/>
      </c:barChart>
      <c:catAx>
        <c:axId val="60397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03368"/>
        <c:crosses val="autoZero"/>
        <c:auto val="1"/>
        <c:lblAlgn val="ctr"/>
        <c:lblOffset val="100"/>
        <c:noMultiLvlLbl val="0"/>
      </c:catAx>
      <c:valAx>
        <c:axId val="383503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97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66CDBF"/>
                </a:solidFill>
              </a:rPr>
              <a:t>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026277100820806E-2"/>
          <c:y val="0.25413803399133378"/>
          <c:w val="0.9119474457983584"/>
          <c:h val="0.562122341774089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Table'!$I$21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Table'!$H$22:$H$27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Separated</c:v>
                </c:pt>
                <c:pt idx="3">
                  <c:v>Single</c:v>
                </c:pt>
                <c:pt idx="4">
                  <c:v>Widowed</c:v>
                </c:pt>
              </c:strCache>
            </c:strRef>
          </c:cat>
          <c:val>
            <c:numRef>
              <c:f>'Pivot Table'!$I$22:$I$27</c:f>
              <c:numCache>
                <c:formatCode>General</c:formatCode>
                <c:ptCount val="5"/>
                <c:pt idx="0">
                  <c:v>30</c:v>
                </c:pt>
                <c:pt idx="1">
                  <c:v>124</c:v>
                </c:pt>
                <c:pt idx="2">
                  <c:v>12</c:v>
                </c:pt>
                <c:pt idx="3">
                  <c:v>137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2-4EB1-ADA5-6080ADDDD6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9999736"/>
        <c:axId val="609991456"/>
      </c:barChart>
      <c:catAx>
        <c:axId val="60999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91456"/>
        <c:crosses val="autoZero"/>
        <c:auto val="1"/>
        <c:lblAlgn val="ctr"/>
        <c:lblOffset val="100"/>
        <c:noMultiLvlLbl val="0"/>
      </c:catAx>
      <c:valAx>
        <c:axId val="609991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999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</a:rPr>
              <a:t>Recruitment</a:t>
            </a:r>
            <a:r>
              <a:rPr lang="en-US" sz="1200" b="1" baseline="0">
                <a:solidFill>
                  <a:srgbClr val="66CDBF"/>
                </a:solidFill>
              </a:rPr>
              <a:t> by Gender</a:t>
            </a:r>
            <a:endParaRPr lang="en-US" sz="1200" b="1">
              <a:solidFill>
                <a:srgbClr val="66CDBF"/>
              </a:solidFill>
            </a:endParaRPr>
          </a:p>
        </c:rich>
      </c:tx>
      <c:layout>
        <c:manualLayout>
          <c:xMode val="edge"/>
          <c:yMode val="edge"/>
          <c:x val="0.34879351848392098"/>
          <c:y val="4.6189549895979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66CDB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410112490040102E-2"/>
          <c:y val="0.18487130985650169"/>
          <c:w val="0.95494911405299088"/>
          <c:h val="0.422001324480160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Table'!$L$3:$L$4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Table'!$K$5:$K$14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Table'!$L$5:$L$14</c:f>
              <c:numCache>
                <c:formatCode>General</c:formatCode>
                <c:ptCount val="9"/>
                <c:pt idx="0">
                  <c:v>16</c:v>
                </c:pt>
                <c:pt idx="1">
                  <c:v>15</c:v>
                </c:pt>
                <c:pt idx="2">
                  <c:v>11</c:v>
                </c:pt>
                <c:pt idx="3">
                  <c:v>33</c:v>
                </c:pt>
                <c:pt idx="4">
                  <c:v>50</c:v>
                </c:pt>
                <c:pt idx="5">
                  <c:v>44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5-40E8-865D-96024BB61180}"/>
            </c:ext>
          </c:extLst>
        </c:ser>
        <c:ser>
          <c:idx val="1"/>
          <c:order val="1"/>
          <c:tx>
            <c:strRef>
              <c:f>'Pivot Table'!$M$3:$M$4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Table'!$K$5:$K$14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Table'!$M$5:$M$14</c:f>
              <c:numCache>
                <c:formatCode>General</c:formatCode>
                <c:ptCount val="9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16</c:v>
                </c:pt>
                <c:pt idx="4">
                  <c:v>37</c:v>
                </c:pt>
                <c:pt idx="5">
                  <c:v>32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9A-405B-927A-5EB31E7F01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9992896"/>
        <c:axId val="609999376"/>
      </c:barChart>
      <c:catAx>
        <c:axId val="609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99376"/>
        <c:crosses val="autoZero"/>
        <c:auto val="1"/>
        <c:lblAlgn val="ctr"/>
        <c:lblOffset val="100"/>
        <c:noMultiLvlLbl val="0"/>
      </c:catAx>
      <c:valAx>
        <c:axId val="609999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999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38665186412992"/>
          <c:y val="4.4679842849069465E-2"/>
          <c:w val="8.8099938173503159E-2"/>
          <c:h val="0.20031442543518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66CDB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</a:rPr>
              <a:t>Recruitment</a:t>
            </a:r>
            <a:r>
              <a:rPr lang="en-US" sz="1200" b="1" baseline="0">
                <a:solidFill>
                  <a:srgbClr val="66CDBF"/>
                </a:solidFill>
              </a:rPr>
              <a:t> by Ethnicity</a:t>
            </a:r>
            <a:endParaRPr lang="en-US" sz="1200" b="1">
              <a:solidFill>
                <a:srgbClr val="66CDBF"/>
              </a:solidFill>
            </a:endParaRPr>
          </a:p>
        </c:rich>
      </c:tx>
      <c:layout>
        <c:manualLayout>
          <c:xMode val="edge"/>
          <c:yMode val="edge"/>
          <c:x val="0.36740789202558349"/>
          <c:y val="4.1209338128923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68F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8F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266738984034533"/>
          <c:y val="0.12258052742644034"/>
          <c:w val="0.58652879024005011"/>
          <c:h val="0.877419472573559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Table'!$L$17:$L$18</c:f>
              <c:strCache>
                <c:ptCount val="1"/>
                <c:pt idx="0">
                  <c:v>American Indian or Alaska Native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Table'!$L$19:$L$28</c:f>
              <c:numCache>
                <c:formatCode>General</c:formatCode>
                <c:ptCount val="9"/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7-4A72-9D53-F6A7204AF1D3}"/>
            </c:ext>
          </c:extLst>
        </c:ser>
        <c:ser>
          <c:idx val="1"/>
          <c:order val="1"/>
          <c:tx>
            <c:strRef>
              <c:f>'Pivot Table'!$M$17:$M$18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Table'!$M$19:$M$28</c:f>
              <c:numCache>
                <c:formatCode>General</c:formatCode>
                <c:ptCount val="9"/>
                <c:pt idx="0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F32-4C31-8455-B5A42DE6D681}"/>
            </c:ext>
          </c:extLst>
        </c:ser>
        <c:ser>
          <c:idx val="2"/>
          <c:order val="2"/>
          <c:tx>
            <c:strRef>
              <c:f>'Pivot Table'!$N$17:$N$18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Table'!$N$19:$N$28</c:f>
              <c:numCache>
                <c:formatCode>General</c:formatCode>
                <c:ptCount val="9"/>
                <c:pt idx="0">
                  <c:v>5</c:v>
                </c:pt>
                <c:pt idx="1">
                  <c:v>29</c:v>
                </c:pt>
                <c:pt idx="2">
                  <c:v>5</c:v>
                </c:pt>
                <c:pt idx="3">
                  <c:v>4</c:v>
                </c:pt>
                <c:pt idx="4">
                  <c:v>17</c:v>
                </c:pt>
                <c:pt idx="5">
                  <c:v>16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F32-4C31-8455-B5A42DE6D681}"/>
            </c:ext>
          </c:extLst>
        </c:ser>
        <c:ser>
          <c:idx val="3"/>
          <c:order val="3"/>
          <c:tx>
            <c:strRef>
              <c:f>'Pivot Table'!$O$17:$O$18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Table'!$O$19:$O$28</c:f>
              <c:numCache>
                <c:formatCode>General</c:formatCode>
                <c:ptCount val="9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F32-4C31-8455-B5A42DE6D681}"/>
            </c:ext>
          </c:extLst>
        </c:ser>
        <c:ser>
          <c:idx val="4"/>
          <c:order val="4"/>
          <c:tx>
            <c:strRef>
              <c:f>'Pivot Table'!$P$17:$P$18</c:f>
              <c:strCache>
                <c:ptCount val="1"/>
                <c:pt idx="0">
                  <c:v>Two or more races</c:v>
                </c:pt>
              </c:strCache>
            </c:strRef>
          </c:tx>
          <c:spPr>
            <a:solidFill>
              <a:srgbClr val="668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8F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Table'!$P$19:$P$28</c:f>
              <c:numCache>
                <c:formatCode>General</c:formatCode>
                <c:ptCount val="9"/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F32-4C31-8455-B5A42DE6D681}"/>
            </c:ext>
          </c:extLst>
        </c:ser>
        <c:ser>
          <c:idx val="5"/>
          <c:order val="5"/>
          <c:tx>
            <c:strRef>
              <c:f>'Pivot Table'!$Q$17:$Q$18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Table'!$K$19:$K$28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'Pivot Table'!$Q$19:$Q$28</c:f>
              <c:numCache>
                <c:formatCode>General</c:formatCode>
                <c:ptCount val="9"/>
                <c:pt idx="0">
                  <c:v>16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47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F32-4C31-8455-B5A42DE6D6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0004056"/>
        <c:axId val="610005136"/>
      </c:barChart>
      <c:catAx>
        <c:axId val="610004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66CDB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05136"/>
        <c:crosses val="autoZero"/>
        <c:auto val="1"/>
        <c:lblAlgn val="ctr"/>
        <c:lblOffset val="100"/>
        <c:noMultiLvlLbl val="0"/>
      </c:catAx>
      <c:valAx>
        <c:axId val="610005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000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19297723445726"/>
          <c:y val="0.28264861241987077"/>
          <c:w val="0.19980708726213878"/>
          <c:h val="0.50725328480618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66CDB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rgbClr val="66CDBF"/>
                </a:solidFill>
                <a:latin typeface="Comic Sans MS" panose="030F0702030302020204" pitchFamily="66" charset="0"/>
              </a:rPr>
              <a:t>Avg</a:t>
            </a:r>
            <a:r>
              <a:rPr lang="en-US" sz="11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Salary by Ethnicity</a:t>
            </a:r>
            <a:endParaRPr lang="en-US" sz="11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8098759155101369"/>
          <c:y val="0.12642291757334154"/>
          <c:w val="0.53129767991089405"/>
          <c:h val="0.840457700875198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Table'!$W$10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Table'!$V$11:$V$17</c:f>
              <c:strCache>
                <c:ptCount val="6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Hispanic</c:v>
                </c:pt>
                <c:pt idx="4">
                  <c:v>Two or more races</c:v>
                </c:pt>
                <c:pt idx="5">
                  <c:v>White</c:v>
                </c:pt>
              </c:strCache>
            </c:strRef>
          </c:cat>
          <c:val>
            <c:numRef>
              <c:f>'Pivot Table'!$W$11:$W$17</c:f>
              <c:numCache>
                <c:formatCode>_("$"* #,##0.00_);_("$"* \(#,##0.00\);_("$"* "-"??_);_(@_)</c:formatCode>
                <c:ptCount val="6"/>
                <c:pt idx="0">
                  <c:v>65806</c:v>
                </c:pt>
                <c:pt idx="1">
                  <c:v>68521.206896551725</c:v>
                </c:pt>
                <c:pt idx="2">
                  <c:v>74431.024999999994</c:v>
                </c:pt>
                <c:pt idx="3">
                  <c:v>83667</c:v>
                </c:pt>
                <c:pt idx="4">
                  <c:v>59998.181818181816</c:v>
                </c:pt>
                <c:pt idx="5">
                  <c:v>67287.545454545456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4-48FC-AECD-8601C75C89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7637448"/>
        <c:axId val="477637808"/>
      </c:barChart>
      <c:catAx>
        <c:axId val="477637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7808"/>
        <c:crosses val="autoZero"/>
        <c:auto val="1"/>
        <c:lblAlgn val="ctr"/>
        <c:lblOffset val="100"/>
        <c:noMultiLvlLbl val="0"/>
      </c:catAx>
      <c:valAx>
        <c:axId val="477637808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47763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  <a:latin typeface="Comic Sans MS" panose="030F0702030302020204" pitchFamily="66" charset="0"/>
              </a:rPr>
              <a:t>Avg</a:t>
            </a:r>
            <a:r>
              <a:rPr lang="en-US" sz="12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Salary by Position</a:t>
            </a:r>
            <a:endParaRPr lang="en-US" sz="12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0.67895471906632743"/>
          <c:y val="2.93124111129101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219221170369744E-2"/>
          <c:y val="0.13026920166660055"/>
          <c:w val="0.9473145376268346"/>
          <c:h val="0.498494705287135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Table'!$W$32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Table'!$V$33:$V$65</c:f>
              <c:strCache>
                <c:ptCount val="32"/>
                <c:pt idx="0">
                  <c:v>Accountant I</c:v>
                </c:pt>
                <c:pt idx="1">
                  <c:v>Administrative Assistant</c:v>
                </c:pt>
                <c:pt idx="2">
                  <c:v>Area Sales Manager</c:v>
                </c:pt>
                <c:pt idx="3">
                  <c:v>BI Developer</c:v>
                </c:pt>
                <c:pt idx="4">
                  <c:v>BI Director</c:v>
                </c:pt>
                <c:pt idx="5">
                  <c:v>CIO</c:v>
                </c:pt>
                <c:pt idx="6">
                  <c:v>Data Analyst</c:v>
                </c:pt>
                <c:pt idx="7">
                  <c:v>Data Analyst </c:v>
                </c:pt>
                <c:pt idx="8">
                  <c:v>Data Architect</c:v>
                </c:pt>
                <c:pt idx="9">
                  <c:v>Database Administrator</c:v>
                </c:pt>
                <c:pt idx="10">
                  <c:v>Director of Operations</c:v>
                </c:pt>
                <c:pt idx="11">
                  <c:v>Director of Sales</c:v>
                </c:pt>
                <c:pt idx="12">
                  <c:v>Enterprise Architect</c:v>
                </c:pt>
                <c:pt idx="13">
                  <c:v>IT Director</c:v>
                </c:pt>
                <c:pt idx="14">
                  <c:v>IT Manager - DB</c:v>
                </c:pt>
                <c:pt idx="15">
                  <c:v>IT Manager - Infra</c:v>
                </c:pt>
                <c:pt idx="16">
                  <c:v>IT Manager - Support</c:v>
                </c:pt>
                <c:pt idx="17">
                  <c:v>IT Support</c:v>
                </c:pt>
                <c:pt idx="18">
                  <c:v>Network Engineer</c:v>
                </c:pt>
                <c:pt idx="19">
                  <c:v>President &amp; CEO</c:v>
                </c:pt>
                <c:pt idx="20">
                  <c:v>Principal Data Architect</c:v>
                </c:pt>
                <c:pt idx="21">
                  <c:v>Production Manager</c:v>
                </c:pt>
                <c:pt idx="22">
                  <c:v>Production Technician I</c:v>
                </c:pt>
                <c:pt idx="23">
                  <c:v>Production Technician II</c:v>
                </c:pt>
                <c:pt idx="24">
                  <c:v>Sales Manager</c:v>
                </c:pt>
                <c:pt idx="25">
                  <c:v>Senior BI Developer</c:v>
                </c:pt>
                <c:pt idx="26">
                  <c:v>Shared Services Manager</c:v>
                </c:pt>
                <c:pt idx="27">
                  <c:v>Software Engineer</c:v>
                </c:pt>
                <c:pt idx="28">
                  <c:v>Software Engineering Manager</c:v>
                </c:pt>
                <c:pt idx="29">
                  <c:v>Sr. Accountant</c:v>
                </c:pt>
                <c:pt idx="30">
                  <c:v>Sr. DBA</c:v>
                </c:pt>
                <c:pt idx="31">
                  <c:v>Sr. Network Engineer</c:v>
                </c:pt>
              </c:strCache>
            </c:strRef>
          </c:cat>
          <c:val>
            <c:numRef>
              <c:f>'Pivot Table'!$W$33:$W$65</c:f>
              <c:numCache>
                <c:formatCode>_("$"* #,##0.00_);_("$"* \(#,##0.00\);_("$"* "-"??_);_(@_)</c:formatCode>
                <c:ptCount val="32"/>
                <c:pt idx="0">
                  <c:v>63507.666666666664</c:v>
                </c:pt>
                <c:pt idx="1">
                  <c:v>52280</c:v>
                </c:pt>
                <c:pt idx="2">
                  <c:v>64932.555555555555</c:v>
                </c:pt>
                <c:pt idx="3">
                  <c:v>95465</c:v>
                </c:pt>
                <c:pt idx="4">
                  <c:v>110929</c:v>
                </c:pt>
                <c:pt idx="5">
                  <c:v>220450</c:v>
                </c:pt>
                <c:pt idx="6">
                  <c:v>89932.571428571435</c:v>
                </c:pt>
                <c:pt idx="7">
                  <c:v>88527</c:v>
                </c:pt>
                <c:pt idx="8">
                  <c:v>150290</c:v>
                </c:pt>
                <c:pt idx="9">
                  <c:v>108499.6</c:v>
                </c:pt>
                <c:pt idx="10">
                  <c:v>170500</c:v>
                </c:pt>
                <c:pt idx="11">
                  <c:v>180000</c:v>
                </c:pt>
                <c:pt idx="12">
                  <c:v>103613</c:v>
                </c:pt>
                <c:pt idx="13">
                  <c:v>178000</c:v>
                </c:pt>
                <c:pt idx="14">
                  <c:v>144959.5</c:v>
                </c:pt>
                <c:pt idx="15">
                  <c:v>157000</c:v>
                </c:pt>
                <c:pt idx="16">
                  <c:v>138888</c:v>
                </c:pt>
                <c:pt idx="17">
                  <c:v>63684.375</c:v>
                </c:pt>
                <c:pt idx="18">
                  <c:v>61605</c:v>
                </c:pt>
                <c:pt idx="19">
                  <c:v>250000</c:v>
                </c:pt>
                <c:pt idx="20">
                  <c:v>120000</c:v>
                </c:pt>
                <c:pt idx="21">
                  <c:v>75294.5</c:v>
                </c:pt>
                <c:pt idx="22">
                  <c:v>55524.175182481755</c:v>
                </c:pt>
                <c:pt idx="23">
                  <c:v>64892.210526315786</c:v>
                </c:pt>
                <c:pt idx="24">
                  <c:v>69240</c:v>
                </c:pt>
                <c:pt idx="25">
                  <c:v>84802.666666666672</c:v>
                </c:pt>
                <c:pt idx="26">
                  <c:v>93046</c:v>
                </c:pt>
                <c:pt idx="27">
                  <c:v>96719.2</c:v>
                </c:pt>
                <c:pt idx="28">
                  <c:v>77692</c:v>
                </c:pt>
                <c:pt idx="29">
                  <c:v>102859</c:v>
                </c:pt>
                <c:pt idx="30">
                  <c:v>102234</c:v>
                </c:pt>
                <c:pt idx="31">
                  <c:v>93070.8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7-4C48-B6E9-7444D5E2C9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976712"/>
        <c:axId val="603979952"/>
      </c:barChart>
      <c:catAx>
        <c:axId val="60397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9952"/>
        <c:crosses val="autoZero"/>
        <c:auto val="1"/>
        <c:lblAlgn val="ctr"/>
        <c:lblOffset val="100"/>
        <c:noMultiLvlLbl val="0"/>
      </c:catAx>
      <c:valAx>
        <c:axId val="60397995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60397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Table!PivotTable13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  <a:latin typeface="Comic Sans MS" panose="030F0702030302020204" pitchFamily="66" charset="0"/>
              </a:rPr>
              <a:t>Avg</a:t>
            </a:r>
            <a:r>
              <a:rPr lang="en-US" sz="12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Gender Salary by Department</a:t>
            </a:r>
            <a:endParaRPr lang="en-US" sz="12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6061286238424233E-2"/>
          <c:y val="0.14559625198724296"/>
          <c:w val="0.96175183654661922"/>
          <c:h val="0.771796392225151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Table'!$AA$3:$AA$4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Table'!$Z$5:$Z$11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Table'!$AA$5:$AA$11</c:f>
              <c:numCache>
                <c:formatCode>_("$"* #,##0.00_);_("$"* \(#,##0.00\);_("$"* "-"??_);_(@_)</c:formatCode>
                <c:ptCount val="6"/>
                <c:pt idx="0">
                  <c:v>70926.333333333328</c:v>
                </c:pt>
                <c:pt idx="1">
                  <c:v>250000</c:v>
                </c:pt>
                <c:pt idx="2">
                  <c:v>94593</c:v>
                </c:pt>
                <c:pt idx="3">
                  <c:v>59620.420634920636</c:v>
                </c:pt>
                <c:pt idx="4">
                  <c:v>72016.666666666672</c:v>
                </c:pt>
                <c:pt idx="5">
                  <c:v>96906.166666666672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6-47C5-A496-6252D44311AE}"/>
            </c:ext>
          </c:extLst>
        </c:ser>
        <c:ser>
          <c:idx val="1"/>
          <c:order val="1"/>
          <c:tx>
            <c:strRef>
              <c:f>'Pivot Table'!$AB$3:$AB$4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Table'!$Z$5:$Z$11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Table'!$AB$5:$AB$11</c:f>
              <c:numCache>
                <c:formatCode>_("$"* #,##0.00_);_("$"* \(#,##0.00\);_("$"* "-"??_);_(@_)</c:formatCode>
                <c:ptCount val="6"/>
                <c:pt idx="0">
                  <c:v>73523</c:v>
                </c:pt>
                <c:pt idx="2">
                  <c:v>99006.642857142855</c:v>
                </c:pt>
                <c:pt idx="3">
                  <c:v>60459.25301204819</c:v>
                </c:pt>
                <c:pt idx="4">
                  <c:v>66290.5625</c:v>
                </c:pt>
                <c:pt idx="5">
                  <c:v>92689.4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76-47C5-A496-6252D44311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974912"/>
        <c:axId val="603977432"/>
      </c:barChart>
      <c:catAx>
        <c:axId val="6039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7432"/>
        <c:crosses val="autoZero"/>
        <c:auto val="1"/>
        <c:lblAlgn val="ctr"/>
        <c:lblOffset val="100"/>
        <c:noMultiLvlLbl val="0"/>
      </c:catAx>
      <c:valAx>
        <c:axId val="60397743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6039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53409770159497"/>
          <c:y val="1.0527233806957E-2"/>
          <c:w val="0.19743383040139653"/>
          <c:h val="0.1214272259793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66CDB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rgbClr val="66CDBF"/>
                </a:solidFill>
                <a:latin typeface="Comic Sans MS" panose="030F0702030302020204" pitchFamily="66" charset="0"/>
              </a:rPr>
              <a:t>Avg Salary by Department</a:t>
            </a:r>
          </a:p>
        </c:rich>
      </c:tx>
      <c:layout>
        <c:manualLayout>
          <c:xMode val="edge"/>
          <c:yMode val="edge"/>
          <c:x val="0.30464395497503027"/>
          <c:y val="3.10760764373602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606794018023651"/>
          <c:y val="0.13839457400286373"/>
          <c:w val="0.72176672438982781"/>
          <c:h val="0.841673915712056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Table'!$W$21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Table'!$V$22:$V$28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'Pivot Table'!$W$22:$W$28</c:f>
              <c:numCache>
                <c:formatCode>_("$"* #,##0.00_);_("$"* \(#,##0.00\);_("$"* "-"??_);_(@_)</c:formatCode>
                <c:ptCount val="6"/>
                <c:pt idx="0">
                  <c:v>71791.888888888891</c:v>
                </c:pt>
                <c:pt idx="1">
                  <c:v>250000</c:v>
                </c:pt>
                <c:pt idx="2">
                  <c:v>97064.639999999999</c:v>
                </c:pt>
                <c:pt idx="3">
                  <c:v>59953.545454545456</c:v>
                </c:pt>
                <c:pt idx="4">
                  <c:v>69061.258064516136</c:v>
                </c:pt>
                <c:pt idx="5">
                  <c:v>94989.454545454544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6-4346-A9CF-722AA5A3E4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07323512"/>
        <c:axId val="607323872"/>
      </c:barChart>
      <c:catAx>
        <c:axId val="607323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23872"/>
        <c:crosses val="autoZero"/>
        <c:auto val="1"/>
        <c:lblAlgn val="ctr"/>
        <c:lblOffset val="100"/>
        <c:noMultiLvlLbl val="0"/>
      </c:catAx>
      <c:valAx>
        <c:axId val="607323872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60732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1" i="0" baseline="0">
          <a:solidFill>
            <a:schemeClr val="tx1">
              <a:lumMod val="85000"/>
              <a:lumOff val="1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rgbClr val="66CDBF"/>
                </a:solidFill>
                <a:latin typeface="Comic Sans MS" panose="030F0702030302020204" pitchFamily="66" charset="0"/>
              </a:rPr>
              <a:t>Avg</a:t>
            </a:r>
            <a:r>
              <a:rPr lang="en-US" sz="11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Salary by Gender</a:t>
            </a:r>
            <a:endParaRPr lang="en-US" sz="11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0.33693011745833962"/>
          <c:y val="2.3997143017303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152650023497882"/>
              <c:y val="-8.88808017468226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935400198000138"/>
              <c:y val="0.2020018221518697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152650023497882"/>
              <c:y val="-8.88808017468226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935400198000138"/>
              <c:y val="0.2020018221518697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152650023497882"/>
              <c:y val="-8.8880801746822682E-2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rgbClr val="66CDB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935400198000138"/>
              <c:y val="0.20200182215186974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4513190092424447"/>
          <c:y val="0.21888917448376605"/>
          <c:w val="0.36059628262940235"/>
          <c:h val="0.69223002376941123"/>
        </c:manualLayout>
      </c:layout>
      <c:doughnutChart>
        <c:varyColors val="1"/>
        <c:ser>
          <c:idx val="0"/>
          <c:order val="0"/>
          <c:tx>
            <c:strRef>
              <c:f>'Pivot Table'!$W$3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E1-4BFF-B738-33DEEDF73DE8}"/>
              </c:ext>
            </c:extLst>
          </c:dPt>
          <c:dPt>
            <c:idx val="1"/>
            <c:bubble3D val="0"/>
            <c:spPr>
              <a:solidFill>
                <a:srgbClr val="66CDB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E1-4BFF-B738-33DEEDF73DE8}"/>
              </c:ext>
            </c:extLst>
          </c:dPt>
          <c:dLbls>
            <c:dLbl>
              <c:idx val="0"/>
              <c:layout>
                <c:manualLayout>
                  <c:x val="0.15152650023497882"/>
                  <c:y val="-8.8880801746822682E-2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0FE1-4BFF-B738-33DEEDF73DE8}"/>
                </c:ext>
              </c:extLst>
            </c:dLbl>
            <c:dLbl>
              <c:idx val="1"/>
              <c:layout>
                <c:manualLayout>
                  <c:x val="-0.15935400198000138"/>
                  <c:y val="0.20200182215186974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66CDB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0FE1-4BFF-B738-33DEEDF73DE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Table'!$V$4:$V$6</c:f>
              <c:strCache>
                <c:ptCount val="2"/>
                <c:pt idx="0">
                  <c:v>Female</c:v>
                </c:pt>
                <c:pt idx="1">
                  <c:v>Male </c:v>
                </c:pt>
              </c:strCache>
            </c:strRef>
          </c:cat>
          <c:val>
            <c:numRef>
              <c:f>'Pivot Table'!$W$4:$W$6</c:f>
              <c:numCache>
                <c:formatCode>_("$"* #,##0.00_);_("$"* \(#,##0.00\);_("$"* "-"??_);_(@_)</c:formatCode>
                <c:ptCount val="2"/>
                <c:pt idx="0">
                  <c:v>67786.727272727279</c:v>
                </c:pt>
                <c:pt idx="1">
                  <c:v>70629.399999999994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E1-4BFF-B738-33DEEDF73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Employment Status</a:t>
            </a:r>
            <a:r>
              <a:rPr lang="en-US" sz="1200" b="1">
                <a:solidFill>
                  <a:srgbClr val="66CDBF"/>
                </a:solidFill>
                <a:latin typeface="Comic Sans MS" panose="030F0702030302020204" pitchFamily="66" charset="0"/>
              </a:rPr>
              <a:t> </a:t>
            </a:r>
          </a:p>
        </c:rich>
      </c:tx>
      <c:layout>
        <c:manualLayout>
          <c:xMode val="edge"/>
          <c:yMode val="edge"/>
          <c:x val="5.0359212941675141E-2"/>
          <c:y val="8.430656099105211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947144635026598E-3"/>
          <c:y val="8.7051558817023034E-2"/>
          <c:w val="0.98025587827075433"/>
          <c:h val="0.716835757820783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Table'!$AD$24:$AD$25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Table'!$AC$26:$AC$109</c:f>
              <c:multiLvlStrCache>
                <c:ptCount val="70"/>
                <c:lvl>
                  <c:pt idx="0">
                    <c:v>Jan</c:v>
                  </c:pt>
                  <c:pt idx="1">
                    <c:v>Jun</c:v>
                  </c:pt>
                  <c:pt idx="2">
                    <c:v>Nov</c:v>
                  </c:pt>
                  <c:pt idx="3">
                    <c:v>Jan</c:v>
                  </c:pt>
                  <c:pt idx="4">
                    <c:v>Sep</c:v>
                  </c:pt>
                  <c:pt idx="5">
                    <c:v>Oct</c:v>
                  </c:pt>
                  <c:pt idx="6">
                    <c:v>Jan</c:v>
                  </c:pt>
                  <c:pt idx="7">
                    <c:v>Apr</c:v>
                  </c:pt>
                  <c:pt idx="8">
                    <c:v>Jul</c:v>
                  </c:pt>
                  <c:pt idx="9">
                    <c:v>Oct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Jan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Nov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Jul</c:v>
                  </c:pt>
                  <c:pt idx="33">
                    <c:v>Aug</c:v>
                  </c:pt>
                  <c:pt idx="34">
                    <c:v>Sep</c:v>
                  </c:pt>
                  <c:pt idx="35">
                    <c:v>Oct</c:v>
                  </c:pt>
                  <c:pt idx="36">
                    <c:v>Nov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Jul</c:v>
                  </c:pt>
                  <c:pt idx="42">
                    <c:v>Aug</c:v>
                  </c:pt>
                  <c:pt idx="43">
                    <c:v>Sep</c:v>
                  </c:pt>
                  <c:pt idx="44">
                    <c:v>Nov</c:v>
                  </c:pt>
                  <c:pt idx="45">
                    <c:v>Jan</c:v>
                  </c:pt>
                  <c:pt idx="46">
                    <c:v>Feb</c:v>
                  </c:pt>
                  <c:pt idx="47">
                    <c:v>Mar</c:v>
                  </c:pt>
                  <c:pt idx="48">
                    <c:v>May</c:v>
                  </c:pt>
                  <c:pt idx="49">
                    <c:v>Jul</c:v>
                  </c:pt>
                  <c:pt idx="50">
                    <c:v>Aug</c:v>
                  </c:pt>
                  <c:pt idx="51">
                    <c:v>Sep</c:v>
                  </c:pt>
                  <c:pt idx="52">
                    <c:v>Nov</c:v>
                  </c:pt>
                  <c:pt idx="53">
                    <c:v>Dec</c:v>
                  </c:pt>
                  <c:pt idx="54">
                    <c:v>Jan</c:v>
                  </c:pt>
                  <c:pt idx="55">
                    <c:v>Feb</c:v>
                  </c:pt>
                  <c:pt idx="56">
                    <c:v>Mar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Jan</c:v>
                  </c:pt>
                  <c:pt idx="61">
                    <c:v>May</c:v>
                  </c:pt>
                  <c:pt idx="62">
                    <c:v>Jun</c:v>
                  </c:pt>
                  <c:pt idx="63">
                    <c:v>Jul</c:v>
                  </c:pt>
                  <c:pt idx="64">
                    <c:v>Sep</c:v>
                  </c:pt>
                  <c:pt idx="65">
                    <c:v>Oct</c:v>
                  </c:pt>
                  <c:pt idx="66">
                    <c:v>Jan</c:v>
                  </c:pt>
                  <c:pt idx="67">
                    <c:v>Feb</c:v>
                  </c:pt>
                  <c:pt idx="68">
                    <c:v>Apr</c:v>
                  </c:pt>
                  <c:pt idx="69">
                    <c:v>Jul</c:v>
                  </c:pt>
                </c:lvl>
                <c:lvl>
                  <c:pt idx="0">
                    <c:v>2006</c:v>
                  </c:pt>
                  <c:pt idx="1">
                    <c:v>2007</c:v>
                  </c:pt>
                  <c:pt idx="3">
                    <c:v>2008</c:v>
                  </c:pt>
                  <c:pt idx="6">
                    <c:v>2009</c:v>
                  </c:pt>
                  <c:pt idx="10">
                    <c:v>2010</c:v>
                  </c:pt>
                  <c:pt idx="16">
                    <c:v>2011</c:v>
                  </c:pt>
                  <c:pt idx="27">
                    <c:v>2012</c:v>
                  </c:pt>
                  <c:pt idx="37">
                    <c:v>2013</c:v>
                  </c:pt>
                  <c:pt idx="45">
                    <c:v>2014</c:v>
                  </c:pt>
                  <c:pt idx="54">
                    <c:v>2015</c:v>
                  </c:pt>
                  <c:pt idx="60">
                    <c:v>2016</c:v>
                  </c:pt>
                  <c:pt idx="66">
                    <c:v>2017</c:v>
                  </c:pt>
                  <c:pt idx="69">
                    <c:v>2018</c:v>
                  </c:pt>
                </c:lvl>
              </c:multiLvlStrCache>
            </c:multiLvlStrRef>
          </c:cat>
          <c:val>
            <c:numRef>
              <c:f>'Pivot Table'!$AD$26:$AD$109</c:f>
              <c:numCache>
                <c:formatCode>General</c:formatCode>
                <c:ptCount val="70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3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8</c:v>
                </c:pt>
                <c:pt idx="42">
                  <c:v>6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2</c:v>
                </c:pt>
                <c:pt idx="48">
                  <c:v>10</c:v>
                </c:pt>
                <c:pt idx="49">
                  <c:v>7</c:v>
                </c:pt>
                <c:pt idx="50">
                  <c:v>3</c:v>
                </c:pt>
                <c:pt idx="51">
                  <c:v>12</c:v>
                </c:pt>
                <c:pt idx="52">
                  <c:v>8</c:v>
                </c:pt>
                <c:pt idx="54">
                  <c:v>8</c:v>
                </c:pt>
                <c:pt idx="55">
                  <c:v>5</c:v>
                </c:pt>
                <c:pt idx="56">
                  <c:v>11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B-47BE-8B4A-7F8B032972ED}"/>
            </c:ext>
          </c:extLst>
        </c:ser>
        <c:ser>
          <c:idx val="1"/>
          <c:order val="1"/>
          <c:tx>
            <c:strRef>
              <c:f>'Pivot Table'!$AE$24:$AE$25</c:f>
              <c:strCache>
                <c:ptCount val="1"/>
                <c:pt idx="0">
                  <c:v>Terminated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Table'!$AC$26:$AC$109</c:f>
              <c:multiLvlStrCache>
                <c:ptCount val="70"/>
                <c:lvl>
                  <c:pt idx="0">
                    <c:v>Jan</c:v>
                  </c:pt>
                  <c:pt idx="1">
                    <c:v>Jun</c:v>
                  </c:pt>
                  <c:pt idx="2">
                    <c:v>Nov</c:v>
                  </c:pt>
                  <c:pt idx="3">
                    <c:v>Jan</c:v>
                  </c:pt>
                  <c:pt idx="4">
                    <c:v>Sep</c:v>
                  </c:pt>
                  <c:pt idx="5">
                    <c:v>Oct</c:v>
                  </c:pt>
                  <c:pt idx="6">
                    <c:v>Jan</c:v>
                  </c:pt>
                  <c:pt idx="7">
                    <c:v>Apr</c:v>
                  </c:pt>
                  <c:pt idx="8">
                    <c:v>Jul</c:v>
                  </c:pt>
                  <c:pt idx="9">
                    <c:v>Oct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Jul</c:v>
                  </c:pt>
                  <c:pt idx="13">
                    <c:v>Aug</c:v>
                  </c:pt>
                  <c:pt idx="14">
                    <c:v>Sep</c:v>
                  </c:pt>
                  <c:pt idx="15">
                    <c:v>Oct</c:v>
                  </c:pt>
                  <c:pt idx="16">
                    <c:v>Jan</c:v>
                  </c:pt>
                  <c:pt idx="17">
                    <c:v>Feb</c:v>
                  </c:pt>
                  <c:pt idx="18">
                    <c:v>Mar</c:v>
                  </c:pt>
                  <c:pt idx="19">
                    <c:v>Apr</c:v>
                  </c:pt>
                  <c:pt idx="20">
                    <c:v>May</c:v>
                  </c:pt>
                  <c:pt idx="21">
                    <c:v>Jun</c:v>
                  </c:pt>
                  <c:pt idx="22">
                    <c:v>Jul</c:v>
                  </c:pt>
                  <c:pt idx="23">
                    <c:v>Aug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Nov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Jul</c:v>
                  </c:pt>
                  <c:pt idx="33">
                    <c:v>Aug</c:v>
                  </c:pt>
                  <c:pt idx="34">
                    <c:v>Sep</c:v>
                  </c:pt>
                  <c:pt idx="35">
                    <c:v>Oct</c:v>
                  </c:pt>
                  <c:pt idx="36">
                    <c:v>Nov</c:v>
                  </c:pt>
                  <c:pt idx="37">
                    <c:v>Jan</c:v>
                  </c:pt>
                  <c:pt idx="38">
                    <c:v>Feb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Jul</c:v>
                  </c:pt>
                  <c:pt idx="42">
                    <c:v>Aug</c:v>
                  </c:pt>
                  <c:pt idx="43">
                    <c:v>Sep</c:v>
                  </c:pt>
                  <c:pt idx="44">
                    <c:v>Nov</c:v>
                  </c:pt>
                  <c:pt idx="45">
                    <c:v>Jan</c:v>
                  </c:pt>
                  <c:pt idx="46">
                    <c:v>Feb</c:v>
                  </c:pt>
                  <c:pt idx="47">
                    <c:v>Mar</c:v>
                  </c:pt>
                  <c:pt idx="48">
                    <c:v>May</c:v>
                  </c:pt>
                  <c:pt idx="49">
                    <c:v>Jul</c:v>
                  </c:pt>
                  <c:pt idx="50">
                    <c:v>Aug</c:v>
                  </c:pt>
                  <c:pt idx="51">
                    <c:v>Sep</c:v>
                  </c:pt>
                  <c:pt idx="52">
                    <c:v>Nov</c:v>
                  </c:pt>
                  <c:pt idx="53">
                    <c:v>Dec</c:v>
                  </c:pt>
                  <c:pt idx="54">
                    <c:v>Jan</c:v>
                  </c:pt>
                  <c:pt idx="55">
                    <c:v>Feb</c:v>
                  </c:pt>
                  <c:pt idx="56">
                    <c:v>Mar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Jan</c:v>
                  </c:pt>
                  <c:pt idx="61">
                    <c:v>May</c:v>
                  </c:pt>
                  <c:pt idx="62">
                    <c:v>Jun</c:v>
                  </c:pt>
                  <c:pt idx="63">
                    <c:v>Jul</c:v>
                  </c:pt>
                  <c:pt idx="64">
                    <c:v>Sep</c:v>
                  </c:pt>
                  <c:pt idx="65">
                    <c:v>Oct</c:v>
                  </c:pt>
                  <c:pt idx="66">
                    <c:v>Jan</c:v>
                  </c:pt>
                  <c:pt idx="67">
                    <c:v>Feb</c:v>
                  </c:pt>
                  <c:pt idx="68">
                    <c:v>Apr</c:v>
                  </c:pt>
                  <c:pt idx="69">
                    <c:v>Jul</c:v>
                  </c:pt>
                </c:lvl>
                <c:lvl>
                  <c:pt idx="0">
                    <c:v>2006</c:v>
                  </c:pt>
                  <c:pt idx="1">
                    <c:v>2007</c:v>
                  </c:pt>
                  <c:pt idx="3">
                    <c:v>2008</c:v>
                  </c:pt>
                  <c:pt idx="6">
                    <c:v>2009</c:v>
                  </c:pt>
                  <c:pt idx="10">
                    <c:v>2010</c:v>
                  </c:pt>
                  <c:pt idx="16">
                    <c:v>2011</c:v>
                  </c:pt>
                  <c:pt idx="27">
                    <c:v>2012</c:v>
                  </c:pt>
                  <c:pt idx="37">
                    <c:v>2013</c:v>
                  </c:pt>
                  <c:pt idx="45">
                    <c:v>2014</c:v>
                  </c:pt>
                  <c:pt idx="54">
                    <c:v>2015</c:v>
                  </c:pt>
                  <c:pt idx="60">
                    <c:v>2016</c:v>
                  </c:pt>
                  <c:pt idx="66">
                    <c:v>2017</c:v>
                  </c:pt>
                  <c:pt idx="69">
                    <c:v>2018</c:v>
                  </c:pt>
                </c:lvl>
              </c:multiLvlStrCache>
            </c:multiLvlStrRef>
          </c:cat>
          <c:val>
            <c:numRef>
              <c:f>'Pivot Table'!$AE$26:$AE$109</c:f>
              <c:numCache>
                <c:formatCode>General</c:formatCode>
                <c:ptCount val="70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11</c:v>
                </c:pt>
                <c:pt idx="17">
                  <c:v>6</c:v>
                </c:pt>
                <c:pt idx="19">
                  <c:v>4</c:v>
                </c:pt>
                <c:pt idx="20">
                  <c:v>10</c:v>
                </c:pt>
                <c:pt idx="21">
                  <c:v>1</c:v>
                </c:pt>
                <c:pt idx="22">
                  <c:v>9</c:v>
                </c:pt>
                <c:pt idx="23">
                  <c:v>3</c:v>
                </c:pt>
                <c:pt idx="24">
                  <c:v>9</c:v>
                </c:pt>
                <c:pt idx="26">
                  <c:v>6</c:v>
                </c:pt>
                <c:pt idx="27">
                  <c:v>3</c:v>
                </c:pt>
                <c:pt idx="29">
                  <c:v>1</c:v>
                </c:pt>
                <c:pt idx="30">
                  <c:v>6</c:v>
                </c:pt>
                <c:pt idx="31">
                  <c:v>1</c:v>
                </c:pt>
                <c:pt idx="33">
                  <c:v>2</c:v>
                </c:pt>
                <c:pt idx="34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3">
                  <c:v>1</c:v>
                </c:pt>
                <c:pt idx="46">
                  <c:v>2</c:v>
                </c:pt>
                <c:pt idx="47">
                  <c:v>1</c:v>
                </c:pt>
                <c:pt idx="49">
                  <c:v>2</c:v>
                </c:pt>
                <c:pt idx="51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CB-47BE-8B4A-7F8B032972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707304"/>
        <c:axId val="644705504"/>
      </c:barChart>
      <c:catAx>
        <c:axId val="64470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05504"/>
        <c:crosses val="autoZero"/>
        <c:auto val="1"/>
        <c:lblAlgn val="ctr"/>
        <c:lblOffset val="100"/>
        <c:noMultiLvlLbl val="0"/>
      </c:catAx>
      <c:valAx>
        <c:axId val="6447055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470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084569258295713"/>
          <c:y val="4.5331558511896138E-2"/>
          <c:w val="0.1543779932683691"/>
          <c:h val="8.57768912146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rgbClr val="66CDBF"/>
                </a:solidFill>
                <a:latin typeface="Comic Sans MS" panose="030F0702030302020204" pitchFamily="66" charset="0"/>
              </a:rPr>
              <a:t>Performance</a:t>
            </a:r>
            <a:r>
              <a:rPr lang="en-US" sz="11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Scores by Managers</a:t>
            </a:r>
            <a:endParaRPr lang="en-US" sz="11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6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6FF99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064068087808246"/>
          <c:y val="8.5859415354411661E-2"/>
          <c:w val="0.53314246275183552"/>
          <c:h val="0.894701680574476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Table'!$B$5:$B$26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4">
                  <c:v>7</c:v>
                </c:pt>
                <c:pt idx="6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C-4531-93CC-34460407FB48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Table'!$C$5:$C$26</c:f>
              <c:numCache>
                <c:formatCode>General</c:formatCode>
                <c:ptCount val="21"/>
                <c:pt idx="0">
                  <c:v>6</c:v>
                </c:pt>
                <c:pt idx="1">
                  <c:v>15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19</c:v>
                </c:pt>
                <c:pt idx="7">
                  <c:v>2</c:v>
                </c:pt>
                <c:pt idx="8">
                  <c:v>18</c:v>
                </c:pt>
                <c:pt idx="9">
                  <c:v>3</c:v>
                </c:pt>
                <c:pt idx="10">
                  <c:v>13</c:v>
                </c:pt>
                <c:pt idx="11">
                  <c:v>4</c:v>
                </c:pt>
                <c:pt idx="12">
                  <c:v>12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9</c:v>
                </c:pt>
                <c:pt idx="17">
                  <c:v>16</c:v>
                </c:pt>
                <c:pt idx="18">
                  <c:v>13</c:v>
                </c:pt>
                <c:pt idx="19">
                  <c:v>15</c:v>
                </c:pt>
                <c:pt idx="2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63C-4531-93CC-34460407FB48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rgbClr val="66FF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Table'!$D$5:$D$26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10">
                  <c:v>2</c:v>
                </c:pt>
                <c:pt idx="11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63C-4531-93CC-34460407FB48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Table'!$A$5:$A$26</c:f>
              <c:strCache>
                <c:ptCount val="21"/>
                <c:pt idx="0">
                  <c:v>Alex Sweetwater</c:v>
                </c:pt>
                <c:pt idx="1">
                  <c:v>Amy Dunn</c:v>
                </c:pt>
                <c:pt idx="2">
                  <c:v>Board of Directors</c:v>
                </c:pt>
                <c:pt idx="3">
                  <c:v>Brandon R. LeBlanc</c:v>
                </c:pt>
                <c:pt idx="4">
                  <c:v>Brannon Miller</c:v>
                </c:pt>
                <c:pt idx="5">
                  <c:v>Brian Champaigne</c:v>
                </c:pt>
                <c:pt idx="6">
                  <c:v>David Stanley</c:v>
                </c:pt>
                <c:pt idx="7">
                  <c:v>Debra Houlihan</c:v>
                </c:pt>
                <c:pt idx="8">
                  <c:v>Elijiah Gray</c:v>
                </c:pt>
                <c:pt idx="9">
                  <c:v>Eric Dougall</c:v>
                </c:pt>
                <c:pt idx="10">
                  <c:v>Janet King</c:v>
                </c:pt>
                <c:pt idx="11">
                  <c:v>Jennifer Zamora</c:v>
                </c:pt>
                <c:pt idx="12">
                  <c:v>John Smith</c:v>
                </c:pt>
                <c:pt idx="13">
                  <c:v>Kelley Spirea</c:v>
                </c:pt>
                <c:pt idx="14">
                  <c:v>Ketsia Liebig</c:v>
                </c:pt>
                <c:pt idx="15">
                  <c:v>Kissy Sullivan</c:v>
                </c:pt>
                <c:pt idx="16">
                  <c:v>Lynn Daneault</c:v>
                </c:pt>
                <c:pt idx="17">
                  <c:v>Michael Albert</c:v>
                </c:pt>
                <c:pt idx="18">
                  <c:v>Peter Monroe</c:v>
                </c:pt>
                <c:pt idx="19">
                  <c:v>Simon Roup</c:v>
                </c:pt>
                <c:pt idx="20">
                  <c:v>Webster Butler</c:v>
                </c:pt>
              </c:strCache>
            </c:strRef>
          </c:cat>
          <c:val>
            <c:numRef>
              <c:f>'Pivot Table'!$E$5:$E$26</c:f>
              <c:numCache>
                <c:formatCode>General</c:formatCode>
                <c:ptCount val="21"/>
                <c:pt idx="1">
                  <c:v>2</c:v>
                </c:pt>
                <c:pt idx="4">
                  <c:v>4</c:v>
                </c:pt>
                <c:pt idx="12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63C-4531-93CC-34460407FB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3990392"/>
        <c:axId val="603975632"/>
      </c:barChart>
      <c:catAx>
        <c:axId val="60399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75632"/>
        <c:crosses val="autoZero"/>
        <c:auto val="1"/>
        <c:lblAlgn val="ctr"/>
        <c:lblOffset val="100"/>
        <c:noMultiLvlLbl val="0"/>
      </c:catAx>
      <c:valAx>
        <c:axId val="60397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399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553730673816454"/>
          <c:y val="0.34415844702240889"/>
          <c:w val="0.12165198310465711"/>
          <c:h val="0.454331803048061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66CDB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66CDBF"/>
                </a:solidFill>
                <a:latin typeface="Comic Sans MS" panose="030F0702030302020204" pitchFamily="66" charset="0"/>
              </a:rPr>
              <a:t>Avg</a:t>
            </a:r>
            <a:r>
              <a:rPr lang="en-US" sz="12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Employment Tenure by Year</a:t>
            </a:r>
            <a:endParaRPr lang="en-US" sz="12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4.5383433029886948E-2"/>
          <c:y val="2.7405665348053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66CDB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4313055137438213E-2"/>
          <c:y val="0.16756319565811773"/>
          <c:w val="0.98390480224926957"/>
          <c:h val="0.71521634131858403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Table'!$AM$28</c:f>
              <c:strCache>
                <c:ptCount val="1"/>
                <c:pt idx="0">
                  <c:v>Average of Tenure HC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Table'!$AL$29:$AL$41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Table'!$AM$29:$AM$41</c:f>
              <c:numCache>
                <c:formatCode>0</c:formatCode>
                <c:ptCount val="12"/>
                <c:pt idx="0">
                  <c:v>9.4685185185185254</c:v>
                </c:pt>
                <c:pt idx="1">
                  <c:v>8.0483870967741922</c:v>
                </c:pt>
                <c:pt idx="2">
                  <c:v>9.8105263157894758</c:v>
                </c:pt>
                <c:pt idx="3">
                  <c:v>8.6000000000000014</c:v>
                </c:pt>
                <c:pt idx="4">
                  <c:v>8.8575757575757539</c:v>
                </c:pt>
                <c:pt idx="5">
                  <c:v>8.6999999999999993</c:v>
                </c:pt>
                <c:pt idx="6">
                  <c:v>9.4113636363636388</c:v>
                </c:pt>
                <c:pt idx="7">
                  <c:v>9.4149999999999991</c:v>
                </c:pt>
                <c:pt idx="8">
                  <c:v>8.3948717948717935</c:v>
                </c:pt>
                <c:pt idx="9">
                  <c:v>10.357142857142858</c:v>
                </c:pt>
                <c:pt idx="10">
                  <c:v>10.435714285714285</c:v>
                </c:pt>
                <c:pt idx="11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D-421E-97DC-A7F793CAD2EA}"/>
            </c:ext>
          </c:extLst>
        </c:ser>
        <c:ser>
          <c:idx val="1"/>
          <c:order val="1"/>
          <c:tx>
            <c:strRef>
              <c:f>'Pivot Table'!$AN$28</c:f>
              <c:strCache>
                <c:ptCount val="1"/>
                <c:pt idx="0">
                  <c:v>Count of Employee_Name</c:v>
                </c:pt>
              </c:strCache>
            </c:strRef>
          </c:tx>
          <c:spPr>
            <a:ln w="28575" cap="rnd">
              <a:solidFill>
                <a:srgbClr val="66CDBF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Table'!$AL$29:$AL$41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Table'!$AN$29:$AN$41</c:f>
              <c:numCache>
                <c:formatCode>General</c:formatCode>
                <c:ptCount val="12"/>
                <c:pt idx="0">
                  <c:v>54</c:v>
                </c:pt>
                <c:pt idx="1">
                  <c:v>31</c:v>
                </c:pt>
                <c:pt idx="2">
                  <c:v>19</c:v>
                </c:pt>
                <c:pt idx="3">
                  <c:v>27</c:v>
                </c:pt>
                <c:pt idx="4">
                  <c:v>33</c:v>
                </c:pt>
                <c:pt idx="5">
                  <c:v>8</c:v>
                </c:pt>
                <c:pt idx="6">
                  <c:v>44</c:v>
                </c:pt>
                <c:pt idx="7">
                  <c:v>20</c:v>
                </c:pt>
                <c:pt idx="8">
                  <c:v>39</c:v>
                </c:pt>
                <c:pt idx="9">
                  <c:v>7</c:v>
                </c:pt>
                <c:pt idx="10">
                  <c:v>28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D-421E-97DC-A7F793CAD2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569456"/>
        <c:axId val="601576296"/>
      </c:lineChart>
      <c:catAx>
        <c:axId val="6015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76296"/>
        <c:crosses val="autoZero"/>
        <c:auto val="1"/>
        <c:lblAlgn val="ctr"/>
        <c:lblOffset val="100"/>
        <c:noMultiLvlLbl val="0"/>
      </c:catAx>
      <c:valAx>
        <c:axId val="60157629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6015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49044345867300665"/>
          <c:y val="4.1519583002301449E-2"/>
          <c:w val="0.48846072139635305"/>
          <c:h val="9.0188487893245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main.xlsx]Pivot Table!PivotTable17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rgbClr val="66CDBF"/>
                </a:solidFill>
                <a:latin typeface="Comic Sans MS" panose="030F0702030302020204" pitchFamily="66" charset="0"/>
              </a:rPr>
              <a:t>Termination</a:t>
            </a:r>
            <a:r>
              <a:rPr lang="en-US" sz="1100" b="1" baseline="0">
                <a:solidFill>
                  <a:srgbClr val="66CDBF"/>
                </a:solidFill>
                <a:latin typeface="Comic Sans MS" panose="030F0702030302020204" pitchFamily="66" charset="0"/>
              </a:rPr>
              <a:t> Reason</a:t>
            </a:r>
            <a:endParaRPr lang="en-US" sz="1100" b="1">
              <a:solidFill>
                <a:srgbClr val="66CDBF"/>
              </a:solidFill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1.7441957673310648E-2"/>
          <c:y val="2.872085455171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CDB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66CDB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328310178036462E-3"/>
          <c:y val="0.1763817603114862"/>
          <c:w val="0.97661817034266873"/>
          <c:h val="0.737574628118109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Table'!$AQ$6:$AQ$7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rgbClr val="66CD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66CDB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Table'!$AQ$8:$AQ$18</c:f>
              <c:numCache>
                <c:formatCode>General</c:formatCode>
                <c:ptCount val="10"/>
                <c:pt idx="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1-4D12-9666-8A90A7C1DEFF}"/>
            </c:ext>
          </c:extLst>
        </c:ser>
        <c:ser>
          <c:idx val="1"/>
          <c:order val="1"/>
          <c:tx>
            <c:strRef>
              <c:f>'Pivot Table'!$AR$6:$AR$7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Table'!$AR$8:$AR$18</c:f>
              <c:numCache>
                <c:formatCode>General</c:formatCode>
                <c:ptCount val="10"/>
                <c:pt idx="4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A01-4D12-9666-8A90A7C1DEFF}"/>
            </c:ext>
          </c:extLst>
        </c:ser>
        <c:ser>
          <c:idx val="2"/>
          <c:order val="2"/>
          <c:tx>
            <c:strRef>
              <c:f>'Pivot Table'!$AS$6:$AS$7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Table'!$AP$8:$AP$18</c:f>
              <c:strCache>
                <c:ptCount val="10"/>
                <c:pt idx="0">
                  <c:v>&lt;8/30/2010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strCache>
            </c:strRef>
          </c:cat>
          <c:val>
            <c:numRef>
              <c:f>'Pivot Table'!$AS$8:$AS$18</c:f>
              <c:numCache>
                <c:formatCode>General</c:formatCode>
                <c:ptCount val="10"/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18</c:v>
                </c:pt>
                <c:pt idx="7">
                  <c:v>18</c:v>
                </c:pt>
                <c:pt idx="8">
                  <c:v>6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A01-4D12-9666-8A90A7C1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2"/>
        <c:overlap val="-4"/>
        <c:axId val="370914184"/>
        <c:axId val="370855712"/>
      </c:barChart>
      <c:catAx>
        <c:axId val="37091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2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855712"/>
        <c:crosses val="autoZero"/>
        <c:auto val="1"/>
        <c:lblAlgn val="ctr"/>
        <c:lblOffset val="100"/>
        <c:noMultiLvlLbl val="0"/>
      </c:catAx>
      <c:valAx>
        <c:axId val="370855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7091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30" b="1" i="0" u="none" strike="noStrike" kern="1200" baseline="0">
                <a:solidFill>
                  <a:srgbClr val="66CDB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3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3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55026245183219602"/>
          <c:y val="2.4498888932610929E-2"/>
          <c:w val="0.44973764992747262"/>
          <c:h val="0.32163473976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30" b="1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colorVal">
        <cx:f>_xlchart.v5.2</cx:f>
        <cx:nf>_xlchart.v5.1</cx:nf>
      </cx:numDim>
    </cx:data>
  </cx:chartData>
  <cx:chart>
    <cx:title pos="t" align="ctr" overlay="0">
      <cx:tx>
        <cx:txData>
          <cx:v>Employees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Employees by State</a:t>
          </a:r>
        </a:p>
      </cx:txPr>
    </cx:title>
    <cx:plotArea>
      <cx:plotAreaRegion>
        <cx:series layoutId="regionMap" uniqueId="{FDBC4518-E694-4EB3-82D3-CC71885CCC40}">
          <cx:tx>
            <cx:txData>
              <cx:f>_xlchart.v5.1</cx:f>
              <cx:v>Zip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7Hxpc9y21uZfcfnzUMFGLLdubtUl2ZuWtiRLsuQvrLYscQMJkgDXXz+ntTi2osR+Z5LKuGocl+MW
CRLAec7yPAftf9+O/7rVd7v2zVjqyv7rdvz1bepc/a9ffrG36V25swdldtsaa+7dwa0pfzH399nt
3S+f292QVckvBGH2y226a93d+PY//4anJXfm2NzuXGaqs+6unc7vbKed/ZNrr156c2u6yu2HJ/Ck
X99eVpm7+/zmvdu5O/v2zV3lMjddTPXdr2+/ufPtm19ePu93736jYXqu+wxjqTrwEfUFowI9/KJv
32hTJU+XPaUOEJaUU8XUwy/2/O7troTxPzyth0ntPn9u76x98/T/3w3/ZiW/u5pZEz5uSmj2c798
/7DYX77d9P/8+8UPYPkvfvKVXV7u1fcuwdTLrIoy69rs1uFf326279q7xFQufRPdFcbtsl21e96j
R/t8M+S1KX/vpY8QenWqv5vPVdYmWZV9dwrfbtqfQkQc+JhIRbl4hID8FiJCHnAlkY/Z6xD5kRm9
jo7fRn6zhb++vfrv2+/4x/+TWDnZWbu7TTt759wLH/5mgf9DH2bkAAtCBRP00YfxCwPhA47Ay6kU
z8B8dN4fns/r5nkx/Jsl/Pr25Oe00cXduPsLbUPxAeNUMonxq7aB+EopJUoI8sW5HmP7o4m+O53X
TfM07IVJLq5/SrcJTVXd3brs9tLt0mcE/wOh9b9692n3AvRf5+Fvdvtvj/N3bQlZ53vb8eNhnrED
JHwC/70oAQQ54JxwxSV9hKj//NJHiF59fyavg/TLwG82DqL7xU8J0w87m0JJ6Ez1vD9/hNH/gVHE
AcMY6jP5lHshgn9dnmGCDnyfM4nYY3yB0P91+PixOb1unq/HvrDQh58ztoc7nd0/lms/UCH9jUXj
uzQzz4b6C0CCACS+T6j/lP/JtyCR5EAgRQVlv9X4X4Pke7N5HR6Po14A4936p3TdizvIMNbe3f11
RqH+gWSQ05GUj4n/pVH4AWWUMM7443WIul8b5Yem9Lplvhr6wjwX25/SPNu74c16V9YQX9u/0ESM
HnDpc6yo/8UEXwdXgQ98IThRSH0x4dcm+uFpvW6mF8NfmGr7c3rS6u4xvibfZ6B/Y3w9T0EgeLOx
eld9fnarvyDOAo8ikihfPtZBSn4bZ/d4weDunPmPN7xw6R+d1etw+Xb0C7Scb35Kxz6FuGsn/czz
/9mkHBr9iN3d5+8m578Ru/uwcPM4keJ72P0bp/EjXOvH61iQGSkoFBBMn0Lti2yIMfiWkIQQzp8X
/SQwfofzve4sj7N/4SSXPyevWD7BcvN5l5rd8+78UTj7GyFxAnzzB8TNH0cFEwegSvlYCfZqAsZI
HUAwxYRT9rzuJ+Xq+1N5HRhf1vACGyc/JzZ+E5/DXWt09o9Kz0dQHHW3xfRsqj+C6I8DhIL0TEAZ
Q3v7f12aSf+ASAgn/lM4QS+ixo9M5XWA/DbyBUKObn7KFPsQNf46i4BKRKVCgjD8Ra/82jAYswPu
A9mEhsDzWx9d9rsTed0eT8NeGGMT/ZTG2N49lzqf/8lA/lhdPJvn/95NgUgpKrnklD9Vxt9666NK
BRI4fSFPfX8ir4PiedwLVLw7/zlR8bicLx3E7xnmb0zx//2aZczmH00nJ7us+ivZvg+CC4dygj6x
sxdSKlcHBHPMkHi9jfnd6bwO1adhL5B6svhnkPrH0PnSAY52brd4OF3wVVv6z68+rBzOPbwY+qRn
vRpfHnWUzedf3wqx59FfDi3sn/GNEPal+9O5Z8f4bdjdzrpf33rAvAVkJcyhDcopkRjoxXD3eIke
COKD8AkpiWGhuHr7pjKtS399C31T5DNJJIfTD0rCX96+saZ7uIQOlFTcl9T3xb75jb8c7jg1eoJ+
/5cdefr8purKU5NVzsKDGZQr9eN9+7nCSwSliiACfUABJQtBcP12dw7tArgd/y+fTNBfMVm/hqMX
OCJpphfpXKnQd+564sUnifo8qM3sFlU3qrDIuQ3GcSoOJS7qEDl5IXtZHHraFSdjp497yWwgPL4l
TUsDjbwqEHmvwqljYyC7al4yWqKoSWoapLJRy1p5Wah4p0KhyFkd9yhCaVwFOZPFAjdiDBIM7/QS
1Ic5ruCdqEFRXtjrXquLzs9M0NSGhNzPP3GvRpEu4fYCz31oetFu6r69xjKtw9nvaZDPvrcoY3Hl
Deg8p/hT38LruV9fa5Pdm8TRYDQiC4EvnuFU2oBUsB5ej26B2uaa41wFrhVVMHiwPNhEEo5lhaLe
E5u2lZukcm4RW9iaXsWLxJU0mPPinhTeGHAOW2lkayPUwEN1D1vAiuQSlgDbgOSmzKyN4hbu6hHM
oa+Zt0hjYoMuJWads7ZeGp3oiDccrhbsbJCdW+xH5iyWQaa6PJgJr4Jkgi2oNXUL3+H5LDH6TE26
X2gLr9TJ7B/5rIHpD5QsugYmRGteRGhOLgurxiAWnYyUqe6nqjHrhrYk9OOpiIZiIkmgdHIbaw/D
PqgL0Cfdgla6Di3K8zAtczCwkzIwqCdhmyt7Ecu4OG4Uj8Pa0/OyntG8HiTsHrXw0sEXG4m9iweQ
ZM0ko4k1NqoF4ABP9KzsZRa2SF0MEvchKeCPEvlnfQaTSvKCbajXqiXOOxuZpBwPhXJk0dd7FDm4
FymxzSwuosZYshB9moc85iNsEwCr02Udlr6/BTzfj6qgASEwdT1kn6BjAbaf4VMe+2PQY6+KBidt
KHoDY0rYJYtrGRFRzyeosSpsbXv9YO8ykVXQa4CVG2C9SQqQEaoF0zdNGnRc6kOEk3twckA1h3tl
CuiUAqBi9r6QNG661Cl85DL/RDFMBDxPBn1dZNsOtguOW1xMM1h+aMBPhBjiw0GW80kqwDuUsNei
gAdyARaWHYBJgjc+bEZVg1MMHtxaF+Wn0gxkESPRHGpi/QWLAbS6sPHhVCl8Xtq8Dkk95MHQTn1I
XV0v55KQRVsYFJUtgy1FPcwhSe2RtN64SjjBx7SJs7BxM1kUApxyGuhxNuRVUHUGUFbBxXGoihNJ
wFEpgkAg+1QviinRCwR+gnSfnfWpv31wL5rP8xrhjixGpmXUGTkGpstNgEowN0tVcZikqFqNiBaL
Hu/dsJAmfLCtV8Lyvbg65n28DyEAgapuVEgH2JsHlM+imJembtXKJqxYTKVWS05THQ0ewPkBAHuE
g4ufZWyuVnSCMKZ68G82q3n9YGbXDRT8AGA0FsQt+hzHuzrzvbWfwlJnD95Vddhbx4pC9PKzT9kE
fxlwcZ8UMD9FwXuQB95cUqdCUuH4ELVddSwyNG790V/JIf/kJdkUeGKojuOCFAstwCO6GXnrxAc/
NbOPjyeRqqXgALKqpNWxZxW8vYLwJfJyV1kIDniugmxkK5VqGyBvhIfhoQ+ZpTwUDtGobX0bNMS2
m4FbGYmql9GYlWiNjE8Xnk4gKCYYgtsApvNEoVZxR85SquRqxtW0qh0Ek5r1feg3sOy4hykMHQYv
ErVZlxIiWCk0fYxNRI1k8eC0fcb70Eu8C3h2euq3AInWZ2dkyqcVjz0Z+M7s084AYGrGeml5BvYz
GkVpg6rjkbNx24niXjEftmYCD3jYa678IipKeGSHwa6s4sWCjc5GnvQhBDK/CYT24lOC5zLiptEr
GTf3jYAfl12+AKevgySDeMI8nS1x295K5PmLysNJaBpxVRpmFoWXnnpDtxXG5QEdZHI4ZWOSB562
Gke8m9CCFINBQTV6vItmPX8sfF32AQiOjC+UxNYL5rnNP5HcjBGuc+WHGSIXflLoyMqhzk+mxHaH
2YDAhBTFSRzECWbdIkdNHqQmc6dpwnicBBzrRCxbO/Z5OBUOLcZJtXYxs7TGIW8a77COu53njPls
VX/LMmS6IKFjcS8b6s0cosQ82xDC/7B2VWuWqixGVQet19Cwzlvw+Zz1XpRAKooIlvGJGszsLTWt
BrstSCrFplLMlms3zc67nhLWh2mX9Po4ThV1QdtqzMNmKpps6/ecTIuEVLF3XnVQPqSCX3xVir1S
2UCF9LKu2R9vopwLxOGIINRdX9c1WnlkZqbt1iKbplU7p/dZAcmFVvKiaw0FWIHXsQyQ/ufvBXnn
9+9lWCLCJdofe/v2vWpiZFKu7tZ4eAh24IM0Kz5Xg1cEY13c//nbQLn4/dsEx3yveiA46/jt2+Yh
8Vg2V91aTwCQfSWgithbJJ5Fj+t6KrufNvSxdLw19dRmSfp0NPjLx/9cmBJ+P5xZ/e2H+5PFv306
eT6S/Kd3re7MXnqxL2/az+bLs2AyT7PbV97ffPgdC/iDOv/b46n/RyQAKx+kgT8mAf9tCwigvx3M
21fVj2OeGIB8UIo5AgGCQZNO7QXBJwagQJHCUF6D9YTvS19Bcf7EACiH089cEaB8iEA7XoDlnxgA
pXDwGcPdgOoncvC8/G/MCLTn6fPXDMCXe0/4igHA8T/4TRGwCTiqweDIzrcYarKGsJp0bONrKcPO
9/ptW7l+NcfpeKiTxl/Pnsmn0AzD9Nk3Vhz7BWuSAFSV4dyYDgWdrb2dFhqdFD5T27mK6QXP8wyi
Us2rKLFMbFPd2/Mp77OL0vp6VXR9tikTjj+aOpYLnYv8UBK+cJNtPvU2z9ejJ9ssyPJhbAPb1fMt
qgsvzGIoM8IYsu371mbFoap0dRQLqlcdBU8bXXVifAKEQsdl5OVleoh7O2yqrCzLsPQ4jYiXiMOy
6WodxHp8Z2qpV7WW6niyCRRLgo/kbPQ6tRVZgU7wlKGTiU5eH/SGNksisF5hQ5JrrDK1xV5xikfe
ncQEX8xoMhHmcRdUDVNegJqa3tNpSoOhnHgI9WsFJXHZulM1YRbgXNAFZf5og1Zn3crXqP48DPAS
2tIiaLJWr6BsKi4blvMmGDXLV3U55mtlnYsGNpQREhMOHSbdByOz+J3r0uHMmWy+VdMwXVdtR8+S
Qk5rOuXtltN8PPM5bA4iJFs2sd8doZE3n0rajVFfQfqoe92vBC5gGck4Ajmp9LqvBhI0Bes+e4oG
WetPIVX1EamSDYu9cdFlGgUFMlVk/fikLOpy40lvowtRRElj5g+sb5tV0/T+faKgdrO5y44cZ8OK
IxVvSJmWp3gWM1kqL4dMMFkIYHTOu6OaTflVMmXqRjS8XOQZrw/jmg/v635oLlTMspMZcXQyWDT2
QdfS7EPsmD3OO6TfM8PqVQkcWwVDY9DaH7XIg0JTejZPIjtJEjYvJyG0DrxaivMqq3EfVK6RcMSe
9sd8yNCpagErQAqBu+Qz07fdONbbmHO9nsaOHnFX61VZ8+ymkyK7buoUb6uk9s9Kqef1mE7jFnk9
PSKDb9ZtZ5J3jhl7kc9UAWu0elN63aau4iEOVOVLoMw1uYHim580UJFuMqzrdZ5rVgZlYfVyYKn/
TtfDEUkHBnBs2rUH9WOXJtCp7CSagmks8ILUsdg1dLjzm7HcJFPdB+VU+hvTxGwpJJCWSVTkirLi
FsrzOoHqi5EbIasL09P5ytp6Ws2oQmcm5cAlxzT2Dn1IKCmUqxJt0x77GFgEb3Y2bvNTAZWsDhio
DLdZLNNV1e8J6JzpS5mhMuyBny1QX5RHeQJGHCjNNrzTPJJMl+8Fte4TyPp9G7gCX8AJxk1CBn5o
hmZVVZKHMxclFK46L84oxvrcj/WaT4M75PFcbVhRmsjWXRF0ECxvoFLMNsIv4+WU0SYS1gGXrcb8
vLaI3c1jY0Ja5Gk4p1MR5LVfXAuohC+BNnlnNSlNCAYVKGjTgkQNx/Wp147LQfPmqGl7mYdKLX2X
l6vYDuhESqVXjT7r47i/9uLBRAWn+CxHCV1XUB/YUA+o31aob2+pm2AmDEUDGsXK4GFc9Bp3wO4F
lddOTE0NyXvWWTCIySyqeUrezdYUK290cxZMky/Cth+5CqU3mCCJpwUoKdYGs+n2VF31l8k8sTzQ
haoj3SYNhDmb6UDVLTpK6qY+maoYLTD2rnNStDJIkpkuMq1EABEAhaqteAiU9UMhB7TRyKKFQXkT
kLwwnzRP56PYpOrMLyXfWOuPZTAnnjvLnFdEQlShX9V2x3MxrnLky1NkeenCuqRo20uDQhmXsw6I
1HxRUqOuFGSNLZSm6YdWsuy4nPuPanZ8DRlxDqfc9lugZBlAaciPbc6r0E2eOi471p66PG5OcjQ0
V16c6a0tynphsE2WWJkkmklaL3zb0A/FUJI1d7DKNpZmmY45uZtF0p0Mvqp3jDb75NLN7DotdXbp
CO51wLNCLWmuklU3p8XCTMkQejhOTzHOIIgDxQj6pBnfow62vkr9OZomVy/sSOSRZMrPo1Gb9B0V
+QBAw0OovD3RqFE3r6aEdqsqG92mUHN9qbt4lUHBD9Q3nk+LnrJF3feoDiaH5jzsvIoFfjIueWP6
Le4TcqhwUnwcGgKSCZSeoEhAus3AxY9sTOq1wHI0QdG06qbgPIvKakDXOm7jNUSmdBM7Ek2E+6dz
l3u3NRzHPKyd9JZlIuw7nFV64zMvXnKW2DM9DfIyGWS8xKC0vU/7DMHrROyF0+TxJU1Fu22n5lNl
5+kWzR2E/651MwhaI0tWIx1wNENhHhDrHfkVIr0LqjYbm6Azg196Aa46lEFEy9CZpKiF3J/nCQh5
UIgEedfoKayocmdN0ui1ScGloW4WRRHMth1A7ohlc6/autj0OiUBGwfvOCPlYpJVedr3VbF2fnfj
t34SQKwFwUV2Q/epcPzGz9Idirt7oecbacbzCqhf6M0DUHTalJu2EtOibbILAtrkYZ0KcQGKC7kC
6lndUsXHD20MA/uKewD1bHJtcVgnsIrusG5s07uV5mMz8xMotaqEg8JUIH+REePYAgTW9HgEMTjq
hrGTp41rJn5teXzfgSAg17ofwHDelJJ66fUg0sQGrboJqp5VmdbmJKsbz9zUEECh9lJ9hMe4WDag
mpSH0ivayA45iaDIK45wMlWHXZuJG3/ym49IxEl+Go+pPhKpj9uLLp3TeKXnQs9VONphNjZInJ9/
lulovUu/iUd/gdMehCXjZYXZNCKjUeUh4FCgCC57bj9YkQxBO4IQiSawpEvYh9EjwxqYuQin0nVb
uHNcKhAqwk6nh1nLjjtFZAK6g/GDIoEs44neW0MtclnNoP+knIhDyCDe+9TLkuNRaBwmFZ62fZo0
2xaseTi7IXBpNuxYoabDVnEvsMzrVrgaJ1CX9uUWnUkXKJ+2R1m2KeJlIfgU9SZ2a6kpC4tGZivL
fRROMTsr59RGeeMlm5klbtPFcXzYliQ7dCg5BjKtQyRwfZzG3EVTIpqPHeU6lKM/rbKmz5a5s2oB
onS8aDNtFkPMahCn0gISWVzb0AczrztUk8BpUq58FKN71sVQRtdFnY1ZoCTFn0H94/KDRV0l7G3H
RFP4l3HDoOIIs0ZnpQ4eqMn/J3Hf6eTA+fM9rfljFvfc/P66j/M06LmRA+c6GIfnEOiZQEPmq0aO
hNO6AkRXph5ZHAUt4pnGqQMGpGr/DQhQIggcG/qNxgHDg5YQiASg9jweL/sf0DiB4Qjn1zSOQYIR
cI4NHgmzQEi+oHGy58ZAxsJrKadKD1Afyr1u7oMOODUgwtLFWMUfp0r6GqqlJL1EHdR+DFFzlKVJ
t6WGAyrbni59EWOAtYBEnk5JfdTySl+YCiqIADO5aWJ3EYOoKqGn0+wQrYs2i1r48uelbb3qijg+
ntblEOugJ1772Y8rc2TSRB2zafR3FWr0HI6gOO+g6QA3Ec7UlePGuytGMV4W1JTjnYIvnQAjzCwb
tqkRi7a0oUzG/AhE4lquQNOtLgYKjpsHidexbQcJfN+9Mt4FpNzaBXNa9Yta5kkgmrYIbJk1LIIe
3bjF7aijtkjlR11oSY6s6yVsiyFkjcchOc5r3IVdwSF1ADM3i1gOg7/EDWIB9HU+sXKujpIhqwNf
zizyQQi/bnNbLXwcM9BFuR/qmA5XhOTTeWl8DDTJdtnK1GV9GqsZidUYp2wDlMW7cVZnUWfH8TJF
No2KDIr9oJl7EBhrm/UO2lCjpxYzyFd1MOYxapaxSjQosTNz5F2T0blZenCQ/KJtJNt1NUvngOuh
vmEJk8dcYXwxDnS/ywWGvYBsii9U4SMSTGTAF/Bla4j/uvbh8Y5q1AetcXhr4XuBHajCtgZKXVe6
XEi/xwQaFaqClNk2VbEcgJoe4VYTGj78VeMc7Ar0rOVB01Vw35SWMManUyGO62qsb4iagYT7royv
9s29LPShGXLseuZlgU6TGUfJ6KsraQrahZWL1RWUyC4JWtmbHqDJ8AXBPiyjBPFgNQgDZdXoFN3Q
1Pm7etSNXUHvCQq7drTzkaomeP9UYnNEElzMYc5mWJDYbwo0J1l+5IoZ0pMnJ5jAgJsxWYgkh90t
+7i+0UNZxlBqA3WJ/KmleSQhL7FICsPJNu71EC+ti1GycXWfzUFicvc5zw1oFMUMn9m4f2wKLE2v
oMRxTWi8qrcg/noILjCoV2IovveLl7PL533BADvYDiP8ZG4E3TBess04pmCW2br6hiedFzKvhkWA
9I5OZdbz44c3ctEV47IHeWMzaAzYbHoC+5sPSXw1tIWT0M7wExGxgfTzqm0x26FpsjJkyWiOOGrr
mwaU8D5o/LFdJ1nus7Mk79SioE1qNhnNQEqOeUdp2JAMnp9QDcuaSikhQ2r+gbl88q4eZgnUt0tA
j2RZFVLsw2T9mgPKPELxVrW6KoClWFoFlg9g56Lsm/m9GwpTQHNzb1KC9vsj8wnZrZuUOYJGmTma
WgOf1ZSBvi5VYnngmTlbFcYDQKiyyVZi0BChRA60mJUIT8usqfX9PPuAyJx7e0xhooE9+Z4sV6br
B3MkcDl2YVoXYziKwg2RU2Re25kP52iQ42mfT/UNBaTREPRyDL3BtCpxAP8kQX3sZBea2pdT4BOv
6QNLoCLoyiqh4dRaseVQfB3lalJXYEyeRpQKfJ6nk5sD3dr6xrHOxkuRk/F9Dyhe5dDEW84UkxD1
iX/WZc7e5h7F0K4AMfBKKz2+l9wrQ0FaADZphxYWAxtwzBFUQmFVFqBrz8avLHQeW00jX1W2CWHL
elAjlC/WAxx4vW3qvfCEKyMpNP2g2QWVOvRRkySHZmq1398JOP9VKwREkA74B7ywHN4N2GcLBkwk
WXiODgFpYqwCaATWGzpmdGU09DHDFjLGWYXr6lz3BoSAvtCg+UBDklwqM4ulB93EOwa9zsO4ddk6
7yX+rH0xX8mkG8USQQg8blqe3dFmHIAU+NOmLiso73MdhybzLtvca69SwmxUNYUzgVZQ1U3YywMy
evoYj9UAPxurJZLltKgSNN9lE4hg0PjT0Kj0B1CB+lxMLCjnmN5MRW6P3BCLJgQxFm+6uS1OSvgq
auQPQ5sE8egIB9VxBtVzX4rytrzzfZWyxSxboIzj1EyHlRvlVg/eOS49Mi7gHySgbVjI3uJjXUA0
P5sZTTc9UivX83E597SPbFPUJ0NXAWnzuvi06luIJpMIqsyru3NcVdc0GaDZ5JSdk1XfZfS4LoBN
XcY1NVdDqtv3emCnqd835xMpkmBILD6PMRbvK+HSQHejk+8a+H7mOhO6XiDolF6DtjIewVGBizkh
/ENnJ7Iyo2/alT9U0GUDu4Hi1Lfj3vGH9VirMuxqcmptYgJe1qm/0ChFx9D40VBENw6d2dSYxUgE
AhrXYhD3aDsGae+AhoP8AR3ZNE6Hj3EN/8ZJCH0rP19C77Yr11OjdQfkmulFT0GXkSNyF6Qq5E0G
h24tpEKK3nU564ISefWm5xRQPdD84wjp/WjQXbd1BH0cWtmc1EBEXQCiSg2tzCp2x5bPedQzRd5P
wMCPpjHHZwXm7r5nY/txUolpdqODXvNZxts4OXLtXGwSXVRh3bTXZJrjszTFMQg6RQyqBR6Pe4dp
CF094MG8Pews9d61reMLS2gCspso77QbxuNmzvJF7E/kLM9cfyMzHkdJmfJTVSv/3dgNiQiKKi2b
AOT4eiu8uDhBcUOqKO2Qd8YK40eCdcMCtksEPePjYW3L6mPWORb6pr6MuxodFqi9cpASF2kOOLU5
usEk2eRDbo+9yWfXw5DQEnxuakMcW7yIvTQ9AkEleUel6U460a6BFLugEMQFKfTXIWqaemTHQ+pA
VxQShyRlVEcJtAUcJD9vyxlABQGJLQdp1kTjD3HORJBoXgYtMSysBldEfNQaupg94IDUbJGCYAWZ
QsVzlLCGBxWHFL5UjKIRDlrU9ExC6/JUqta9Ny3rINFXPch5eerCYh6XnnD9/2bvzJrrVLIs/Ivo
gBwYXoEzaJY1XVsvhGX5kgxJTgwJv74Xvh3VtqrCjn7vl3LFtSU4DJl7r/WtfW6U7Xiup/o5Dk10
NQDWKSPqNbrDlR+zUcrHplUzaCGUH0f4503pSd86QDE+yKcxhvyyOiHupbf02NFwfQqtna9WR8O/
AosfnONa3WAFms+Nd40rR5l9omM4n/QwoUMc4Y1cUbmZB8FlPxfr4JbDpAboQWJR0eXE2ulT08Rw
rav4Ih3b9Fp19focur6Kcy6nFzGJz20lq4IjooWCws/186wzGM3Oj9hxHb2MIeuffVhDzshEeoyn
GPdhtO0S51KGkMTSZIrtce0Ex5sgx67Qnpsjaybsjr3I6twkEi7GwtIXneGDz9rbx6pVydF5U7UH
bIfLOW1dU5o+6/K0qvLQ2+gB3e0A96EVrITk6K4UWxnNQ7FOV94ydVwI8fSIn/E3ifQiLSAizO+t
meK/014sh6aL+XYW2dh/00lizpkF9NTvpZWWzoJwWk2+sQjKai/b+NAERh/aYW6KdEqhxOmIlNXa
j8U6m7nsMIniqmvlfLu5VNNn7G/dzTj0VAD5yby8h3FAC9dx9TBJX8cP8HjpVvAgs/k8tigLhoW9
dUB+62MWDwNeoBC1YBdH3V2NTRZWtL8eOucO69RlvmhdWn1yKANuSK81Vt6V1p8TOQ8K+lWLGotl
X+opUg9btbQ6l7WA5DKt19yBGDKDMDbP4KsDS+HTJVX9eOUjs55SiHz3ER/dk1jkpVnMlU43X5qM
mDvplPsGrSM8zaOxsKZ4dbJ1+oJCbTkmzpYA1tindl7hSvC567pj62XdXzqxLdGxybZtzRdgYC0S
Y4Nqc0ni7WGioX7zneyheGWkn3M9QDigw4QLQqvtuptsIL+ts3f3QbZud4HYbHOogalMb+mon/S0
Dl2S22ZiFTnJAIvbReXjkxE0eVBR/5emvRdXQ2+S6poO4ddxyfSN5yjkmhTPwkW3NBXuc7t2hxTy
evKQEcbDvxqJ/2ehFHVDda+0M0cORdoGfcH18tcmmCoYtWmd3NdEm3vsfhejxA66nH/q5P+Dw/nR
kUdGA7RkBsQ7ZpgEFO+kwE+EY50tE7A11LWJtexioehEIQWSJ9hA7j2zUXP6/fH4R1M+CxmFP0v2
yVVsn1vx6wF7Ma9QmZw6D9Jm16NA6e6wMH/tglGKkqjpm+hDxm7rOZ0oqMGYVmvhokDIm5a3PVY+
vNiH2AzM3kk7R7fwLTd9aUmUvcxizA5zp1AAgkmqULaBdnwP65BmaOjZuD2SOKjswfjOnptpQpmp
W/5V8XkZHx2Ma3fcRhi3rhhiZJteN/QTXVGlHg1bXXGKWr9GL9JhxXiSCdVfln5173hkhr/TbR4e
aVajoh+Nw7+PSai/hJJ5f12jNwr2tTNEgxUF1actcJM7Zi0ah1NaK3te8Q/tHVM6ik9WRLE/uChV
X370wjI2EfLh/5Jv/sNN39WOn0xtuOYJnGwoNSkHN52wDze9Q4VcxS5UZw60DJ1m06I3AAqEdu33
B9p/0b8dKIsZygCWUijvv97s1KKDMz0O1Iset1inUh7GweD+4N1jX10D9BS9oUcTsmGXRZTndx/z
34+ehrDHMAGFYY5Cxvdn/6dnWwdrlISrh7vYavIULwvcS9OsqB97e1Y+wFHjMUETECwSbdvvDx4B
hPjw2THdg4RpRqIEEPHHz760PKhUZdUZKCR++7zUE7tJOkOehhbGTMmiGB9+Zqu6GmuNGjW0w4TG
D1Zzf66Zj55+nND/y5v/yJvffp6797NSSXaq+1+Pzb9x6v9xEt7Oqfz4uf/RN+P4v6Af0pgnYKYy
hA3+halggtc+Zi3DfQZzjvUTD+H/yJug2ynHcK9/yPb/RVSiFLEbgvhkFqFpyhKS/F8gdfqrtLkf
EZt2FkeUJDE85p2G//kph7Rkh2jp+Pc0qkYsjSgugRIX4a67vHA+6e4rC4AvHgezupWhaPNc+CJQ
VfhWD5YNQaGI75LLTPB1KrssGMx5yWTvUPlJvES56jzXb7wbW6/KAAZ/S4say0r0PfFqnR56Ae3n
KxYbXX2jkpr4to4hL9BcRo3DqTANcvFOROG4gHfpue10vrtd8jqCuYtTrqWM1isCOLP9O3Czws/8
dEv/w4KHjMhP7yKLQX8RWIwQS2PcPhJ+kH8hZDSTiEX6HU700JrzKFnPzj2bnU3Om6vHZim2RmMM
TR9WDamOvz/8Ln//enxIzwmmhsDZw53Cyfx6j7aWpg4QVPPeRh2F9jQq6OtABjJoI+3RQlm1Y2kF
zCKRByzY9HC/MLqCn48Y5BZ6OcZicF2ulKEWQhFPDf7uDyf564KV4IYhZQHmA1genicefVguh3AU
VYu29luIzil+RfkxB9gwO86D3FJZk/O8wOGTxb5ZkSRPbO8S6FVbGEFToYNPntslnILHP5zXP7fn
p20Eimu6z1mjBGkQ7Fofl9IwNANiB8KBVCShcAfC/RyScsL6O6m/3TYkgCGUq/XiILpUG3bQfOT1
GMkrPMggx4Cldnr09JowP7Thvax4XSv02Yvh6rbyTRf5taiId+SLM0aa+mBbwgZzkP20kRH6Vhg7
WaaWh01/TX2kKPrWNYH3dezidA7oXQXty/ibrhZzhtdomuMGElDY4vad4XwmjSz7oNV2KPt+5pkt
kgA/JlBNLAn+qHuVEpPHEITjV5JZsZeO+9VchCQth1sOyRSICGwDGZwVUPz+diAT/kGEN25Kbqnr
OX5B0BJDw1xvW4j7Fuo0AiPRORSPWz44mw1NGeukb6dcNRHFacRmBNiNlsfjdmdtjf/Fq7rg+m4m
NRYinIEIcQEYpIvBMKNJDh5Bv7Z0vgwXUjV10QPXcc2p96Zv+2cKCD2jt/E6ZlC/2jgMyHzJ3Wzx
xK4N7bYlzxa0mKYU3SSz+WFpfUIHmaO1TVVVBECBllDmhmJFIfeZyXSyHGqDiJh54ms2b+opDFeJ
C1lFHUjTWzW6RcVPjcaIjxrEBcNacBTWRFFbyCh19u81Icallzz2C3mNuF/H9JbBhdGfhixrO4K+
ywVhDxghjP1Y2BHhG3IY1Ip7Wy6ebHbdsXANuc/gcedwd9haLdcdaDO3gVBrl+ZyCLLUBoVvYFec
WAjN4y0OZbeKsmKVHoZcJqh5Pw/GpAHaD6SicPU3afe7Zgad1fF1KpsEC8Ig+hgeAxi0CHdeMlbh
Bq3DmOKPfx6NvsFe9DokfReH8J7bZkIpYcMY8quFHpXgNEjXkXzpgjl7sqNV6aMesqA/yobXPBd1
vTzytQGVsTYLaAs203MDk/hCWj+fJ1urh8QCJoQyKgD7jX1YGDbbpwoP9ZnVIB1zvH3irbW6/1yH
jSp9FsFKgZk8nqIsSoqFDPwq1eGrgrqENI2Od2xMQ8IRAnc3DOwRSAw7tKqZ7ra2B5WNJ3c8pGtI
ezyxsfwm9PRIImgMlgX1lZwdIjuO+WJyrD7PaspKkS3pp0QLU3SNbt4bZ6qyF7rOVzYMJa8yc5lu
RB7XaqhsPmjO8KthARasHZLjgl95kYIseLNeTSeyiurdZB0ATB/1W75mLT+KNlSPGvAqhOkaWZY8
oKp+XvyWfu2DgQP7muTTkpLmEJIxvEQlKhrQAQG9ZiPfjnZ0GGHVJtUnEPINFKWRZu+RBP+NVkBH
DzNpRXPU6xAcIifHBzez8WJfCkoHiu6SOgsai0NYKqokq0T6uZlJtl5gr5u+OcLa6KAmPdoCOL5Y
8xnN3vd05AnwziqwlzLjEM1YNLaf/Ew7qCxSXXE3RgZdDaZWhK3TAApYeOViqKpYOzlKVVbPy6W3
k78Jk26+SKUKLpuOClKmWP3eo2WBQbFtaSTyEbXGl0Wb5bsJAl+QJtowTLVVJM8qjZIC1DyeXNGD
Jw0iAOel3pbOX8ZTDUY2RGF8ixodC7HUvpgX2tNLaLI92jlv7JHoiVwhEuDzlvIXvgCoAYlwyyK8
PrOD+CYTA8Si9nJOIMQpKPbJONxqweyXVfv52IaQ6GokhLrOd12RNDWCC8FE2dcZ0n1OST9A4kVI
hYRy/OSjoYNku0JB6saxfjZiNZ+t1xKEp598UUXQFvIW50fzKI2rDi+eF1vBfLrcZ8SJvhi2uf3a
Sr3tiTz5MihQOxqS36dMwRvWxIL5sGF1CfsH3U8a++t2iyxECcVg9ozVCO8qgClRT8As0kDB+ou6
7KsNkhBhIKMRa+CtM/fxEkP9ICaOi6zZkvMYKXGvlTQHJHjsM1GDhiruo1Or5/irpdXz0m7t82bk
lp4M0NG8NbL+DvODn8SYTNNB8XB9RKKHV7llZr2KunqE1jXPF3HW6ZNJQILn4KGy52wYszeojPSp
tZV6A5CzfZ/wgEOeUeSGVS09hdgpSuPN+AigLcihn8/XgXXd6wYS9kT7CC39ALzsVqwhw17msSKF
bZMG2LW7+AzhAHE4N7Snjk/2GUI8xfnP5DIKB3psY+q+9Loy99kg7Dla++xRSrtd1a41B59gyc3b
QTa3AwvHSzux5R4ZH/tk05R9o92MxYGYdb5lMD8PqKeWu4iOu6SXLBfN4qlCiiodThX8RaRoYlRd
C9a8iy2w1XVVCftpI6l4TrFufzFbOj5hw6/PeNmSmy0Kxnts9c2xzyoOqqCHLo62vy/TbR0gHUZ2
OAINVPddl4p7uIsaxoruw6NdWvNFjxODp8K37dpmbLpqqqWDgS/VE5igTGLNlv5Aky49R8rXCEBu
7C6da3oS0LDeg4qkNryGxL01CJRKj3hsmUx6dyE7TucEWSroxf0IA0hX10ug6/sMPf9twNbhpR/t
V/xMnbuxiV6cRAXTTkl767MWZiLXUXOZKU1ep6CalgLqJrjvOZmeGzLP5iTIjhBlIkrgnyibHrNQ
DtmlFKkulXdsy2cpljKFxZ0gZDpmgG5pNdwqgLPR1RpAoGVlHC6jRRRyXvpjBP0VXDoz8o56FnxK
hgzBpthboQ4C2OZDWzezPNhereJKgsRqysAOoI/WqoqCUzI7tz0AerOTOO2lR1hmxsNA7XDV1FJ3
lx1PYwvTJUHlUkCIruabrp9aV9Apqp+WZFNA+sM+vh5gf0XlEqFEBJfN4/EF8hjcLawjVo88RuFU
D0FdnecxTi458eHQPm10rcgMp9CE2XRJsNiFFymD8gUkdh1sKWbHp8csqDsECEndQ6O1QQWPpQhY
5h8bGmRxDpeh/6Rg3m2nJQajDuTKENhLWeuHglgTJjewrralVKvZSjVszWVLRsR1o6S7HIPVu/au
B5OYbRSXfwi9BARHZDd3+aoJl3fjyNoU/Fbcxj0BJeYU3od0gx4yRSugQRaBT7tGWrKF0j5ovxXb
6M2QU7luj3Eytd15aBhXh3rhy03XoHUuW9/4M60RASqRABIJfGw4XxddDSYRTgVP1hwu2/oUj2S8
DXjmk0K21R6KZh1swXWt45dIA4yZd2CUWg1nRakqood6FmRC1Db2IlDF6IIJFnmeiPhhDZhKUJhN
6dr0BVbSEf9AwSb3zTcsQiaNDwLWHYhRE+3mnUyiRBw08YrzmyiY4+m53XmDc7tjIvU8v26bqJ9r
oV/rTHM4vmaRjwu8UeAulT2F2DxCLBKxfYzTZLvqV9Lfgq+fjrOwGVwyvWkkJSA8w6Dg8tEOALoh
ZK75lDYM6+s8ym9jXW3HREHKNrWvEDnFvlJEYA5NuWGzYfeZE/Qx4dbaspnTCoWfwAOT+7pZ3iOl
u0/aDC49uCSpr50a1ONk3FgfJl/P1UU8gF3NA+mzC6la8M6D6Y8dQg2PQxdGh2wU6qqreHBDOs+u
iEbKUNUuLLoMbVFJSDV/HaZkOm2ekD6HmtgjTpHNBtZRFCtwxekyXmi7o/mgvX1hurotWOxmnWeR
BAyrZDBMFy7GhzusKoget8o270hr9+bUBmIuLV7KJd/Wzt5il8fm38RI9TUt6gucQvWAXac5TpgL
UEyDFi+Iy0Sv0I39ERB/dlJhJo+JTtr7oA1tMctYfA4H+dy3APFrNG7HhFTtF2R4YYJzqtQXxANh
TRKKuGtlfZsWTT8xBCYIPjQ4RdhFfi4wGZTetWhLLuclar510PhfO0QKP3cRXa6RoQU1oI26oGu9
vqikB26MNc3rnLahuYmriqJuxeK4P4TsG/h7NGLrIPddG0zXm5rToDn0cdNgh5JoWS4GPjSqcACA
x3LsN4VGIFnaqICnEA5gYcCa3PTakTchxNjl8C8iuHl9ArOpw+/dZWo8E2LV/ELGE0lKtPBzb1Fr
dfWl1Gr8S6NrE0WnKQ1fsfEusGWCdJnPwdjFJdTv4NwYTp7jlokjGJduyps10Hec+/ZtmlON7QGd
51FNFQH0Cg382vHUXul1i2BXwAO1195N+g0BX98UjlkUtg28pG/juOJdwUuJPm3SnLL3GYw4SKV2
ng9DO9PLxRgkNpfGbyjmEz5/ZzSbq6NMxHjFVvRveYByZCz7yiBcGhjZ1kW4zfwFYFj/JdGzR1SZ
uhJjFEx4Oy1J9AjpPc2O1YgaDtIuOIDTgqLqEqvfANvYCNGilMtQetrNBeqWiiUKiqmiBkYogvP6
YDWiPrAdNR6iggkpWtbNx3qOkY6WXdF2KNLsYW9jgSGvpiGoqRHc3j4Pbhq6O4L0givRVVTdzlLF
atOFjaa6X09BSNqB3QETQhaxi0Cnfe2hzQdDMQcp6LWjskPnERITKgZtgG7bM50DtZcOtBk2XL6W
IsK+BUBxxC6/lsO8VrK7WtMKkk7hEINHKKOfIWNiTIOrp2w62kmb5nNdd6BmywWvSjJj+aZ0gCmI
wEc8HmvUasPFJKZA/u0MArL8ILqukUD2zBp1j1VIQCOfdADPfijtyoKwvW8hKuI+sEC5BlMVpmlY
kDHy8Lqj7zLIwDtY7dphLTMtPP8MQpmIR+PxtL4GOoZ+MPYZZIaARJXXV5hNFKIThpPO0AnjPdyS
95pVSF+dEhlseN9MhMj2l0kvIhD5kC7rFqCzrWABY4vAcjy+wI2mJoWdtCIaHrZZuLJiQjjYdKcN
mWHcLWx5rcLEAEzZmMGs9SOMvSs64eNtOb7JhRBXxNxRWT3SkesmBpZuREMvw2kyq6pK2oyocdA7
1OaowU5iPUZeuERkub4hAl1DXukMK+YKJN+NKTs1YyLXVR8Fmwk1TTGgGgGUcqgHzzBHRC8LUxm0
A6BG1xtKvxQoQh9Xcz7OVaanPGImY4dk3Sg7WWLli06n/jkAkz7mREGQztmEd+cAG0G+h0OHKmvi
obCIZsQuE+VsyYAxDhsx4yeIiNN6AJWtLzMAT/c85POZmqm5VmFFi44gpNdG6yoPmsrxYpyz8ESh
Ij+2SDwnFwYlXALTVAMMAkLUDSc7hqQYfaoROpgRYHrH4Iqqw9LKwO3F2EencqTb+uCaAHGeGhzV
ARUoOsQKySJ+gi80yrKSqX8LtsqvOo/qxUQP4B47XuIbfIZvoHMTZBvbGa3BsAXISYS2jcQB5YR1
50nwbn6vA78rLqioyVBsnaiP0G7nCskN0GjZ80RMNhRVyEDhMABz58ip5Es/9wyCZVKRWhUQFBuO
DjVZ3S3iO+FUkpBP42e3gW/CzdGVFCB/MhBsGFVArhiDuHWLqQeInTGDOvzG6wmzWxbaJYeki/vL
oHaI8W0TL6xO51stV1OQFRMZ0oHvXEMwCgTIkHjaEl8HCGWm5gwUzyDWAsHsbWtni2ejyj5NAXwz
JBL0EWErf7/iZpcsq9Ls0CIr8j1o96Kga3V9HWAZdq9oLhfxCSMN7F51UdKcUcHElxbp2uYNSyRd
T3Rm7YMC8nrjZVC/1zbClU+XzZ/HqpqgjGxb43PdhMszWP7pHpycwEeAtG3yJZEKq2kiRe47nj1E
kA+TEpnF5SKCaNGU8I6bv4Adw1vgnWPngWHkiVksfzRVrY4jGcLPsXXgAxO/lcL22yOjDp49S/l6
C5+FNCWZHEZI5D0CU3nWzNl8UcdWYZkfNgRB62rBlJwl6xE3AtqkC41UCjmSfa4dAg4wG8oa9BiW
3kBWUGGQV0PclNZ70AVIjLuhk56ua6SZ0jLktU6QU+j10+KTMTquI4Iuuezi5JVZgTiGRAF+Z4K9
4nX4opAhR029Njmop2zJBwT1RYkNvQVQB7nkfpNQAPIt1jo+dDPs/hIDPJrDZjx+pubcXdQ+lLqc
qf57cWI4kMr5Yhn5+iXBajFfIZxrkU4zc/rguB0nHI5zWJPgWC6pJOqG9hW5SgWio29ZUK1Ai6Iq
uwoCQd7WHmFfH2h3TzGZpIialHw1GPo4HAaXZGvRcNdCb15Ys5bTgggZGMt0rBCObNIe66+l/VUb
EUBDY7xwZMeE9rdQrjDzBaCLXAFBy+hLkw3AuaSO7K2qMoTgkoWvaAoyAhTQVCGXBxm14qkDJrsU
2DdR1aE+LwUFf71ft/huQf5pg+6iqtu0l/SzWW1U5/PUf6FOqs8WAxhyfFkDtMcRrw1I1hmPfG+/
1BhIVKO28kERoPK4sRPSSQ66y+sA7PfCtnipQdl3CVK+o7ocudlJ7KS7hi6QnIMqTF+gGDdgshA+
etMEwTfPQvcw25VcdE6NpABsuezVWigvQIZC4kmcS8+OiiEutwxkZi6bzJ8GTub+AQ4aqH6IW2Dl
HWOFoXw6oHwBhLUqcZTtEn0W1eo/Z9UY5dpNYYm5Qt0B0dfqb1hiYck4G59TlPuniFXRm6rn7jMm
O608DzwuHKHBZ4uA7o03QXPSQAZzn05flVTjvZ7CtcrTUYUR3oPtPqsDuMc2YvKE/cAOaDMcBYnN
r6CiBdeLIfavFmIHEG00KgbDsDbkViP1EqQ9e2wFZbJgUPUvtB4irvJ26TtKv60T1H976DT0IPuG
DQowcolgTrUmn9HRKqkfLHOK8buxFQarvEPo08DGMvBEBdjQtZUGXkMLJPOOAajO1tNCvIexQFXo
R3ERTvtEpIsUwZ/xuWr8wr/xganu3KpUgumrmA3HAENwOFssFq8ui18TKYPxos2inSoDJxRtKBuR
7sUYpC62ob+YVg8VM4/hch4ZG5b0FbTTiEXF6K73PdYxLkJeos4bJFTSNa7rgzGsVvOF71DGt0e/
wh/FSwMCBJnGdUbG7HtoAgAxZQxZP6kPTi/AzUS+NXUH407XVQRzA8+ggQ1St/UWmk8zTUe0MA31
sbUvKl2quS2Xjafo+0hMG9/egk53E5i+BSMao0Oo6YR4/wQmNlpz/BbdrMWiGEqyfNMCK8MZ0BVv
95jrun8SFtchUrYC0Fxi/pqCeiM8R8q4w99h9mcS+6tgdGiYr1rExvu48JiRkcx/8DZ/tVbhGiYw
NPd0D2akIZH4Y4TaT5AFpLJ0DEU9fJdK74bG3HCNtofywTqG9lSwyRbjDOKQFKJpYdH94QR+BYr2
E2BID7EU2TW4hDCFfvVWGwClCa+b5L375wQknhM8f7LLejxxgYIv9ge0YzdC/9eOZEmIr35iKcx2
jB3MdgP/1yN60QREWBq8x4Hdfcga0Vn4gH3KRnzyAehrjFE2YTX+gab59VL/OC7LGDZCHhK8aB+P
CxRNJSqg6XuNcUyQ5ZCI7d1nATANPcsCD6i5Gyp8SyJcBoHETvyHj4001oePvd/jfSgAw5wM0Aa/
fuyaz00QekHfg6TH+KyCL2HMvwI5wAuJtEHS3zbQ+KMb2pl1euxcGG4ix3dD9Lgov7eEf73luBAc
uacUQ0EguOFqfBxfg+E0IXi6ofqGyNDA7UkZLZH6Diq5LzJravdF5veH/PcPn8JEZhgtiG+VwLcq
fpglIxIkORC6sO8sXsBDHNco3qLuyO0CM+rQpBXsOAwxIOhgXIx35lWF62xBozUq1MsfHoQPcbb9
AuwY3Q+kgQI8ST+cTZ1tLYLaY/AmGose6YzVdEcHpFcCX8Y4LQjzsKKRUM6RjMoIxVnxJhTTo9Qx
UpYY1GSHxwzDJdCcwwG35EHOzeDefn/NfuWvWILBsVgPQkwCT0C7/AgZ/kymTEsFRdps/s3DgMRD
EE5diIsVwnGBNQ3mGD2gJt1uV0NmVfsfja6n/+vFiuCkYtoR4vEpQ5Ln4wgXOLmgJ12s3oaeB6Bd
WnAeMKHnNUQffUUxzKr7inYZo2xkywewJ1ZLG/FzGrQBxFKDYXM/GJkVnCnOcOvnK+Y7uC1/AjA+
PmPRfpESsicecYfjj5gDwuFwgYeNviG0jijLj36tn+AojI0eisWsBicXAMLF30H0lWot025bgQho
XV04xIegkMgN3cWVFKj/qnzAwJ1qxNiaMOgfYpnVKJsIzTx2KxK0azRchlvW47d2MBsggvz+/n9A
4LBSxWizMMInjCiP+b8BeHgyBzMPs35NYEPCydYhHH2To9dAzVlgrsnOP6Ce+LF6Qo/D300/lhMd
VbvX7ZeRxuY4LfTPLzT7uIpjkwW2xRFow6aBheQDEwRH0KFLUPpVW7xFcM6garIbEgm6XlE3rbgc
GcS07UWiGkD2ZBJ2MaLAgr/ED7XZquCMCq3dXuwuRd8izrCjVJ7NGJWHCT58vz3KQdKC3r7LWw/a
tt32svVxB18n7IGOkqLB1ccNUkMm8B8pJk8h7CO9x72jHGVRhVYyrMe01NAm3BGq+37vOqjAQLHM
j8NnaR2sS47QfotfocBu4MybYNgpqlFz2X31Lh6MPmKOSDSj58K40mtrO/jhfS8tQaVcV0DsgRwu
9ZchBTf7gpY+wkOWpDWIrBn0DWCu3z8bH5dwXP0E8hZKBobUJ+jjXzcTVJGYqArv63WLAMND1yZh
gqZvUa3qL+hkFiwUvz/ix9WIJFiLCIxZ8HvYuz8e0VmESBdJly8UzTkexmVi+/JHwDBh845nA+YJ
5iX0Engy0+jqm+QfROP3p0E+fnKaIOsM/pZwEhJQsR8++UZhH8DfkS+SDXLEgEQ18eA7xCaD1Uig
1Y0wlCNRzf3s0horDoJFqj7U6UhmlWO4/gKIfSS1ueqrNH701PYI2bkliucHDK0IMWCSb8gt4iGC
Ft7CSt0d/SqO9pcdle/8oGaB6uKiartxf/NnxukdwX6v15x2lvr5D8h39GFdSyk2KJQb+NT4tBT0
5K/3uosrMSzGJc/zNITA/WBqEOB+87Y/twxFFjuLaIFTA2Uh27XYGgGefalD87C/FVMLzugR1P3+
H4lpwMycG40WCUuk2WAhIoQxIxJ82vja4a2rFrnTh9GKuZ9I6kUGr9EfbuKvrBzi5Bwxd0CcMccd
xISwD0WnAa/03+ydR3PdSpqm/8rE7KGAS5jFbI4/h54UKYkbBOXgPRIJ4Nf3kyRvl0RVSX2rNx0x
XQuxLnlIAIm03+uWOqvs+2BIHMbW0MD8TvcDQko9dJ/HMVLNmXvDKEwPceZKPaV0DYrrJyOxIDxa
+CXwrbrN+/ypCDPfPYAZ63ZoZ9CBy6id+FSaOPoRsbPw+l1u+Eh1GtR1To9/aNXwuH94tDe7TB4N
NYBrWwwVbJbZ7/38tgYAFr+Q9XzvcCal+YeupWthz5jWXwYzyMEB5qFulwffrvT6WBq1xQuZPDQW
83YpPWtAYuIYUt2zS+1oDpAzh97njAuzCRK+kC7mqqLRs5tk2jykWKkyrQ3sSLhgim6Y/4KNatEU
UGVoimHwKbeuBRgtQyIJ7Yz/emkfPRXmT79vhDdjFH9JRNysXyKAoGv+stW11OJ6s9ca78fSr5kd
Xra32DhOY76Gg8t55w+Lv/1mOdKXdAk0s02WJXhqbymqZlazhWwm/30vLXoIEMZAh2Ltp33crHFr
gbmoAZqOhN2B/YYtSlSxZWHSo5UUuv3h2vdQ7WTgH27AZMCAHG+ByPkU5T4G/jBVLFSvry1uVUVT
TkVQMVYYRfp1xPmkXwTFfn2gDecMep5J0YE7EaACy0Pugbz+iZ3rhg596ocTFQ+vFwEmCcty2QW9
PdmwHewhzIALU0j3img1yNzBqxRjz+wS5pXbzds26bwmWIW2HWbJqsOLpj2ZhXQmFHDsdoyzLi4N
94J6rY8OW8GQ+AJZyTyoSLoe8qmqLr66qPA7fAe8kph4ACx15Y6WSTUyyKpQNDDcHOwIdkoJKrdd
m0S4BnmlWVrnWPFY4YYSfmits2mQXbSqqdwu2IwiToWSFk/5yGAYl07NCF8NkbnZDmmAdO+8Yphd
oKvJwmxn34QK9ST7twhjlSGBVllgWFCoZYEATFdsKEPMlC3BoDJvN4Z+DOhYGtPyXnm1nT5It4hB
I9zBttYz59N6Xnnx0IebMLVVvo7BIw4ckwc8nU2FM1VYmebeUlZi7zC+DBJz2+R16d7PYoxzA90x
xM/3E9zY4cLoh8q4ZcXw5VfReV53v/hjjAi3qWsr6W/CaSnyfZTCA98tEJrKehWiqraTtQ+e1gaf
rRIg/Ss+PfU4oQ+lhvctlINSYKyF6q2MMnPVCryKMf8pvH1UAk5ewhU08nwPxAY6nHxL0GUNtPJk
OUHnXixOPdKlYUn1TXLjeObgmduqcpvGP8owSpPivBJTDmE3G+NBjedKRHGa7iLonVLcRhXYy1Gj
m3Gwo694eAc246LxpqIPUoUE03A9qlZJ1FG0PaITNhLsE9KS1QY4HIwGl5wmleJjbUgAoiOdQxnR
WlFphYktG3ZdmJ7jUzR5V4Xt+3wZXr5ppGnBz5CmuFwO3MZtPy8Sqdt4yrwOhPFgTYbh4wqUiVzi
fFFlFto04Y56XYS9m/I4sSNYVJ6maMYQEJPkJBTx1awa1fjXWWRQq9v5uWPYzRH1XRiMVx5cuTRc
tWGod9V+N4gkf/DjKDIW0Iuip6WMuWXKvmDWbhNxZjhR56MNRxpjFdcZStkg2sLJVX28/Ysi7Nj6
luaRyqWtxdJz2m5wnMy6YFMNEBurjzZ+tVyvzIoQ4CUO2nbdcQ6mZe1Apqwga3Aq/Ue4f7Ysq7YN
9Z7eTXqefo03YOV4uyxRusUc7PL5UvfJYNxVpa+nfHcc4sBfh2qo6QALeJ23H8Ku5HPNy6Mm0C1p
vjbTJSPWkj7iakVicchE+apfj4UDiC0+WMWk27lyw4zinSGNjldhoK5O3G+wRUJOHF2astNaq8Ca
0b6jUhKYS9DlZSsfhqySaUV7ofuq4V4h4ZwugszXt5zyphvIMfQsrTLkR+1nbCB1B/M6Q795UE6+
V4RQF4fNOFp8lCU2aBX3MFYIovz16/N0neO0n5EmJHxPwD327jAQxb957aqQAtCq8eG5m4j/n3tP
tPS6+upnhn44IPDnxpD0mm79uscNxaJ557bTixwjrrQz7l6b2nj5+F+N/PI5KgV2fuHbUMj8tVXB
2vic4zKZdvu0cmYeurUXpNjwLUB+zDsO4HEdrsTLi6oXirNUSocZLvERBG2mKGvlWv13FZayppVG
uyz4iN1QY+so9jvRGOKVOetNb4zLAN+k2Gq2wB3PLYhK0uUJ0dfqZ0rslDPauqkrT1kHitX6dG6+
vNqX7gFDs6B9PBAUvgi/0A8/eXNCP40t4D02Em7i8c25hk2V3C9GCnkIHnfi6OZ96UgLTmPcJQ+p
/4qFZI/fI/nZoXf1Q6Jv/aVBMUtb+I+6cGrX3xr4nOXZkZKsPzX7WFe0zK1KQe7G8xeSfdMr3m86
Qk3/bHlxRfeBWlHqh+8wEPKuelQa+g/ao/6CuQRi8HVRmXo4lIvQ919JL07UvST3IE53VYwQ4S5p
HQuXxbyffWs4c176Spr14eDvX5scDkbH7UwvbHxWgJqLZ02as86PFgxG856dWxaMm6Y1hgpP1D6O
uLjIElgKMFUaapsFBQNKNi98dL8G3kKRwfrK9/JZelmwy9ksTvPJCfsCER7uniYON0XoapPvqMci
8QhRHIEupGiE3iZUakMUl7jP8u+MKsJ7FCbGGsaqRfVUXI5wLygKqC7j6lZCxf7Bq6KJU0A0L7rv
wy/xdP3eAfGAid4lhcQ8t2SJLbeTUYFZAe2wVE2fYPlnzDdoLuo8P7wKbwADky7byQT1cPNldnts
Ow9NltAce+d5zLQ1/i28doiZ0fLgJEGthnsYpInyDtB39KNPuK/QRA50uZwnymNFeoC3mJrIPwCm
8TNranSvoV6lu/hL/TToc8Vv4+avn3dIU5svHR2cz7cppVADm8+FunLo2nkV4sKZzl554QDG8QkP
pgadehSyp6L2UmRZLFEg3pAVEg77GEftwt9YXkpvEcdyqoat0HZxe1QUHH3LkrMTXpIFhQlxBg6q
x9PgqhS5UpwHA1Ol40XgdZc9UA7NzFlPNx7eG7pUYGNUjmopK8AIAZ7mgqf8pNie4Y+qor7r0svQ
yXSREnkI04+fR44HMYEy1hxtpyiDhb/zVCMKvEsgjHku/HgOuI9ujOkLVCDWal7+YrgLTwW/TS8b
pYh0m8OOsOh8Ly2ZDRCzLp3UTBGogLcQZ3KTL1IZdx2baaoKC1Qe75H5lv5lqGahBTLX1M+ASAPj
VoIc4Ku0qwLeiK4FhERBNI9eOCet9dmdCq+49Ly2meGM2XAxjO/Qg7MpAkQKnUKs+oL6t7EOCsvv
HqhIqnx4b8ZtFsfoOWYnmW6Vz96m/RqO6dgiN4oQqKDhQDBUhmt82fv8YXGl7dYocj0OHCsUyTV7
St8X8HUlvbzMQns98k2YOSuSD9h/bl6f5OVdYmJDgRi2P9bMPNazpudVdBTCsKTXsfvXgzftS/0J
uKO0WZQ9K4eEZWIaAAd91h+MHKoT5ZaTu8Y20gKzkvoQs1uMLpdhtnAseJEvcVf6J69d9lVMREwz
7+ylHq6nUyNedxNuUf7KsjszuJYJZon1CisUqucuziKhfVQtBtng9caiy4E9ijq+4LzJbIH0hv7t
muAPl9Qt9Z3nzzoY3Hv0hUQXsqQBmPKyX05sVZotvqaDQ9K4yV8mLHi++i+3gaWL0UbR6iJkj3eN
627KuGzraAXtG5KSfEGyyCnJ6EqpHettXIJJinHnj4W+Lfk84Iw6Zx2BuP2s1mlsLcjcwIjSfdKP
MK5KVyJBEl5iSVJoQdVLg1AH1pNeHnhaheX2uPScJbaDL+QfCl9vDvTUcpgf6MHwIMDqfikrJwM+
e9Sr7TvcaDzu2o/jidGgaqbZ1nD1CCpeMLMxbfW9//4sreuoP5zt9OWB5+Bmhnh4cP03dVZkJLWh
ep9S1cvUmFED1u0PulP8Qdf+ptDEaDIRQnAtSlb86+lj/Q9YpApwsYzYSv7VR8x8qut120Sue+WH
YFbMyIiu+SLTjDdcQ1dknLxOjr9/7J9LCMI06T+BBSbp+XhXIf78+V6i0bEp32bxnUZOvccUrzum
aDgF2EstNVvnP7XzrxdEIknhgDwHm+Ji+KaumCedaRWlGd2+EO1iYlyGo/8sJ3wd2b9/QEuX7f7x
YvUTUrvVzviEa1vAUW8uOBWZS6BT4d2+zhgKXjxDaYasLsRucvsABU4TLd2NVPDXN6XEs/pVVmr0
i8t69Ic7+rmnc0ccpcj8AhoNBdj8W1hsDk1D+bPT3hYvg0qxr2OMTxLuSbtLgzHlFQBIz4zM0GFx
YGthJPpGICm0clmPLSf7nUC1IljKkdjNyCOblo9TmIysy3R2OE+u1Que1bxMs79/iLevkReHraRJ
3B0lWSt4i7Ky7rYDZl3jZdLnemZanjdCTS8qeTMbgXTP//71hMmL1P/zPO9NcdbHtJ0XbMrL12Vv
ihP4ymbNzFqjJUzjv1VaE/jCwhOgssjEzVD9ZTpwkFNYmNxkLDdaasomWb8NPy8YFxiy6Xn89w/4
8/xDfZaAOToqoxB1MxXNN/VMyKJT2i0iP/iVgV/SGgaJ7zx6mFz+cQj+eileHSQEDCc46ftvp7oy
sstZxl58eNmKjILqCP3IbjUR/Pmp/pabw78KCvkxJ+S/FUui7+Z/WOII9EuX6uG/9nO4eOr7py+J
7L9RIP3JB+LlN/9ydAjfYarMEMMPFmtBM+RdvgaP+I5OF8HNwQ5ABVlKKP7/I3owYIJ+iQN8drr9
T8da13oHjghV+R8WEX/DsfbNLMCfxpoEywmBbyALyVvDgNCZPSNvjOYQpMX3pI7DvYE2GkshRBM/
tM71y3z9U8TJz7P485VAIlzHRJJi4yLx8zpVVG7lLpPFlWx9rjTBQ6saQmuUyD+UuP/ZM3GNEFKA
j7lGoH/+w+ocDwZrAQbPB/wsETdL86ofywy28PLwtx+JTYfNYNcqG67184VGDLLDuluaw9zn3/Mi
/x4Z6feMr//OZUTgWnh8QFF/03JYMiBupTCD+E+F5FVRhu8TbLDzKf03mo6+ijkDC5sfQGj4+Yni
BsuFGirwYYxKBBcQKVZRbQfnHYDK7x9K/6UfFnXdHQI4NXBCNEQK0PXzlfyxDIwhVM0hUUAxsMZv
53h6sIz5oRmhzf7+Yj9DsvRsfTHIW5rxQALQW4MeA7YhY7NuDiG6jY3fg2pkQUtp3UifzCAu1ym7
U3A84LPfX/ifdEXIPI5wQthjHgftn58STrG0MSttDsgjUE51LZFXoZE/GBn/7/eX0g32S4MK3+Y4
zBrLqP75UkQKyDmFLHkwJN6rpWzg4dtmdPf7q/zTB/rhKhqv/GFswbykaizxpwRcE2d2Nz2MpapO
VffvNd0PV3rTdCovEywFuRLVlRlTw+xp0bDsf2F46eTxN03Hjh67D9ysKWv8gsLVUUk9DGvoQzMS
q9aYIylhczNM14uLe2kYmSTxYFG2azl5HEwk/JuscMKt07rVScP5HvRJf9oGUyzXXV2pL36SYhCb
Rc4RjYqFvCz/PsMZOsaLNV40fo82r1kg1tkhSqy60ahrEpVbMydfT7JiHPypLW/mLrQ/YA9ZH0WU
RY9jOc4bVU7iEPkLBAwCIve4TQZgTpMXr/tZGiW+llOwGQmuOQ4D5G+ZF9V2sP3qbjAy94SLofoC
Sz7cW4PHvXsWV8nc+kwFPYl1iY9Wfzu7hfk5yxMslHvux4Cm91SCUG3ycSD6FOsxjPyWejNwOvJI
lomijHoS7oSrFkCFuEACUlszmsDMSUVBvWqsOS2UILZMXGXm46c9EMEE+JMjNU6rreexBCAhsXYY
ltbDegQ3PrkQxfZZt2BvbSJ/CbS3cBCWxtoHGviA94k4m2Ire4yDunjwVA6E2WOU1nqlTf4Qf4iC
hdV8akoXM2PULlhGJH4TDmvHoTDwavnMobR46FWAf4TRlzeGkQ6PEU1zlmRtg4Qq+25avFOZefaH
Mki/I5uM7gZvqY84pnD3vbZELmxMk7vChBtNsnSRXBORNN1mU+oemdFBj8eSamcM05ttAI6VhS2r
Uxqzb0VYE6eXsdOEVxmF2e+eEVqXVp3RiLIQUEYMRfTpc7cvcA49IX3B6dmjyQi84DElOaqLm8xr
aAjxe/wncGyOCcwixmViiQWc3EQiyfCDgeewrOul8wpq6hjGXVhybMKNh4oP/niDuzliBZyoK7bj
eJebVXeOKcDyIcB54v1U5eV320/qE8+Im+/AzMmhrQUuxguvhnDw3qlq+o/oTAE/2sU0cRUmyVjv
5FSG51gbELIZ2ryCgcwwwUa1wcoWVbKxxrYmfOjbjmHnmouxHsEctmibgv3gNKNcCWzUkwfgwnjc
QwHOnkJlG7uwYhx5fg2nPw3HYt9Tx75VXTh+xKQ934tGDgQ1GR0BWxy4xLJdMo7snDJiJVcexIPP
S9j0X+2FsUXiymxtCiX6+9Efmk9x5oozf8a5DZYjN9tJA29QU0saKFIaaxSP7kkkxMC0QFGnKYqr
LU7nkKW67DuK/ZBIT885cSPWzorLGep336pNgnT0MsbxcotKL0SbyhuSDkufdJjVkgCEC8wtuqNi
LvMNuojkGyQ9cahyD4G3l3jLOTrpj00/j3unrEv0laBD20UF1Qm9xfc+wgKCIjoCPavYE5n1DfDY
3yT9dFe19mGox88SOA2JIuY6Eof4M5ZC/yaRDEqr4rY41I8XI84M2zhnnLvoNlZ24+cfAqtZzsxw
2pWLX6xjZKjDulRQSVbYRKcrZyjo1MyK0zX2G6gFES5dOWwqdy082W0uC4DNsYGs0mfQNjpmt1IR
bGfpdbdxeW67zJ7w7wquiFkVT8XUBzfOiAE+9jzW+wxPmtMk6VE5E+ojUCyWYwURb2PF44ueUsCq
JMH6aqik+tIbHarUuGfOSdw8uLG8jqKeWTwJwUTZdcwfoIP+DfIjVK5dB4fHpw64Eo4MbqI6784t
JZnJnndaMiQyrcApeZPNGZMYHlAbT3Hprq4hBvUBZBtMHL8koiI/rCBvC7EKPRjokjSSK6cZSDxS
TsBLKJurXhf80trGKxY7EmbyNpEE8FhEovi0ThqFaoO21to+z7oqST8NeWB9MxWz1aj7iDAX6zKP
hvQyE1O8G2dEpr5iJ7EyjEFcZrHY9dAE1yM027VwsGVvhxppzOLV9wT/hFeLH1WbyfQpAhq9Wkve
MFlVZtcdYlaD9xhWROsAEcMpWmSJJytzjxEze4DsbKt8JORrJDKKaCYBc4qj9aUT2eZnkJXhbARQ
IQ9WXgXokg9YkI17IJxwDxPUuBi69MqhSv7RyLL+ap6S4SLKlg+p6agPQU4caDDX6d4FSDgsuIxs
MXUtr9DmR9dF/slvu3KTOgmp4BFBGUN6z3h+gA4fH+ygJruLSup6MJ0G6UePhpzwjT1+/p8NQbKq
7bPooTV3jwYA/kOL7+Gpq5hxzDKw3qem1ZBTzCttXiZZz+2JV+Yd7Dh7KTxrJzDzwEU5iw5CHkpb
uN2+SsIV5M0G0KIPyVTGJZbJLOOQ19JFMsy6LbSuR4hoZrgKGj9Fw9WV3QZ33QUmZOOkJVIxXLtX
AipsCanEvu9Lu0Sm7JSnmhTgZl0Hsj05RS830ipR/W9gINW+dzajaykXFp+iY/4ryZy+bW2Vqo2J
46uxd/GqSE4KV6wRb+cyGoOTO2KTvIo8ibYO/DDsJA6YYed/Bw5PglVArsK3Rnjxykpj/zgFPjm1
ag4JGnBaYW61UJck2wAba8zkumG4rjwfDVDmovpdwxvMtkOTdBgXO9IakUpZ/WOQmzlM06m4U5mD
RAQlP272bK7dFCh5Hk8VOXIbTLQ+u4EE98Iz2JixyqY8lqBYYXwxcYw3QmTGhQUjOtsM2B6vEO3O
e8apTUB31uNxUATDwW4J4MZc+QlT5hydGMHMtlkTx+y31seS+tYlIWG1hZsB1hyVa4Ouh4WzXDJc
4y9x4VsSiTTxv4U/QXooDOOYTsIMdn5cMr8R/cCkH7M74bTkqpVCI4aihwc+5FKBMQaQW/5EYtT7
2p/28YS1c/anxiio8UFT+nmH3S9L7MreLA4tC+jGs9V4McTS9MEZ2SdAT8PKyMFLnFx09hV52JHr
0tnibMA5L11Z4Z8Oam9qnbqsheekT8I5FQoOu28ParEdMwa4n660HlCEnXU5c6ry06eqkLcgotbu
90eMX06G1NFMjoauC0GLOsebOlrvjqKMVUPmZcsmrIowRn82Uq0qzCQMbEz/xNv/ZfuvLwioRbUw
dJxfRA5VxwbHxRWCCaVVVGrJVNmkPXTyTdaVT5h84OXRJ+wHRaCun5cdrPcx0E0Ib9klVmGsIQDg
7ru0437qWdd/3x7OP7s/AXlcwGMxqSTpBvvhzNVMaW0ErswPSVm6Jzn25XdCUBlTalA9BnZo2Kct
cCoDKcms4XKEuKcpEM1VY7HRTnkItjLVCds/UidtTp49PH8Q8lmKM9dOw/Oqy7rzHDX3dhhbaLyD
jMQhjpiVnYmDK3ZXWq4Ol/AJ8QUBJSH/7APD8m9mDfFCrZ+KBzNNs8fnVbGqEICt1UIe9R/a4i0W
8FxkhcJg6RIyRP+3IqwYrUfG6kW+nEfiCHS+ejVMqBGU435sU984GGwbiS2BhQZKB+TSDaffv45f
ztk4/HoBuAdAl0M3fdM9h9lTcFOs9BBy3t4LI67PGlf9aRr4pWLBVShUaPa6LvG+fecylSOu8HV6
8Fw2z8+ZM1XjDevWBupH40rGyIw30WVCEN3H3z+g/QZvoY3ZosAsCWBF6Ir2m/4Gxu+OXaGSg9sT
XYN7aR2eG1EUPpaSrXGPo+p8FeKp81C58wPAfvvdaITaDvMoSMqoKxTRzLcdSkh4ERjqDA3bSTfv
Duy/w/OsrvqvpJbArTCinoPr893/rXr1/48J2VQG8ff9Tb36w1yXaRX/WKl+/Z3XSjXQ2jvgEsof
zL6kUWty7GulGoCIHxFz7ThUShwdg/1XoVoQg01vocpFgYv5k46Mz+mQ/L//65rv6MKUvMHvTKrV
mNX+jUL1m2FnguSYFspmJkLXhdirJ8kfJkHcwKxURK26lOXXuC82SfH5h9a4/rU+/Wad++UCb3p9
NzkFzAIuEGBDlQTlSoZP6XiJxxm2F7+/1LP3/A9rPHgtlqLQSZB3AiCCJ/78MLPFGU3gDoHTfDGb
OtbAsKG1zeQRIlMTj302xcGXpI6QvO5N+KoGp/dCzCnSCsds4/JrDUXIj69i6SaU9/dRF5voESv5
jcp9kJbnsnN7QldMr1mOBfvUqHsfZCze+KTX0fu5HXD1S8WpHzLrOmtrznEzka4VJ5rKJlTc6QTm
H6MHoL5SoxOSP1KUbZLfwSqNR7xc3QoXPqi/6KdXqTfbJLFK+9RxsrlnLZBoRlrprxc2zmpHJadw
yjOfgMuNmLzlMoAIpB6N2vSI3YlLYqYGG56SDyJz5Ro+x81sCBPkZnhrudXWGSGFGc16yLNhivZ+
0aX9/n9njWpIh/lPkYyMdEbsv0a5Pnzrh//zT3MZX37zde7w/XegkRS40agIG4EBf/R17gjsdx4c
Sqj3LCewBrRO6a/Jw3wHbsLeC7gBboinZ5zXycPx31khPiiARShQbQiIf2fy8J4xnx9GnJY/AQi7
8HNg/mvE4ecRF8/oQKosTo596cuzGo8UZ1XZTX+GxMHdFO6Az2wuHesWegwWTTFmZNi6YflEZAsA
roElWyT9XQcV+C4M+AwcrPAhDQZ08douDVc2UmCIcUJF+JwNM+mYmJ7Eqm5HZT7SCSkuSTIhwY+C
SHfhcZie843QoTNEgp+qAGLWqptjyhdlEN9bVR9Gq1F00Tr0so+hUg/Wc5qNG/Xz/TKM+IGSCrFL
R8PcYLAnb2A4WSeWX6ox6C9YjyODqJzFiNpb5D/pOb9iNZvO1C5LtXGTRk3Wb0hkVofOaeuLRc3E
jMMU+rB03XiW6ZSeqJmd3dz1ybUd4rG2Chf95ITHYY1dkm8MIa1AKyhI8EnUXN7FCYQMWycDZT0/
9k3SgnBQuK+JVFqhLBsvAnfeBSNhM1hp1bio1GPMbtQd7nJ4W9dRbTk3ERAiIa7wpKwdru/eyi0C
Y9mEMuI87Y/u1m7INvLIrtpwz/nG6bFwYI9SrnCQ8vGDcD7gw9ocSIs+9118/SyZXMXkZkARn023
2Pg4/K1dQXo7p8DFPR9Q16MQqrxhFXgL/krlcAhVNdy7HJIzbGoWa2uMzFBups+pXV8J3oeQ50tA
YS0zP6UZCVBSZ0FRnnmIqtk8haq7n3PMocLZrB47lc0nagb+qpyDZCPyeRtbg9igo41ve7dyqg3T
aQG7u2wvi+doqrBAYEJxoPaY5HvvGu59tDESf/xEnLR9A7M+24rYm87npfk2wIwmf3devG3UpvH1
Ai5wmkKM0zAxXTsB2VmoQSNMXonCkhXJIJYzfMRAiMzwwc+PyXMAlxrMYryBPUUwVxfH/SP53vJ7
mmErS+yYIDq+de5yz802EPHluej71sNxoaTJFErmC2mbj2py5aXR2MbWVuY3hIePvlJ1D4Oyao8j
ZQPojmSKzRy98S/r5uATIajy/YIZN84oUbH12ohIsuU5nsx0EVDuIq+uCvjISj0ST1mbGwuLIvK+
DYoT+BKRd7bwluFdD+UWbflo3lDsphqlM9KgYFL3QN0W3YyNfa2E9Qn6+iezk6sO9f228/HKOYRk
Jodr10/abj+iZd+bse19ECS0xVHzDW/fCB9bHd/W6SA3UQBQXiUFrmkVsXfrjNzkQ8ycc8tfIOnU
6ZPLvk3PwJvUEa/fsqcza7cifMKUfdE/R8kF0dTFa9k1n8rnqLlOp86hHN1lOocOFiScGJ1NN+Mz
tOlH8uqkGe7JhUqO+XOYHbXroDzIyILMGcg5OyNWK8spHlLaWE1mLS564URb36mTY1JG1rZtBrXy
fMPYWA1xx25X4gEzLGeVyakpHvpknweEF0Ue9XURzRzyzFntMFcCU5iK/OMEyXNTZq06C1J/51YD
pSsq5xiM9y7F2S4TN0ld5tvGy0nXxEx+TXHJXeP/256y3ME5VErMgt0+hVJaxhdqFIoWyJblPckt
4ijIDL2Y8GF5UDFBbMWZBG3YoOzD0jmN6wBmtVNSzj/zsLux4a1vapzej9MSLVvIvM1ZIcz6wiqw
QEPaYkzdqq1b29wICS/jSBWdSC+/a2+ogTnvAxEkaw+d14Y8bnwU52aBn0yOCsqPIs8/LVkoV+7k
qzOUi9SnupGcWrzYklEm04qdMqbR8KpW0zJeFks8f8c/a+Snvr9LRIz3t582kojZ/guKWMxp/ITA
r8SrrE1tm/IYlTMGooS2nOMO+cjC4u3UUIyHammxuiyiGq+4oVHKW5dlOnyxK1abre/6/Tm2Z+Fu
jK272PeCA8pU8yxF0LzuqiDbFz4IYLJ0h74J4HizwG4rH4NZNBXjwe4q82jC1V9HYZ4cPeVOW/By
88wb8CNixQ52fWPa5xKl4tlU+ekWF5/byFvmtd/H/l41YR9gvJbqtHRZY2UWkN7YMPcqC1MkQhXa
Yxta5bLK4hzVzuRcd1ZN/Mdkz2vBEL3ALj29TE0ii/OCAv285OFG4OR9mkGUdkq2Z1OJs7SJBddX
vCLQupWN2mZFQcqn48Srhc3usVvCz0E4lMdYdF/bMJZgnOozhREJgjFbWylZbqwuOQacNg9SEcBZ
RsHlaEW3OKQ7l1hcVaTRj+IG1KTcdUZ/Gc/ZrYTxe6OS7HqiXU/Er9uMxuIy9stlN3l5yNKIh7W5
8sbe24mFkDAo7XGFCkVi40/K7L2bz8SCSdr1Fr+72DstGZqUi7k343pL6K7Vrex0ciiumNh6JitX
1TOikSpYzG2CEd9yV6ZmaHxEFznNm5Tcz2WTCnAlXO8qHyelnDh0fPpgac+HRqR3wu+8bLOMC1uZ
Pi9cdAskAa9rYeEzTlW1XuEDXX6ba+S/WGIsLa6RtpFsGlDVD04jpw8lioyTzxHgTOLxum9nQ4G+
lsDJa2vOiV3AQYCpv6hogzEZcE83sQEsmTGD3PCe5izINuznstOI/TDMBtsvb4NFAjKZZb9xHLH1
/VDtZkLnv7bUXvf9oMR1PwftTgWttXM6NE5Y/jK9Ys5BA+UzjieJGccPpB7g4J9xuoDJQ4E2LB3k
u93ijhtzERL9vrTUitUNLlFNieSsa2SZAHV3jdWv8MELgxUrl7kTPWvbKpiTIFv3PojLkpM2PPdW
FW8WUG95fA7aK5LcOBpt67HxizS2a3J0u0IjQc2lHpY23eWiDbEtDhdslZHobPK4NT/1KFWszZSZ
2U2QdO1tFmacmEKPanlNzNe+T6Np1wWmd1isBIp9m08j/iRz52Pb2c3DB1Rs4SbqQ+scSWMpAIen
+ePipO7O68Ue9rvEY2EZ5Kxz9Rx+P43Wfe2MxAMbakStgHjOQZqCy7guiLEDaot16dnB0U1d8wM+
4tkaVk+UrGPpBDkBAJzc6C7ghCnl/I9M3svWoZHOCKX+7Po5zAdfUFTkjRInVyCTmlYhHMatGmQ2
g4YK9NNA4A02vEl5VYEiWmsvT+R2EMkFdSD8H1Q5nCvpiyNJOA0uMPDGb/oCXHMLu7TYu0RQbkNe
2inAiGrcQA2bv07kBDyG7Lnv7dnzzyIXP7R1iqHFeW+yNdvgjhuHF3inAmNgDDaUTv9hjnQtLBbu
rjCWeG1Tuj+i+F+6dZ9l3iencUcFSNEA1gF/sJbY4QXmOvM3GxPs9YAO8Yn5ND3B47e2c+t6H5HW
9jNIbulHOwPnvWAzmIuNT0BJ8CPKhFuSCJ2t8HCjrGc/3+ZuGu5JRZRbkmLGM2Ss6nIGZb7F7KFD
DqAIOBTEY5AKkzxh7zy1WGrW7s5K68EDGWnIiLNH8NR6AkmNhnZrAPXu7NH0v3ISn84R+3Nebpfm
rlFQDKFJ1Nn3erD69+htCcSwzCLeCPTTJ4Cv6IS8wjyZeNYj1hTtGaUC78ZZBrVWZlMfbfzCtoZm
I1Psb7Zz5Vvs/U1vK0REijKBtSQSFGW1o8Ip9sAh1XEy2Ys3YaHe12QZ7wyzA/Bps6s07jB90DGR
yC3sMyaJccMAZLD4I5ESIzMfHg/pOjEIm8x17OT8nECZ6zDKGkkrOwYdUJmyR4FM3rKBIr4yeU6y
9J9DLZHffR+HWn31njMvGx1/Odo2SZgKedPuf8///5Xzv43RNMWnf33+v0rS+seS4esvvB77A/Od
4Dhtmpim4Lz0zGD969jvvoNaSjXgHzTV/zz2W4Sc/Qd757Ukt5Gl4SeCAt7cogrl2hs22bxBNNkk
PJAAEkAin34/tDQxMjOanb3emQhJIbG7ClVpzvnPb4C2KYkDn795zj/b/vAXqHImnTohfvw4+P5/
gRlaf56cMD6ygOq9AA03uOGfSYb4GODm3nreeVZsir1d6uoRkkJ6gdU/75APjJ8Ri+mDwA7ngDNI
eglrKCCM8dUnrw3Fq+uX42eT1OPPm+ww+d0n+S8QRzCRP0z6eHc4MADywwCGnPgR5vU7SDPCsjq1
0BKey9nt3jwUP/e9mbebzhwiT19g5hxBRtuNoqvc/zBIYZT4p1cHy/VwWUO9Av4CR3F7d7979ZQs
BSySi/6cZumXpsedF9eAIrrZJor+ngMguAY74hCGIhxcKTcqPiE4Kr4q3er34OPgpmh2LihCx6SC
sHSUH0f8gN3zA8bhHPxquwMwSZHXlnCYAZjCjfXAPI88VZT3LpOsu5yeXOwCa7Z2UIp6SigrCPbT
pHEDDSeODwgmviIs3Ldfs5C0045o4liPIbHx2901dEwh83ZswQq2q82Q2zWXIUvPd+TYlDvu0i1k
eDCIRQ2eJ6WpkVyNkXwc+KK9pXZDqJ5vl+mw3auIvdJdZZBlQH4E164Olhm6Q4q5ucjbnBE/F3T7
cVcb27XtLWWK5pqrHOdFbvXCJHGbymu77fkC/FPoVOsBh3D/iEFagc+qTYUATNY/RpNRPphjUVh7
WmvztQYQJV8hMId9mBMgsEzOUBxmR+G7gweu/8gdmcFN+ahS4H3JZ2vqcvhYwTKdozDiJmjtVj5C
C6a7sZwFnmHBKO3QWBVe4GRyY3YRe76wjMTNtHPVqgGad5Zh6BBXOR0PlSEFFmbt7snjrGUu7vpD
vHjel6BcwyT3/Pa+Yl56GLPeHpCl5Tp2P4o4TDWsg1mWAxAZNR6kOONIh0rdl9vzoTILYqLnec9O
jc749zSP2qa13TyJSgpl6sgQIOIth4B10luVGeHaclqLodMY+kockoOSumDXkx1OibpVq6Q8W1cp
luYX8Lj0xSnt6YQx8SIY5nv5D3cx5zvro/YtWpLBcW2qOmbmTD97ryAFLLIyOsX1o3ymMaSUZu89
5ZlROrdThRGDiAmM9pcniugC6/0eZw+82J20z3DmSFsLcoes3tsyT4swJif6CPNgea8gyljxXOXN
nJMBLGbzZuyjoXgDBIfMGrWza9+N45Be9KSdc2065fzFp7mIiFSxuzdtEBJDizYpjHQtCF3fmYCX
mM5GElMwX3ZukcDsIsaJ6cB6M+OtRmytSVuQTLOhi6fV6db1BNuEYC+DrDhYzu3QZHsiSjLx1QWY
wn8ZWl8bRyvembtsqcyT7rOcq0C210O+ZWf1ptO9YWLtnC0ktptXrNmdVzhfjxQh22GY8/yVLtq7
UhMJBzOq3zSlEa82bM8GndV7GlJtLUnvjelIa+yOn2WBQQYRxzPvXmWBPvWd0qcC2SvqVK97XWZg
RowbZjHv84WNnIzmtCWIm2r6ZpbDZN4QZeuZt1G6ONNO4P/xNox1BCfDqDVeQBzlEU+eg9RNdiJL
YhB4VjnfqsLWLzWZyqQgVIujq5HmHEKi3nMTWOubN02DKS4It0z+VmUR5Wlcr1bmlnFn6WX+0gKC
FBg+A329TatkaLEOmqzuQfu3/WjxjsH/OoM2VhZl7EJ7PaImr+/WNoeM43cFIxKcSdQDvaFNAi/4
5uahWt8NXo2JMHbBBGiFKzlIMH2kHZtY8TbXDebCzPl5B6zdRrgYHFhYxrg90RKxdijb9mTtBV+N
uV3AqIqhinZgmhvOEPor8sMck0pkpsHy2lkEEeT+GpEu6NMcpqTKnjNb2Um1jN230ZKfHLX455mg
Og9+cLQ8TBAJ6r1RuSnT/jzs3dhitjRvrvApACpZAhYgzU3uzLQKhrG213m9DM92NSmfxJQJm925
9Uvoa1Z+6JYKQjrIxq62PHXt1mV3leZzDuCghy3MOKzPqg+FB496sK5gvMkzJjw6iFlABulHPBeP
HMHIifq6i62+CezNSh9UYvPDJD5FBu16pE1aOf1m8mD2nOPZjhg696C2VmHcmob/Lxz/N4UjV9fG
TPr3hePnNxxX24x5w+/Lx99+7B8TZ4u4WwteC8wZJrqey0z2HxNn2/0lwMSNQOffD4yiX6g1Gf+a
/NBviql/TJu9X5ikWpuaZDPg23hT/0Xl+MfCEckQFI9fx1UbFekv3mQaLs9Edrb/0Mx1o3eEyU8P
pJDSsykM5r7+7oP5j3Xgx4tRp1L2Ig6jCvxzUnnmKZekFek+4FsjXjGmtp9XOUcvVSEHkqOha79m
OCO/RXM5nP4PL810HsYZzlh8qH8sAgujspTsLPdBR9gotMjacZJdMQ5IgmmjdYeKCO3RHGxnxyyL
0/TvX3779f+cym1PjmgKTW9IdcIX9+eXt50iayO0FA81Dk0FftN4uexMOZGzXnTby6ktVezvX9Pe
CHR/eVGWCuR7ZOJ/EUy3ggs1E5H94NFhPwNOOGeGWZqWGd3zi5BeeO0W3BTYIkzkpuc4vb/79OHH
2vD5HHrO8qMIslKdYBtnaaI1CeMwhsizSr2ZnDHIzjDKi423H4/CIm1e1a3j/Ep0QQmZ/ej+xar5
I1/h188OdpDnMVG1QKP+xCEIl9CZVJDbD9ZksFam2j0zeAc/C0dlPdcFcd9w7cf/QF34k/L94xuj
ZYk2ZPhfiL99wwxK5Q3WQ0nF/txScBwpjPKfZqn6h9XS6tFzhXULQk5puMJw/nVQ/2+f+q8bEyYi
orsArgnr5s97hcuJRARSMx98A5FFsW2YlVrpPpt76z+I/P/sKrs9q4MrH7L5TWz7F64ZfrEST7PJ
egDkUY8G5X91mIstfDTFpuVdVS75jjAs2J2b4YwIFjaLQdbo/Yd65u+X7b96cASNnJZUWKBVjMp/
367Z8DYiVDXmwyR7NokbpHV3bcvGJAapraL/wyYJOPbYl/yfZn2j4/yuO7REaRaGM9sPw4gpbEuy
JvNmggSvpsDE8xMC8NmZUb/0fcEqj2qo6c0ckRa4lpaxxFaJcMfwZ4WBLWT1pCJ5+VpWc5SgrkEo
kM9IIlpY9cxqwlYtZIKbU/0rqPNv18rHUP9POz0AmcCSAupqxIr940OUGNiR1RZZD0iUTPxWAqju
H+tGyUa8fqgB6pDis135AJsQ5UmG6zLpUmvUn8TaUDIUldvXR73oethb2EW+h3j/P/79V/svTsEA
i39ItNhK/JUNZCh7mv3UtR48jIoLPEj4mEEGxatlphbDMaxw/v4Ftxv0D0egD5kLwRsKWQs2Mwyt
P34wjczs0qzW8WEhM+HKk433lqLn4y9Y51BuO+p+cHwEammREkNlzmXexgu88KeC1ogYsnaV7xjm
sdJNTgATA9XXAjXzNS19d/XxEY3cGj6scvQwI7PtqxWI5hqBlXu2Ax5IM0K6+vun4gn+/Fg8Cd8z
Uk4XU03E8X98LB1WUdAXa/bQsUoIvAQJ3peBUd71Tr3KUzvn4MFlMJcwATwykHbw5dP8EKFC24QQ
UKt2q2ISbJf2nJDUGhxmUjTlKffxyiSdJ1ud2Ei9VO9NgjLJlc0X45MwmkzuzQBNSLxka+7tyDDI
xz2YGTujHJeJkUnuC0bVVK1uKNqHqZX5VTg25bXdhN3tXCJC2YfdYE6xsGvjiwW0TO+61t/NakSb
RB0A3XvVgO4rg5j31etW/yLXvN0XkvsbXR9WEsjvSrEhSBiGqzzy09jtRuafYDF9zGTSEC8T1Ptl
76RB8BRFfW5iYpdVfjzYc09SppcNmtlFtMLvknb4DRdwcmSZX8vqpJWmKemnyR3Odr8WxjkFXLq2
swmlnZhTZkVR9LQus0WIGBZiw4OxQG5HFyFbb9ePdgV0QgMq7qHW19ijRW6eYoe5RC/M/7l2K9ZI
sE4boN+tUdLj0IrV4iazDCzJbLXpPO9tjFzKBEZm1i0lIAfxLLgFxmLlx9YAV8d9ulmoh6RQECAF
OSW4BvSpJm5mK7dCsdMtTHpxcTJ8/W98p+uvDQV8cMggT+Y4NhaKwUlW5MzSIvk9RHzVYTuXQ8Ir
aCciKPa3g+0CchC+BQUP5ynCB75YODxe7DlUdFYhKTmky+y8oh+PAaK3g4215NcmGnF2xHcs7n2R
v7NQ1I9sSksZazxe9+bE17PLU0niVSa8fWMRNMnCakzmnmmrVBivNFhx2Ml3tzeJ2PCKTDwbHq5+
V3OLqxcMoha3v+dgTgktZAGgkQoILkZmje/f6oIBImjwIhzfK1yRFhsbUqYXBtnKBPHh8YXFOz7Z
X3Df8x3eblWSH7r2axMC+m/Fj/bUIz5cfNJMk7srMwsphjjB3bc+XPDUGFHqkdqTpfUnhesKojUi
aW5JJqNTnwOs6OIIr6RjsbIq4VeSgQyJoOd34MsJ5Epq7xYpqvlSi7JDGGiiDFvwMIVlkY189dXM
kV242cPEZFTu9Oq7b6m3gF8xAFeJrENOo2bxsLDU0cti2+P7qHP37E8+B4/LORS4TZQ0Q96PgDk5
asemcfj1a+/x5ug4IHLjX/kyQRXYVysB1lVb2c+96W1/qKujaylnzmeOs5QhvRsBqliW5N+gieOZ
5oLCBwcE/gVeUGhCQyhfb4PNTR1LzPpGzNSs8hajNI4YNOrhddajjoyCTj1CJuBSLwxO1I8zkhou
vCahlz1RouZOuxDOdLR9lBG0qOdxnDb8Y3u3EGVQAjg94HFH2WkDyhXrPQ0//4gtoTvctQ3U6yyb
MRHVfCMzCoqrFenC82xpdJ92uT5ORGC9OHVpP5epzfUslVj261Y9wuz03tAg8VBsSV4JZ8XxvehY
DOX2T/OwCgKzSqpPk6i+txBfzQSVxfguam5bBvT9a0k+JSScYlwfPwoFXfXtelFl7b/Zivq+HGu+
2p43o+ywfHexpuKzwGfl3PWGeQssh2qvS83bcair7pplxHdnb++27XounhE1HviRejRLkyK8A4tK
PKsSr0SNcZuvlW0MSbrJmP1Rg1DNHSKjcz8OvPOZn5njrltWdd0bA6qIjwJn2kqVign++6/Nj7Pd
yUzZNi2th0B65xoV7jUBCLp7Ax8eWW7jueCXWI4euXZ4g8JWpY4R0C5lQqpV+q024OEgBtu2kJV6
eNvOatjKIG4e0oyWh9Bdxvc6GvmOBEJfG3XHe5RZXMCt63G2dVurArBYHK3VojAwfefs803ftiMM
Fx6nuyLpwn+EngEVwchr3u08FcNpWbhxyXagLm9r69bMSm6myp34zeVMueqGJfM6sWRGfmrylB7Q
wvCQ/MfNaCkJ+d+1DT4HSONWfGbSCqMXhcfRc1mFfZ1IwtGPZCCwRuocIUzegL3GSpC59OshUNWO
eoS8zKdSV8hN/NVz4Iqww4S/vXyzyHAHYcHY1dISr6XVdVew0IYT5T6hdanDtwp+FpJa5myfw0IJ
GrVF+mLkq7pXOM29DaFkv5o15md2oQ1/n6GmJX1g5J18rERXldZ4hd/utjao0RO4Ehw+pCxm430E
GLicw277gkpU/dWB5LD+RDoHHE+pFca7tKNjonGlRrUfwj+L7SVrniBve29OWVrPthHSA0QlbYir
EBcuzsCHjDeXNcec83Dx1iISr34m2Oi9tSjitHhCbiJqZMKLEdV1Q3H8aHg1odmv2nLYohktasHR
bcYLLe3zBE3iuduI+gk0EgwKGDoQ0LStzo9rc9UmK0rUhnN2sGCeY+0J5D02iecgog0g8EQns31q
g5hVtCc/DAyUDGw2vc9TQC9w31BPs1/bHEi6xk/g0WTMk+4DRzuHaaytEEAu4zgqKjYXQzdOx3wc
PCfOWfITCxwtdl6kvpMs5EUB4kMdT7AUrL1H8tpAnNvFrfTOQCz+BnGGVcOfRkyiTNpWPPPOVd8Z
XRJF4VJfGsRMTVJPud0/oUNYWCJpxQett8sFb7Xt7FOYtB+7zOKQpxTJtpbcxSUT3j5r4uMD+PUs
2hr3ubQ5F7aDdcgCbpyPtZtiqk0yhIQooIJi/TZwDT18rE8Ug+mxBAg4zm3v4iY5hSyR0JyGk+vB
kMmzdQh/WxDN0oQ/RTCTAdqQOnwy8PpOaiJz3zKGf88fqwLtOZuisrH4gkLPRu5bCznvhjbAcgGc
Rn5L8q70CA3bCFLYHTBoGY+DV6LLL7YHMpaG1QcMTn6Mu/DfVgqhYc95j3eAyyOw5KxnL/e7ZW/V
GTsrQD36aOPV7RzI11D3U9lx2juFdYf9hn6gU2dRm4bFwEAuHNofJ6BbyarZdykuVjuYxNv1LUs+
JQeRJWAQFxDS1wxz2p3AFgKK42Ymi+Qb79gECTjvtpwk28zpV143E6t6bFZ3gPRAq/YSqZXCz8t4
7mmdIasttksCW+kOyooHaiH9NIM1kxc5zW1+Z40l84eWY/R2gA6F8CuUvEJWdKx208Lu51l6E0UI
CXWIexdRHMkR354X/tG9O9nB0xSq5g7V0/fcSA0Mt8sRImdvwsJh7yzESv/MHMRkgY25gYPFAgnu
ncMGVlyPZSG4kdZi0TsJ5In9crn6LxiK8TkXeLPFnbdodTSm0jmYLSB+TGwd4Vizas4F5m03uL1b
1o5bsznT2atTawmmNrUQ7U3aOd3PSBEZfyBKjsOQInMbotgSxqMapXnpt8P/UqYZQCSuCtRUk9vR
wdRtfSaQFBQGlG3a9TXj7qestPl6hkbwV9h4fEjIpdU9CCDJLc7CgTNsh38PhXWPt6967MkaeKxw
fz4SCEFGMaYR0FhYBVXNKbs4EVs1IuQHy4dN4g+hHbDJ7qgPXCa7KUqv7fdhhsiJ5RVd9aOjxuR2
iQT5odsdjt1k+kKeOSvoozHMyLEXF9SKgiNPcqZ1yKzTK/C04YTHRHRdbHpt2IbWbaYQmVlky+HU
gEwcT3UmFiwn54CJAffnwMDjNDUZp5X2C/t53swBPs7NqKw4HFErOfB6WvZEvdWbIo1CkhqZYexT
AXwFWVm8EtYHhUxy7g09WwjPYYrU1KguRucd/Gw7mTWe6v2O3i4/2QQy/nBn3xyvcJlgx0nylmOv
6pHI/Vph9GAkBjdzU7Whew4CbQZnGjYlTyP9DTPtiRwxift/jRVNSK8ivTez0tYzJkZAdh555Dtw
Hj6SoDS4NtLUppNofC4WH1Pr5xzEeq97RnPCU+wHnW3HwUfJDG/rp89IB7ONtjEPGQn0YeKv0j7w
yvlzPkzqk9qcJHJ3LT6JKaug7wURpzPdjsbDxJ4CpuINkburK4z7wfAxEKCcbsPEGRx1sjPP+D4J
x3uHH6t/1FSVPzsMGyi3F7jD1FU2yMVoYlo+dscacOWLy9sd9lOaEqba923ZJwz9+ovnKLigAQTc
rPSLz/BIsyefGh+WdINhRDV6m56JvNbIEeknLBuq712/8pu81ixGKuU2guaO0Z6mcc8WC08Zcyhj
LED81w9Y4f8Fhf9JGkR7Dm707yc8zz/U2/iH4c6vP/HbcCfa3O02ey8LsBhXxE04/o/hjukj/LEJ
H2O6g+x609D+Jgly/F/cyOc/EbwHHmZHwN6/TXhs75dwGxKBk5lhgCzd/28mPGgHN8j0n/CgRx6X
59pI2+1tDZJEs2Hdv8M4oZobc991JlbA9vB5NtwAU+X1e6hIL9WW0Se5AZdUNV31GCzhzTgKJvVz
2T8hn3nqzWG8TBizxH0Y6Bu3I9d0xWo6Pc5dmd/T5RlvUxCQXOF30NvcMA0wDvZsqs02wJ/5wXWL
ym5ig4o8OMMODu1bZNVm92msGd3DOa905xwFXiziBgojuDtMYK4ZNA/RLBuXg6Eq3QN2ASh6YsHF
3X8iY0V6Kg7aprYueaR8IBs7jWQS5KY7HtAs2OIiAThqG3JiFZqbaeQK3FJQq1sXuOI2zNts7CsM
MawOJ3Gk5eGRGLnVO0/cX2YKR7cIyucUOAK9khVUc7/PO697K9uUwEiOy2Cv7VGNfTLknTn7nHBB
YT7BuynFXvIWxiNuuSQMg6GNu8mP8qu0tPRMRjHUggMNWTljXFtuviBdeWoyUBbVFsgNGKLIE8Y5
YbIwGXhFbuxyp2U5VizFUwa7gi9rKkkLaLtTaS8vZVc4x1IumE/gQ3KqloyZRN9k+WdopqBL61yc
g1DddO5wlS/T9HnMmnY31eO9A+UQnGOORDxn/ndUhwvM1wVZgDfubKgOlcLMS1V0QZIyKLLKSxi6
36hHhsRJq+lJw2yNSRNvjhMfqYE9EqIBsRyJKQ0Ood0eGTU9zrp48WubE7SQVxpd9WbjfquZ1u+a
Sb7CkqT87dpTReu2Dwpnr3TDNG7Fu0cIPMNome+xP+moJ6sXAe6wnwYKZ+Jzf1DA+DcMtdL7Jep8
JniwKKIJ5tVIJY9rfnV0Z/dDvnBnY1CPQQ8nL60mje3CSJ7GebgJ5WIngeeaZ0LCMP1X2osJf813
eotgKSZ7PjYzkd9h3quLGtY1Eb1nPFLqIawqsx9QZbo7z5BPniwwIULycDRFgx1KIYoTyJofTwUK
UOgqEFJbbzrI0AMdRipzGAY7OhDN4O683IiOs79QVlQNMTZYgaWcHXGV4X60S1XxrXPcbjd7bZNk
Gflu0UY97zp0WmMrN+GB4ceeOdeJZYxFHNrq2eIKiUESXow6PWvd4pQ1CnIrpfHZW1MSZStVXvLe
g9AiMFbCl3z4Oulgh7VCXFb0LiBAPbbxuPuS+zxX05XvS3b8NIQ9eTnagJ/rt5j2cKF7ccdYAvJN
OaOjWBtlnOzKnB7pCpfgqaadvvdNu2njHmHFrcC98OB0RZikAVyynUUK1fOInBCDG0tnR255+9JO
2UBv4JDlsWdhVTpOF/l9ojWmbJjne5LMrN2MWw92RHMNS0mp9b0XHKpJhhzuAj+lPYEtrEt0lCwt
tQP9M9UOn3JvY9ct8idxWAuo1pISCa+mKf+5kurAXluiHr6X2YvlFkvTEfY7q8Xewi1gT85IUfI2
asi0AWjNewMZlY33TF8tuEOX/pHijlNCYSnXmZmReA72Xo7QQG+idxISVutjn6UF3ZT+omCdvqCh
Ubd1abyxpT7bukClAv6TNL28SKN3b0vTrvYULeVVaxTv6RgO+8IWxQvTKZB2GIzFjT2saAUbmFZ7
bTXWfd+kn/rarsh3woDhWrh1d7EieWDgNl+DlYhH14mMp8odgze78Yo9jl09arSI2mLKcrbxomw7
SbuWZFak2zckFXQoLSWJ8OTh3tYjBnr8HtiIhrkeh23XQp+BR6Bn55AyC0uMvs7RMM/3dQ6Vq1jH
02KZuU2SCim2fahBenF+eIDF8ooRiXdy5yb6PtjjQ6DcnEyICpIikc9ffGKvYRuaKO2c+ezSl++r
yXLg1FlC/kw7103ILjOuMPnIkVxO1r7Fyz4RG9N8zcKM5CKL8yBcbwv8zO+0Yc43QBQlMsIp2Bet
slGDlmwtmotEunaG0NVVsblQtEZlyajCGo6rgV41JNIpmji1tAPuRNgEK5EIsLOsiLX2lwHpp7U8
TvjTYULfVUnnNhVy8S469Yquae2jM11dimJC0Y/5UfN9JdgpMWHC7SYLwZoYERSVTUdgFwJ5qO9F
Ge2hea773q2j/Sj7c2QwjxkM8VP1wScC2LtER8t0MEdRbH5GwA2u2yV5q/LDNDXqAnz3Plf6pkZh
cWWpuo714vU7gpXaOwgo5jU0zy5pzbU8LIU0z5o5/MlgrB33AhIqod7QFbKqjo2QZ56Y7cDPqjjv
ev+r1iZiTBLfkrySX3EHrOgVgIytFWle6kDUEkxJr1kDIwIRN98tVfUTrlV0UEJ/zYgPh1qHg1tc
rl5Kg2ilNvxXjn4UR98aYS0YoMnhPgVG2OWzNd4uLg7oeU0Gr29mEL28nyLqf+CVVR9qj4JhVu7n
Bv7frqnG/qUO+VV6cIcYDZD8OUwuofQjlkwuh2gcjEt+j2N/+RDR5Z3N0NbXBKLwMQTV16lJzT2H
acepXcyf8e3iwpDOU1H4mGRloD+lCjnX/aL+BhPVhi0L0jq5DZFLc4ASJDLaw1jq5ppYwM0xhPTg
2Vm/jQTSx7PtB/FC5xIveVUlZtSHL6Npa6SvI+FjrQYzx8NxUkTUVoK3P2MI8Mq2r+SNXNrwuQ88
fhbd8hMc47NPX7cz6oiBAaOJew+zs9eg9J9gIy2YKWS3W6rGyZnCDGw6L0UCzYwPOi9y91PkVQsj
Fn+AUxYmrkYUyQwrQGM7zctK9wU5ufDxqdxlnf3utar19ivfc2wLq7sDV5cnVGwBNp5e+BWrPPMV
CuN3POrlnTYdxOQzo8hTKaRz5zX+nFi6VC0nq5AzEQ6MLu052oIecLcXZvPYk0n+uKwm7nKcmgYl
hi2weHPH+uc4OMjw2KgZ3ykMo02XN/hHISyPLYOkmaiMMdJ4WEJB3wPYPOE9x4hOmtfYIZVfRuT3
39qsv+D3wlyz7PJs12fOe+2P3lNLU/3dosEHbyPqtEJuNKmzWDoMoIoqL6e98lb13azDei+6aXzS
ywCfnMPzZs4NXAhb/1777RWyShnsCbTt1MkydMly9ufgPUVdt8vtMbiLpFd89gQxbBZhGHvSturE
K0jmE+Q3wX3tA4KIpdM9Do6LqGTlo7hVFWaLiLVQlsManlBzgQEDeKtxvWtxsz5mFiE7abDIA0Qg
OyGcYTxCqDKOJczFBtpKXXzmNKs+c8VNX+pFmU8YTKQnswyKs+ktVLxp71/6djZKcm7HFGmUv9Qv
mQ38g+PdCodY58MlMmw2RG7CbxRFHV3sfpjBHpVVxcptxd6fM4LEzHF4AEmWn00Ucu+eWOZTOHbR
VVeW8g6PseFT53hDxf7rGE87PQKzZhs8UV3pl2iQTVfSPozLc2Zxwu7ok6ZoryPhbPp4sc4JajdZ
XeHDAAQeprX/iVRs7X/BZLPQe2aT3Kzh5EZsxEFJyKs+tAwX36tbYJX8dQ4W36BYmZ5q3cJeGhm6
3NStKl4xx20PQxpik9BoVZ+nqTX3MLazMHbdyghhVS7NZ/xekVjzR0+q4XgdmugJ3n9LEdZP39qm
7Tbtennwpc6uhpaStG7nXsaymZtnBLh5vPlrH5ewqTAIGvvD2kiA/gwxmzB0PcbeILzDYrXLQ+0S
67r3dNrE5VxUyVxa03XTavS6dtkCXqrs3hbk/j6GQTl0d+QMKG8fod/o/WoHsQiX1PdG5NG6EUcn
28YIlHKzCKcMi8l+cZ86mfkVkOi04rEyjKcyypsoRsI/66tauQyjxtJKai2YkCL25hxVYY1jweg7
J5n73mcbhGnCnCATwWmo2IvfoBumexMkLLsuZtJPYpbwUCYQ5Bcs3qaZWawBsBrncuiuZ2mI0zRG
1qPqJb0ALPCj9vx8P8vVuPTLIM4Da3IPTF9cixLL1RTg5mczdO53EyszDcUaUj6zBPE8VmQXvuKJ
Me0auN83kv2IYltrb++PYfijC0V28qdm04RJLH97ct5fdLmYCa4u2k2I1KoOoz3qNzhOzE+As9Eo
1rddIMwjxMHpou1ePghRiC+5cpvHhSCtixbFsrMbV+y93EJzYBFtjq3oKOPORGhiEkR7JMfS2g1D
2THK75s9xiLup5EqMpEKLz4ozGWScddRnPcrg8FBJlMdnA3RzvuOxv1RZkV0GCAWvXmuck8MOUWc
VpxMdUd8Z1B0+RGT3RmzTgh9mC7icYiL20IknjEfa9u9cyBJvON0ewdiD+gsQb2Eba+n3qp7Sqkp
u65oaRWWeu6SsG76g4Ajk/QrYhyIbzUK67JAF0kSKHIFrnEiwqqviOFF3EVBczKK1CEuiZukXZD5
xkiLxp1hGivs9A2aJjkSA4HAuJOOXh8FfluTquobVU24MmStgxHIYtRMEPL8hxC+e5OmBD3uRZ8x
D0bBUY0c/JPAnpGp2w5ZS5MMlZy5dJb1IZdmdDurDM51W/inyi+8xK4JajbHrrsUpnUfhjC5x3FU
3W4S2dsYtCWBWKuEBWH14W1l9LA0GrNKrDqFx1FHzmvGqD5GVsJsoiny5tUQ42vvkHuUz+HRBY00
MbOe302m4eQJmPpMfGzN54cmGycTOeFLktXMYx3QhyBDZKQxZo2cPJn5tmK7VV/QrV/lGS51ukdZ
UX8Zy3lbb5PZJZNsEXAA6id+CORaF1F6KQum09WoUngHkCKomS1zZ7SMlpMBSHzKXNVfd37ZslrG
4GiZVbCzB7e4Brms7sEfTHM/uWoKkxmh1e0oqbeZB9v7foN/VDiKc9Qz4UQAoE9ZGZo/lpYWrZTl
fGpcSUaW0dsPpQxABMTwXeZKXoIGMhHxxcEFXGuf56s4h8LvuYDBlFG+zA+6yrNDVvTf6NcoxdZ2
sxbWZXNuJ0Hsb4YFxedZpqiE5uXGYRzwQin1XKBOJv9UBle57yy7XmkKR8wd0kVDaMhJl9y38/Q1
svqbxYKolJf2CzFjFbYarnsQPlSeBYPHzzmhlPAFyCTBenHeMeDynskJ8mIPv74rmH7XgKuvUgQj
sQb50+BbP2FHUv+tVEdtJlrinexXB99DGICt+z4S/7Y3s8FBhNG8KOSAP4VoDH3ISOGRjMiZmhhK
TIi2fOThqzQBirPS2ksRYmqO1ppZ8TwPABTr8thblu7iOkxTYCcSXdFvg1VT/DcWPY7yCLx3oseW
A0vG4NCdz+PhJL6F8EksBdgDvlkNFzJC40UXqKVQxe75qkRwU5WeuJthRDB+r4xNC1QV+MjYGov0
mRi1MZnMXNzalh+iCRf8JxD8n+SNPrplx+ERFvkFPV51WT0uV+RV39NKTP2xMqosURABSE5j4u7V
6kLMWcVWt14GriT0DlLEzKDAAkULQzLaUHYLW2f2BFVeYXlH26MSzsb/Ye9MtuM2smj7K7XeHF4I
BNrBmySQLZnJRhRFaYJFURL6LtDj69+GbJclyiWV37g8khsaRCYQcePec/YxWBLsSQ3jIa36gzM0
4M2X08QD7+cAU49ZpJ1JF6TWya0GvrpzqsXQ7UaZOVsns/NTbdH+azy99WH0ND6VKaB1s7lW0XDH
yOuTDmOAZvxsbb2pvGvMmgCxYnaOpYlJ2dG6eM/ZhQbiUmg3jOTeJcJsrxj/1cGobPL5clnuY72O
tklViMOUcjhTVt8eyy7S6Vx0MAcy61M9ht5dr+m04cIRD3A1f8giQeeM+FqMySrZpJ38iFhavIG9
ngX2NI/KT8ms/Gy1zvCGtc/YYBrAAaU3/Uk1NKMINvRFSPAymjSNPgvJhVulkwvo2eWZcW/LnEKa
fWCQ39dvnUgUDqH0cXbC7eULb6l2WTLXzy3agvd4G2SxmkOWFxCV4eRDO9Ce17TmG0fPtUPKhqeY
dDoToAPImE7GEYmhe4qSO4lOSjMx3aNs+kidxasV1cVzkgr3phpleF66uH/REvtLpMRcw0HX2lND
G/pumcwQWRg5en6d6ONbd7L6W8OIzeWiJreqN6NTVHu6oEXMrFXWwbJ49k4QjesEdpZMQW0kTM+T
Za53SQ1a09RD7UJQqDX4FpvBIQmHhzmy3lIhWG+g/FfYIJE98h7MW1u1gsOV+ziuOjCkzMabSM9r
v43ljSvaEEIoKpsUVIYPGNCAfMUhXbsaDYqa67yktdp0Q3xFDdFNu4hcC5/hm92fzJL1Z2MDLU73
UThOa5OISc9IL4yahoz2TcnhhvJurGoikexKParabNANuy7AFKZPmJR0enxznYb+zLrwnpmTJy9j
YukPA/8DO3CbfgHp1CGjqh0SqyUNaoL7yrk9y77urx2eHmwD9djtCfVLrpe6rlXAhoVsQ/URFdM8
dmjeupUm0a2VEKvMe5InnQ+mil1e7T7tDjXZB5tGmxqKVtIioHmv+CzAYtMbq6/BNZd6VtsbjmEu
3wSS+9xoo0+A4FNsl7Cpp4Ce2nwPN2Miup0Xbbs005xQ0HPwngy2aErQog4GWX8ZKa+3jAgI2qKs
Z/yun+rMBrJX9+M+SsLmbooG411KyuWEQ40Fe1GWuAUhLtDYNIN731qK/ZS1rLrNF214pxE+e5Ik
avVEtnruWc1a945gH+RTxTjvjRq7C4fXVt61luvce0DvIVmJ0LvStBjJYp5kp44gtTeMj2mGIknm
La1KllV0oW5pUDPG8cojSXkpxxWG3490BTdSeVF6ocPfsZ9A1smvUmHM1q6zR4tvuoCb1qkoDaas
vV2iFjudPdfGVtKGetAXJzqlMCf8Mo/nLznj/fehAAnKToHonE6HusSel0Toy5LmXW9bFVB/dt2I
THA2e+INOOwk5ES36b7WRmQEtEavVDg5x2HUu23d2tk1DNwStpsj9Otqqca3IEc6DHkTQ2Bcv6YP
Z4yY86TT7uqsqS/WPLqIoASRwsNS7wHsmr6sM54STY3d2c0L+UT3FuQbtsUHnfruWqFC2PWkHx5o
Zzp0abT4Hjj7QNRwNNC0r1YER1uc+8570QYhYH8V4cGOLUKh50WcvYFXA/9qvE0aNG8IVW/LyZ6O
I3Tpk605IE7sMA9MDK88NJ7j029WpxbD7hl7YHbt2t7HEqfOdghnfZe683M0F7FvrFrZ0E1pKwqA
Q0Gj5kcN3sIO/XW8rZGlbsEKu/t4qFsfHZ9xzNqKnk2VlbNBo22BczKJwBawpzsCdAJNX9T7JDcB
CnXxcpjVZOPLFW1/6zoVfWDh5XlQWsaQ30+MyYM5ZrMBf1GBh1qG7Bo2STBajG/osQoqjSreicxF
clwtFytb+Od6eNfKab4ZyQLeGEP26LXGk4xYrC2t3CYmFCk6Jc9eiY4EsnwSjGMcBS1p4UHpaNXO
AF17GM1ib0bp/eJiyqxMy/K9XkcsEi03Mk7kJk+bd3XbpLdQdYlUMg4UVt1+wPn8QZsYgxhSe0I4
r+/0hQoZUQR2H8yYm8ntnwsEXndj39zhOMznDahxtnbEHDBhcu3GxZ3oh7oRH5sSkhJJOZ/AWfbn
yijVRrH+bxLGYDR6PPMJl3QP6W+6Hup6Oqq8efe/sfV/Y0w0pC5/Ora+fB6ePz1/O7f+40f+mFtz
zvwNOxXPoM6LsxIr/5pbGxgl/mRXGlgRHWoA20B4RweJ6fEfg2oJE1dHv8uYepVwWPhS/oEVUbwm
NYD8XjP+DPrmktG489olhzNwGkpVy7MTts7jjBDwOEuhKSp2Hvw5LpomILb9ZAuvEdiVG3rnrLXb
0XbzfY8v7doCaWQ84dbPOLjnKr5qpkGavlE3tEZ6Zc6PcjCHJxRfKuiieUHKNxuT7w0ueMa6oyE1
2XFJAss4i/ueduz7cgiHm0V5FE+rxBWM/qIcpquhGndJYRKCqFK0tCpjyOPUc7e3PX5FCo+U3TFi
AQciOKNFM+cZ+Fk8uWN08Eyx0FLMUuKHmMLOGLCz7FPjaA24GWugt0v60U0YVm20YVLEvRc1YdL0
nJPMOVazMpfdInpi0GH48W9la9XGiQYveujYauZjhO2deNBinrQTnZ20ujJDZrQo+VGC3xluXd15
ZhrdL2k23DT5uEaz58R9xwA5/bCtCLUYlXMoIGA2fmpWS3RIpg4tpdtnZaAhXutqsDfGW2b2nbNQ
NBMd1TWHUFhJvye1MZLO3iWvPWIN5nysQ44qwLL5HDSmi6TqLoUPRls7ohergFDVURNzwrEpR0rY
fm6u5dM7gHhmK++hgmUbXDqCHqFF6TddMugIXrgt8kR5mxpBXrGr3ZqdqwfYCmibfIU0vAnFrO0w
CQgiQKy2k+B+m57kGzhL2hAHgChspzro7SjCK4No85AhSzusDw6G/WVKrWWnAQ1lTQeOkA+nruv7
Wr+IuaCoZ5lrW1QKBFEhCWrFUwRnxFjeT8BMSvWpG5uuKJBLLUse3v1vwftvFjxp6QbKlv+s03n8
rIqq7L5d8f74mT9WPEf8ZqLEA8Gri684Hhyzfyh1iKg0penoRIwKG7OYzZX+XABX8jcJyog/MAr+
DgX/04ttQANG9wNvF8SMvvq6/8ECuLq2vpHpGGucMxxxfkMusoqCvpfpuGLol6RyrYOLVm5TxMSW
rCTSzTefyd/Yab/3jqEqskHdC9tEOu2hBnqdOhH2ADMkGTOHPkWCiy8AgBxN8+pD2WHKKGz0djnU
GBVUC4Sgn197/b6+vcWvF7dsEOS07lnsX+e5EuaYTzJzvUNkeghBaTqPDDIE17X07J6KunqOyD33
aKczUG6XOfk8aV1JdJqyZYBBEKE9mtt9Rx/Dl43WnPqsim9aN10PdXmIkGdWIFOpgc5964T3hZ2P
wf/HTRBW4AmiESwepPUT/lZOpSC6Fd3CVHcBKjGxPO4KrTCPnHjnt0RiA08RGRpdrZgHX+j4zTmp
u4FVRTO/HxbbWxvi2W1FW5rOF1YhED7LbnAzuBDegJ1mGMVDkfQdJLalQyBVIKD++T1874v8/SGg
kws0CrkOW+4rX2Rryr6fndGDF4fAVekLKFUq4/0KXfv5lb73fP5xJSRO/MnCaPw6x4LWB5lQwJ8O
Aw6AwwyLbt/ZbnNSnWzudItorJ9f79VL9PUJw8pMQcIjTiWxPoHffDmGaFGUMw09DFGi7lhR2s3S
I/D/+VX+5vMzV0q/RZcP+9drT7qnWC7yUXMPilSiPfKtL7X0kkPWug8/v9DXlI1vFoX1fiwDu6fD
i0ex9npRSCOEhSPP4MFYaEQuTmtsY49nZp5X51KBDYehg40sveqye5Ri7nUNATkwUzigcV8uV4Vl
NXeK9NsEpqfV0vROsEsMQtLoXQlhVQ5LJOHZfDtEYEV8ueimxkF0JMTJjLjIVJvGVrhGcmgNu303
2kty+PlN/p48891dUkMSwYEMH3secSCIIb/91lZCDR4cNR1IUkLGElVIaaKwBVSpsl2VtXTJUI9P
udJgShN8xsObHvIi7XcDIpAdPWl1qbMEMU9XyqCxS/2dMLLkYnmz+cEhwegdeoUt9g/jjfCKBl70
mDOU4bT5YOiZt4sh/AT0faa3mBQN2hzJvKd4EekQfWA5yw52Z1nwqQ3rQAu/umJ3iQ9FHXLAj+zk
gEh3hkeaFNsYDea+lZX7oHA+HVONRmkpmpiMkCh8idl4fAKXoqNZL8NNnYsRx+rimJiycV+ThGJt
68HgrG7WvY+hD9lBJ6LqkKkqewTr6ucN0go6mdqNhe330zzPLfOWuFuz7OTeCk1aFakN9nuhhxNw
pDbvrFjqD3XfFu+cKM6+1CImjTjTvZnxu4rRu4+VTtRUGU9PjltmgVMY6mAR8HgkDW66XhrPvrGB
Agedm5TeRhbJeMOMovnI3AJFd9NusZaSqRlmnzXGpGeEnhphUgm0MUedigLFRG6LZpsZ3nEatPJS
hcTAGVNJrypStMM1p0Qwl16vn2dQoZf3CefQNugEWwSN8j0Wj3FjTrF+ROhdXJthPb/V8gybroCg
dQELgQ5/HmJjq7O/0Nsb5R5yj3vsF1M+q9Bub2Fhtuh09N7zG6eVD5m5K+OaJ2LICSZspHyuiGbc
ZbGhBZIpJ6UyR9m3dN7ARWbTyFcDh4gRUnQY534Xx1TRITBM1rbh2OWoNmZt6tyNio1PGA/wH1Gu
3s0qPycEU/pA17KAZExizpjcbfDrkJ+q0wszEN3rkcnYCaTAG8SE5zCyP8TTrB/irtPvQ7GQbqvs
d4yr0GmVJe3pNvW11PYeO7jdkGUVApupH08l2vZNNSwTIaR4afu00TbdgI7VoU3DEtWPvijKlJlc
NV1pbuTtmSeV/qy5IfOteOaXmcJdbICyjjNZgeXWm4GHC/1ewDaU7ZKIzDyMVAnyy8g29hTA2hUG
owqufKX7ConEM1BYwA1J60Bhmy0XupOR1jewzPmGRCuaq3kW5hF1Un4QMtEPTsXrYmtzpROk2TCo
6MGp0/GNQZRvaDCH/qSn5YsazOgpDUX/yXba+UkOajwBTBmOuBc7lKu1ea10DRBVl9F5DvXh2CO0
vdFmRpR9PqMG2SB2aMWxTDxnaQJBeuq20KNiM2nL9NYc9HIn13YGJO56i1YOnPeMiNSTcD2E3ZTX
yWp8LbHKb6yKv03LPqsD4k+br5OSwK76ea/ZLt3jVs92YTrMMD3VWF30OSLVjqHbmhGCHLNCylfj
hg+SiJ0D/xWuKr2vt4zAjC13rE4OnvTtqAD+48eer5ZOb9+h8TJvDF7Uy5wwKQjA7yPI1lGPfYZV
OAZertOngkr3EiML2GEAcx6/Us5KyxEPmk59wbQ4vsmykepkoOTDCQrkOQJKE4QYYhogMHAfJ0jI
93lkNk9pKrMg05cx+N2sa9XzPs+EPI5mg8Ek8vpHzB35saFV+mnRYv2QpyZrj+ImCWldznZegX5D
6X3AGV1fZLyEJ6fF+TePcA18GD0ZKpyy3npq4M6zJL5B0joGVi+NbdMtxta0zIgsx5oBIbN+fsbw
8vYdHjOL8zaGG0LPPX0/DB23pNlEpHacLMHdMv/aSi+2bgQLAwN2TN11ZyzoXcgS95w+PFGrWH4d
2h7a1VwRD8zzKiStWWrg4TEZFOt6ZYBzn/MBa5Rlkq2gF80+LDXy51Sl3c9cIA5AK1BeADXg1waI
8GEMLYZuIBS7e9z3/An17r3SjSZQTiyeEHNftZlI9wy8qn2brvnw1Ivyypr0PbST3heql5cBk/Ou
RmyMtcYgeDhPgYrJMN5WZf/AaMhAQd7BE8lGuNOJfqvC0hvwK5Mcq2rSMvd8/NhIlOk28bVqi2bg
aWaMiFQRziOEXz1Q0lDhtYfkpWZlBeSLjM8w4wui1TV38ev2/j9jyS+NJbrx0w7dw+ey/Ny2nz9/
d2RloeGn/jiyuoJQGbJc/jx4/nFc9fTfoEhJKncXsBO+Ek6yfxlLQHrpQEEMHb8HFcVf/TrzN059
1FeM8CyOf3BD/slx1fmBrIp4n14blbCEUvRDbe/MSmrxSCisBk1akHnghBGeBjJlUfhA7HHFRtiO
MV53eC+oe5o5EO0k95R2zqEpiMmEMdJiZGaRIknCtB8mIjW3dqKXQRQhzPNHJbdFZE9PxcQaFczS
ks/Q6MXRqPXc7z0LfUAcAYsPnU99WXfHQbbRHuxlFNgEITNIBcexwDfdzwMeEMdDQ79ZvKndWWSv
krXBoQv1afVk1o37XPKyHPspWnZ6YmMBhs+qs4X6Q5pENwJp2KGcEypGOIDoPFqzwyVq2NVTLJiO
G0ApT+2Qe7SWDNv+GBIxSi+9qHPCwEkZOVdq7t4ivHOv8cvr9/2oKDRz5w7FsnfWUwkZpYiiD3nc
MhaV2XBYnH4IsgSfJlQftVek2h7GhBhdJee7qq6cowKDurO1DHprP4ib0vFOERUcJrzsln1d2zih
AQSDSc8WeG2FfLeBVqnLcjs2pu7ri2lee+nUHvt20RgRYI0xyUM/5S3rcmY0WIu1dAlWU+q5sdmU
t42rIRIcRxaipCahRkDPjVhG9sCwip3RSIv/a7vcUcW2ZyfRsNH0xoM9FdPLnPX2th2ZkYZO1iIO
IZR3nG1ydfpqCrR6mu/NJHU+9rRacY1+YLLY7kUt00M/RMbquw8fBzepdmka2p/cxM7mM6aT9BxZ
yKxzlyRpf5rIRnFXRncSuy75vErtGpsp70xHaMuqD+KcKKONmpX30VXl+CVCNL1bdNLk/SYsCFp2
pXlnzmObX89p/TbuRcoAu5qf2WEok8vF0s9alQ0EqSPOqQqdLznx4npbR+z+thGStLFkJCvodnkj
xVCd81G8jSet7jaaNJuD21fZ3QTw4eSWcrgxCuVdmQ2lBPZ9k6FjIrTCOfRan8w7WCHwRbzezDJ/
6aFH2eCb0xLR7GaZlNzFZg0gQsA0JQPEKA5zD/x/1Q8DyDd7ncLb6FGcjQtKn7TBsNQKfCkTgarQ
N6yDZ+F/4pDYnJVtPFd544TXgAem+KoW+Tsbhdw9NBriQsiBOrZJb4bGPu9kmjmbgdwg74WwiybZ
RmSj3izoUW/bnqyWF6+UISHeJRZ5t+vfWvUk184xrsxtDpmYXKeUTZ8A6CgvvdNYObjDvBBHWlCD
D7qvJ61IxxWJHx1qhqbqrZFjRmE+rGfwhAKCeSvnVDLebbWgsFJDv2Gh5HMvhnohRAcxsNrS4NLf
4zAi50GvtejSzE7hvNMpSRsFnH8Wd+UE+P8TWXAtWoXFQ1HubWJhauZW76s3PLmYRFyv6DErQSLJ
/GlAmbLROy/96DBU1g5uOeDVtir6ABtyjAkzHxgDsOlP8crKiArvsVhN8dmqykUPCGT1KJCrDZuy
AUMAzdj8RM5Nl+0JeRnqgzMDmAsAr6A/7gQxlFtKei655JGyN8UENUASC1T4JE9DA9BX8zdrH1ek
6qW+BikLgY9s3BRLTuKV1Y3jzgbCoblvYtldZflo6TiGBk73zuREW3gj9s00ELmDvYW/JRQJY6nF
ZwyfJpwf8tE1rtARIxHJUELrqz1k3Ke02M+lZzZHCBe895MVrmdyk0S9nq5/L4x4Xzro5KpYZbel
kV8vX+V0SljV9RRbuODq2oGS2kExyE3X4aWCKNMQ19SLTQf+eh1Z7JmDpuu7mrJ+ccTeIgCQ2k6n
3nlDQFG6tZFqCl+O6DltrSwvUFire3dw7EtnN8N7lM/GvDGkdzXjjUZKoESQTWa0J9t5oWZbemSN
BQ3Gl2ZuPrJHKeTBJuk0Dqb5BDruWpY3+ptoEeGOM4j7lmK0xcuohWwOGNLzyGlvqs7ViGQgBmso
9fBlMWyI0CGiYseOjiyd4YFIQP2JmXwStIXnvh8E+dabDln7IbWa6cpZVkulZbgY6ScOBkgNPsSE
JZ+spoJ+G027TitRP3b6kvodWjRYzQy0tukcLrc27hScF96+RbfydnGq7jjbQ78Xqlz2jJFIL0/F
OGJj0zAd5vRJHVIa00BNhnuVyLX0NiRIYQXhYOT6b2BVWRsDlBkoqDC+redoJFU9zrZm6kV7mxvY
4VChIhajGbM0LuaTRGC3ah69+nlwje4snEV8Hnqj2lkdc/dMhOJgt418p01cz/CqKKhFG+0gDZAy
VXb5JdPH5rHnPTz3CrPH2iO/xlJS+ktcptdZPAFelPFwIVmNbDkjtw/5MnxoXMSNsxnH78Kq1y9h
CMCkT1ubSqCgmdm7nEirQoLSmTht+wlv/q0FDWXvGbZ6dp0SmwNtMgnt60611kQqd+HaR+hV3l1m
x8uVSLPq4wj+G9FzoW8zjqhHAlvehcSq+2RdIVQrCWGDVSW3iZEBx9CF9jSVob5FrFKfrSTRYfu2
Sb7u/swtyesNTBEjDJkgEGtGj/Kjb6O23ZjQIzwN8HE7TDYNCkvHYeS5SGrKyCAJt2AyAbci44jD
/00f3UW6vNSKnLcqTKzf2UKTGcNncPSUlUCpjJC4crDn2HlDO8KN2PKIn4xiTHZznfxvIPX5vxlI
8amvA4z/PJC6j6tPn/91bPPn8tO3Jf4fP/jXVEoYOmpLKnPqeYYyf02lxG+uR9OXWQnCeYdjwZ8z
KYbyBgN8MGuMcnR7PTH8OZMSv+Fn17+GVPCP/0GBL7/iEb9vy7qu1FEImBAydbnGVn7blm1U1GNw
8KqD5rQldXJcvfEyo2PLZ2fksbeexmIYzrlWo3Ts66c8srSjPsJJr/o88wvWDjxtZnHnDUV5m/f6
I80ZwtupidNdZY5usPQQfJRwsFfNmrNLZxgV+KgvdT5gMprELT5K9Qwq5MwM9iy1cR92BFx0Ctdq
P645QkPvboY1rEvvk0vB50iHry43BMs1sF5Q3UwW1H+G0AT/6Le2aCUb+vhcTWj4rEwR18JkXXXJ
lzbHGlaQL7h1KvfiyAmDJ4FjdVR+8bISrfFwT1wWasSk35lGRu253BKUCCBujSVLtc0UJ89zjXG3
apYXq8tO+SBeKsd+auZ2h6cPjk0Ry3dhswY84R4bdXLIK3DDqOxdABvyibX12dEJmof0cK+r7Lx+
Al3B8MjM8i9pzZCrjbCoSZh3gSyYTfcRbvthHB4iOd4DGMWFbrD3qNx7GUO2BhYckGjzFVV4dVxW
ShhJt3wwuu6bFiy/uDf8KZse7Hi+H2vzKZbZCQD8s2pSct4ttlVJ8WGb7dbkhtDD4fmdb82c72qW
3a7x0NBpZnZaTNplEyR3wkYpToyKD8qICaSiI9JhldTRfMHe8PsVqddhzYJgs36WcfHccz7Z6DCA
Nh1JYbS+2y125Bn/6HJLO/G2M8Y9w4Er4TIs0gYdeF2l+QQPfJHAf7eWSM5ZNl1RRDE5rTwbOjx3
WKH1gJ0Ev66z8yDxpAZrgwsNCRkMGDyXa1BDp2peHpXJCSu2pgcyl4JpLrExxKoLCIV/Lgcgb7kx
vbjVcjUY0ZqBiH05a5ynZNI/uo288caEZtYoCP/qDosFLwnJycPSWIckqTseVHmICr4jTWdiiWuh
w4qzrAwrDBUj36cnhTx5Dk8CWxFTAqOQm7rVH8tIvHiSFnkxIaTqovwknOGhUf2DOeVfCrCOvm5D
x8Hj+SCBPm6AaNe7nL438C4NLrxIEux1fO6itC9g/p/oW+JLMq1LzRx7160/x31u4onNZZT2U+Ko
+WADFdxoYrqg/Kw/pCDSfCeN50Bp4XAnwckF+RShX21MC303JozGmYdTU1kDgbPoyWnwazdZPOdb
opxIzdLqeafHqCcKaIS+oeXypRPth3lQ9rVwszriqamSxgxUFtdpwGxGBk62jM+hUzEaiMCE2pSc
TfmIR+URW7mN38hsoVIWZIxMcXgBYvaBA/EAqiDfAn2ZcecmQc0ceAsrkNAyZdug+RNiKE9QJdFl
OkSPavFtWWGUHTXzsdJE5Le9ZWFohqpYzuqlLA1OL1oab3PSYF1s3Zt6FSkXq98Jq2d4Kzo6agB+
aFOnxgsMiXrTNgWEMPoF9mSQ+ebgCee3CDfQCEMEQwIVjGG6N6bu9PtpxS/NmfPkaPalN5rxGA7q
izaqK9POTt9sOn8z8f9hBOt6Bh0f2+TVd2ilrP/+m5FogqymR8dS4bAGkSn7pkMtOV0SqzkvobB/
oS9g5/l+xM/VPDY0uqL0n1z71WgZD1Ff2rNTHiJedWZfeEFyGTO/Y0H/+X39oGSA6ysR8XIxHX7K
193rm/saka3LNKwrTP7ZM0kZYD9Zjil5GWKSQVEd+ZO++/k1V1TK9zsi11zrLXKWsGA7rz7LSJZe
DHW1ZJJtxThph4cKT5zPyf4wapDK1vvN8+WKmjL+xe3KH9pt6/16NuWfI4Bjf6UCf3O/dRaNC7SQ
8tAWmFDSqnA5bDAGYLm4Sqs0O+je9DK2EzE04zCcUuw1pKkAaFDx/BKDyY0YB/cRQKxFcvj3CiQT
vcKbN16NNsu3axsrKpVntUrPHKJ3hTXcT0X0CBi0wLtgXnqEWf5UVd7esqCVRHjFEY6zPPz8Q/6b
RwiJCm1QQU8F5c2rR8jA8lRUhlke8MzuzEq/1b3ltliwvP3iOn/3iUIaX0srl2H+a3GCNwoXz8n6
rOJrO7bTdDuLhAYA2udNyfEqwHN97lAx3+XDfIuXuLiLI/ZQc4m+NAPr8lqqpIQ5IrqfriKssxvM
+A+aZ1+kGvaxy3Jv1UmBEDC2981kTE+RZcz7IjLq7ZTMCdmvqr0vs+lxUmz7vZGYpy5xCySNEPAA
532hwLdBDeZ8i3gn9pOWgjxYHt2o3y0doZlTLQ/xbB3iGKM+5DSgbvV0lTlaznl8uaWpQEgm2oEd
I9UPikBm3xHUWD//IP9mhUE8BWFIACwyLPfVF7YgSW5MGB2HBUDVWk5MrGxoEu0NcORfiAWosH94
Ay2dfcp1HcezXgPbiT0k+8+cywNYwntCdk9gi36xYL7iayNV4VYIqDCRxiCvMF7ztZO4wYSh6+Wh
QrK+axPMRQgoX9aVPoH9QBMhPGWGecARfcECFG+dMj9pU/iOOMaPrk1KuFEM8CLyVB6GlE089lid
AK2fhYi+LPYoOacm2SGXCMtTS45YQ5b2Ok9sDFr1W5fYyQ2uVWQCcwI+D6n+BvUER0GvqXeGYkAq
mZbuUYB2TFiTLxZgd3LUsjOWjFNmRbNP8g0FKq7SyRK1X5YxYcR6d1+ViO9Rl/+CSL7ysl5/KXwX
HgECrMMmDQv+/TdLU2nUHT3SojwIWsebAXSrn3ToOrECcs9EHK0cxzTIZ/dSWHaNxlTpG0AlN13K
sxxmJXGQZb8bQyZinS2qoI/1pzGtZeDqqG2zwb6s4cE+Hj6cEkYaWIqVqK5wRhDY9Qgv82Vp9U3i
JG8mSXUI8zvxlTbts1h/nCnEiHCO673MR5LmxvvIstcMMJ5PdBawQeyBLp+GVLcIc2+PR+3Rq9Vw
/scvCXvG+pdAeWe8TsGjw4LGdhzo4btlQImD+2zk1zGBoYd19ItvRAgmQK+/EpddmGUN/hfjnlfv
ZGPKWdIELpEoteVW2G0VwCY8hexUHl1gH4sI8KuZA9JgsEyRI/qURPmZ9PSFmKHQRhHi1T4pSM3W
s9G5JjmixHJ2PzLBvNYIBgfC3foxrhjcrpgmZN2+ANe6n/L5qnDWzZjHLJLZM9QeqlRoOEw9zk2P
hAAqlk+5uh0Irtp1fKVfj5eLOUmMN/yHxLCebA2HRgo9AJhh321yRuPHyYV8vR6CAIVXwdhlFZCg
8SHpOEi6jFr9peGoZy3jg8Kmt5lNj0HKQEwTPBwtOcnV8COcHuYLRJX1D1rBPwmH9YGs+2EnTNVu
19eonSxkwOODHa0HCAs6qWsT5Jw3VEt6mJ6nBjmMU/NfK816avBb+mUXNteeNb2oDiF1zwec5sk5
kZxZvIlS3MzNJ0DS9yNdRl9ivx3K4qQNhMKhat+oiBe46/ITh2L00+wsSTTwYPJ22JhxCJL6ELdj
ecqEdRnaIWB8O/vrwQibRbIf0a5coVG95J35ZCg8S794cv/m9abWsVa9I13QHzSj+SzTBndAcWid
+YXk+Xty2C7UF3x4Fq/1Wn99PWpXnSd2HRpGNGm882WMhHFsGXKn/FhTgAjqSnr/mRe4g5JOkHdR
4yOlK3Fp9vMBa6rGAS0ryCEEGYTUKXqBze+da8VUbYnYF2EHgfmlYvMXR14MjTUm7ebHQVJu6QqQ
hq0nvT9FuLtzl8o64mDIfhiDcfER0yIrS/uHbmAFVUZ3rwjYxjSTn4e+vzctxB5Vbk9b0sUQkY1o
5+IRUDhijQKaB8qP+cVul3qn6u7e4XRwyBIbzDjnp7zrH6Q93a7VfIcv/ff99X8T9F9M0DGsrFzE
/9xhu3we/3V4LmoiuNTn71psv//kny02/TebvLh/t8r+FH0bvxGZyvOl0+b6HbT47wab9ZvEj4LM
jWgcNjTJ8vpng834jWAg/nOJToWBkS7/SZPth3KGIkZSgbJ18lswtv9+5zRJ94lWsOIhKxGKyYUy
nQbO4zcfyu3v55N/4QW/rZKya//v//nh/V0vwgkQhTn3aXuvtueOmU/N/H459Ax1N5PTYnlzBsev
M7Pb/vxSPxyQuJTJx7Ly8hzdeq2/rYpwImsDcek0JOz62C2vcFrChKpqwIZR0h0KoTTWLcvEegd6
6ueX/+HjdFfY5VqJCvQRX8UP3xYiRr641mgbzYFI6geDkZ+btL9aDX/YWLmEtR6pdb434/UBF8Xi
3JNX0xwsMT5MlnwEYAJawgAZoS8NT+m/H+e/+eYgDPx4OZQcEAFtKmwC4dZ9/pvSSkboIiavbQ/m
KJsTCkjqucrTCuq8sPh/7J3JctxIFmV/pazXDZkDcLgDi97EyBgYnEWRGxhFSZjnGV/fB5SyWpXV
Xdm5L0vL3KTICCECjjfcey4jRvkEn7hifxFUeHcdu4CWVqUe6l1IIdicGnYEK21B04GU4CaHbgCE
C/O5h/cGDixg7dB4pNNblVkCIQm9VR171sGKM/urFePS7Zv2Ry6XhMkFHfJ5aigLDLz9i7E8ty9h
BZ/HRjK46XDUf55ivz5HKhgWbYSuw42EL/6onDR4jqaFDEDveodl27khMCW5Vw5ygl7WGZPMNrgA
wTbZVHg+sY4EwjvCqXa4IuZD4gbXXWz0OzvLfkid3heRfFeze4caK1vDBcuOpRhfg15SyS0p3IbD
78wIytwk5Qy7YHHH18RFYuwdvtehV/EkCG9KdNEMB6FZSgs551AM6jLiUFh7hvKP2Jg+a8MEv4GW
buFiwR/u+++2MrzHEVnZZjLj+DJ7VfDYKrISOjdZC68PNpr1MwF6PhqOKPW3sRjDaxbW6y6ELk2a
6XByApR2qPwM0I1IEALv0LpxN+4ijOKPFevTTYjfbg1gR59LSKHilJfs0oBT1rV6kphAn8OkJ/Oi
MPk9oA+tx8JElZDWUXfFbIZ83rpuMz7VZeGaARYoUgEZJUe8lw1sh6oMYyhQ2GkdDzmO2qmzyPxK
xWdZUNuQLQouMYys7gV2ZcV8jPX12cDH/EhzNG/zqDDRuYFKCitoxiuGoN5hNtCU+X5Y35VzXt9m
dXP2ifJ4qWa3fZSdnVxVRmhem6OtrjLy3VfVrCL8xPm4z5H5hkntTIwxO7aDTN+v6O28O6GCeM/q
rL4moKi4Rcy5sZpuuiYIoKzWXpmKXT3E1UuhnIAQK4XoziQyZl97sjtFy0zIn0N1G+lm5/t2kUEf
1OaKSNzXuEvCAz/2PPbBUWb+Yi0c7sopeSI/ARN0D2tfZnl/alkUriIyQFZ9Fwx3hj+YewL9xJUp
yvQKfpM8ONhsT2wI2b2JwClusg/ta4cOyCVHKRB3hOlOb80ik025ac49qLET8CVULSOVjUoJWwX9
Abk78Su9qT6Ut8GHCtczDHtdLNJcfxHpjotcFxAcSNBFwhv4/nAa4zhe60Xgqxapb7OIfrMkM9CA
gCCRfockeBEH23hhoBiF5hnugItIFRFxUWDazhLU70qH8CftZ2+RHAeL+DhaZMhWb79qPlfDTYOH
pBBEo2qutB3NxxYW8LpfBM2zNBiYLyJn4JqoB+b42miq8i6usHPn1fwN7TAQqpAorpXrB/3BN4IO
UKm4G1FT0zoG4G5BARc0Z/s54deSQ1091aahwZs2A2TERZ7NDsN+Q2IFvXMRbzfjDqWp/egQ/bAM
3ur8gPCgue2M0n7j3HYP0SIFJ6I6Rb2BPDwMOz4hcvvmi/+hH7cXKXlhuumZA2k+mKOHFdJyXupF
eg7Q2VgNrl/Ar0eY3ojwHLhQQRbJetYLeqYggAufZmZ+aTL3kPbWU5KRNUXoQb4O3PooIXgAtzD8
jb8I4wMU8v4ilYdjQ+ykJd86IUssoMiASok+YOUsMnuOBHUTLdJ7xHfpQS1yfJv4I+JA5uELeyuQ
N1HNKwsPWTvaem4g6Mpj/MODUP+MpUA8+ovw355jtbFT4H0mVgksIk6K9m4xC6icb7M5qvEbHlHm
9YupoMFdkBDC+9kJgZtNXoT3oKpTNKlQpzCBcnqki0kBQqw8p3aEcwEKQH+TNa5xZVLZrKtKv2vT
DlBkw6ffVIsBwo1d/Zg2o7nPF3tEbWGq1/0UQYddXCWLjQLccnEqxs65chaThYrM5Co0UMK5Dtq/
CNnxFHL5F3MGPqJsY2Ft23GR0kfbDcw1q9ASOmWbWA8Sj4caMHu0oKteUbaEF3xj83ODJ6T4cIfE
JUaR7sMysphH2sVGwmqtXqWKLxkPzx/gZECULrYTtRhQeD4Oh34xpXgoN7Q6tWQEWSmhBE33s674
b5H/F0U+Da/FQPGfVdHmrX37x88F/OUt+/6//sdT+xb+Xtv/+oFftb0pyMol3G8pnk0HLxYl4a/6
ngX5J6HYDTim4EshJLXVbwv0xcz+sVT/VdjbGju7EDamPtYkSyH5dwr7jyHhb6sCPPEU9gxgMFli
FmS7/6+FG6lpEUAgoss9+NgzRL6hnKZdpkiCyzJJwNE4EjlBjEt5akBcfjOniVgchIC3H0kO9RJQ
QfA3I4+uI84rMkmbmSbnFjtdsxh20pFYbfY5g+iAduGzoQ68N/Q04tnucLR78gnkD25KkiMIjaYk
IzB8JVLfuPEyYLvHoo5BZqIfNAv3h13qidJhYP0w9odAd2bkH3zNvJntpFv1D+RICPlg5Mj12M/i
c9riEatZy9IJgNYhDGeNvaZHO1QCuw4yC+lMIOeJLjuTOOSHNLr4WRbuK7JY7PWQK/8xz6zwcW4L
Gy8VQ78UNcBXTOjRoxtLSDdlFsZIJZ1LS34UZNoo2IWF3715pqAYbTIEpBGQJXr+mHS1op9SzbBl
1lZ+jIM+cjSAlWTAozkMoq9O1k/febx40MMgwX0+UvCRwZAYwfRgTGaHUV0ESbwgg0vH0nsrQsuH
9+fD3G6KwDcXOQ8k+GS8V6mI6utybIDHJLBjLEa+/xXO/38Ja+jTl3Hl//tEOPFruvdk+v1U+PVD
/0c3j8qdW5hBvvMhj/l1JrjeJ1agJGvTv2lK6EUe/4dy3kM5w+5yOQOUsjhY/tnzf6Q10PFzkvzy
h/+do8H8ty7VEiZSH5B/7PPMf1tw2YrNuzv7wbE3fdSWtm3qu8FEd24PebuPKnTcPWwIYwBCW0la
mrhwvXt6tvaqBqy3tyuz2osWKPZfuGedjyyI304tdsRcEo5TYSmsiuLDj/pbuzmijXUAzqqD7p2y
uPG8RNyAV0UGG39IYs1FHPshk41YbbcB7Cmj7Jt19iGnBd9g3jWMB1DZlh+S23lR307hIsSVYQON
Kgxb9LnpotWde2WQdfYh4c2aDz2vVC2u2oEh9Eb+lPuaP8W/xYcSOFxEwcVPgbBHrNG9+6Eblnj6
SJhIkBO7i7C4sKZ4O9Z0Uj9lxx4Z0rezqbonr6BYGOoK4I0H3hOfHN3D12zKxL2kP/joRSFNcnKD
tnYTUI8gJGBaHYHyAgiNOGMwDMCZuMurZkPSwrDLa//z6AfGvo7m+lhB9tp3nd28RyKsOWmdcaPi
5oSL81gWqnnUZKzfmuRC7QFmtSf6pZ6qvqcNxZlGIeLF6rIM7895EO6MKMbChgi9uDek9yJsyjiD
yJliMydp+MXy/ZKpQ+cM10ZQGHdzl3jjWocTTJSoH8+Bnh9EF6Q39QSZcpw9aIHNgI5w5yaG/MoR
GoPqC4mTcBw5rzsb38M9dtfyvo9yew0kLbt18KeG/dquzeTaztPGfooDYFmjaUQ381xtJbhEdEDp
8DgJMTLztfPDqEqHVJws35W6DRNsTapbNwzctnOuwelRd2/17BkrzMbgJ0VZHOTcYlCsAnXHVa9O
wNtq2sBUHAO2KUcPVuExNEUabPxcpF9KRCTEw+G7rgYeQOuEmv+haqL5YmOtP9u90N9QRqmd9NsK
kD5/e7Jf23WK8ITcPHILSHLqCRWphhGFZ1KGbwlfe0YW9bhu0ZzDKlskWLofLp4l+5MzNKjXZeTt
ZRWSBGjMTEyGyOYv1Nr3IaaqHSs83AU1xgNABZn2d/RDDXNq5jdfGCdJ4JCpsfJdqH0Om+c3dFKA
yinhv1t4g69JnZQbGnkC10pJfG/LRualIQy3XpOoguOlVySzQt6bcLS0OLXJX7F4rmunobWyqkxD
yvYqCM0COtMmDdJgWSL6xqMzMq5fSSNtD95YmyevdApnO3IdD72e62aVmSm9TQLAegwHrh5aLkKw
+3gbU3Xv0slygOW7vnzPBjkohnpD/TgPZX72UnILUcZUyTV7AB8woucvM4vl7iKMV66CVPo9sRap
TcncesOdJtXI2ZMaqg5JWz954TB/1ZhWt/7QyIOn4oImfqLKL02juHASDi99OLmgh12FszAL4OXi
iUHgytgkhzBfNLV+zX3tdRunqjHpFgyC+4udlcTEmzOqWmTLmmQUyFbZeQLQDfJr6vtDEajC2QD1
xAcU+2564xSFgrUeBdZNk8rhTtWwC1ZzHvbANfMmvZHcGHtSAUJ8K0VfGNgzTMhbZT3DluY4YF3g
peS8+Wn2mYDb6j7q7LbYjsQvXvvVUJ2Nqi2ajbYrcYMKrXjUBYKojdlFciMK/r/iO+rhUp/CYz87
9TVO2PA2sobkCWJc/ug6LRz2icFbVsLg5njm8HWaJHmPA2Tiq0iy2MJkUqtbkoKJVy7xC4B3ryrv
3rIHN9pqkQV8KGWNuEOKzPtez8wUp8wcXgKXLrkH+HZvtn11xXhlQ6II7KWgK8IrbLy9WLVVKE+h
18c7PfT1A+3SHK9QEIV3FObWc9Fn0T31J8DMpm6CWyllSa4M1mW0COTQvhaTAHovzZzToZ5g1/qq
S95CttrmyjHH/rp1yYFZQhTY5kz24s1Kpja8wVpt4GrqG16OoD+iuKzJA+0XDrtKq+aVeRwvEXgC
1wlnMypSOz7UiTVuqwF8KGfDeIh14n9ZAMj8hy8dM0du8sS2YZ2Lgva3m4FCY0C18jXKfH02A4eg
BT1ZpCWLxsTnOw5UxH1bdafWVerjY7syXFCRojbCVWfzl+xNvW1C9R7bYtgMrkROU43258hsy0Nc
an0LA9jkVbN3q2o8vohOYt9gDTojf+fIcZhDTK7/Tk15wKcKItUxlrSazGANjny+LGV8IWJN72Vh
lPwA/JEbSMN8pmSRDBenswTrtM7aZOFEQC6ou1XkCuMV9Vd1V1v2eJIOSRLrBi7mCxnJ/Xtvp80p
AcwAi74Y90tdQn5rUrzzLXVIDZ10xNFBlLi7nUI/PMOGosTncVqfbLca4ZXbZMGuzYapwLYjX1lu
BhxN9m6qSXmECYjmV8Vtm28rVSVfZashNU+IkkaaA1wGm7gBDUhsMHpEEPB6eCM8NZ2Jg4p6Qvp6
AYivCZPPlHB8XOEbS/r+xhAS1oVQD8noO/s4Jj56Cy9fz+sczOd1E6GewXloWjcoC+SBEqt4RbPX
7trOIOqxFXxePgrKgpslzl9tp8r4nVH/zSI8D4iAL5eHaJ1du1VjnhuOM+6iZprXAUaqfkXdZZWs
F1ufL4i2kjfT0y+NAcDTIfxdrofYK48x9ruFIe0acmVPox+St+QP6BxgcN0PoWgvAPGnO6lMJAtp
L2ww5cxOyOuxDKyHzX3gDTysYapch04Bj7XgFjtHFj3wBv9i0zD0xsOxcjIYrZBI+40fT/p9iMfq
q4tMpIfDZ3hHLYm5oMB0rHqbEYe5nchskOAv6pnZDE4qoISdOmPWnCWp4GlHGApj3mqlSac6V+aM
QXjgHIkZnkuM15Qn9bMV68m4w4eSyX3HQ/+OuxbhBphL6W89VqjHPq55EsgoyqurpOJ6bpiG4+bH
80T9VaS2+zCOpkQprQ0MEKRMnlwQaiNCGbsEVqDS+BrVWjKuOdqzy9KygRj2qnvTHvRrBexxX6gA
9WoSJcY7+S646Qpd5XvCjkdUwgEMBNxc82JGxxm0j+gvby0MENnRLSMPkocuf3i5kNGaVD1xKN04
Fet88UY1dqdQav70TKmfDqqPXuW/g56/GPSge/mPXd0mato6em//Ufz4B8EkXfY1evu9w/v583+s
dNUnT3gKD7NLwt7HsOaPsY/WnxjtsAMULFZ/gQ3/aPHcT0idWXUiq/4gH9H9/TH9cT+hXsJFyp50
WQqrvwkz/NPazoOMiHOCBx/LY8Ug6F+nPxMniRlOo7giA26dBT/SwLgZJ/8Qu+4mH/Ir+NTHRnC7
+N0XKN2r2P6rPaX3Z33s8hZoZE2aTG/pa/+0Wi4cpUrXhbqE8xiLlPwyeeUZwt02z4jM5AgTPMw2
HgYHkjX867Jk1aKRXW4H60X2IGTwWtK9XYvZWMElQ9iBhg2nNqg+fyUdQvFQbBs95lNRvkssVAvc
vsvRuievkKVBuPIUlxLDxPTUzAU3IapcYzs53pWEFsikKFHnSvQ59mXRFh3g2ca2NyLpSP3KP0+M
VWq+E1dINNnkscmw7FPA+pIQ0PlOtg08wNTlAWcsxae7slu72TbJWRrdXRrmHRUuNljDa++U92La
BlQw/TYDLeEgZJyreLopQicqbyXCcNsV6abn6Ki75H40/Me4Guptgjmd0N/XDiH9nsPxNmg0AuP8
64zYCGviusKVsofu764G1DsrO8/fs1GKfQKclsJieM9lsAlU15zzZsCsIvCTKPjrIMMiHv1BFgc/
O/j/Hi5/cbiYktXCf5oZHb69hcXvx8mvn/hjjGyan7hf+cdE4ISxiz37P8fI+pNlcysvY9yPgfGv
00QyeRaC24w9Hg2yWvTDf4hETA4ax2P4TJInapG/JxKByfavx4lYfoPgbcFvYAL1E6D121gGH2XV
OdpXFyeUxiFAAFedcj1NFmhjc1omnSOxXHZ+HDk004c5Kh3vq2np7yEungdmJxjzzcJ+5LgYn1EH
RyeUIsTjpHDM/FWZK3cJ+Wk84mvsZWZrpMv8NgyGoXoSeQVKAJNuamenxMOV38MkiS/aYo2+GqrU
3VGj5YfMn2zcIl21zvA6w9tP5YZmzNmFETOwbex1d0nptTW4+sFnhVRyGnVWu8e0Wh0tTFnfQJy9
yqx1v0mvES8p1nDAUFH5WmfJ4lfK1EHZzRuORmAvI7pzul8LyOs8heMVQwS544MyLjmTqnGjNVFh
wgXbsK49K+jBeZedmfU7p0GttQKfH98YYWg999N4ZjtdbsxohBMfheIeWFRx33YVduxWPKdO5D2N
zjjdjDn0itLynkfSv7a9AIJs99mdjA2CT7vautRZVh861/bXIo4iQhPZHhFoE117RvrmtRUo5JJC
3ilVcqoy/FlpYfQoKrVPpqpj75LcTL8vXNPtHLvmdxtlZ0WuaF1ceVb0veuo4jAcjV8c0x0At0fg
oyrAp3hEU/eVyp+uEFkD16Z4xqryzL49us6rcuaIG/oXvzUg45DRSaZKpNdOqQlkBNPPMjDNesdk
q+tlDxp+M+MRkiEOyzfyqeobtXNNH1swcZkAb62uIspe65Z33wOHMvqeLWuPO2hTkkXWkSdhBvcy
MZNbsFvzjU+5uw5n0hlC26Lci8To8Cp2sQWGKfcyTutplRl29DAosAtOVk7ncFL2NdJsHEuhP9wy
sat3ORku760r03wFigEvWUIMHsoYUPDBIM19puPhXM9+dDU6eXNuiYUiR0UNwbfQQi1MCjkyeZNg
cxiSpSa/2QOEH7VaXIacQlHVJDOuQGrATagUiAV21t1nKN3MPit7snaJnVQTQCodbawg7HeslJk8
GRkKliKzvFNPIFQMuh/R7RrAT73zGKZEFW9KV6o8YjZvnoKazNpVTxrDj6Kbi63rgirUEQ/C2jG+
KegSKzsMY6CPgMCAzhuQVMYZEald2uVOx8J7ZgZJLl+tT6WfR7dgsBjRBI742rMt3lmRqd6puOfj
PGY9q/ge4wEyE2dVm+3wxSukfWskPmAT7fpoLwovIEFjmE4FTqh27bLuPjJ7G0qk0Ea4RRWCh8DB
KAUGLl8rNYLJG23r0GB5vkdR4uzhIHbLzri4o9oPp1XMrnulvSA6sYaf6E88N1u7WNVXqmDsv7JS
j2mxHjBO1f1EIlxPgFPrT9sIY/NTP1bE+A2VuQsZUmPUm/hICOe9Dl0kJUrB7vLd+pGqX91D57qq
c3u+GTpB0t2ojzTAEYNqHHuHyM+GK3dQxS2BgsbWHCDPrIAETw/gE8rrrOmtR8uq4tdImOSLIntm
FFwPB2zXoX/I0SU+jHGFFrlo1jbhdNeZNrYiL4a7QFb1wgaJoWu4GMw7Pu7CycN1njEP7EXlbTBj
kqRYmd+YZKhLiX3tYJm9dciajvEZRMw1bnjILHzI+xqr/caPykdDlxOeMMtuH2YvnL6DFinXMws9
wF6ZvMPJAbsDoj3qX9vC4Bc5yV5jAdhEPgc5+YHtKQq78SlPhUQYQQCLcnt1Lci7gPbFQeQF4YAS
AQyBXYjwaioHjEtjysRJkrdFJ+6oFx6C8xUFtAFXDIDcOIT2esI/9gMrIAFWBN/fN5Uy1yUBLm1R
ibdgzoItSVLM9xgN7N2+MWrQWlX4Ys1Be66z9J5xdXcMiS9hiFyXJ6buLYnmS8bB6M63wqQfa2BF
VKuWueNWErqxzyR6XeYV7qZJ3H7T6VB+D6a83w56JAKWeXTCmUnIZEJ3WzMmOYeGrAhlcobncvSQ
W5vlfK/I6NgwuFcvHdOtnWUrhlqOmx7MKBmv87BDV5IGw2pwIvmapNg2XF1FF9PPc+JhCvNtYFy2
Gdv5ye840q1hsq4c1OIZxmLfIQzSJKtEzC7YgPR+FuaB6kHgLrZNtU3ExAecs6Ai0bi/G3BvwUBw
mDV2lMGTysPbGPR3vjKqYPgsAsWEySbnhjkcqV58Hb0rzk38vgQYNtqw70FW3HboJxH3ifQETSWB
at11j/FkZUfMqituiWife2Z+VnMQHlCv3CdMUtcYqAuqY9sP1jIPXEjeqtstFJwtrW62Fq5/ZsmQ
0FA33YGxCOi+WZA4UIK05YYKd11WRPugRZ9jjemSFuVn58CpOb4Hf3gj+6DcY8tVp7lv9DtW7pTF
QmlcnKa+Yy3jPMyufBKTbC5EtFXnYbABFzFA37ud7raVo/snwCXd0VHZWzzH7SEkM2tXJVGx77sp
uermFIX1aATNMbL8biujQN43QV7c4rJNNowMaUXi+M7ELPpiMBSGa2YzpLJNv3/GBWsswAgHumQU
H63IAaUWE6ICNSZR8vNoDHIlIAZtWXjASgz69NFzg3LftW51U7pMXMemtHei8r9jMeAIDEJoimgg
Ce9s0qumSOdzyIruVDpJ8KX3yF7WDcZH4hyrDROT+YdTpY8h6Ma1lcT6IcHQtWvNpF3z/qaViu3r
nlN1W4bmq99AXs0KGd7EZXGGKzNdo9E5QxSRT2mV5Mcqhv0hDaxlERLGXTQm/mvdTSMUlqh+HY2c
xbuHWICQiv6gBxQuKeNRUrLwpYnM3CEBAKXHtAza6pvROfgDJxssFtkZR8+bVjoJ0tPYnnShpLWS
RQaDJC2CdeiKYh0KnT7F+HQeKKqSU165POod06cfGxI3voFAa+49HZQXBpLoHJZBziiYYtuS8KXR
MfZhLDPcwFZw1nHOsWPF3VXgx5HDiR+r2wpS0CEk4HdHAkW9AWcIAEwOr0zZ43Wha4fp+2DON+VA
RHzi1OaxIGRi57jD+Na5jPBx4JIB4hNp6KySNCDgRmFUBoc1j+85/uJXhU0YL2HzlgVITHkjP7Iu
q3Yo77xiPeVGfZga4bKUSYyrYK4TtdZVwo7MlAAAytEi7yaRajv0WQXUUwbfyHyxNjKfBx5pinEU
DorxPkniG+peUM8i3Q2WAieGS5VsNd88zpwDax7CJfpOV1z5tiF+uOypcQqn/arDAb8pVBtszSir
V5QewIrS5M7Rc2KvGvS17AsJR61yKz4IPupX6PbBFepAHwtaR3hRMDXJsW66Zh2Qx4SJIe0kIzBf
f6lCUXs7s9POKprFnS55IK1QnsYXc2jN97HU6c080gGL3oKtTejuzs+JDDMfoIPDZ9n4PcFB71GX
9WSCZzn2n0c9EmArj76DPO3Ujq5XPA5Tz1Ur2m8jaJSVl1Mp47RS5kwDn5q6JyMwdjaOR5IBiQ4B
aQLk1S4Mz2n8Xqoy/DZ4vENqBOcLP1O8GsHg463vy4M/+WPNHscdN6Jxo2PXu9V1VfKnCaQsXmzu
PDuZ6h2vaFwnLKbAlE7WPtIsSth5jPm32hfmdRGN7oHt/8wdTDN30Z16nEMCSKvaUd+IGMXECZWn
PPls6bYO+cQIWDBRxiqrjxiGsjsxgH6ERzwRjRMO3ZVMIb9yGkwbqj4ItpISxhqaDH0gHj9Vp/Dp
Usc6ibyRx1rUlACOsLdge2FaKRjOBJLxeqQuFU9j1MvnxmTxvGqikmivxjSsVSWgaQiuHPYh11lH
aTu9DI5/Q1Ifl1WkHuyewQs2fUym0rpFx3I9lQH+qbZpYD3C91wmyXje/KB0b1yewiy6x6o7xM2S
QteUeJHGLI4fA7IbX5hrK3qmpr/AHw8eMmdudu5ysQmARIzrQSReOVYWXmACDDU+sbHfKqIRDuQk
VQ++n4l2wygoRiroOWTt1EsqoccmCdXC5zqszS9m6VZf8iL47GdanKVVAm6ec2Fc2VZZYrz3BNxW
SA8o1csHhH9NvmHTnevrbgzZvIfVG3tLZKDlTOjpCvjojLpK8NiP5gC1BBondZOkU/ocwxV+cuPB
37sMyIikA0+1pxUCxFd3w7feMO11acng1GRBSSpkkO/iOuYmBLpAuqhqUSTTelDrVFFlbfzQGb7O
VH1U/AYa67oYidzQbsKkjNXffR2AoxXV4lTu487aIo00t8iOPFilMjqE8xyfnbCPDpnt6Uu6aN81
gSMbJYyvKYyJJ3hePlHiJrxltgYcGgLH7nPCUQHsuB9AcMV6hmtbzJu0K/19u2QQsUxxN/bM96qe
JYuPSgRHuH8R+ikLmBXy9qsceO46pi0jmQTt+BZsZH12bIrrKId6wQnGEmGqBkAVTRRn1ZcCT112
YyZxYxPMqWjGKpOnwKovmtBFx64agdNOqvmbMeViQNCAHUqFCKwjYoSnZzSp5ciS2Ih5vhotDW97
24kGxMy266CAkxdn1+Nw4pLUrrsjAJf8D/tnGMj/RJ3WhLI1xsscjODndPWImGD8/Nv45/9irfiY
f/4mdUHj4jAhdZH6MVwxnUUJ9LuzoqzGIU5tc7hg3HY2hocpzGS9o8fsYDCl9YNXK7P3fWwd7cTZ
kXoCNNLcuppRaTdviZDa8lfde3O8SaDa/+c39yfHzs/3BpffZAYJsPPPLufM7ElW8q3hUpb1RZfU
iv5V1F/+/osghcJXgjxS6D9fACduR5peJA6RhXeWf5WR7hDm7z5e5r8jyb8cSWIs++0T+Tdh6wHe
Tl5Ezb9OJT9+6A8Zm/4kPW0Bm3B+MqD4fb+mkp75CfuLIn+AbQaE1N8QsBJfmyDP3EWrpumpl2ni
r7kkQjZPae1iAvvJmrL+jpBNyWWN8ds9JFm8aFRxTEGlZmK4uPV+v4ciFTG+MZvwOFamjlgVklLu
LOu88mOzNy1LPugj3gOZc2D3MfvygBK9iyoqIIW2uqqJiPPX7rI0nD/2h+nHLrFd1orIrNgwmh/b
xmRZPFYfO8j+Yx85+alCXWA1PZUy+PwV6R9sL7uPTSZQOAXZdNlvNsuqc/7YeubLApRuwq63vRmD
CyVZzz82jc+2FINT9RVBvX7nudxvWiLttgEZ9jkRUUue8eQ6lrMxGTRZZ88CQ9l4mboeMMFhBuju
m2Vtqz82uBRybHOdZbFbLitewPXtpQ6s7D6LoeBt9VjA54ndMXBWuSMCur24vE+dst/z6ysmIsV0
FQyKgPWyjk4cu6iCLUwHYQH81MlhblisxLmYA87mDfzFasde3XpOYXOtIhIhHqBRqK0XSvxQU4mw
ZfJAuNv2bWfF9aEvWNKHpnUbqrnZOOA0t8YU0WGVRnprA45AQzXcO4Ka1klT8iXKUYfvCmbhXurC
XjPBSk5mlkFVUmN1vxh5uexhFFxTdsrLEOY2762bu7MYtpVVFBe/rLMfca+8XZ/Iadc4kbtmENbc
E6Pw7pBzxVDH9NdgiyoUS/wndOZnTxqEVTOhXJepc+wHbF4aquUDmmX7HtvMeEKyPNxGjagINAy/
xpYdvpGTO2AUHk+MpqaN09VMnSxSnWvs23d9MWYPaZ1kTLzS5mIRB4+HGuSq7yV3dRq3F4NM6nXE
HfuUjJA0ZGONANcb1EhAxLamwzs1xiHYiN4PHmdXE6mFJ4IA5jgv6LRzAOxbpjbmiYBKcZxE9y3l
z7Ntlumd7gl/3KAE8O515JR3LrIyRmB+zPg9mOcL/IwWwztPlIRc6f1sdPm9QMux0qprz9gl5GlK
rVVZ23JH6d5cF6M9vzAHdKKt0bbhUcbAjkrcDBXNfi83FbD3PYV7sDPQrCjba44iVNc9tm29Ih09
hfMCLtaNR+qufOGtESNGjKOYMOP5RouNp/1s8EQIm/nejUDp+Poke4/KtMq/TEMX34Z2fWO06Wdz
qr0NCJV7ao90m7vle4Pa5YDg4PNkhzlbhuY103VKNK2F4S2LrBPIUWg5yyc1fTMCnyhxRDIr5CLP
skPD2E+ef4X737geXM/b+l0ZbGIhXzgMmxurzMYdWFKcOUlARlzVyM9SGYg0gPwzuKwFwg4iQ2Lj
qCnZSB62XmBTowTSWb1PdWVR+B7nNkL3QN4hsPklm/qS+7QQEii8UUs0VmMMhgXIKjSdeFxLSiHU
pnZ6V7pOgCWEywyzzD6AyEYAMaJZyfGgbEoe2FiYRnUt6/4IIXs41JP0kw0DyOFukO1neGfGlVFN
zoWhdZhzgxWNHATpD4ZMvU1l0hcD9hns7Dygfc9Q5OAlcLZKzd5jTFUIfQ6dV+hG/i0iqejGCZu3
HNHgAR0LU9XIfFMlicursBbta4MHdC+ysNzUZWqdQO7SglsOX2lBRHmfyY/g9fR24tiFBcZ5lxZ1
Uaw1BOa5g7PV+5zPfcd3MJrG6dX73+ydyXLkSJZlf6Wl9wjBoIACi97AZqMZZ+fgG4jT6Y55VgAK
fH0deEVkR0ZXpWRWb3NTUlUS4fQwkoDqe+eeO2t6Stlet09tp58qEz8WsajyroZfxKcfcC69j93I
Ojk0vfdsSwSHvcIFHwPfqk9NTiUbh0RVbOumCh5VJn82NfPbGNfdfkr8gqGCb6Vo5TyuVY1XlfVK
kpR4uTf14DLsb1LP2FsLnQa+rco9cLHmV7xinKmHl6SYe0sc57FS57Iyk4F3i9F+z42Mkg7sm4O5
A3K0uR90dGIAVmv/mKNNXi5adN6D5oX95HSk8Ch240ePSdXovvWUD5+TpaRsBaup+6H46adseUC8
vKFkQMJfeY18bAvD55Jgmd25JtJ7bufIYGueVRTZt8hZsUHcJcVQPPlG5siwGw15SHJ06ZtgmZL3
xkd9N9qiPFqQKt/WxEsQln5Hui+elbjEMLhMl0TDOGyZBmC0hpvu5IzjGCIypdeVRzsBJsHRnEjK
dFVj39/PqMbMrfRmLs8L6F2McGYAvxKwWa9m5LTf2s5M33knwwFM5XDtnaW8i1C6/iS2OpAULyLn
EcP7+GrkxXJbmvIkuaD8oErQ+3SrwE1JRzrtEA7uWOzigIuOW48ncLJy03N+mLczVdar4plPkUFd
4r8M4+xeGE0Vn0aGsfRcDraNPLtJpwfsiN4L75Fg17D32A+sOA2GP7RAbCyICtSGqdbfc241godR
HL3gZhzvteTSE5ZzYtyjO4MMsJ2ye8eSm986RUNecYyUkBs7oNwgGNr8U6g2f2ym6qnoC4wj6VJF
JxZW5dbKKbLZNvAJd0vrtNGmn3p2+XbPQmE324F5bYpkenenefoR+Un71Rdi3COD4IJrxEEchLqd
jXNHddA95RtMcZy+A1Ey5/5u7uhPDh3D74+DnJvuKI2p+RrEusLnukTDqbGUM22zNGsZncgye239
FIDCrx31mBHkJOemnfbWU01x4ncu5Yptm828mQU3fP7mwc6RnfkeBSoSZHRNpNnWaLiHAXL5MQoa
E5XuLDcVK4ssRKGbHXg8M/B1rZENU27Lyzyp9oyl2tt6jaBzcxz6bYEGLUS6vGy034ldSyh742W2
2rkJHujQ6psHa+gVLK0bXApjBFyUEWpCLbPm1EuBzaQsqu497zLFsDAeemszwDi+5bPdVDsluHmG
TdYuP1YE7hqZbJ8c2/sQcRJ8kUlVfqvjvt47aAQLiiQx/NL2k2P5mTCJPGcsZk2610x5DRYhv46o
gY4NvZ7xxo5dMO0ZEc6HnNgTq8hyXgKVJGnolw4ttW3H6rOq7foY+5r/NQeg948ZTSCPBJrozaDO
2vo2BsAwTeU2X7mdqwc3UKzCMm2b7wN8cbSLzWngZ8nsh9AHb/9EzdRSB1168UqlZdFbGqjqy7wo
r9871CzdDCSYuVdSSL0Fv2ZdLp38lMX5vbkM6Vtbydt4ptE3KcfN6Bu7iRDDpppVAPQSmLeDXJmS
oGQNiXbZppuJs6FvxfLQehwsQrcbxQc1NzZ2o7qJXyogTtZysNtGaBmORatxn5qHoIjj255eFHCf
JSLvX4yHRVDVvDROAcxuDheLDaCHAfZHklGTvUkHT/7wMkbP4dhXyTb3ILhjqIQPT9TRfqxNaFq+
m0u/aToxXBNb56eYY1YfRpHLSCft4gz8OBfZZ0NOvgLv4X80RlLwaHGma83a6LWIdPHMgCw5QIob
3A+i4dKx02EKm3v+DU4D0G+TM2I5IXRcSqMngdEORz9F+sTCJc7fel9atCwRSKZJKHVVBDlrezu2
ostNbljNeQL/uPBfWFxsGMXv0ZIq1I4KN0XTjvs4IMLQFrGztfPltUFJSwjWtrpvMQuae6dtWY6R
/fp32OufCnvZK6r3j27JVzo9v1V/RwL+/u/8ge6YxDxZ3nENRgK5io//dkm2LA+qB0LH8UzLpLQR
88k/Ae+I3xwEc6hfbDbYv1igf0GjDPT395dkbukmFN4K4rlUtYi/6uSapc5J6szJnWwa0tjFL2Rg
WukBt6XF4ihryJ39kMdJxrvUaa7xL16BQ8Bn/wtikMQpm41vctJhiNhCbdQo5r8vILE7yiF9GLsV
mqip7Sxe05W0qPvF/MycWAehNeR6CNfQ67wtf7EaqeHVX6Tiznjq2wBVpHbSbrp2HLZ2ico1z8y1
9Dufvfza0P/CSSditzEbF3NAHx52K3JiZdVib9u5+zquWIpNSOokRm4Pm3lFV8iYDS7PXlZBgU83
LgGPVXAjVhiGK/50GopBHo1uWC+kZdaEXVrph7E1DmyFGKID2UwrbZMQWykBKOv1bzUv2at2ewri
Vl6HxdclCThUHLPF6ixrO4FJ4RqjQg4wnVs+Z2CLBwI24qLrWaVH+QLj4gk+ZZ60FtGK1OXatPT3
fcMC6maypPudTwRdMkqUiJCL1ywn1YneEDeyi3VOF5sVNmLy6F7u/IYkkK05aNWZKFJRHGUxWxZd
YohJytFieUXYzTlmpEhrfBp93oyDvFkGXYGa8BRG3KZ3U5IPiMGoee80WzurzK0Aj8cUZKmniFmB
hPEU9Q2OQNsG98376NjWY9/P+r5oA0N/BpVs1uy/1f+c6WSfnFsb10hpPckSYYinUlnT+riugDgh
r9ugMhgvU5znZ5R7rIxkl0Onz8WQnVIBmb9jsv5AJpir7LqEipJ8uuvX7ZSZphkYjc7r7byusQyS
w2cfT/4ujk3SfGmaH9Y2Vpph9KPyBpFuIzgy/CrUDCJPUzyvfQjwjXD4tDc2iPzRrBAp7Apndk80
XHT7Zd3O1XZTfLdVazn74Ncyr1v3eurXig/9dYecE+fOuXfUhGUuLs4ZRyHrSOPIV1aMxLyWWrj3
Bp8guyHRxF/jTpg3vHvKfbnuISHXq61cd5PFuqW0Fks/VOv2Mvm1yAQnZ6jza72Z0w55Y1txCyTA
pAnLnFedmMO7tylrK9AcVYiLt65Pq2jBaJiZxInZrfJ3zPb+unIdivjWS3raQQbhXUwp+7dkXdsm
6wK3Lpfx0KxL3Xxd7w6WbL5k/XLrVtJ9WH+yKbHuObyvjT1ea12Z/nOJQWe48Z3G3ftpY1PS6TTm
z9qazbt6XUHHTYp+thXTpR5zFtTrlIzxTkxOYswPUcp6K2qb/pNYEbcz5r9PsQAPQnhrX/xcvixs
xqt1RU7LiXfJ19V5k7bGMcv6iRbNekrCjEbEi04d+710Z61DTOh1HE6F6TwSKkXsUfXOT0P6SUkZ
25Ds83WrP6jiOxqsYNOlUY/lYpghb3N2iU+NMzGLs+VYfxf+HD+7mcDeV6OD+VArelDBePFnNMap
8At74ziNEbbDWJwmDNjnXBPg8lGg7KIx0xywQBy0C6FMQG30w8HT2V65MVEuOSjGaUEyPFOzl2+A
1/LnXrdwSxnVIfZ8CVbgwl3RC0OuFIbP+55AKY0sYSAK/1Ov1EZQ+OmRO2z1SRdJsC1+cR5NCSq3
m2uBdRAOhBKaRyKBPvX1o97m/HQ/EWeDG8FIbB+DFSaZoErYI1lMhNxYkiMBPOEIxpN9MJ2v9Yql
AEUY5CYsvJTa9Nx3Ft2Yllawpf6FuMhues0TfJuuk9VXu2g4aI3wMQwZR+6RjvoZ55OxIU657Gpq
pQ4agvrNrrjeLSt0M674zbyCONaK5NgrnMNl1Hzi9ISvoG9hcvY1JfTsOiB9/IalvNDUrGTCqNVm
XtmgJBsMEl0q/sltzTxWYyXfHVsteE/40dotK2OU0PTuhf5KH1Urh+TDo8EcwCbRMBVv+I109iK2
7C8xOvkbn/DXuQ665p6NE4NYAHE+2RWISudOPblj3GabdoWm2IczhEkscCqkY15orYjV0s3zsBF2
y/0UHMvSNeIb166veiW2DAd2a1kproItGHRJcG1Hmxss8gOwL4curWuyAmHWioYVKySWrbiYXMEx
kxEOphUvCR5FoNVx9JU+1TpKRVhHgqoUUJi7bmzy1zKo21emIt19RernpQH6uBk0a+FkZdysTsy7
xKy5fa0EXDSrNjQ9oktbbqWAFlrZpjpVUCsNTT3DFwoiCCOngi2okbogKCuP15qJeY+SKkYlu0J7
1S9+r1xRPubvZb5Ju7XxauX92pX8E5pFubvSgAT0AANR8yxna6UF0eCaXLFXmDBWCRKhFTKcF7c/
mmLhRe9XHJRDmkrSvbeCipLqFgQzI02HSLZwI8URt9QtFMZlWKnH/hcA+e8V0j9TMbLC3v9whfRU
Dyr5X9tvea3+7oT8+7/4+wk58H6jwcPyXHIvf4Dqf8Dt6+HZE7Saoe+VNrKE/3tCdn8LBIEYnwCJ
LxzJjvL3LRILJioysckzNbY4WfMv/QsHZKyOfzkgY7VzkbhzWrcCjtzWX7ZIgdmjT41a40YIa3zA
hVfuFtFxJCiWfAe23W9NknePTuFBGNZi2VnMh0++5dO1l9ckz3OvvHF6u9xYrWKel5ojU98sq4h0
WbixeG7vchU/xsiyRa7GMBIdjSOiepmG/H6y2ZoT5fc3BlwuwUHGvaBYPPShXMJe5IyWSE3aT2R6
sa03NvU8eF1vxTT2zxVFoGEvldgC6xSfpjGEs09Gnmi60/CLLaPhYQ4g6jNcYwfyqKIKHRjAR0Is
w7kGhLiZZTJy0oMH52SypNusqIC+Jo8BeqzLXZYtCpVUFOxVPzhs8evFo2LQNG87z7B1OJHA345a
83qRmqok3kDVfFzMztyZjYg2jdu6F7Pzj0VhPzYmmkIHTeuVc+ZNFekSHW8AQO0re5cn+LnaFjBY
mU1JmpznjF9xlW55kUB5tRucZN2Gb1Z5Q4ow30vXkGe4EW8T1UxlBka9e20zzzrqio07gKKOdwwN
n1q3arfTnLwEM895elu8kxZyfK+s2g4Tjtxbc3bq6LYhsmruqKpKO4qQsMWZN2MVOctT1Tk55cDp
VPvG97zQ9EwRIxyMZT94fUYheMWNZ2O6NUsVQOaWtlMeg4+tU/m3DOXMdYrSMvXsMNth2LX77ojw
Vh/YL1Ukp8mK3OmyIveA5F1xXjLKRIX+0jvEPePUvaAEMDeZpdN8Z+QLNQpqDMrVBCHyW7ZnHEmQ
CWuqIw81efAO3R76XwYbNKfhMXdJFQJHBptm1NVSsZWokGC813bkPna8I1Paj/s6NSg76xRaHsag
Ki8PFQsaGdNut4zjtA+ixByWg1iaTj0G/WzP3hfcP735ZIyz51O3TZkvwxE7ZlZu7yEffI2uJvdq
19TXKa3mpt23dBcwzShM67X2G/2A/gC385xVrb2y41kN0B7rbco+OtoY5FCDHUV8xkuSuxjI7EWW
NMh6pb7maFQgRYP2013idiHJaUePbLgMLmfSbekpQ6rwErlVXt4aMKrWhhuqSU3g5I1Upskp2hCx
pCLDUlV1njMrORLDNnbpIp14w8hrfuqihFyLY3QkVlKWmyG3ZecrGXQbu0EZ37XJ3N55berv1Agq
7SVWNXFfhNVezH51h7XM+nmNHtO5au49OKSXgJfwEMrWEksowJWoMgusjuFXFp0S34tOfsNMNnR7
HBBhrDQbX8NiPWRamDPUuOTlqmtXMzDO6pMze/U4jLK6b/0mPkiEB4k1uncBtfHPUYF3uCm4soWt
ES/v/34h/jMvRNKUHuOV/14NdNf9iOvqz0TF7//KH8MiJkLs8KApqAwhmLkKbv54FdriN/zW7FXc
X7Ywj7HUH8Mi7zd8OMRNCZWusJD9p3fhmvTi1SkdGlakoCbyX3kXMsf+y7sQW5ZLTYvtrtExuK6/
BEfzfsBZxeLtPssDJwvAhE2G+x1ZybsgaoR4EF7b9YiqzarDaRkwDwunMfU2ecRYRd+2DKIaSF6q
PXuV5qudxC+MQr+6PvUvlNMwQQ2bscohXFdySxWt+UnWYGJrRMsXq3kyBmtOA+kMcF2d2BD4hzog
Zk6HT8bjvrJ+OnFFdiboW//DWEkzIprxWeYrgl/H7AmULB65rkQHCiuXrUM9OdXjaQ396XjDQMsR
iS6KLZvODRdHGF8kABxVHMm2XJk43qmSSzOcXLoSc3pl59ARDV8hmqkFNxtKnqjhSx67X+hdv1J4
WGKjgAEJ9oGd0/BfHPr07vi7vi2abUDC86aN8j1WMArCgSs+0hUC7FEEZreurY0ttKW8SzsTfHBm
XkMu3JvdjZJJAlEcaAq2e4RL85N0kRls+U7Mb9HM48tgkM0rHwHQkxROFNA7w9aJzEQynlIvIpw2
af3GlNlyD57Q5imm9RWjfo5u0bQyJgRSeQkiAd4hr3OnO7pC2qzf+BJDm9FXJpICl6sXMp4FdDOf
5BA6xbrvyZZ01b9o1vPbDAlMh0dUzu+KizXC046fLIjzsdQs5gFNU3Nwdv0Kn5JXSn6yjBe7ZOVT
+1RQvBA72AvadGB6lsiHdhGaSvAkjyk7UjWNiLCv3G5xTpat9WCsZGw1lt45EpgAwm4lZydGm1u2
OhC1v+DaZGYjzEN0Dnxr31IEdeFWn81XsxpM2ZwBGia/2QQktXx/xweBLIN7CQ9qkfNeOC0VL2VU
NunMWpJdN2oWghPiQqtZxRY0qSyffHBDmFNsy4VP74EyRb5XizXKp7Kp0mkrDR00L0U3SkzCNXOU
mRBKFHYmmCKZHg0r4Nlsls5ZHXXBxWuYt5YtiznU/TKXoB1zaVxGtHP9WphU3/aGn15YLCc3XlRN
30Bgma3k/TTsZgja+aRjSuA3fW1X7AILb83YkEUiu2cCtdPpOpMmmPDYqqOJIGhfxWl6j2TVoma5
HbHK1F1U8ptNc/Ta4jKnattlq9a1AVAaL8uSDu3WNgQ+WE4CzrYZ1yGjCbZOiYhRBfG9h12n33RA
7fKql3K6LXrXPHQ5VQdJTLMdP3GCLtCM6+yWd3B6a9R1QZCN+tiEJaDpdVuChNObjWLqoHhZYsY1
+8dFU9PxEAzGdwOFFL9TzI/1xueAhZqvdvplT5q7VPt4mOs3Ha2SWH8eMPstvl0fBPhPdeD/SVgx
MCq2LDyJZmSdga5PtuupFqC5sL1DQTRgFfRHzsnhFPWTG+0Xd/D8i5O6/fI05lDgxylPrPrURbPe
+o0BadP3vO+ZxT2IauL3MRIB3EbGTi50B7NiiN1mh0U7/jkz/Jm4yGRofdEWckXp9BUHl6bLD+Te
+l1hxWv5K9+reh83YJ32IpwHg2ML2ukhKbZekNk3tUd0wfEzI9gZENpc2hNtPTcL007TKWy+zyQs
so+uldm3zFTGF4Cs8b3HqtjtuloIfteEHrf0alNtbnmGOlEOLjaFQ33pjklh3N3wD4iBXR1AFqC1
xyoz9Nh0gfj0BuA1616YdjPM5kLA6wwew7Pe45Liel28tuk2I3xJR74yUizJFOLXchCsWRqqEv0q
Kp6tOXZexml5FfwIY2nvNS3C6DDsI5Ep+eC5qbWl+mLeKjtBlM2E2dxVCzcERMXEiNbuxEdoGXFb
lPYwUnAqS+tKzKi+LmrxsoPf1s5bq/RbrDVBSkVttUW8Nir8zTiaqg8HRnXDFZjeul1mq4eMq+Gw
GA7p+AERUNTZISP1eZmPpSOVdLMNxbtxdIb0mfxbREzWvxnVf2r7RonZynT+9+ep67e0wln/n3/Y
6fP//O/f/43fj1MePKnDwImD1MqiciX823FKWr+BMa+VwtYfotU/TlNQrTQE2D4KfdtnycbC7o/J
goPMVUqXU5bFY5Ez2r9ymvoLRU15NL0HBPQ5zq2iRW/1MP4pNT8H5P2JNi5HtvRzsHPnKzmlP30a
/wVF/v9+iXWuApG0Hg2pZfvLl4imoTBiO1gYCTvwA34IDx/6Hh/p3z7z/8FXWf8Wf/oP4fKvqR7l
q8jqa298rfUP5W7+/77Eei7905eQaS3w3/AlhuVBmg9zum2Xj3/8JUhh/+V0S7MWyScOy7bNTwb7
rb98XD1VsahZ2+5Iv3f3HaEyjGhqTvZOTnxpN8qLR8cso7NZDNHZ6c1hr3tH7xjJWAwux+mQNl33
YieLYwHt9JRZK/kAzja6WzxtRP86lPK8zs2toyjCs3i1PaFrGpJQlkPGoMindimT2U3v0X/h183X
0m+2me/z+K+t8TjwGMKil0AQMvmi4UAmV4LjLEPboQ69lKIdr2NTlpiFvDERY74bpaSzIHHn5Gq2
hneDeA/pn2n0u8Rwscevt/EwZ1G0BS4ZLgMI0hdQg2KbNAkJHdl+9+ipOEdpSSTIaMdtj6b2IOz+
InJbfaGOUjxM0WAdjEEWuxr5wUmUJvU2gyX2pGMZMenGuvpmzmvPETrUth4feWryh+S+usglm3c1
b+I5HEHjrmjw+X2g0HsT10PyEGXj9D1Q5fwwLg6xMS/SEkM3EksjXX6slt63hME/1VhBsXzx8AM7
24mO767TVMy5vVA/jZaeTdjLQr1gKSCOrj0lHnjQ8wetH7ArSF3Nrk2XqSq5p8+uh8EuUhBgkcPb
Zw0kMiigRZe/H9ULrpLIsjLjNovFD8XulZiaGj6zRX8Ri/0jADl717ZLnHUw0jf21WTh5paPpEta
POOT+IFSuAsYtrfLMWuRUmZFwzfBjQBaB5M/r9T8PTIt83MZuP1LagBFEZKSNyWozbUpp2jnkC88
DMizHqaCsN16at+ylOj2CADNA+ZF+mpBB+JNQC6NAobZxOtecAtyZ2EfcY3yBexllaJn6gCfnlP4
no0Y9JfhiQZj/uEuYJuQ+6n7UMSoyAgt5Wdof3b5Rj3sRu6cd37Ax4l8wIq2ZdfYW2an8laxGs5O
me2Ve3qUASV1m0JPD11kPWJujB/mODWfsoq1f8hoyb2zCys7JOxoDxZjxI8IkB9KzTaiW3sKgCtz
XA7DquUDh4wicTcnhBrnePY27HTEGVCtvbSGtB4t1pUnL2i8+8hwjAMWOedeWmV8mYRLlKtdHrgv
9WC40J7HgWYI+9R2aHGGQReaxq8k+lCaXQKW/1ox2BmMAz24/k+R5f5PIGC16Y1+uumkFXwkzIx3
8dAKVD2AkDujV0EY1cH6eUR0oW+tRX8WjLOyTT/S/JrEDY0MvcWJAU7kAtwknk0E26xXfAs+0nCt
A02P3cGdxPTm29GINdJNHrjQmMcxpWaWnIImQUZa2wlLxvLfrbxX55bD9C285PStw5xxrYY4uMMr
6TwXgcLDgHvT2JF9cG8mO57vnTFfODt2/j2YVPWN68D0wEJK3+ssUbea6PzF0nK+MvF0b/LGqQ5W
646bZlbeUwPMu1XLvBzbyfBHxPY2X6C11odXYQOedYspK1RJEXeTyvPcbeo7NYf3yfwpYAXKMGFw
CpU7ZszkvP4I+tfv8FP0B340qDamHmjfzE1/UPUUl9u+oRqHtwrePlO0EAfUNpAxaDm32yVqO6LQ
/JlulHjbLJDE32W1nPnbxs+2VS/nmZM1qyZ77SeM0naTcfnI0D1kDOY5MezR23lbULXg5KKV2StP
1zuYYzS5SZ5SE+0RS2SNnS17TglqZ85ddzI6qjfDpPXnPbY4Y8fwPAItIeBIz4Tic9BEeUMbG9x9
VXTtx9QqxWNszB8K3BLki6FPFE+Br+Ch7DxHKY8A/uMPaVbL3o5998aurOow1SnGJiDc5luf19YH
NtV+JnOaRj972sCouAHaDyyT6tr1H7crz32CbiYdrAFx8DTK6Y4qVn0HGUqLnZ/X846f4YVPV/lb
YcVgE7++ZErcVxBpEONmgB3tubkr8yPPVf+KfKffjm7CPyo65FQp2tMrdG7GWT62H0Wlo/dMJPXL
mJYld7GhOrjuEjEftTj5GyalN60ZbEw9wHHUwzc2P+rkS49LcTyQsKVU0TzifaSbhS3jbaBMPr4q
cY1dZwXp1cvRbVoGucxwtmp9rI0AWaTfWM4JT+RIqNRn/kA8VOchaXA1bOFklqOqGv7CpvaWIwle
78lCLfum+nF5YD3Jt64p/RSvDDUZcvJoDFqagS+b5lN01otP50Q3jNC8rfEMxD1N4Kx8631nsS41
vA5MkJN8Bhb/dF5k3lPZee5NZFE3G3sEWdHkAvThIvIPnEa7E0P3/GUKcPJWVes9Ba1n7FzB4sBn
RHOIMRVtuvVlByuCNTmT+p6dirFzrDGgQalHEBgh23fA879ZZUtuoeEHHPkjbeb8RG8oulS7UpjV
j4x3+Mnuzf65z73lhR8krtpUVNBeOQRw+3CanugDQvlNdfA7x3tTHEhp+sZXQDip4uLdEzE/2JGh
75XKl4fFMMcfbDaML+VKNi9KQQL4lMf95/cpVzr6OZv8ZTWszJ6WEOvWTQvjmQoRHjLEnM8MFgZK
jnT6Xg29/xDUI5EIkKtXZ5jF69gZ4pVawvmWN5W3T9rE2M6oELYG6v6jJHKz9ul0jzCm1c7uqpKt
hqNvf33qyuVSWzOVubNzc29WVc2Lr89uMD5YREaSGn4YrWzND+JeuzUp3TapdlUA41HOytk1bYk0
gUkav8QymM+DPRd3EYAqbBNKx82vn+XFt5goGMLnXOGLm8VP9S3Tx2hXFhK2TKiRmQ3LgzuzzcoT
8Lr3FkSohFVkCjdcwRdWgoJv/9Iu17yvl6vV0mUQT4FDgn3OEx6BlvWYGOlHl8/6lofCfLIx5tzJ
blmIJ7sDGqC+oTsUsyZBrGXKdssw93tp5VDMAW6pIZfZHSEhfJyOnZ/FULo32bRg75aTsYuAUu9a
2fPqhlFWTP9rw8HVU0r2JFinYIwtgGzeTeMp6BDxMprom+ukiNRvKlnVzwNM237ggcMZqJIowoWt
7loco5tu8EYC/MVynSdw1Tbypj3UF4F6MCHjuTfNutuAmHFiFlRdF/QJbcy451eTpG2GuzqlldEf
Sa23THoPyqqKF3Pgx6lsFo7VQWp9mLGYr6JEYi6myfxgSkfjuU5rh/VZH50Tpp07Zpb2edHT8sAI
SZ49No07n0pzJDmMYggoj02LXtnD26nGmicd3M/yYHqa33nDKeiWivg/ngWKEwX+n4yXQRkZu8Jc
3GcOhsSwXtro2FuZOKSmsyBHjLAVEaZd/4vuZKKREAZucmsx6uw3Q1o+gRR3O2JLFWhJYhyUW+MT
c9zZ/jrTTYqhpGqfnHENNuepcRNH4/3QzBIKDGHDlBk//FZJej6rN2dgJFeQELjwn5GD8dQ8Od24
7/a+303wMrF9iKJ0DEH21Q2p7G4AYTPljhNicm4WTC4qme/tJmVl1nvldwohv/eLe6ft3tnbeqJi
y7Hak5+QjpNL+jzVybKhECg+8rRCL8IcjkKNahtHuMOD3H+jTK1DKujUxGP6NmJSRW6Bfavamr4y
TvDnYlfIhv9e/MmCU5WNh8FvqqtuSCRXSbzJxxhOLC2QwdTOOBwYnidf42F0kVBaBSGngaQ+0E/9
1NDJsuBSNlvs33Zyk2Rec19VefNmxHkV8lYv33ujGb43o/RWHgiDa+E3tMeN84JFJcgPokiGo8Fe
UG9Jb4t74XfLfYa856lhrLwbSyIOG3TmNIcvnrfTlEhtog55Ct102X5sc67kZpGe8eXPDLsU6ctu
KeGzDOe45IUbdNupjp2p2fuDzvObvvrgeG+9A2H5VysYlLnpbKxTY5uBE9nMSe+jZa5PiinvITOS
fq98qDu7ZLcR5siicet2fBe3OIM/RCLaFdhZ5jvgpeyhchX1UgBG717H+QrsMrFvZ9pB39HsyzML
iOo1miXFWm01OC/m+ob0rBKFZuInLLur4SZJfXFNyl69YoR3j1q107lw4/EGjUv+XYksAka3+OZC
dET3o2zKz7KX5mb0LPENiVmNDhqb/9miWPrSKWJrnsEFm6hDJbjr9nB1s6HEF6eS5S6PXItSsnFM
bmtj/pGP0n+za1ntsJuQrYyLZdXcZZtsZF/LGW/hVZjAk4UDecStN3c8ybIiO5I3JN/pSZNvL2/b
88ytguCBs4ST5ZPQbRYWI+WzUaRvuoJmiHnKszLFzFUFM5diq3mFdKTXlWoxoFohEYq6nIzZF3nl
c52X9UUthX3quoij1C4u5yjGu5k3/kDokGKv8sh1yTN+zIrcWDjBfFhMfF+UgbyFe6d/4BYzYfFM
oy+FY6gLL8XinqNi9k1bTv0la/P2rRlIqB4aA/tymEb092LGd9Eo5ORLuEyp6gFke6oYzKf6a955
ZPwHSuPOoz38iCef8m3GO3Si+dWNw8n2e9VQZjVH63rAyG+XesSp3ztGcVC5bDcT36pLPhJuC4O2
UbfC9uPbjMPQOrFkhMt2sb12sUdyqMvsR37/PxU5NOAIkIEQ9wFmh0jh26n74T43GTKIuEjof+8d
XlzSgp4sowecQ/WHYzRfBdjlVzHrp2Wwe7GX7JW2RkUFHXkZnuwN7XD8qhEpCyQVG0nSdkR3ixWJ
I23iJYO5Bx4gUsdPPLbyWhySxJPEST2Gyjgw5CkpA+6mmR1/0PxBGoYnIUChQUVErOUzVx3eJ6RN
vq6qjm0TB68Mp6cbs0GkwZ8CAa5b9SRS8SkLv7sbazV/xEvEUiGf/JTPbc6uwX+wdyZLkiLZtv2V
J3dOCaAooIM3uNbifRsezQTx6Oj7nq9/i8h4dcPNTcwkanxFKrOqMjxdQVGUo+fsszbtbXs6VZkx
1BB7LDLoRdMoyjETzkenD63nqEc5FneLxgCv39WQE1NNIR3DkvalVoTmPWeQFzbk5G4sZ/uyqmx6
8YbW3pZp7r8WCiultB5cEt8ivrVHn8YfScp4ZcLo8HA1QbvSD/ljjq8DEa72kGVZi+filD34yOHv
HfrH8OmwzVtEh+KnEcBrKuKh3NZdBE0DVthdLsfwGjNocJplrMCr0bKldZ9j8GpopJt9xna7pTcd
xlg76g++39leOlC5KzCq3k+Q1p9adtwV8u9yq1RPYSbtngPqljiy6valCAqc5Yf6S0i+3YspZq0H
AkGa4xyNNDiibUI553KwMvp2gioh/i3yn10b99EmbcuvoorLz40LtpIjQBUmX4tfvpEGDueIKv14
Q7ZkYLE15nNnauO0hngh1W2U0pu+LvIKeaKoIahRrBtnjmZhrW7zqU6f80zRwSUntQ+jJtiUpLCe
bbP5MY4tfQUzoUpdifpSn4dvjuTUIFNqFARVHJKqHrYvFJGLLFIGdhKGp+FZccn7Lz85mf2SBcTG
lo//H1FhuiHd8a0xqUIW+rQgNPm+TsPgdaP96nAEGenSlLX+QAxlkzkjTaR1rvHNUulwZRVSoJEW
JFKSvL7Dqsnrleb/DG0h76WumQ/NqH5Wo6W9BLx6H0zTwZxUomyNVqoe/Q2tig42erLY65hRYxIC
/RMSU0/FhAzA6UTo+ywojYLwNhROtYZL+9zbXKs9piboELf2Bov8Xa+RjIvKgjVZ7TmPZ3/HEiHn
uoy20LNd5H32YpD2JrMLupQ4yam9qQjkSm/4W5Q54zYNynRz+sbeZcMZyjDhQLgIGCRb39uh9MaG
kjUa3FjoBs9jjCAgiHvjRm9pLz891KIJfEOe+DUUbAwLHCEjHswhiCTkv4Kh8jrvrpO0XVBLMSEn
ixfB2pjtC6BSf5skZ1DTEHTyYKcOKvxgUOAVhqkVUeNNNJ6vAAfxla5J2XEmtc7cH2KTd/fHC00J
w7EQaB4aQyds/nNZarVHVytkOmzbYjY3N75ITDKagBmq+3IyyCCmc3jTpcjwT8/vsioO59cUgvoN
XGNqNAerZgqsEr/OoPHcTCMBn3ODdjV8OD3Ish4OBxHoQV0IItSKHJM//6PoMBp8LlqFwWVLtwc5
g5AoInCEf5ua+uzNE/LGHhzAtqCLfXd66GPrB/UNulMECMpYqmB/Dq2kNRo0J9I8NCTTthSypTN6
SQQ7mr4gFAIisCmkd/D0sMsKeXfHlk5szpM16Ql7O6xolF2gVqD3t4rTS3jEH2xFyi+wWbXKYf2e
Hu7YC4lGFwYMbWeucWjHHdSVblD3Zrimlc80pu45/OOL4jv6mV3GOBDx/tpmQMGYFidwNhr9cELn
+feztOdu+Nb8WpuT330fW9am1qTGDSllfU8lW38NacX0Wgr8/8GiXYzOHRvhMs4AB/tP4oh2HgId
w1QnsB4kYpabMmCL/ftJ5REu5SvMHc1DZ0cL3EBnZWw9v3aBHsTGmh7mEUxgXJ55fsfeQkuHaoEq
DIz/osH+c5XSuZf3E35LHiBuEKtD8cV2iy+nb+fcGAebGg2yps2HuvYMs72Zoa9abvZweoiji4P1
h1cXS1HSpvn2PpSK6fow29oriV1vgk43L80ip1DWD9GnUGOHqfJevwtqyizgffQLUBvndrT3rx4I
dUkJBU9OReriYEezZNkJrVCVFxhAN1pMwNaDkVS0rMfVBWTyfHP6pt/PK+PR3Aq+S9KxevjuVRyr
3KkUlZflkM4se3rAx8s5E0q8f8EFNXR8DEntLpyogx1UBchTa5gvXtTiSdCUcHOLsgewSS3j9O0c
GYmbAJeGJ40UlnOwTCCbRvM0uYXH1pYTtDRXsASeyzp+OT3Okcdk0KlLvy7tCkux+O1SAa+bCFU7
Bd7pOr2IrzhPI3rP11HlX54e6b3ZoSveDHWwXZCjsmnTZ6iuVyTuMWtYZQONsSv0fqBp+3z+MNGM
sKdV2K83lUV2X68r/zOGttq2nUEgxFR/92ZDGg1fexLgmTUnl9KNy8tWjID6h3C+8VPOgTCgBR73
VIs4V9HxaLZxe+n06Xg7FB0Z7Kmz0zVpNrzFUMucudHFvODgq8MXnLqezgtgCHn4sUvTWRMq75jT
Jmw/0teg3xq9+wjYL3rN5s657FKIg3Xqf66RAu2cZCJnMoLbt7NtJKnMGlWZrM3uQwYbeY1gkcaK
7LEcXKRXJJayIqmw3sCZuooAm/h1DH4nGApMiHrTudRirVuPVmF51LaHTdu65ppx4g0pPOc6sdAy
IHb11/SWhRsVDOvZQYNucYeK2TJxa6IrVP/q0EJ85qN1ZK2ZCh0CChZas03nYK35WV8RfUzMS6w1
172hxAVPffQCKJCw430xeKeX3PuABzi3Y1kojJG9gHZ7u7gr+hN6yMpoAl1848m3ZtsqqNtrW5Tt
Hkv39jok9fqM0WBwdXrkI68v0Zy+GJsClH135qhBSmhhZ+f4bU/Tp94ejC+o1o1nSb/Lj9NDHblJ
BB7sRuQ6+OswdKQuynlz6jC56WuqIpic4mewdPFocV5f2E2CyLihwD4tTbXq77cp4ioBO1FyMkBn
8naGQRh3pJ3y3GuAYtNwkz8HY4DUI57qvw4DrGWTMhwURo56x48kB9QEtBelnum6H6cpHzamS3dB
nQrx18uUcAPBFMIoTh9YWr+9p3IhqAd9l6Ir6OCb2SReRXw3DNLGRsb+fvrpvV8oli64MZPeM6rI
h5+tIErL3EorbktmwkP+mBfUEKnpNOmC8jg92PsXkMEIbQgNJAXtw89XhTYktLuMO9Os51BoH6vZ
/R6P4hmN9pkYZHmX30beDMWx1ObW+LzIg1cvEyF9IBpCDFGmW0GuVBUyhWvTz7Bn+0vSlOei0eMj
/uqhW5zGF3uYP4M3DVIT8ClGrIz+MlHlazEZz4KuWnB5doqtq3l9ejaPPToCb/Er6mDEZbb/OE7J
hnNH6zuJp3XdJS37nmUld5GtnxnmfWBj6RCK0bO7DtHHYUKhd/UxgkuUeL1mas+ag8deOfJFPH0z
73cRRkFzjFuwqUM5OFj0I71tAPWMxKsFGS0yPes07n46uf0QVy0FdXdei6k4s0ua77+UjMrG4Uho
ReyWB6P62dwqjn2JpyS+hEOqSMPlZTLfjIoq/ZxTxG4mrINXWmHBD4TtW1L20p19i1r6IqWOvBsI
i+ZJVo+qS5JNUJYEB0tYABxaXiGLsz8oc7C9oG3kmas/+mBctRx+DPzdDx8MkoQwpbIB/wgK4zae
VHypjeQ5Tz+Yo6sMXSUpJYgr70LOzKr4jARF6uW0edDw0Xt6Yjy7TnsuajnywkplE9uyD9mcYQ9W
s5OKvKxyNqKxFAhZ/PBitPVxd/puju1A4H5Iw7kcypm7t6OAbDDHoNMSxEMNVGyHz9Qou3bbNOnX
PsYg8PRwxyaPW4JJ40Bm1Q9PqG4b2RiQ8opOif99mbs6sh+y2v94ephjLw/NQ7aDJJeDweEyHhu6
JOaClyeNpHuf4G2/Mnz5nWJLsasD6X4b0jLGmshuznyqju15KGIt4moyZe8OPaRO9VBYPd1F+Oi2
ufY6x8GujF/KeH5iuz4z2rEFz7HHZLEvPcqHs5lyj45dNolXBjhYZBj7PQxmrG1OT6ZxbI0wiQ54
FTg+yJferhHVmWMnSbl7bjfoLzhEFTsNxTEtxqJPqc05w4fYcIt1V7T9XTXlya2EMrsPoYxt56m0
KSzH+EtVuFekg4seo+vic6db4+jMO5yweTNpITsMfGqMAeSQZXxtRosyQVu9Gu1iayDcBjya+7GD
gIAHVkgRIxfRSzL0zYWvii8hig5AN+1lOeD4QRZJYZugAegOuY/TE3lkHqlpE4LSLaeW+PDtPKYO
10DDS+EN+fy9nI12p8OkK/wU/cr0enqsI9OxEJ+WuIJELVH327FMgCi65baE9r7xXSfhQG+Z/grI
JvdoaIi3pMrbMxHGkZcOvA8N8Yymc5MHy6SvUyCLQcHtxfITQFxtDVoipY5Bg44wp+pDVQ/VBjVG
7/39vRoGWUwyUgSIhzultaBuarcpPM5qt5UNlB/XgQey8cGKHq4X2MXB38dtDLikAUxagdnKDmbX
ptrYWFXhaXpQrSejR5WQi/ZhqFTmZTYH6dN3eGTbZDxiKMGHjWDxYGphulphhIuRN/YBlQurHjZ6
VVQbgSL2PxlKYQVKP6dOnv/gg1A6VtRmUEc9QxX5Pf7gGAHQo3cVdYZxZvs6tkYFL9TSh7Bk+g/W
aI8kLofWxVkl6567sPghJah7iNVQEqsHt8vbv//6sEHopikNk0rN4QtojNTazGbOvRl3ppXuDI81
UJeSPMCZgY5szKTU8R8VZJ5p41ie5x+RaEnXI0IKjoBYk32kC2jvztXzmSUh+B0HAf2bMQ7WBI4D
SWxhtuYh6DdWtFjisSYb+Wh2dPn56YDT3K82sKEuN40dBx+KoQZ+IKnVdi4AoMHoUEPmEZVe3Eu3
oBENKAFT6kWirS9nywofTOCcoBd7/7Nf6vk+axBncbqd1shg6RiXLkUKfRzvpVGj1YUebjzOcAFe
9NxoEvBODezdvqIrdEA6eofHMNFhEUWrHAv7uxCu9t6om+kilUg0exFmNz3mPp6bqOeoSJo1M5zs
MnJF0AwRCnqIE7NVMcwlQORQIhZOoDxZIloPEV4/p6f32NrkK+4YrBNahg/3T7tqqnayWZvIhF+r
sX3FmOrOEtpOZDSWaUPxH7x2xNwEe6TvKQgdvAsynPKKFsXco5dwyTndQje/GNr8TPD6vqxmkSul
sEVsQppOHQxjjUko6lHlHiLyh7KM6Lcd3G9V8oEi9A2ClHUnTXhh+Zkjkzg+LllaZpTD9WFApsqs
yspBkhMpphkEGK2JwFS1BxpdQGajmeGMU8nM37ZJX23SHJEgBHA28goonETlL+NBuxB6B/q4tfK1
jzCUBVfuqXdSwVbxVyCuHNRHpICJMwcbbFpsci/OvAkM/4l2W3qKZ1mtkja2wFfMZbCNuZ5Nm5Y/
6Pkw7uNfvuvjUO3o6OKfZ7Nch00bbx3NMV8qIc89imN7ui1YY4oyHA9kmbI/9ogISEOWJ33u6e3r
RBF7NQ045xrgWU6v5GN70R/jHAZGtENmaaHwXHblYvJNvmGd4fh7epBlszncjGzhcFo1qbcBMnt7
M3pllkUF6taj6ATNV+YrDuMfi4S2XpyBzjSdHR2MfCVnFkV322HYa9dsRnnKu6KFdsZJdN73VrlD
AYqWuo3OTN+xjcAm7c/Xgpa9d8FvOk0Cknqbe3VcP5iNY68xLvsIUvFHG6FZCO0zM2kcWxdLzZsD
LBICHKffTuXclCnzS5wWj2lIl5cJZXDGmtEkF78phBZ6Vlm167FU4jHSfbqsA5oagiLKb9zATXaY
XE4QBSbeqMYPIH2cftJHL48NkTQS+Vt1uDEOo99ooJYzb6jKH0IFL6HZP6UCHcl/MI4DEY+IErLE
YXDQYKMTlujxPE6iJdkcIKmTNmyKrj7zIT0WtpKcQrShL39zDt5DMSg6ONBeei09I2GDxHXIH+pC
XsLxvEuL6jlL1ZlExbEF/MeQhwFrPFswQKWeedow7oOu+AFfD3G7fVkX50xuxLH1y4mUIhnhI2fh
gzRCO7gWPlFOxjZjTl/asPw5RMpe9ykWbaRv4ViWWrSGPplvo2rpNdCMRZlZI/pTffPRIqny0a8W
ZrdJxwJdbfQZhW39FMy4Jbt5moJmaNzd6AzuiyvZNVew3BBMac24ARhDarMwf+oDJqRO4W6wEv1C
U/8tUpxy2xLyRW4P6m8S0bbLJvOpRHTNxx5qzOnVdGwW1NKpS4qDdXtYgE3xNWty+hO8GaQpXdr0
qevWR1nKK3KmHyFbDGcGPPaIl84shDIOydbDaS/xaJ4qgiEvglKKLq6ry93M6XcjAh/L6WbRpJ++
xV/aiYM9GMUMmBY8BUijHX5jA23CKdJNM8/OZrXGms1+skJjgY5M8ios0vSlNDN3E1soJ3+1C7gh
5hVZN7fbFknfXhsGlOunL+rIvBNsLC3QisbAd0deZU9u1poi9RIVQNyoJxvjUcLGKS6aj9BkZw9d
5NfTYxpHkpioEsj6LLu28+7sG4xyLv2eN7qZfaSsC4QXQarYNT7kGAXVbcVKQTkp0y3YWeCv1GTo
vLCMzekLEUf2yqUvHDmGwTHHOkzvw/YP7KyNMvqWY0FpZOlriEQ6P6CtzuUVM+NcAHSVV7RYYV6Y
kkQ2tIw6KpDx/n4Qg76bgNp+Ci0Cb7CS+ifC4nwfDiwpOqaSHaI+LIi78MeEGJstu99adhwClNWs
TQ1swgvtysHxoXM2bnBlFol4grU83vHa0oQGk33+GLqdukx15zNw4+TMwfzY/VMBowfdWSr0h4kj
0m2YvLaC+0+T8SlEluaN9hh9jAwt3J2e62NDIbxGa0A3Op+Ng68mRaeqypbPkipEuCkrd+nmG8vk
UoVp8PH0WL+e2+GbtmR/BadXPoOHx/9cs9NuyCIOB7303RW0rIlmrxkTbpwu+03upMaVUej+fTua
w61pasGD2WoK8m9a7stc/194+m/iwjmLMYo9fzy6dw5j/52+fn3NyJz9wW/49a/8xje41r8WbZGB
pMNYsrY6u/hvGpbr/svi8CfYQZCpLdHfv2lYQv4LYYtcAgbBNvvL9es3v0Ho/zJNcrGK1DEaMELh
v+E3LGv2z2XGb0Gsw1XAwqJcfpiuiA3cYxr4UJ7SNCteRTFKuU5ZzZkA6PDVWYYBFIGGlDd1CasP
Ak6jAQs49xrbpWU8J0U2bUSnu3fZ0OPw9Mf83/9z8f8HRfA94Wbb/N//OvwsMhZpOt4bjglsiwur
/s9DD88iJqwQvkfbpbqDuNPfUC4QlxZ5hPvSzqJzHyC4iu9mkWwrBxPgPigAoVS8HXJMUL8btN/A
watRxPtV0V4XdYcXZKFlhcScfVAvaIcF0EDKzHiXpTRG7e1iMPN9JZEVyb6Hi4VwPYJWDW9dFSPN
nZOq9a85zsPXlaL7sfIDtR/mOiIPP5lr2JJw/Woje0iTVO1TrW4/GK2dX6qeSEDzs+gW8m10CyyH
U+gCFNvTxJ9dQFuatlXbZA+gjuYfZDZn6INW/eKUwQ1bdIQHeJqvuzLVyWKJ5Ib0k+0CIhYdp5Mu
+zmLubibQYx/MPUImJjupztJiyKO6TQVdEU+eHqBk1c1V+be7Wl3qKtp2Bpslqu0Fc2VY7TFbV3S
GNKmiXjV0wALaZvM7Vxrg1cRZAQra1R8WV3NLL41bpZhuZ2NJLFnWmz0anDpNXKtnd6Y9Wes6tWQ
bMawdhpYDdMQDM1nZJRyaq7BXcU7JycfvR581vkaNBXdSrrI8q9d7ZSfYxRDH2N83R5VoCsaAvRG
fY/dhiY/A40UUaY5FRRHyarvauqyS9+uCL8mYbrYxFLGv9PTHswWCdni2umG7gpZxvDiTnMKLy6q
N6aZsvbiOWhIoMXyLhI0TY6RjowafGZYKXvbGHr9OXOKflfQrbuD2wwufCzs7HudZeE+zMNvU015
I0A7dhUolz4eY6axedswOSG4oZsqzUANCbouRB7N1/rsL1XU0UgubER/2iaJYh/gRqE9WTiYXPgo
TD2aNZqtmKLkWo+D7nvQ2O3XxICntZ0DzMuwPIvUJVPQbOji/Va1Kem8ob6lfaWnnQIQKy372Khb
EK1bRNJJ8EE1GnoQv0z3WglFYIbXuabRm+wfMk8wDljg0V13FeP+RR9ni3bc1t34FUYfhsCa80Vg
Ar8JC3uil82uHn24ENfwmu7lOAzGivOVxdLm7Rml2d/gE21uY6P/MWaOtpO11t4kkLfhH9AVyZOV
X0ua2u4wtDM3Ce2/j5VstXXeuo9VpTgKyPmT1tWg/Gc4k+Y0N7eaM2PVouzhKc9Vtw5wCdhNGW64
Q/YRxXRhehGym96CV9qH07ccVrO58vuuKzY2TVRxCpe2BBgHNKXfJEGW4ChmEvFA/q/s+dodKF5c
pEoPpmwdBpWuI2qHW/kC3wyfJXgRwDACJoKkezf1Tfxs1TF6JQia8cgR5tmZ2nBLp7UTbGChkF7F
biECOV3p9kq1bk7bfT/bzqcR32x350yJCd/XHcCy0dg8ubsmbqIKd5istXfgZufgsU8kPynKqAeh
X9WE5kVW58N9YGuBK2hbq5rwSvlaT79j4w/ys1mGkEpWOn3V4XYgy2e+xN2g0dFClOh8B5XHgwrb
sNUuEbgFXf2UoGej6cJQTfJZk2XypPos2td6zjZcZI70oFWlL44/abgEChPDdg4V4lKOmN2sBsSr
dFZp9BvKVojLwcTe3gDU45mZhi/kSFCE5casjGczLIJ41VTLP3Z8238CUj58s82c4AnEAJZuiRAX
RToybmfli4lAiqii0fPLaBzUtuWQkq+zyqc3UXNhl1WWhXGQ0zvGzrCbYpNin7GVpWrXiBFg3JA7
yHgCvvoy1vyvqtXyJzR0PoSGXOvKDSq07GEUVvnDQs55zYVEwY7Ow+KqnCDUbDqbprRtPQ3FhQt+
4S6Vkf2KuoHrE2lv7PzGyR60IXGSdeJmXJuGexcMOa3Nfppunb4IvcWgIonteQO6rHgKMnwLwGUU
ncHmkdgQ6fzf3Sf/azR7NgpcBJ3/5kkdiwKb5CAIXP6N/49ENdW/yGRhCbvIecgmEv/8EwQCSQUc
Trp6UTCrhX/67xgQuhexPz9O7U9yvpUEOr9jQMkfSQxhXbG0jxC6WX8TAx645yyXg7kShfdFAYIU
/vAMBQhzyjIQJT+w+cbohG+JL/TNQEKlatGS0qv8EqcBDk7NhAJ33TSTlN9G8Lv5tVFIuMS7UrMy
H4KTq/GtzJVPznDlpkk4fqh1aJhsyFZJkzLNo2PQa+te9BXEDpHiayE2VFYa845CSelgYa6X2vAh
bBcsCWqkYMF9TCoysV3skDPvRRNEFV9HPqWqXqfDqAHTzvsY1gpwo9DPtTN1tgNhPSRbCpUm+Wb+
otf/XS9C0dj00NB3/qNsBswXV1nghIuU14IScaMCqRhyNKI8+1nZdTQ9U9BVXJrJTsn95MYQjB/+
WFtHItxfmZ3/idq5JKhrnHZR1EpouiTD38abTmyOWdHUwXcw0zK5Ka0oAKlhdVUTgWe2oyFZYV4W
GvEqwWWjWyUxx1RnFetlkbwWYzNVxEkdIFhO5X2jh9vZD+ZuM6cjj2Lbtjg/voS1DUxja89JZd/O
c2LwYxknAwocpME7R50J29+eRCyYv8saVJx4pLEk0My390SD5xhhf5j/0Gnntp9kHmnFY5b6xXx/
evbe1omWgcgWLUk66mBM3mFmdGKPVTP9q98pGVPqJ0njY+i4MnXe8FE4sXU3NLQ6Qnm3ZYpJa4nx
W//IlzaPf56+krfHhl9XgvIOJSgtEw520QcJBYNiHJ2Qsf29b9zavpXlFKOMrzNNOOKSeGyW9t9O
sqQKzlbCmXORsByq1DUj0JwC4cy3tKvqYsJcqsR3ctW7s/+X6cnl7ti4LATdLHikOofZdTPK06SM
pPmdLjAQuD+AlMD6vfDLjnUXFNUyxRjfd53anp7WdyuJgBFDMP5DRppN9+CwCQ20qVWcNN9GXaFh
XMX0TfePPi3uzO7poQ5OfstNUrvFaZQuN1YUNmhvV21coAAbejP73qSWzBwvUn7+gXIyexRo48AP
yrtRzb6eXRfgqmx9i0FIMr/EjVOWQLBSNkSQv7GfqQdoTo6w1mGfmynt70HtTl43WFZWe6cv+u0B
mWum2R6MJNUBa9HSHG73hkpcE2/F/BuOhzVXUWsqiX/2mObKT0WR2YXYINsvWv/cZL1/MIqnwllR
/6WiOdy2fGgLI0Bq7essNcOc10hEI4B4DjZfsP8N2K5N6vGaJA5crzQYOUHWda3AFmsYdz1H2Tzg
dBm649x+DXIjVngR2SZ2LNlkYXh0Zpbcw9cTDcyCyeQ1Ac3iQtt/+2xlMOCq3dXFV+DI5GBXMSyq
+b6xx5pFNU/E8f1eNWVj32rCj3ibmhzDC84Y9jSxWSootdM3FmAW/7QByvAbItBHYGp6w8K84p8N
GHYvu4scu8D+1ARKgWjrAdywUoGDwShY5XVr8xnG7aHniYSZv2zRWoOmbAIdPabugx+W7fgZPSwh
xKrCVpu5gLdPtpLe8ciu4p1pVZL3u6L5c0mBWHH2wx46vGkwqvCb+Z7XX8lP6DRYmvVcxFyjsXTg
I2nMO+MT9J8SHgxGT+n8MrfC6Z/7urL7x4b6IT8b5jE7yAruQcEzM0Mq3FBrUIMn0zqGIcWLznm0
4GaWhvkwwFA4t3MsG4bY5Cfxcff5kch2mszey34M24d2cDI+ZlM1UhhdNzVo4wnmsGJoeuwVP07+
YRlNC1D/3QqVRNVnvFxl7/lWX+GAZ+XutF/8hPKrsNKm7rIbu5G1NLr+svNFfWRMV27f4Ei20v12
+Wbiy2HytpUgbBoa9i1UyYAb/rkBGbchtwqnV9nxRtd9jQmVes7yw4Jj2cRS8A0azSaNb/NfkVNO
GeS8MolpgP3nd1RlpcFOj3wZhWuWHDDelQiRDCBXB8PN0CP9OvElRh3cU/DPrFqYjDNzC6GcHxiG
NkwuQbN1sCGhHy0jCm2xp5tK32ZayglM0rRho1+WS4EvKjYpSQHCahtjmpU95kunurOLkQuwXEr4
crxTfa4UqyYwcaab1mLU+YVI07Fp27VBm7jiUrPGaPpWZdCGS/DEeKvCpmRjRPngpqi8483sdG46
4MyV9/DqQd8vsRuGHtS2N5NNtMhNxKANx5tK+H0ebAsNeBjYULNnF9jWsyAXuMWxY1m/KNIt/h+n
0Er0l6rpKTpsCgDpvApdjLAs5sm3Dt+u2ixaLmni7vmHeKYv12IpJLL2GqkIr+DkVgkrRQDJIetB
hpLLw8/OXeI2v9eT6LahtCI/RZ3F/1krmu64rNgCx52uqz5jBjscSplODOmXNZcSAlpe3KL1cnaB
vtTu10to3T/DZePvleGmvMBO3LI3EDrORBnWEPGeT/U0L5tHmBCIxZWol1faItlXbMB5GTwJ2RA3
5qsWTlz/7JBhYBbCwimbycP6sYkRMFFF4hdiUVBzfeSVumVViyiCY1QmajZA47ipHGvs3J9VKCPV
b5YmwGVnQrwODtDWSZhQLSvFrk1oQ9c3rO0Up59eL+d7CU2R5e82i5p7qzLSFjmBwlDYt2B6+wSl
FEf2Cp8DxLnRXWGE2M0BeuqWJ5xH/aQbO5S+VNcvogb+EHicumqLZj2mTaMNVwknW67R1xqeTWW5
kMJec4qV3Ezux1NQPCmO4VZ+WzSFGl1yRBFO9ls2YrabbSuCeAI1UnaFAvZC3D5iNkRTRuj5uP5I
iE4YC1sJ3p2D1CyMdA1sSOadikFVcn6uwzEMg2tcFPECvG1H8qosnihethSnHaaq3CUTBNdwpeOg
zBryRVQlwVWBzQJ/hlaoq0FqS8FW2VQ0K8BXS3ge+WrUNaOrbpvBxtlsh99Lx1PKQY7xLSgmzIHt
tcJ8jEnqmHxWrh6BaO13elsO/CRHmIo/ayFJsi8lOr4CD6qNl4gwtLqA7am0aAEZrloMWOzbnlnk
XaChuGFB9VVNp8YFTx/X+yss/ljpbtrMXHg4ah1DWwb4VbLCJJ/41k+lw1c+82nYRdFipctHtoVr
wnIcYZPj/Oy49cT+MLmhZt2NsCPLYMUWJS0PZQi0HYzP6gK/88xcQiydRMX0LXMrTiO/zyHs+svk
DAXEELVPyPZWaov/6iC0iw7SYV2S0RPBpqLn0MdyovOrJ78aufmo4OM/bftpcLhiB1UWs4TVgcOL
HXcz4TRWxN0yg7+XdRYNy59NFqR8eGbRuATOdrGYE6xxFOCjBdhNZ46FU6sa2NEEJYb3Uwsi3lzL
9SnyrgY6h8tbM2Lb3TQqqVsc9GZjsr/AAkrrJz0b02ea4VTMGqqBwuLtWfbJzi76rvwGpR5vrTrI
NOvG50oxEMjxdPxC2tWedwksuvS7Fadz/ZiR1q1f4fumw92stJQkF/6rJIWExE5xBXdNyXJdWcJq
MI0YAPnf1lXoj6CRM9wur0XKZ3Xruy3GBBXPqGaTH91qKUXmfW2NazxU+yWkR88Do81yptRUq7LW
pvYz7QSd9WSn7WQF2NNZyaitaLSZ/GJV4sxo+KxTPwDaE/IlS+m8SQdIfipKsbra+SZW3Fdk3Pxu
ZbfJzaDrRrnrlYOLsyRAm5+DmCQcHz67dS4b0m/uSlitaaBdZoebVnbQNmqjFaYDSg8xDrpAmQYe
SsJ2UxX6MF/5APJB6A6gwXZ+ORo5HlNOClkr9IXU7kvqRtaHrqnoHN3rpYPbEh1miEOfASCI9gaA
ba49WtD15pcWmgZo/9q26w+zA7WtoPJgO3W5d0cZQILQ4YPZGzXO6WLZ2eJriaWpm2G5khTCpO2o
nhu8V4wsdvPvIdKzHptJu50q6iVSdN26c8rCWZmika0ONDGvpLvpEl2m9t7PtATQpOFoCaQsuySs
DX+ELuptvImh4HVmsTFkO8321hYtJKjb2uRm4vvf0TfYFd82HkHI4g25Qs66fFDLTGSl/DBMsiyt
TekPtd8TT+nYzHpTDxbosfF1BFO7GlIy6x/TCvK9+1pgi8BnBazY8nKDN1m+tXzAeR1Cy152OFT7
S4QJo9k3/B2eB0OQLjdG8/HVXAUaIanEPoNPDzWHmK9Mm8vAnPeTQyO3v+tksUR/CByWk4MTGzNX
O1lIAtW+q7LI/oQDSc6lGKXmJIv6pyXXUHaVZJuUTUNk7yYkN02Q3JIoeNCJ3bS1moaSvSx2o+Wj
gRzWH/iGZ43Ut72R27PwlGWCVPNy6prsKVCEdW6UuIRG1LWUGU3HF4iDTL7RAzVQQpNhUi0TVObO
8uV0q2HkSusgdBi7c2anmJ96S1b8WQEOnl+m41vCu9TIoub6cSxe9snEcnD7wVzXUFxR7pcNxuWq
Vku8qvye3cZsu9r+Ck8iL3a2GTv5dVDEPZ/FtiyXWCovnSVkCYGCM0dtkdut8bPTGswyN0Nq0Ia6
iHfIG1Au8aEJrpReS6afPXxaQqRf6R67yZav1O8vmIXNW09hVV8yFrZCG47vl/A1JrIMrFiBx4oy
Dh0YujGxbDPxcgVdA16QnpvfMzFXvEKrrhQzEamTo7p7LigWZNYmMWA/AkTU0mUpRnh6c2bJ4Px9
SmuD3NM/j5EPpmG8cPzr2me38kfuWOBlxDPqGvLo1I6CpB/Ce0iguq8+9wm2E4kXlnaQDReIiu3+
eV46j3EIRF1D8qkGZhuFF2gxl6BCb6lULjbB+LZgHWdXLJaMfJ0xrqPh/7F3HstxI1safpfZYwLe
LGYDlGEVWXQiKbNBkDLwPpEwTz9fUn3vNEsdZNz9bO5Ej6RCFZDIPOc/v9FREGzwc6dKScxYVfOS
3JHeudDbZJD+7SpSs8muXGxZ+D7Laqv3wLJ6nZ8qC4pMVAG2ekW6Cuez67XOO/5CLG1VqBmkcnzJ
OsZ0RAvGY8ZYszM97Dc3ye/TNZUy4dAcG8ZDbmRZLVWga/Wq3hSEF+OZVOY5lbXOHch/xatX8x/8
/9XfpirB13EqfY/j0iDulTMsTT1VGgLiY1m2MaxWfdvfr0chmH49QA5peKj9wMZXXVkzdonfJH6W
jI6RUxdQSHHdVss0W6gJ8p3d22rtlrUZ1KdqMhIpNkk5+MZ45AMqi6J2ahae7ahhdjeQRdLzE/RW
MhvGVEyV1oFsaPkSL8j6Z4lpm1WFQzG2gs1lmWzryp4MgbNlTBRs/qvSTdUE5q1Dx6aT6scDGeyA
8pLGk+csFmddLq3JpH+C/kDwwH42UaE+yxQJBVXX78pnSHRJrTE0fs+vzeagoDD4qyP21zqgMJix
Xaf7qpPO4r8SepYeG0f8Tr5j0Nmtt7omdT2yyAKgHZFpnwzahe+21vjgrkTCaJE2EcZ7y4xJNd2w
21QV1uOwxXvnBb0q5JMWs8+HGKorT00FvlCuz74GAy7rpcNsCe16wxyPIoQ9YDU62r1D52HEMqj+
geXkOlweaC9e1VbZsie7Fy3piAz0am9m6V9AHmGmiPKBOur3q1fLUpVWZNkHNUSqrikHpE1SDmph
1JPCj7TYWtSShO0/1Te6Pc91xw3BioJBUYCXpfJf8dQrTrectCeXca3Kg5nyZB+n9TzeubO3Dgf8
P43ywmeYPvQcbJpNfWDNQrJ1umXR8DGBLXr2qryrVSVqkvnOPjP97hrxs8B5/tBhQ8YmRcE/utEA
cmUq7ptUXeDvxqKMV/WlMRifliTiLVuYVwl/peO1pZ+z0GmSmOhHSGtrHmlmjOqrj3i7kF8AwywW
Ykv0sl2cvBZwhL+I9G+9XcxCbViCx6iRklBgo1Jj7ZlBzdvVqVUXz1Yzqw59+b1zBDPCizisjEKt
yvdRo3/AjKDsIDdioOMhQj3DjMiwwpgBt7yXORaqz5SpVqIj0eylK0kuG3t+7weXPEfVgKl82lPc
oWD//SlxIhir9nXB8N5xJzW9+b00Sl9TyO77v+7PSymuEoxsNTBSTJ63iJhJBMAqQSdeMjtW+1OD
TlpSFLJZs3e9f61XNPBvQw4PtR0wteVg5mHBAziHKQfdGMoJesjLbFUjjcwIZ5eV6Ag75TVM+woe
43Z1GzaNsbYdqB8klndY2bSCsKZrUAg12YCbpxCe4ffO/Nfso8YtWpVIHu6E2RVcA3we/tNbpRSK
FLYGBC5Eg7q6lX+TXswEjZGC5znPIjNmvgcHlGoLOVxpod6/U3+sOQtgGD9Al0nQP1hyUUZlJnzB
9jlIfWtcLshjyKcnY/XUK+LGqG8+WnLnIxQ4TobnonHjmhCPz+lcfTdYfgJ+/4zXudqjxMzLdjtm
7Oz3CYouXuU4oN6nmFj475+l6en9Dbtd5Rze/+3nK5KpKYomQFrGpFCAz1fkVJNBMwWJ9Q1MgtZx
SVNQKh++Dzvg+1c6v8umgy0Ig1jY5/B9rXPwuqAwRDqZG98IwvWKk2hL1ZpnOZ3aBVGlqmp8/4Jv
ec0MTdCVAzsz5HWY8AEfvV1BIsdG2ida4FuPvT0rqLditc2xKS4817jvyOgN0cDixhx5hZNyMr7/
BV4JrX9/Aym1CKfG0sPz4Lv+4VNCl5iWRksgEmk9hARumWWRFg3qkQYkvr2WLbJPVWmMJabav/8C
xTUH9jvZa66A5XGYft+cChIa9wjof+EtbuzAolsgz6XmSMDYqPGHjW8JqBdhZhSC3dqbHHVYymVs
ZAOXQefFR+TLDD3fCG8EPDJgoGBnKAsgOgJiiswUh4zRsk/mXKGp2mqARsNmofWmp7JPsk4d5/Ao
qG28wVJHfNv2LV/L+w3QD5T27JpFYaqiKffFa8VnIvNuozivMDIMcfecuP8+BkYgk6acpQJZapKd
PzBn+GPBYdEFXdTB38xEGHm+tEc6i1TT1+Vrk3YWNWvSCtUCBatQFcBfkPX7T1zt328eOFstcidm
ND5cAE8xDv6+aTEoW0Q3+NPXIIHOam1HZBzFCTK0WWjX+qDzDUK7DEaaqNmIVVGolfhxfzQoOv/l
lgVPlp1T8Th5586FDTWayIlnmX4tGuDPY1b1ono0i8nsr8xBfKCYP99BIKU6ngVS5KJEVp6jb38z
XjZJlrbD8E12OCg8ObmnlkWet6qyev/2mmevNJ+uiPq+7qKapynVz6qDZJr1sqyl+VgPAodvMqfw
v90lwKh0ulk+cTqQwLNW/B8PwIZ1OeNZ+ESz5vR+2ALrAsHQ8qj5fTsR7wKOgIqWChspPIJ4j03g
e9rkqYK1Zk3BAL5wG15C6bsKJoaNxd+WmmHx47TC4SxKEk1NigxZqf2ahqCYu4OmsY+Wu7ohxOD0
/k04u9/cA8SIFgJpJpDWnxNTx0lEULnj/DhWuTqZUYWqVw65K53z+5eyztazeqZsXrhKwDsG1z9f
z1PTgqkadvzg283rtUYH6BT5pyr1R7Z6tqDfs/cSkg53oZ5rhZL+9V+9xBc/o0HQubmO7Sk8k16w
ZaczqwH980ErchLSrwZeVZcJFsZ6036xRhqmbVHHtMfZyqYmd38N/pgWqSGShl0d787q6yt/JptK
PfDVybkKiQCUw97vhlwaIKBiozmpepK58Zpx4Uk2/mYj+kwBy3+N0HgjWbs5Mw/OvTgG5cDW3qgm
IJD3b6n/9vEpq1wm+dhI6dhxIf3Xz5Zwxy+ABdvG30tpeV/yvnZUrLnpXLiF39pg/CkppfYcXC5+
Vsab1o4R5JpF+STJzCLrAck9Q1NCNAMoiUPopqJ7xIjSGm7LeZBplPoSnmWQ31WM2r7L1h5arBa0
dImY5bg3iCGay5QM1hMnUrrSradkS2hDbn1emSPLY4zvvBO20CztDahh8aStGrb6ooSaGA1Bf2tz
KhU7u9Ssk7f0ciPapdsyEy+fUmb4R3JSmRLkrQDOa4qJEZ4wym+wJpxLBOZwsse1042N1fbeg8n5
/NymjeFgyOemQBjJMOzNvK4fJs8anzLLSuFB6RohFBq43ddiDIYfBPT1n0izGSiL4hEJ5pjvGBMs
LeRUhssRbMRMC7E/lceybrZiCpCv+Wmefx59lzhcPyZ0QZAF+rDmUE8pP7Hvq6HvR2ii72yx6C9E
Cg/fDG+1H9PRGaN0dqvLwhuyrZ0t2QdCw7ebNQuCsTKbGfJiEympd06naYB/PCjs9Q+e13wbmHFd
bN2yETmPTXcfP1h+bw6o3xfDoQ1CFgq7Py1H4tWmtOuD+oerexUcoVl/gNtpErFRFSdpkyEbzUlT
3TEihDf5/rX/WPmvPxOuDiMbNvHzfmR0CNmCJV/96OqaxhWdTTHvKsuA+Pb+hV4/6f+O4ddfaWOV
SN2Ha7IVnDeRs1kVpoQr84MMXd4Zy+S4CDFoNjJI7qV3X5Medp8NMRYyOjEe7caSbVbuZUbs31wK
aF+Q9dyb3u2DY6113iPn7UCdRA7OU1VRvJiiRsxlCsO+02Ve/6pGy7+qgWfvpLmYn4OcPjU0GkNv
o6RIbqwKj65Q8yoX9KZgFmdMAcBaHyw/8iYRjBLGfmckmL/os7Cilef3QS10RsLjlqgygDKI+2Jx
Rp+XBIbmDbMNqf4HbhTc/DSz0r3V4AyIF/lzbQTlV0sL5s1IRFwZdr3mXsDxRfXw/pNx1O725slg
LKm6OsiAEMcwQX5bLBhFXDE+IHCCUIGyAE7rSTJB2R0Q4lGuYiPtar7wKjL4wkxrK6Y9TXVBKEZw
kq0rRYiwQbtZjcS+sFZSTB1iR79VGXg6xqTaCfc872qxln1tVdYDGGh502gqvMhlMIaTr5gZu6Bq
jDEZCrx7ykbZ7CY7+7W4eXZteW22L0CKL7KkaW8qR5Ri08TD+LIQJPOIgrS402rEC6E7GyrtSMCt
tvoseVAebDkJ2To/gKjlIJSCgBPm113OIIQz8ZPtaP5VlpJ7ZYBqxyFDB+cje6W3tCQeMffWBl1A
V0o3+4cofQQS5rl78Y8us51rlTLx1GbWAlO7U2aqk2KMv/84z1Scr5ekNqDFQYUFBe9cZIf+vOwr
js6feZvbR2AzxEjxuGiXAJX5jkGEYKd3kv5Ha+nlU4at7BW5d/qdJgNr9/53eZXOvl1alJpsn1gO
eDBxz8mA/VQ5g08oxs8Ec6mSvr2JvzX9ShhJVy1O2OlmAcJRYeUUCgescJOnrnNBmnW2AScJgoiB
J7FifYMCIBOlcs1agNBrbUhPhYuhfmeRP+aOaXJIHLy7wwY97YTVnmGmIJx6hXhUOWzBNXfavcZt
2eWF0E7onsiEA8rQrtwhXW6XeeI4y52s3eG9S7R4YyAhqRjzUlFaFUIGnC1rKCUTqaiSoecTTi7L
llpk+CQwHCQOpbR6DH+gy7ASGRdFLqjfLZlZ5Hx4MOpmJprMlYRblkk0wH04TW0wDGGTtS68WhLP
jQPklAnnFzcxP4u+yb6guRFkNJoZUA924R8BX3/uP55NnwDjGsIcz+d8S7ZMJqHk5BQ/lbWKF6Ln
yl9geSxMDXlk9FTej3UYY+Q22ssi86mGPSrbj6Rt/7RgSQqgbCYeIUBUeAbAwZQacMjxyp+YKi/j
5vWBYAaflldZ6eL1tcrgoSOtYbe4abxtg3j+mvo9oe7psBoP76/YM4Du9e3BNB1sma0DruU5Y3et
xkk2mAz/TDzd/dS5xnBvlpq28QB2yfmpxuux7DA9s+vqUM6WcRJksAGxl2K+zbzUh5BcT/Iq00br
F8z5jtQ5ooU+ffAt3/YA6lsizLOQ5pnKTfGPNlpW8VIFnT3+BPXukkcqC2eIQBKXcBx0eW1iFshM
aVhdf+P3TvMrJQO0CNfYbKe95TXDkxOUyZXuTcWj2dsjExJOgR1OHSW3O8m9yO4Y9/7emf5fZ/Gw
tD//57+ef6Bc3mQDTcp38UY6i4Tf+tsD/kNocdWM2ZA912+1Fr//1b8Ut/5/KzMK0ntp6D1M5sx/
iS20wP5vcELWKzYV0HZBsf+ttrCIRWfrgL3n84JzJtC7/6W2MPlA9ebT+HBUKMbvf6S2eFtHAlIa
SprKTEfNByhm1Z//DRlGIjqNTWb0B6eOPRrKXDPu9ZSQRV+ypzYdqFPotJ7+Mmhe/OClQX9Yqjo+
an0WH4felJFXesR56m69L2yl2pcGen6fIfqD31bDxktbJ9s2ughgCObzDdSq8WfemyRwpUn5ZJud
2L7GiCawSU+NbqfzpjY9uVEhQ5GR6P20F5XKdO8q99NYj/MHkMvbk17dAZv0O2U9o2jhf7Tl+cKW
1Mi2Pcy9Md+6MdLWZBkDylKhfhff+29L5B/0Em9blN/XYyJjUbshQ/5jCzAV75iKpT1MWo/wMCnJ
z5qwSYiJUn3/Sm8BntcreYgGsGz1AW3ZqN8+23V0Dfzf3fIwxRjWQ8JdwmBxtL0PQfiTNEt7v6R5
fP/+Rf/h56munJOJxYTjqfrzvy0o7FWHqaqH8jC6KR5pqBoRwumMpzbj7GAB/p9fTWmFmDaBr/xh
uYz8dELrkpcHQ59ge9V9te5mtzemm7EMPjpi3tbbr/cTErjysWGg9ud5x2SxTKtCzw5dOpcWU9x4
KDe4MGALg7FHmC7pfDP2o3E1DYW8WEtPtNtscD/y0P7zDgN0MFqzceTlf8/L/hLN5UKPlB86nM/T
DQIakuuSOH4I3BaZ4vs3+M81xGGFyZWy08Fk4rzV6bugtETv5ofWWNc7Jt/DRmi8wW3aFulheU0e
9WpI/B9c959+JGclZ6SLwMg9nzcUST5liYtnbT11ZI9KnuZkjRjy1NmY/2fXsgOHz6e71dlUaavP
rTTsjKG7TIPskBkdFMB54cht9X65TJbJenz/fp7tt6/XwoyRW+l7uu2cD25yGCxar7GGCP6eDDoi
rzqWjAk+smJ5OxRDJMBvUvKawGWTUfPft68h6RJDDwE+O8S6I/PNPOX8KHuplUbYcj6lWVYRe9EL
tLSQH/N4q1dJ+gG4erZ21HegMWWjQ7qgarIzdE4uzLTROfMdpMqRM2RHSsSqJSeIAtWxIZ97M7jW
8sF+flYJvv502jZ+OF0UZ+graPi3HUgmrmzW2MsOKaEyn/vcrY7YxS3XqAZSGGhtTZKgRhbvq0mj
F8UT+ubD5NbzD8Mtu/57K4PqWMR1fJFAaD/GWcz/EBhx9/5K+Kfv6fBgSPmhOsB7/Oz2FI4VT6un
aRdol9wXKIp2HwGnBjwi7Afci5rAci9ccs3ztlozFScdPKQMLaDcwwgP4jIQQUymhG9dB5o7wI6Q
oO3EeQae3L//Xf9ctcrLiBE7tCdgvfOvqgc1lGkiPw9VQNhyVCTMt1AeD2L7/nXO3npWDJNFHhmE
S2VOdj5lyjTmnkzvs0MzNetdkK1AnHUB2gkdyvmoFj/bzl8vBkQIdwDr93+Q3vm4h9oYFB+6pse3
3Y/lRi/Jbyx5VSCYtknUwg25NMbZ+6pVdbInOVp8cGPJj1Bv4v+12mq5IpxljhuAYFt8nbMuqmTi
Z/JmxBf4NfTLwStNNlMRzFZ7SMZ2vdPgI7w4KQnlWYboIlzaFBOzLCsYwsDCdS6HRMbHYByXWyED
Up0HgiH7iOEi7YFZVOupTFXCMzyxezhG8S85k3mP7+l6WktGlsSa9u4nr5uLI25ZzqXsdTbcoZrM
e2ck891NW/1CwAjCvsKmzdPbTIUAkBK9JLE1hmWdypuqx9SxjEF78VmITwMxEhAF5zr+VfkI7Y+o
7qs1rGUbE0lj2MMu91IE/lCgVY0AkqmHdWfaz2kQG9+xW7EeJ3hrHZEsstKwbYjtX6UU9rQBzbIY
NPh5ekos3myoFsnG6GX2MmK3RI554vyC/EbiTF1RNkLi1/0Ev9QgGXd66tr7idHKsIHnNPzwvdHc
Qq3zvsI57P173OFYb7z9SbErmoDLM4/V7nxMENWkdfS+rgRDb2bECidP/VuomHyNxbHsbZdNwxR6
eBs8YMi0nDhnyqcOocLN6+0l0VtszTrV71qLrM5jQ9uM+tBIcBcw9QpQhMxVIojWNG+33utuNcIg
6MWqskyMWftWNwUrEoKxoUclRujkurTcu8WBkhr1up4+2HNmfx57iHaRmej1rVWYHtiIzedMaZae
XNEmm6HziEjXscdkStAvyT5YAxJ9MK5xPuWJZT36ELdJOzC5t5VlZi9lUpk7o2/s51yRUaGfDmUf
xsjf7pxJm0Ukin6+xfV2vsng2aYbpo3ZN/p/tiZ45U/4ctvkb6h1WE1NfPTHfCJLNcUZf7POBgWM
UTUromnobyFg5XpKoIpj6EvrtYRikOtd5WiQ5taKOmdMhxYZFz8AlJ1wdlJ3WWBbfUjb55QkuAvo
56xep7Dn2z5OZ6KeUjoG12m0BxemDs8xIQg9Yeh1LHwoYauGVwtMdbDNstuJ3DMukmltlHDKiRat
6e8SkWYH3e/rS6xc7ChDJrkhDlU/IbNYjyN+FxeW58QPifAgw47Fc+fWxQnIo4iYuXk31erti2yF
Ro9Fzh6LGuur7/PatQRN6c0imHxiNKLDWY9Mer7IcGsCwuemirAXBdblrppPQSZvEAMsR3i+O1J/
rR3Wdc0RZAb4WcOCpaimgPkTP6ss/D6CqlZuFklgqznYMRid/RXvFOuUVNlNPws/lNKaN3Lx7YgD
x9o5XfboxqQ/LUNrXmIUF+lj4UBeqqd9EVR6VKwGedarDku9xWIzC9J78LeXoDWfGRIi59IqC2GV
XYfmKs2DpvtfOneIQd6stoyWGbvXeGzNb5UFtAmjK5Rmdp26JNQWtvsgZXzZ1F7yRbTmChN8mY8p
uqaohca5aTC9uXYZX50ELPg7IyuHoyadYrOu7hXjHnxOQrvKPXQSahNJhp+dXrTKcCkfwzqWcRcu
iZUfjcZuDFxOEu9qdEq+UFPalg6lw1wfndW2dvNU4tgvpBlcCsPobiiU7HQz4TuyKTy9fOzbJXkc
TX36tDQO9UMztDj/tHJdTljwWltgMA9nD0GiTZX1h7l050OKQToXpYomJFq/951puvemZdla6zhu
1fmjzHVaZo1Z21W3g/DWyONNKw9IBygFzKKJo36hFimw+aiL2h3QIHkZW1E9hYkdcyJ4KBEv2pzW
Z2T9ET6y1Ltg1e09kJjdRn1rVjeDLp5QL3QbY8rktU3sTh4lZePDXoGGCfU9N6tLjWiFXZ0Xzq2S
G+1ceC2fRZ5Ml9Y4b0QWT0dYAWhVTH8Kvln5PMTYi5gDxEL2yUMd9OnR6qjbQ3Pyh4sV7m4bItwU
+QYmy1259N62WvovdeM7O70S8iveJ/4vgUkzgozaMB/MyvE+z9MarHvdybQI15SZmfxIPcYo/KJd
1+B61jr3DlU1ysCmaSPmqd4FHXRwEcyGKcLWGPufren72xbM99gJJquVrZ8CZrFlBEXuCk5ATQlT
e9Dsy+CujDv8IWIrtmj+89QGpugNdJ1YwBiiDI481ODT7IzrhkOY8UcNl+f7vOrDnSc0UIOuhiuE
7cQGR60tosa6DdGtOHsw6nLnIo3ZEoxtPxbL0NwiOkFnHRv5Ic4788QdzFARSHi5sbGXjsPChhEN
4IohUxWYt0lXOhdO51lXQYJlU9+uzqfY6YxNhSnMvsQgY1eug/88Cn4SG00XyWHKrIgchD4LSY33
968K7pAURvwW4Qw/1fpsXeN21tzgy0TZD/MJ4eVAVNd2KQi5gUQmy31Z1N5Xp3ABcZouuZw1x282
cWyXhwXK/k9BO34lrGm8E7Y2I61psU6NtKLmTLeDqScuTjrXdOztvqg8jwbAaI6lsWC8KQUIel6V
KH8dceMP83xhYewDeznwL6p57Q8TWkiEcrF/2XRzfMrH2t/biaxeirrz3G3RBt1nkni7HdrK4lfg
VFkctehfDhhogyXlJd5hQ/ut4qO3PQlsZRQ4q1lGA3znZ72184lNYCCsr1V2SEitRYRdmLPBFmu8
xOs4i/Qm3/LEs21Rmd8njZlmNrbA+E5gQUYnw/rkBWPz4pHscFzRBG98IqVvu9RChuIs8cb2C3Fr
YGbxkvcFe3aH+WTJJtAXzCel7XWF8yj0EQD6u0uosh3qdj2nv1INLaHI0OfwYouaNklovzo3rU+z
05rX2eSMj1oSyxe7z/yvyRhAm8EcSis3s776DsfeUpVehRFYhVW0ay9HwreDBOqb/LwII7vWi6rb
aD5WuCHTtCaEcWxEVFHJNWRkD2vwDlTD7OKDgzWRxbcSM5PLXD9BhS43JYF/86YxFxyjynEkQ4DN
KUWVnXfzhRFP4mj0VTtuBKEzbGfLmnzyLexaotkxx4MTzBwjBugQ67IM2H2GVXvIoEbsEDnx3DgU
9hakrmO7ZuN3JEUrHUZabmqt4i70fvYthuldKkRJPymVTI1Yt58viOeInxbHtJ41s9V+me44XcWI
Dh+ces0jo+FjZyggjwZq0NAcnf5bjEUJ5aQeRFiUPFIY48IeuzrZGd29az0lqIWxCmV7xbiWRVU9
6U6th7qv3Xtyxvbfq9eI4dnOXjU37GtBpHmhV+FMcbLxmJSjU+8RftJjh7VlN1EwZy9FaWJJh7O6
SxiYaDgqkwuTzKvd6E4/xWoFe3p5O+p6M9gVsOEgR7lHc6gcbOykQRz7uPMTcsOx8GCmEbOc9Xw2
Lhen2o+r8bziHB2mzejvyR3Bb6Vayr0tsplBCPIxVJHJKa/lL63VyWxcKxjpUprHDGAXBmU6H7Oe
HIQAAXlozmS4QygZ94gE9JdCMIGlx+fUoRA62mNjb4cg63bVJIYrXcz5VWHM+8JNqOYpuCKSD1wI
IfPN5CIZSu3ZvXDQDEZ6JX1ak3aDjiDlgGji29kYdLgwebvzxfBT9FqzbZW5ueFmTVh1wbcegdGu
X1r3UrRgBys5sfk03I2W9py59q6JIeIgt7iuq+FYad3XqVpvxiI+isZ9bPv4xJYLYFRm4tLt118M
XJ6MILj3sDnEegaGS14+B3o27dcCkNITwQumikO09sm4CTTDeWzKrN/qjfkyBwaFlZawyafmoXSR
nZH3uMvH9nJOPawSE/d7JQNYDBWoduhodATJNI6fMSf8Psvs4Oajueu8MpuiJViSzzpZguSM9H5x
tPtWhsuyhFmTWXtj3WIY8GWWMwbUIr1yukfdl+ND5yNYTYfsk0dS9YU3BUXUd3L8opm9v50nKS4k
PczVOPbaRT/n6jVf9KNjZd4XZHX1PkP44W/wF+gPGYkxN+OUq3bCC9J530wGJXTWF3a4GnjDCelo
/S6t5ntGbcEPmAeLdtTaEkAnLFDm63tTmpN1KfxKZWh1qcT6y0STi7VeV+TPOB+5E8CFEYsD/m6s
aOZVbR+Catq5QMdW4mI2JGkTFtRDF5CTPO1ajMJjeKw1eRdqAaCpO0y0nEWAKG40469+UsS/cDPg
BeSqjBgwoqURQYOAVhz3AtqihGU/wpOKiWtL1Exjacb462sIa6x19BgqkA3V1nyNOoQWuIuXk2Y7
dMmZR77r0rn6NbS3TG7JhKPtGD22pQk2V1Qbqjsxsln+zFdzusndxbjSjWKFaNIXx7SY4q/IbQG5
E+xN7w1kmAQOMeoE75L6S9NMrnMSqVQtbyCwBEyddvhMBDKlQ6mRko3Avj9Q2/PRGlNbRPY06Bjr
JesO8jv91eSKb25ZmZusp/wL7bS9dfo1KgxZH+qWEIiVI/9gFuRrZoMVH63UARQYaPL90QMjUJOa
1+tBYtO2S+P2eCNYzGyKUu7JVaq+vP6VwK/Me92l7W88HLI9x1kvMN1sn4dK0IPNvQlK4FvTzbRS
9mg0m8x61tr9FBTcTFycnVBnDL97BYrbcmaMgggFKSq4cVllrR5mGf55WsBXrCBBHt1V1HsXtsHn
JhP8gCznE9lH1rsB4OWWPCXjC25gPPUaNskhRkt46KFa3RYz9S4SG1xBi5G4vnZZyAjAYPWA+Vf8
0Dq0fZ1M2yZylrzbU6oputxYev1GFvFUhNkKKgJ4yWYwGnQnMIg2jS0dsqFxyKlY//qqXQVN0pJp
hpWkXuQgiv56GfT9YIZGGQggmS4W8N2StcG8YJrsK2bM+rVjTM4lxiVMyFYH8ComDfB13WlZve5I
mdMo/zEaLHussVN4drRJs6a+X9rGv6DF8HM12qy7clT3pByZshn8J89qvm7wmTi6gJSRbbTrycRP
cN8oKG4Y6xUWYYyUW/muN02GuYLNChC2zmcHUn1gmbufEEFoSFGkv2nLBjzfa/GphzD3pdL5J0Vt
9wevVn/aCO6W4SoPS0QYC5w2nbWz9oGz6SYNm27DsfNNIdDREoqGk6hGeW144KybV+DJ0Mz412rY
gEo5q8la+dB81ppnoMTa2nCcy0dYGMZVYEzxUaZx8xyn8PaWOOXV0VJeYVh0zCYnER/j1mieC2b2
h6CbNRilg1Tmn4QYG/c0B/zCGrP4MYyTpKACVuHBQZ2ZV/Qt/WcRqNtb6WVxxBF2PcmhMe8nslGo
tPji5lCkPyqozs+4tnDpGYnoEWV6fCBDgAU5+trwvKITS/CkuBMd/y7os+KSzfcFKp6MUiOj9RDt
9xrL7ihgmLcfZB8f0YHUe4ScvOwzbyB0ngDEokZn20uxTXAXPVlA4Ke2InOon5zFiVZ3NS7LxDRu
asuNjw7e5lko6HycTc12uIf9CPjBWNTfOGoVTC3QnNNiSxpiNCbxZxT0hBNhlEfXW/WXRM/bZ0aR
WhMxi+Wdbnon3jR0p7sRn4Ovgc2dStxEe1hpCH55OKZWysGTNdjrCyvPaeNjlsDyow7AkFnDWWWD
RIO2z3dTCQeFPjmiwZi/oF+av83SZwo1UJDjiMchs00pKzgZ2xy3zEHW1+kkxodMn/wfrbTjX1kz
B0fppOUCr4eTyc6IpFkcb0nCoGYFyIAE7hyzDyJWequPN14DwL0pW0yOfsPP/090+JDoYIPEv2Mo
2Wcwh85YDuqf/MtRUg+gMjBvYvALKxKw8N8kB6brECBshlHYevtMOYC/66YX6f/8l+VhK86/wlgD
VQl/wgf+RXKwsJSkRWceR9XP7Nr/TzgO8CLeQuw6cjS+F+kUiOD4eueD8KrzhmEu3OnKyDiTOnQI
E2J3/C0ct9EvQV98s4I36mEFsC9M8gj0zwLKrQFtHgoDqIQt1j5UGkRzW0K2AVnAi7XuWv9ThvHG
4IpozGsUolE7zXa9s62priJas+UiJ2QCHSjEdLOSh35EoSKHcBW0qu2JTJ+83kiZwT0P/La+cuJ8
PsKckxS6GXvDYnOU4Z0FgK65X7ShkfupkV4S6XOwCZy8vcqV0L+Ctm2EjlOYD0BquLNm6TjhplFN
BX1IL4PthKpiwjV2xQXcBZe6Xwvp0AybdLUQveUp01OkymaqaJi9HDPQeyvRy309gwZg2lCy2wQN
hWyVdN51gNYZO6lFx2FZ0xo+s10Ee1ohR/QEKEXSirjgFshll6+9h3YZ3xLAODuP54itTt6YTlx/
FdNi3E80uHIPRVts0mGAsZe0i4lVc8IEYSgqjIOcTn4Rvb08xSr+E4+Erp0PlBXsUHEPCB3asT6a
X1C1d1eTY5T7wXT7rW0UcusmbWfgX9BfTZjjtYDT3rTV0SW0YVZMzgG6h/cU5Mt8BQE1GPYo6Dqx
SwcKG5BLw95oaBj1u84ttiaeutXeEmUMudGZ0YLlwguzAcoMhumV9DABsPtmo482lH9XVhcdDcoG
i9HR35nTNG0nkTdRlZgSzzGT/j/sk7alwWOyxrab6c+r87/sncd23daWRb8IHkgHoZoXwE3MmVQH
g5JI5HwQv74maLueSOmJw9V2xx6WRSKfsPdac2lQeQVf43aldQcqDZfngj2LvnXbQuz6aqpv2FzG
J8A/8kf4ZRbrFowZXg1/ap8PcaT6ekvNmTIb8mNUdy24psarsc7x0miTNgSIaRlf11jFGADNxSSa
Gkx2C0OkMaMjDZjJ3lRGkYFmMdaaQtxD106V6iDDVD/Iwi58bGLhF76GFgsFi9avAPo0+PCdHLJd
JBv9NsyT/jC2hb3Vc7TjDORhd+OYwzdUGspadl78EFxMweZsptln10bhzRE0Ly+ymM0KC+9DRtze
00qp34FFI+FPIBrUfDHo0aYDuGz4XdjcCmhB5w3Wla+5LEK/b6L5nsZIsQ8XSM+eoqhuuqkVirND
rXQXM23f80aklIBklabJBtpX6IkuW1kHYXVnRY0EgeOypnYTap9NXkyYlsL8OjNr3QNhVO8GWUDJ
cHgP7dCEB83e/woiSe/NtKbcbVWaOg4JAb3kpK6ddNMLWV+0RehuO0vNX0otmw8A9CtvihsCiKfZ
pUgtv6WApXxjHke2+Ak8rxwRbWXqz7QgH0TeMsPSIprgHug23Uri2XiONBGauO6ty7FTwojDZsLq
/869/3dW/GRW1BHrMZH992nx8qUsO2LVn8vk3dz41w/+NTna5h/EDjpYlNe0rZXd+H+To6P+AV4W
kQsLU4v+7w8KQFP/gz/CaLv6DGjjCOa0vydH9w8bRY6F+51wT8wf/4i3jBDj/eyIEIUpEQ+1SoyS
tkqp3ktF8sLoWPmq816sIBC/19ADkgkxGuc6pCc3cIHLGF5BS6PYjuAfXXpKLSvzdc+9XRosTl6c
q6S9NJ3MhR8jC1EYuSmitC5iChlSCrLmk2LWVN9MgDvA6QILuyExi76RNpv+YuWsEBWjow5hQ1Gg
wxCHmh60abzsgHNW96Rmtkf2cfE5OjA1sJVluQt1xUhwgNq4kV0YgWyai+Ymoh1JxGDjNnzTk2qz
eTMs6v1aRTRfZRlUJtTapUvST4wXcblP7CV5UTQt+jYiNzib+JlHMdM7ogbkmqcIxKGoa3bHeI3x
vYM7A28IXOAoLl0nyk8Gw00voITJs4HPcKeF6eKBnAb4RDr0FEBgyOh2R+mwjjORNwHv2ygtBY68
KNxp49YhPahc0Hltuc14SzIOocfqsbSiHiAH2BZdb6JAd7nzZmJqR/ojxaVEF4AqfSmu1CWvLlMi
Ti/i0DF1Isuy8ihsvfYwbYdeNsYMw5SrpNc6xVlpo6kMZtsaQYdlOAtYm6gP8K7lKbW9xw5H5I3W
ddTcHfwgua8raVRvit7JdmXbG/dTnukUvgxnV1B2mLyBTcMZXJrEnw0184p1dwWQp7u2LbpLgWWF
4mhgWnztKGwEZqFRRL0s3Lz0CRpoKOyrl2bfJxXaet0415Suf9KA9d+1hTFdYJgWHgbNAKID3Kci
Q5MfM/4S6ZQf3bwNT11UPVcCN/YZCQwPCVw7H+5QRn21n7dlE4He70UTkGFBgJ9aUNrXpJdlaXod
0rq9oHVp++FkjofIqnZZajhBYTIGx71Kv2OpinXfXIX71A0FpdqCfsM4ftNCV9lWJuG6xAvk2jUv
OZPShFWVOarYLLlrBKhO6G1iU/OBi15VvG2eZrsnhCTFG9B0lq/E3eNSEJmwTERGxITyUL93OMsu
Fl7URyHmei05Mqkrj+SfRYc6j5trkdc1y0LhHm0HAkuKFzFAtzp4ZCTH59jNeW94bUfIebO+q+c4
3PRlnEBfNMPMq61eBKy4p+t5lGKDC9Ksop1lFnOk3TkheQTbjr04TWWBlRdofzrGUeywRmO7CJlQ
Ie7jRtczMd4IZjNhbkSTxdq9ZvIuBKpIEyqtqn0lnTiMHyZzQWTWa2lubEu3YhubW8nM8Yfk3HVW
a5exChZzvKSDt9I310Vbhe90co0yPYyVzjItrxZm6ylVaXjuWiidw82QwGC8kVmCgXaDYzg1zjMD
69hTlsl2Kf1loHuFHlNgLqN47C7YavWJka1PougJ41qUeyk7dp6PUhW8nsCG1GCasUJRu09Q3rBB
mAm2yNOSPmJTGDKL9rN0zKc1TkZ+AxymZdYT98jthw1FmuqIbcrAhFSGmTT4lxVmh1SthAIhWAXW
eVtmvUWxujF02iay1UM+LG36d//6Z5DVJzO1wJv4u4nae86T14po53fT9J8/9fcWln0qSeqmYB8K
xAPB9P/N0ppu/sE2VVXhABCaoJlM4H9tYZmlVfTVKw9jXYW/hWb9PUvrf+BCRfOPkO1tg/uPdPof
vDZCBb8B5QbxHWJOFPvr5vtHWTUdoqpuemqa5Wi4wTCCWWaVjlKN9N9xuGJ8o884DdhdyZCWT5JK
5h0ZwFOz6dyyefjh7v1Cwq59UHauZwMTAYOtTTbPmhf2/mxwM8J2jXsMK02pnUfZgguvtysLw+sg
Kyx7o9k/2Sy5k01bONiyGhqhRFEtnW16jmuX310p1Qt+R9z7OnKmO0gcNOqA3IcvoL+16RND25uP
4QeV3dsZ45CEXgFggdCvD2JLc7X4WO4szw0sk5FvgVq8G7BWAp21UXOgApm01E9sAloWG8vQZs5U
Y1cM7az5+APk93jqOs3DR4lolSDcYSOLmPKj3YosopCXxpf4qY9F565NQJTG913cnGT5KCY04Iq1
1saH4hP14M+PAUQGKnAd/A3o9I/mDdoy0UhfpjsvZejeI6iljg11jlejxidxSa3cvalDLX/8/eNf
37Uf7yUdB9aeLHZIC1j/sZ7WDwJbgX/BpH9VnpfOop1rWdyfl6C6EieM739/pPd2KXDnHIn4evoP
WGRcjAzvj1Sz/2WBGVfnTq2az81YtfkulEwdm6yOA7Xp88Uz1BmjYAqxtPjspfmwMubwvCg6PgZQ
BVh0Ph7eto0kjkqSy9aO/XOR9uI5y9dzEEvRBVZL4WNGKxDvxrwZ9U2TVfYLkpHuMLqzeTrB3IP1
hkc28+gZF3cGShwipZx5fqmVofZVZSlsj7KKCSfPwDn3ia79Qx7AevsgfDBsYNF7i0hd62I/PCiV
2b4UIlTOtD4snkEyd9FGUzJZmhusrGV0RBeYfY0ctz6dliYGH4uG0NO1wX5Fh7RUyPSQH4KHH16S
1rC/D4Dj7E/M1FBHPr5Oa7TFGjmxGsxX/Mn7s7Ro7attLI0zai916Dq+dFn2T2+7aTkAN22nRr0a
8J32UN1j22upqXf0G3f5uinP8qa4rnMAkJj5xugBcUmFMQGmRk1p4w4SKGwTtHfwENcdfyIN1hNh
2pXn41oSaNbiQES8VrpR3moG+hAXe0F95VpPo0sS6pnP895uziX1BvlWebDWIoSWzDpjg9kvEIdH
Jz0FreY8UYkyj/FaxFje6hmjGpuFx9eVHJS3ise4Fj/oDyn+kk7fQILIm15VqJGMhbTJWWr6gxnq
+m0TayMwWFuhsgKhO/yKKIh6S1I2ypd+LcLUdacfYKnXBw2TxnfaFhbf/Vq4IfZhsjfDWs5p18LO
vJZ4MLO7F81YTMC/22arvdWCcqq2kTeMkYNyaC0XFXCI/L522Uoo1JI0wmb2TDX66JVrscmBgPuI
jiOm8+HWN8KQFKXcFBlDRwbvs2NVbdCpE4TrIXOircJm6hne7PjavVW6lreqV/lWAZvWYpixlsXm
twpZuxbLyOMr9iVFsQ0TELU0qmjU1dK3GpsdjoRpvVXezLUIhziGelxLZS4y1xrduJbrkrfKXfpW
xTPeKnqTYU+nVrYseXjVjw14yc2cABFvv7NE1fXlqUPFahfUqOBzZtU3HSS1NNpNL/u+Vs9lJots
OqJ4IHTdZSV3KNoEz3+q59WNaivGIZ0NYy2euYhW54YIFR5X4TiwWEPmQyIFR7YfGdpUD3yjFl7g
bLfsap/N9hj7RCa4EiuzNHijxrDSutHrmQu3loI1CwUixWzohM4qNNSMrCu2yBlaF1czk1cYIC2w
iP3CaioQnVEu9PDjFwS6uf0YbsfczonlA2+fbUUZFYvnLIIRs9Qzs/eKGO7sZujmqLvsEqUA5Rol
zqvSD3ai+qge5C4xnd45F9SWwmNp2BJCqldOXbPM+44iahsHNfiBIghR6TaUKLsy2c65Vcx7teuK
2hM0zxLPngRqlDZpEPTxWPUHpS4WrOyGlVFKzApVuchTVem45WX5kLIrLg5G68o8yGJpXS+9NIwt
BUhdO4nHuCMF0Y4pVO/CdqjLGyZj45hGi55t+5ozCCqZRwubjAkiJlDTejwrHLZBWCjKuvVDDcho
awiR+6jXqVHQ6eRxJjZ78w2CIWN5gfLnWki6ZF5QkIOlfdCoze2jxM5WyRN4Vh+pRugvfZgJUEFt
7V6m4ZianpE06bIpoN8oJ8RQmlutRgnI6bp2HWjQdqpDnBDBFGSuGVO84+9tNJdQQF6fyGiArSTK
G79O+dKWczUrG2DLjn6uLeQoJhtnMBXjFiKy3p9btTvD+3UbeSb6kikpQqTOD7gFuLhtSNxS+YT8
uoyPDaKwaduNYklONPITbs1UF89iCteGnsbLu4VpaRsBCT9U/Qu2a4VPvH3WeZQuwF4mzVM+jqws
UmoYN52wxq91Gxv7wR6jMHAyoeqAdEJ+j8gryNVlO0D1nGrDvOpgA9xqUuFvjBZbeOg1sz0FJNSk
CSoVXR8PiH6J20oU20WZ2KwvZ5o23c7OO6IWp9mUDpumtY0RjyUnVnUMuifMYO694SA+CApGydZ3
NATTB4jeoX6Ztn2WXetO6ZqHCbFffyYn9m+ICmb0BJliTUE1Fhy6qpaF8EgdzTnNfXu9+PXUR8Yn
zqsutHNToN+66hvBrVpDEgiJyQY+nTqHMXpVtjaffNuzKoj4f4ypkEziiwZ6DsI8o45VHvfYTv1Z
ocD02iRq30xbykuqEcw4PtZBg4/J44oYQJAYretkWCj3IU7VI/7bxEFEJjLeizmynkc4HDCzW3I6
DTmp3UnEMjele1Vm6Y3DbLHrSlU7b9yoeTJV3WoQX8WJfqzQjfUnIYmEg48CtxlZ4M7Grta5rcjY
mvlblqP4peWtVvuGjm/2MNLl6fZFqBSvM/YAxhBYdfT0wbQZQQJ0qdvWVuE+KGpYIASro2Zjmwxz
mInj66SS3YlbZKnwhd7qEcOeMJmOYt29b1NliIJcL/lMFnix7sEsK615KRiQ5yM1VL6NcR2xg1Qo
3NFpWIaASWZsTjRUQJB43VwOzLTGoLL0btIvrQtkQCHJQjsurmy177IrZ7wBBLQPh2TU+VVTocWL
Z470uA81j2VEqOpasBKGQZ5h9stv0gFeJx3tPcCUQeyXER2Bl4H8XHY1xNnqrLQm81SRqlkFcVMW
w+oMrElNEV0R37IS6b5jkWIYYejsBmLOupGG3jg4DbPA3NzkUaMlj1qF8H1AYqVk810NaR1BFzaD
lj6MkkVHJazHrzRwFGo5dmdlB9ge2tVEZX/ZtX0DLylZ1r5cosvUuJyyfBHnhVXnEGbqQbXgcSO2
82ZWN10wxjTx0R2XaLHbxaaK5aCZCrTJIIhjyEls3C1g+jlVc4psf8a403mww63mAQ2CdpsCNIVJ
2ybuPe960V2WtOIZYPXaTbdOscq7pv5Jd/oRJX+WDfad0EsajCPVQ/PMDNeIqwYnNfDjiDc6AJ3C
02TjQKMtoZpCOG1bx8alPqm5dVirzFzXNGENzFqlxuUDPR5JTln08izPyQ7etMCWt13sZAjyJ1U9
zI3Jdz9blk0JOIztP62L//Y8Pqmk/JlZ/99bHqxUq/b5e/UjJuHPn/m7jqJSEoF1QCI4DXKa+GzZ
/koY11aVgLBMou5IsNExUv+njqJRR9FpcrDLA2fyTgpg/cG+QHepfMB4o0vh/hMtgPlxSwc6lDYM
nkuHw5nuR2YJVquatCTmZ7p6DZldlHWcuX+kR26W7TFVSSpsEDk6IM52aI3IJz41GAHHICJuUNjA
EKqZYueR1ZeTGWelwh7ZmjeK5MtNqRsSzNrt+iyVU7jLSIBKklOiu4aGiCj+FMJayGfnmne4csdm
odnd04iIT7WhEPOSbUbHVsgUUxijBsspiyOcICaHzBjX6BryYAf1SS9b8KGVRVzafJM2dEWNwDFh
4lw5MRpk9yJJJL1ml8+QSjPMSo8VAjycvAdJPW+oGlAJjkjKdOo/N5z/fjWffDUU+HjN//tX47/k
z+Nz+/LjV/Pnz/zdIxR8NCBCEMCCWyKY/j/VR1v8gZjKEm+Vxz+/jL/1M+4fiFD4jgg1pKb11j38
u/jokOOKbZ+oK4EcU1eNf/LR0G98v0XHnYyVe+2safhkf2FVTocYNJLb7Gdrjh+RapS1D7WeTta0
FHSy7baQ27qZL/OKYBYvjwdPpW61ui8BNw1JSQ61sWiPIQ5W5JIlC2lmt/Flwg3vO/xy9HpGtskj
eVmCCmdRlX8xldbxDZr52zJCmUF3KQrIeOZj4yYm+7AQOBblWJ5Ok1zO81RI2u69uuxtJlVzBeS2
RyBXmd9XIQHJyIQ3Mm4bBLhWezIR27KxCgM7wSTS3cjJ6eDHrPpANzA80GaQ16UbmUd4wl9Su1Ee
k7xQbqOmtDZmM5XsevWI3Q9ky9rp6otlgsZZTN3V4ETfhZJxkSTvbMiOuTL1Odu6LhPXLAyFVXQp
d+SkvNatkdCLRA7sl6A3A1Ej+9AbSazTwtHjQb+yyD5jayLPZNUQ1KTrV4nm3BLyfUYHis4CLDQG
EUgqoNY3WHbwNzjj+g8CHufi1HTqR8DfhBBpciICO/riWkChGoqXuWFc4Yb80gAHYFNd3eBiWZ4I
PFX9GkykDz6zRx6I/A98vccreDsZYRDa1ACy0FpPgaQ8wa9Gi2ns7MVWL4xMUbYoQMh+7tz8vsLP
fs+Co6RZl2N+ZLe1Zf1Ib0RKlqZq8dot9SU194WMPOUoYdI/V6bW3hJqPYDUYxHsYR1kEaPXl5RR
96GzsB4WsrmYCU54NDPn1uqSaldNLWkubGOJ08jsYAG8tHcRuwdolu7ypVaaDXqsO6xyjNoE1doe
W47iSnfD/puiwqfy7EY1rqSeG+dFQtnFHwkNdDaAjpcgj8sbY23UgKhtWQFXxnWXS6QcTliyg41Z
kfLlbFIC/PwYWrNHUFbj7mDX1BkGI01DiD5X0FIFnm5nsKpzXZv6E5pWkkClVhF3LJyTE7Ow1C8m
F+53M6riIkn1BKkLS8+tRhu23RjE6JyQBybkoUpVYtZJAJxRCosFnAt1yPB1du3xDBU+RL2IUIIg
txOqGBrQsrpItZu34evfgf6TgR4CtIGA8b+P9FuWR8n35x8H+r9+5q+RHskHv0LF/o0abF0D/Wd9
5Nh/UMO3Vs6mzjLHsKm7/z3Usz5SNSgRBiegAuNEo/HXUE9zCm8TRLI3AuQqI/knQ/2HWizUDFZF
Kw5KMAwarMne12JXJvTi1FWP5KDHq5bj/cWHrMfuqdkjftjYoi1PCYIBqPUmIP/hXv2ir/ShsUCl
gGYSopaVAIH45iMKoWmixR2WSe7GXh8CKDdWoCU6RmY7Kfb/j0OhC2UaAsWC/Pn9hbYG+SAaVMod
Q06yy3Vt3BiYyAOaAI3/zw/FrXQJRtB46B/Vp4s2ZfVsmnKXT1Oym9gJ+a2UmScnuz/8/lBrQf+H
zszbDYQup5qIwFnfrsnuPxb8ab71GWGLcocCnS7crFOk6K3XabD8iDhDz66YgVhFogRgL+v9/uAf
ICF/HZyA5fUtpuL4ATclp5ikwlrKHS5SC1fgRJyMZjanvz/Kz++IQMWrr3nByLNYGb2/xI4Qzm5o
wn7XuiYARvMNRyumxh6CtC7Q/P3+cB9abFyUWNu6KioskCQkB7w/HNJT3Yg12cMEs8g+zNoXkFuv
DlhfxtbiBMfwX4vob9P/RC/VLz6Cn28jWmD0OGSo0Gr+CQtD9HhKQljV7xjnUf1R8eBhuVXw++ta
b9P7N4WjUPKHbQrLCrrD++sy+1ArsybrdwYZmRtDUU6jVR+pASCY1EJ80on61V388WgfHhrN5Kgh
X6/fOcOIGx7oEH5eGjRpRhcbMTFKpOzr7y9QZyD96QrZ7VmC/FUEdh+HsjnOLGcc+ew0sB8XJj7g
e7KZWP9Ui7Pvq4iFYYMWaXZApZjddwsG/rEWxr6P2mo3kOgY9BOSyna062/TRKbbbJlI38CZ3yxw
zJCdRZ6WNcsnA5P2i+dvwAVcAWpwZ39645wusgiR5TNKxt6E2USYpb2ZJjEEigKuIOk09Lyk9foG
dy/Q88n8oi5YxHrNqc+RsBteVEfuBaW66JNvQfzy1Bif1y9c/NxvTt2cRorIJc25ONBDooToak+0
JyzcR03U3U2JQZziaKEbA6BfHqcybeHRF1DRi4ll3aCWlJxWz+CMo9agPO6H5AXh3ImgbfV6CwFz
UQ4LCRx+M0jpk1nD2lG27n1PbfxeDk5IJG7SeK2p2Fso4PBaDByQKKOPgEjIJ1Ty3pOhcDdTLk5i
M7ujRtWdZ+aMY4jAkG3LlsIfFXmBi2TZN6j/NrOZA+LD7HuqxrP6oGCs3KVlprC2m1+z2biWjsw2
ZEtmewki/oLfXG5//7b+/IE4QrAw4KtnDgZ/9P5znMDW9LiceOhdfA4QBP+0ox7QIt32S1gHfQ9E
4v9xRAqvFtoSex1v3h8Rw/rguEsmdy04Ka0zAxTi39zSPG0N2kgUSB9/f7yfx21MGIw2FHjctcvz
QYBBmvhA4kovd0Q64gYaVsldNVK50NvZ//2hfn5NgdUhqVVpKRNsYa3//4e2d9SzqQEGyyzoDPjw
lEaDJ9Xbn9zAXx7FhATOBht97sdHVlBGKiQWsp2C5K3dNLar7GnjOJe/vxjt53GMq3HYfbNa1Mjh
+fCgMlpCGt2ebjdNWuXTIUy31lQgYemIETXxL7Ck4MUnJ4h2r/NAxX1XmVny2bBk/DScoomipAdx
HqHyT8zhBpDCkgx2tzOn3A5G2p1bel5ya44ycTzDXMyDVk5u0KrVS16N9jXmunEHhn04K5bFONJb
/QxNv6qxPwzxnBMqDIoScFDJf/rwoE2S9cLY6HZl1JcHtRWBq/b0N0rZnIcdKK/Y7uunnKaPl5O6
ftHXybzynXXfdcqK1l/+kqOdPAetAkxm/NLTyfaaRNY3c9kn+PkS6BtRPB7LOT9XVPnZ4uLXF4AA
HPk1NRxKOO8vINQI6pydkZsaz9dRa9fbfjSju5hRzKsbO/XDDl9zYVuSGastjrQQn53Evu1ayz2A
pAgJkG8HHHaVewVSqrp1zOVlwVpzNJzY3dKZmf0xA1BhpDLf0oKtP5kSPqCoGbN0HsEPV/Dh7Rxl
zglXM/UZdMJg8tzyKGHjIEwlxztpGeTRPW7SVD0YFdWEDurRJ9+h8cu3AAA+NSpgbuih399Eh9xK
cmj7bocYVtabPnfEV5ZVl7bZUfR01e8VttkHW9fib6iUZD8QN4y0FHFujO826ra62pF4btGkGunO
FmAlevJQOeCO2lDqmWmkvcylpjFU2je2kQWCKFbfUtwH/B3tXhuEeqrgO9ovVfVsD+qNNXOgyHzz
g7md+OSe/7x0cyx2gytWEcgju6X310vBz87ClAGhSfOHMtzZQ5r7yqLGhBkK45N14i+GbciNVMpZ
1/OLPxL5ujwDR8Wgs6uj8tVF4sWsTcnIpLv+yZHWvcn7FSmXhUWQKB5IrurHhX0TRn1th4I3qY1u
M82IHoioXkvYJHShjM5odKmW4hxDCxLV78fYX8y+EEBxVBhIK1Etr6f2w4QhI9h4YapSuLfnJ/Rl
l5PdXCOYfgXh+pUtr+X//nhva8+frlXQ1NBIHxLUaN8f0B2UboLm1+3YhpfXvcG6Zw7hZ4HS84xh
eaGvelsl+eRHc83ihlh6wD5R66usVn5/Kr98mWjKMLPQSkBq9/5Mkl5ivR34fkenkr5a29Q3EcZs
lKQCNhKnr78/3C8mTQtlCI8Z/bvKJv/94Sw3zSIaHjzkuZ12FMhCb4EH8ske8Zf3V6OSwZvE7V0d
Mu8eaNppUYUmvduxR249Z5hifyhTUglCRzmMaJy8iD6+D2+HAmMYYf6EWo2aRjmBKfbpGPmrb4j1
CJfLyhmJ8YenLeEz6kaptrtZM+OvNXnPYjO2kbzoEk0USCMqWDpVv3IdlNlFMztYcJ98+kmZDgeF
yFRvVObxbIgNXAG6lL3miUh033//bH5xmmu8Hu23tfrz0wdYl/UiawdPhtCT9sqFXbutZjs8SVv5
/Psj/VymQM7JPpkyBfpo8XEEG7FkLHGX8XgGqQZoDGnttsvZPKwOe5I0vRqP/C62JYy2rFc/GWh+
cZ0rFhc7FsHuGv2W9y9HrDgEnBHrtrOmsN32JhIDs4Ouwq4h+eeHoklPWANSTGTgH6tMSap1dYPm
YieXsHg1jdm+WsoYez7Mj88e3y8GMR4fZRGWiOiyP1Yq9CWM0qrn8SV0SvyQFs0NXl09YHZDoDgV
5obYsX/I316nf3cVxZtkhGi4Tj7cS9KOS9SaotkhYhm8YoUQJCmUklbVP8Ne00DmwXwYNVlpqCsw
16bj9nHF7WRm1UcEGmNYISl7a0H8QHUcmyNotiIsiSlpO90nFEjmXmMMo7Jl59hPAQYbo7jCc8ar
lBjUGA8htr57vR4QtbRl5hAAn2NN2dASjp8rtJlnmYG2Y0viZAS9vNQIeym5JMNbTU0OJkwxatsR
dfR8Ishq3oHRt5cAHS8eswhDzK3V60jcchP01TbViskKDLeO9Ud31JLixUoplkAOZAcTAxAiS9OH
JtHGd11eafMhJ0JI7FCKFWagqLV2LBa0Ebuuz4buXBRl75yZsp/DK6tD4bXlv5URGU7bZRNJXW5W
+iUypejMsUth+70gmmiLCSq/GQDrhMe2VKq91hIJBxex1duNGyf3BSRmE1EHYt+DHRHP7Dl9VWVb
UrhnCGI1gsnTFHSZlXiWW494rDsYRD5ymRkm2ID48AQ/X6hSdyhq3a8LsS6uEvyQzzYaF9rOoZy8
hei79oZAAMXG8d2l8+UY2sNNmZitJCe7IUdIrQonCkAyRz25KvG0bZzJTbZmGSFvpfO+LB7QIRcz
GlNUkIdrGpWq6LAfm044d2nckFOYF5XhdWY80JpBTbovnP6KOu+2R8H8ENZ6/pgrjnotS4QsIe75
vTKnQEobF2z8ahvrtmCdyuvQpohqxuj1EODtdDPDMeRmxTbqh6MxzKOn191zmlnYoEAU+X06GVv0
d99NDG/BgA6Jc2jtndWNauCaibUz3aXasGIm0pHu4kln1tNXWyKcMfs5JQF4eF4acnQGY7WXT/MG
/M09vhTsa1ZzKdyiDTS1TC6RAyxerybaiVPk8Rkq2nzHbiHZdEl4Py2G2AlFu4K0Axx0nsJD6JqZ
N6VZz6KC/lfOHOV3nb0CZaZDI02SYxdSfZIlu8ioLpGp0x6zadL9Rc2aYCJse5PGIWgROytORiP2
aXc5l5gNr1G2TYE2OvF2WcARzbS1/JDUrh2Jxup1GOX1l9Lp1NMyJlyCOE8iwVTZvlpKAwxNooF3
KFiDJKnEgURvOAEwUg+GmuiHbrZp4U2EmmIGSUStYYyfIdT0zWOZAEsW5k3Sz4/oGMtghGdLzzh8
LCwlavkCC+cw9Ha5HZQGnaZQblF0AOMJDdCtUeUEamoqPIcG8G2KPSxm33CdtMpw2URwgLt+YlY2
ulMAMPYmn5Bezkr50jVjvSdAMdmTe4NMuXCGV7MDsTonI5YzPxsSuczIzJsSt86GlWaLQLJKXHmb
VQ7xgDovz0NBs37ybZiOJJeTTOunUT8+0fvNzhtSpSiPAE11Mu2gEiqLaFVWtE0XWIiyqoKJDyIg
017M3akzw6PtnuYYsCuEUz00R5Co6OKfFM3YqmmEZFhB5FfvbEWvvhGtDhTVgEPXQ49sbZhjFdam
U0WxoNlkttOSlTRD/jpSnlU7irQNGs2WO7WRWZmTD1kMtzFV/UudwMjbsCiz5DCmgBYE4mgSsXRn
WyXDuGymhmJcnHTqV0sNWU9S34VpvKj5Sc3U900SLGUF+Rxh2hhFYtC/76wbEyjTq0txv/eYmxF8
1Uhd/GV2prt4cIrXtm6hJM1Fp31Brdr6bNHEhQtY5gn57AjYrJt3kvXSrTOb6dPQ8XtmJUfqKfXm
uAD39RKy2g9YPboHqnBrI76LF/rVPW9CbLjNY4wI/ltTm7CfQYw+2o2e7FOUNvmB8PlsmyCRe0A0
A7TArsbRx9daSL9fOj6OXFcEekETirhlCS9luXdANZr5NiXkgF2p224z9k3FvoCKQ2RWEg33TTiu
OmVBS3/jRiN870o1G9craA0e6hL+Le+gMh4jN41v0C3hJ7bRQGLQlLVyj7qVS7RXG9ZJpC+cqpUN
94M+9eMZWRDRReJggK7AFZ1V0nFOzdjktxqEsplqYt0MUhfLhuVdA0oqji8QDdZfKN3pAYUzcRG1
fKpBWa2ILVJHt2M1QSvGDhZd5Hk92F4tYnHBR9TwUfF0KcI3xwyF1AX4w/prO0TtlbmAUe0S7ndC
6vGOhLl5Bz0v2SutOZ8ovJpXtWjrr1BGS4Ch1lIPhKulyY47m+zFVPBrFVxMWms2x1pL3dNl6Oqv
cq7bR4LhdDr9dvONxEc0HYROcVtRZobHiGoE6gzZfXfHTlyYS6OMm6Fyo4sJNVbNahs4xneE3iZa
hBqMHUZtYwT7eaoxLdc+WVqRp8RO09BHj8GzOH0fdpumUrXbWpvFRSKq8K624giqdF99sSKLAMw+
XoAaYiABbOywtBO9oQeRdJrj3KqhH6GqP2kLLh6CznTnQPb/UkZhsjdqfrpWleiiR7OAZ9URrP+B
SNGxMIAAt2T8gW92KeL4AEvAuBeSvxAOroPzdSRTL13qqt8sfOeUscruYYZA+urYQ/fdjkwBgnom
HKUF07qJoYv19Fx0cZMQVHpvVrK3PbKum2Mu1OzakW39bBDkdqO4S5PjIRvji9kqSgAqiOMe82aZ
Lh2r6+/Vesquk/Vx6//L3pnsRo5l2fZXCjWng30DVNXAaL0kk2RySS5NCLXs28vu8utrXUV4Znhk
ZaDyjR7w3igj4S65ZEYjz91n77W7yL90IP2dW3vkH8o1uUWxU5ZwrU6ubcGrBqtd3uixJj/1pU53
2oytGq+NH53xgduHVk+qS9ea+I71kp8ZpOf7QGcjs0z43Y8LhrpkQ5mc/PQaZD4YWpA6VugtoiNn
q01V6Go1oQDwrfDeU82NzvTAc3U3g2jloRxHynCTgStp0dqOW69rc6Vxz0quizyrjbA0lvpGszJE
3BHyOFKq8JPx4Fq1X4WB6D9rLEkkBHXqV9tyaj9hFBoPdoxPlcS/8eGOGSElPnrtLXeL5bM2M/j7
rllBl+0yZ/jAJ7tQyoo5eK81DS+Ly5Nc7HToq92KwKnxHTytdg56nbuZ544fc+O3t31UIfy3ZnPq
R9k8zVkE+7r34+vIbdNdH0DhSoVP/gR4Lj5bn893BQXmscWxo992mi+4x9c5Jfc1UYJPJmrvijNx
tG2GqOMmRvEUumkP17CNLP8ZjHB/isj078aiGPe2W/LW8Ni8tDo7B3PixekNxZ3NllCeuIdZifV9
ST572h23jWiaZh2NjfXqBLGztRuM/I1NQMG0ZuxDo+XuDF6vFRtNG15cx+eQpI88GyXcXIYQKJ2g
gR7MIoZHrtV3mBevRpA47CL1lLNM160nckanFv1HH5LxmJVNxz+bu9f6hFGfEAr3DWthva6n2tXs
as01jZvRnRuZ9QH+6hBz06WBwKhYNrYY5w5O2h9HCWSRxrfxSo+BZ1axVx3jpJIrRn1GQNVIiIT6
EjhkQHKqJ895PVrvI3CaNtUNbmlEVhdLtJvKNZpw7u2Lec7sR+ZtnWDgXL8Gk9oz1RCFUJYPbVR7
bMsoxNqPFNQ/QoGPz3qVTFtvbvZuXbTrYNKwbKdtvfen5QX9r3wCoLyo4BMvkqnZMTd6TjihJ6Wd
hFmei0Ou6dZqjDTytKXdbAWBhIvEGJo1E+p0A4tY31lZJu6GFlytNQXxeRD8I4MTeTcDvvUVwrRc
cdK3X8iiuA+kkYp9mnoPhO6hy45xwhzIKLcqlZWpTqfkKvURbmrDPEQY514TPZq2o6/pu940lrWf
wrOfvnobQMiuphypMJbSvWC4sB8z29lVzlwDAM+4AdcZp9PYxTMVQLz5HPPBfJwb2zgFZbDgWijt
700yZ+HMDKsg5c5FSevSg+F43q0ceZecUczt1mMuXHV9RxR3npuPhVWTGTZxn4L65DJIqyJOsfpV
Dbc1oAiKFy/Cuck60lNEvxacbANIjNC04+wFHFR+jKdq3+dtka0cW8NOl823i24+9iSltnwUtzja
M0UQI98becOptJ3onqwAY4Y9bnNugXCH6Dg4+3q3rPPS8i+ExEoXUZOdOEW+yq3OuS4bp67DZApg
olTFcpCyHq9cBxg3M5qW84Fzq2MTzxkJKQteKvEiFTnpKo6lhZbxMWKHNsI277MftAi6O3AzFY+c
ueaJtTQIDUOq0YMcWe2lRMzmVOeNab6ilCs/BlOqnx0Pj2PmzftoBE3ti/wKo3F9ISrCdsKuC5aj
E8zzSfR4lCkQc0W2p44i+AHRHl+d9tLVlcqSOUvYAr1SQddEtQv0xg/SO92hNr1XY3E/oq5un5lY
i+dCkM/MhNDuvYKgmzUO8ab3hvJWukwsQOINlt5Bv4TxTPKQcWjeExga06Nm1ZO9Hj1deHsvNzBs
VrZbX2sTrcCrSnr1NaIKPAnTz6CcDUXBTYg27Oy5LGGEmK1f3oKfgK6SSm6g1L3374Uw9ddKZMl7
GwFTD02Nb9jiAjg6XVbf0bzgTz86Jh7et5RDDskHmLOj5lqHovF5ogRz88TTEuVuKQxCIzGC5KGO
UvM78zEnUwq67GOcUzZSArl+F4NARBByKD9zW1XIiqWPnnWRGa/5V+SipvrgRrRz9Gzm0MFCO0oB
6zRLJN6pUaEQ1lzGAJNj7lR3RTtzYxDJPNVbL+5p37WDCUUDPzmXRwL0me7Siphi4tLlwIxJhyv1
2XxN0MxFtwbwmkM9r3Quo8qSfQ4mg5+S6A12qXWFSwvOLIzqEnujXYmLdHF6zo16NRpJODVw/rcM
r3znRfNJX9kT4uc6sQOp7TSpRoCeDSlcgLkMLrMExPnaBepCv04EdY+wLY+6sJiH6HnsRqDZ8ZCS
nSQvV36aw8C/OrQW4fvJtoLn315MZ9RiSoJZT6bhImC0hp6xzPWK80S9swInDq2WuG+IFsRLTxy0
unPwj1W7Aqrsg3IWpBww8xkynYEKdG22zmxse2ehTb3r6ztnwlHBW8i+NaQyj98v9xz0kK6B/Xoh
cDGMu1Ji/LgKxn78HF2UWVy5hKKvXM1IvudyNHfVQIgRZpt3m3uQK0MYYPp38jhC7mdk+OjaHvil
9+ao8zMylfNTp5RUcMqTc6Wx/6sp3+A94bOL9k+zLroMr+Ko9fz9hbaF95TTS7rihw0uYaCKj5R8
bLELho7c3BDgHSXNlkLQK0DNMO/ydi77Cv3vOAEi0Fdch0x0TmJTrgYuFxGlY7cCDb5NHYq2wZcZ
fK3G8ysEvKv4gP6ArcpcQCZcJyPVBK0aIQuvom2hwBt4b1D6t2mLWj+yk+72E+V0tyUVUZd4mdKH
ZUmm+8mETPolIv9LHtTdR316KT/Ef6iveqsbSUF00v/Xf/zy/67St64W9Wf/l3/re81KpfzzX/nl
+4r/+vpjbFyqCfSX/7Op+rSXt8NHJ88fghbsr5/h97/5v/3Df/tfwU4ME3/fH/T2f2gl5UXp4l9R
J79/zd89qMrKH2AyMonikNb5W0bHd765+MH4aOPxUX5F/uinBxUd/XfPqaV/w/Bg4zXFooQjwPyX
LKckeH7RdTnyEHjgm+lIyKjXrhLs/7B+C8ya/GjtF3vLj5+mPJlXveA+xJLwB9jLu27U9pXSffzS
+MFIY2wHT24F0lCvNCKmevNgTaU8CKUgVWTrD8BvSRxLHeCjUproxeo+ZYQLslY6VK0UKU1pU6yU
9bP2pVcp5coq0NUaP023kVbNmyH2zoQX/JtpSXHE9+VFNQFwRzNQR8a23QjNNNdSqWWIWpR4lNdS
mMAflaKWIa11SmNzaBJa197khYachu9mCro9VqocnUwomgh1k1LsRB8/AmICSajUPE/per1S+DKl
9elK9TNcgdiilEBG+Y2NNDggEQ5KK5RKNSyRD2viuziixgkwAdpiqlTGXOmNllIem6JlRFBqZKd0
yUkplJONSkIc4L1X6qWtdMxUKZoMNS8mE6SS6Y48KQh6pgiVmVJCYXbHG97VFWix6lwil/Zf5dPa
daR01EGjEKKx0ORmrzbOgdJbe6W84svZlsF0Sx6hPOe4XiiK9rthlbHRpi1pKK66xoqnjemP3GWq
Nv8xcGK8ZVFvHyyh9aEF+IvcdDx2d62lRXembTgXdi55pmml0+1j8HTcdZr01NXF9IMOd2QAxw0e
5tLKKeypB4SbGtUroeVrI6acMw5+gVtvAgheFRaDRGGSAO0tv3ny0ownVOaNxQO9O86FU6D062ZB
Lrj6euIbBQI5ROjuErEIXHZqGbx4VLDRezCgHwizqQiQRPDjllqvjqAmmFJbv/LaVQoXgPA3gLGT
jrJ3IVl4QAn1smfPZL5Yz1FcbVjERQ9fpAHfisrNXKb1nZHXxsmCyX1hqycA42723DQRT4TA8Hhk
pTQ1bcuMsvUeofFGOsC2BvLPFSUF9kySF17sMpXdHjwC23Vo93LdtT50Fd0qHiQy12s3eNZBg2qg
Sjp6XtWu5u8oyj8voBYiTBNDpZvY+I5WhMmv51vimVDdcFUsb8yYS9MZIpnvQWPzy7cylmcPRCAE
bgrMzvjHmTBrx81DS/I+NH7BNySjkrTgdVOKaMZSrue+bJ4SPn+71GW/hgWSE280U6iqGHDFQ0Oh
x4kYKA9EInU7Y7CaD2fmPBkNdXP99ZNluHP97TgYfPvCNL3beEmQCJzOcUPKKvxbe1bSmNaXn4Ua
1CqnGr6LzJ5I1xEtDVP1i38dVNlY9vfeXPIXwQGaB2fkJrLGpis3eiCwC0529vx1pZFD4l9bsLtR
GCA5r6TzFJDPC+rrqYF3tGI4Q+NEYHlgXDMfp0rtMfrS9m47J7YP1BfMZ4OZbt11nErMePDsPR1T
3PVoSzpqpfJEmNFE8w/EkPfeS9JTpdfuNTXU8qIFm3iO9AxkW6uVm4QrkvrwwImeAxOdbHLKBHkp
mvlGo8+/6EnYEEWcaHf1gutxcZl625jTWE3KZfP1bpVTWd+lsSS+L2jF7GlFGv2wznjlpGc7l0ar
GsZcn9AX4jrffphY43rFzFVPOc6KHdCTj+QXmm2dhiJbTqJKTiNhMeB738eWWX106ueKtHtMj3wY
+FdmP3Cuj28SUIarok/2ZdZ9OlNwQVkR6ikTMQ3R51lYnB6SHRDEh7gT7trRZ//SReBHPHY2udCA
jss69M2qPvc8xyhDU75qIzXcM9PPvTAy4wTLxVzTuBKvXa+Bv+jhfkxLeUohLE9zBmW2PlqVF90Y
vUZ79WwSgK5jtjUT9POdW+fZyg9GewMRC1GFbe9+HMk79X7eJhQkGO9VDCSxNT9oX6gv2iRtLugZ
okbILI0DNtu3zuj3le/c8pgswnwcLObSOHqibOSH0Pw3OWA1p2yh3BYj7VOlrDACl5Zcc3DmGEnC
fgwb163vBroMQqJ0y3s5Ooxr7N/Uln3b9PNdlQ3NMfByhIA+CSl14A1OXWM7t0O0yiaZk+kw7l3J
0M7QeshnWR6gC1j7iZvwWveHZjNXeURabeA4SusUzOenVh/YGFa1fgkryzt2XPhsL1x97cCy142y
DbWyXQ2G/LRkc25S3/tITTQwSAH6s4dotzby/HuPofFFSs3a8FkHkmC1EB8GOlqJj/cqZmu3q3FZ
uB9YY7GPs8VieIXHFi6oS0F015biPZE9TVaVL08sUydCHDGrmLDqTV3C9OiGDZV01WVtuKeCe/4t
lxVsZTcybqxF2htwGhVc5kHL9nmVN2tbaCPIaLP5EI6Zb5bSPMiyziE6NC8DAcd164tgnRnjD51G
KYiSPO0DzhIYQYc3ohlPFEHtdNlG95PR4K238nHloG+C82Wz3NnOfYT7OXT5GHKyquIfUEoEXUfW
usdEcDn5HIgZEvx323PGs8cZi/KwVs0QJEHZKLrySB/ChCJpRv6MkyW7z7yBQ7OwGZXJ6H2gl4HH
BL9MM4WA9T9qSBKuPW1zwdfGJfyJhZoKL8rqWwgz2IySlsnKUr6UpvNPzdhMz5Uui+cJNsXJ7cmK
OExYqw66+LrgU8SdvE9Rj+nNasOIfVuwcucsvhxZlRhHYUbGvErE4p6glqrmopbuJ7TLh96dtWvX
6HwizQimvIk1VWddrG3GPBsu8VrZXDFVFK/q1mmgmS0Tj8F5qE/0OHlHmz3/JoLHAXKmjR4CvJq0
OCxptqEZsKoQyiuaZCgWPjAp5DtDr9tNOgMLIkBIcVHSzZ9VaZrXRhn391OXTnuAVu2j2/asZbkX
rjkWcrb1JrpN7IYiMG855CVTGCqydtSp1Agbw2z3NT61sOn6jF2PjNh7GT4/VoENwi5ePVHQdNTR
w0F/mn7VRfQ5Flbd7VoTe9cw5VHIzHA1s5XHwLqLzZhzsL88ZV1XN2tqmlhgT21HajM3Vmkiii39
dQS+u9zeLTVVJ2kiFQmTx8BAqNIpxHiz5Mx4+VgLnlyjfy0ntv1tJib2lbn2ZPXByYBT/zGpdHvr
yn4bNG68HYpIYXdbIBFAjdbkw/mIY6pXO4wzT9D6mp5UVgbBIFdCn5wHq5l38zRTI2otd9K1vNOc
mgbJRj/b4ZDcuRwxw8LoNvVYxx80acNL55E3tnWxGdNs2Mz6TNnUaAiA+SI6TG10mcbtmVpVh1Yr
PzvIxZ0vogz3KqsNLcmNDbLuOci5uxoX3qC5tPNkCmeumuWmLL61XMqO+AiLKWalN9kA5On6iHkk
xK3OaTfQY/rKvKmQMOOZf5dLh1EFIltc5g51l9m4nv3GROYb8jkrwL0OQ70u3RTvlYjHRL4lOaFa
e+VaUW3ueRo+cpa+BSw+binyUJLPMN1F4NI2hlzEKc6cmsizY18hLPxoFyvdLI17TuGfhtnSE+xl
a7kugPdft17jvArVrpKZ1fJqCKO/mkpgsKkxfnSxZBnnmOOVP47Wmoy4fbRnTj8c3cUNQo95ieDS
nlWHyMaMkFyl5j0TdYuoAR2yl6mPJduQzrZ43lO2o6XuKs7o8MlbUYV0DswAP2jiauj7IM9hpzua
S74HWj+vaE+9WCwGbWSBd88kUWy3ZXdyjTwsavstKUyBJp8GR+qJYPqCcGboj5FQXnXEwncvd7LL
aaoEc7yw9xYMhUOXBXc6oRpdwUoWjV15nx/oG6H4YFlseWmzfb+FWbI8FqD3r0RSvnEAjWFSme2A
iNErjaaK6nVaJW9tWfLU19ry3RsBX8LN6nsgRum47Qy9e2J8cTcmm4czVMQlZAY6W2nmXFvZQoei
Qc73qNtBu/bkwidtqKYHd5iGi7axqsulGH0CJ7IvrlXbIG0svpW8YgjRAQhl6byFJcOjQA86Nk4c
DWvmgCLw3/1Y58Yxxo5xZtfgP/Z4uZ8Wq6xel4QlLPK8ZWvc8j3FetKn6juF2vUGgKx/EakVP6QJ
UNHGckjV+r9RRgDqe/JTqswBhrIJuF+OAQeWL0ulbKqROWsuoZihJPtyF1TKaIBop0wH5MW/PAhM
z8qSMP9mULCUWQGVaPxMlIHBU1aGTpkaZtwNubI5CGV4QFW/zLuh5JyFGYKK6fEG0aU5W8oqAc2M
6VbZJxxlpIDaC1tYmSv4we45+FHPEiT1VsuwYBRfbox/XfX5n6Wa/wPN55/JR/83qj4Wy56/Un32
ECbS9Jfg8W9f8rvoQxXTN1+xpTwEUmReFxfqTzCLq39jOWATN8T5o0gSfxN9TDD0ymmHOIOl0MXt
9zcRyPC/BZSWq2gk7kb+5F8C3P6JAqlIqz4uc34sF6Mkkdw/iUBkeYolg6x+J0Sj1tQQNuVqNBCn
wqVAQW5sPAVJWnRvjYfNI0ly7cxwIXeVrckmLFLfCQsxYxKBvDatNdcIKX1qGB7G5knoOt+HyxHX
nTbWKZCwuVEdWw5qfYLBYbBNc/NlMjA1fb7hHj2tv2wL1F3mZ4WF2wexJ1aJoQ0f1aItHXStyb7W
eBhfzzD5CsadfnoJ4ka+eFYiU2YqXrYwiUeOvV3eUeRW6O3RkVrzCt49e+njSd6AgjJor8vkk+yW
LgyaOPc4FC/9x9jFBueXwj7E5GFv48Rl+6tRKVmztLhXqk++/sP1cvObkfLf6E6/qVMqXejfUT7k
v/srv94C5YrlXdWpzKFd4FcdrlxsO9MizDhLB5nLsWCFN+bc4eCpZ43512x7Ck/MMrihscO8rCaT
X61x/doJ01zn9JhkcuMhmR+CZRivlshJTiaOwncjzbXHqnXEOZEIE06aZVccqPHx++okz5Ha38VJ
R/pFWPW173f3Pd0je6eZLvEiUgucmDsgeu9Z67avf/1LB7/aZvmlbd1TFzAZX922/8H732DajSMd
kKBdl9GTod79mKqYH4ZpzzeaR+fckNHNR9l4v7ETpkd6C/plK3iaXM3DrL82uaHEF4fKyxjwwnGq
qVKPJP/Vkvf7MJvauIg1SgOTwTUurbiFQudHD4gxJjFtpJK8msbQzQt9n1ZUcSVap+1yVuZrSY/S
ZtFLrmmr18cLfbHeK3e4nDrT2PdD5Oyl36ktAtGBdJY5nbWTuaHdIGEx81TA6jradj29pUltcYy2
pjdKMa2DJ4tu3/XGCBKPgbQZh22fTvOZD2V+8kaND5MgP5Zb7zrLBBwKUefSgJ3xCAYzRL0sp45h
naa4zr5KAvWlQ6dIVStYxY58rniXVn2VZldlovaOfmFSP1s1Hz6kVjwbGFUJdDjQZNhfGdsqEYLu
5ia9KGBCX31h+vzKGK8cJhWaICw6kzZtsmR7ib02CBc7Ns9a2s/Xojd4QU0lei3+sp8c9dnUcpob
8WU82oloXwN2g5e23QWhjlJ2+utr50/3LHL2vgmxiomYHg7eyy9szh+EaxNjfxSPnnZOen25xZJR
7TTafB7kTDlb5w1U9AXq2unq5Q1/HM7VXlBfT1wpec+aej41rhlRUa23j15rU41Kj8YOLBMAfLxk
7eCW92XLd8nHzsGCOQJTKXjvL+uIpbXeYx+jrmHecDo1z7PO+QC4E7+qHDR5RYojDbldye1IIkHd
UOucM3rTGxun18xNiqLO95xpFOzyern9umzpaKM/UjVPda1DlV8DWKQufP2Hr5XiMcDO/ljB5Tsh
IsLPKfHzJVBQqvS10vNdW3ewpoY5UC2Xw4DbVS4AWXI/8a99vf3Z1vZPg/Jf2ZS/36/Uy69C+WSS
XChIbCLUR/sPL//UGoJBv8NH1DVwhHq8/ivZtdpdtgT8BkZmcspuhfY9k+mYrJy5CZqruauoPPX1
lMeLxWcQUahoo6Ofj81LPro4lQNGIqgpRkcjny35ZZTme2jTQdv+9fXzP/0Ctnq8Gi6mT6KdyvD+
h1+gWnLRGcQfzoULAGjODCormzjetm7EmllU3GeiduJ+YbrcYqrE0TZAwWjzi3TnwpjcCEdVZ3Fj
lvWLNXvGpTvhXEhMHD7btvCj74XXsjtMqpgT6V//7F/P4z+9+LYHrQoiAAByCAK//uwoyGm32JNz
rgdVzTcJEX1yNUf+vsMS+WAAE72i33y+LmhK2/XYGVhtVJV78Jt0PGLyTsMJTfJQOFTS0lGlfe/d
EhfIRG1x2LVDdb34Ir3k+DHfTPSFsE6GqvgJ+gdNJUjtVxFNw0FfFh9fsnKmDfhfK8JwXhc2Gfav
WQmePea9RxPb6l7z8Q7BsTQ3EVCJbSGseEujxvyErxTA4jRGzN40UCyVVwEqNc35w4AT1FHpa8P1
EY1pbBarCbZWnb/iW9qLxKqgSeVNcyhsFK/K46POTDDffH30qAiJ37tISyghg7J4M6CfURbemWeO
T0jlZWaNIbJR8q43Ytlm9K89ceWNH3ZRqjuIemkyLzqCWlmubF3trm26w9DRCFVKs8y/640JQM5u
3fSHV2ZvVo2voo2T+ZBPpgg7JQxqNsdEDAJi7SDInmB48Sz56wuBIZF3+pcrgWwgMwOBLudrHPzT
2MC9uhxEPrZnTuW9F0ocTfPq695cTDOSCKEKmifVhgKTZLxlFGteXKzPrIG4JwHWE4dEaz34SVmB
sQqJDp+vnubhiMOlxOZYbXtwtHxcDU9/lZNe3HP7719NDvsfQ+rZ2jpwndLDBOzjL6wYx67Gqnc2
padLrgO7AvNVWEVUbAsjwnoQLOWw9zk5reXSeAesrffo7ZTveLiIi1Az0x1mTO0WJURiLaYl8x0z
L7fInGJTfCz1fjYWMrt8avdUOquRU72vOCL6R3oG9/C/WKrMZrpsAks+Gk0DK6r2rRU/T1KukByo
Jo2pM/EyU9ihC7HwjXBeSdEA1a416/Q91FVgvkgf7W5BNqqvzDmyMYIMefLAcyB9EFpGIHJpJgtS
VVpmj4IVA1uOvKVYPGFuYXtvcTfAH9Ik71rgGWeN1ggGHMxBR90HYaaJ0l13ONfjlZUM/Yb9S6nz
60IfoHVFOWnE1PHfUT8oM0JCwijE/mnb62Ixqu9x3ItDhOlZtUZn1mtiRaSrY7Lq+YUG34bxJ5C3
WLBqbbOgxbyWRc19tW9LkgDc2fVQq2CXxQ4twJILAfmfjr4LzZYJaiORaQVMJVou9WG5JS4RsU/x
svncMVvuYX8HVO6IZfk03dw/4LDUNsVQ5jDKEXbjFa6raWOPNMr5wk0TokGcbAFucRWmLVPmaiZO
2QdEw1f0m+pr7FzFp+dNZ47OMKsdxtYI65pXIR3m5cmDEH5jlt4U8jBAxRCqIPrrg/Qv+Rn+nzzZ
2oSA/nDP+Qc/w6F6T1/+1D7629f89DPY3zzuPF/5VeRqxc36/WTr+99QreBNELD/WTHKiVG1j9rG
Nw94APwnz6Gf9Csj+tPe4H3Dn0fOzLWgHSpI17/ib7DtX48YHCkMC26icjgARvLNP2OtBlMk6ZLM
mnJLzmts3cWLkzE5Ys7T6T1L2E6QxhCS+XDgQxrmlP9euvjBrhY3gulrgOrZYEAb373BKK8X1nfP
gZ5hxoyh4qLa4JZaz3XUI0gu1XPpMOTjtTCvEbiBFmVjZ13BAmf+zLMSTQ08n8tS1b+jSbA4d/Mw
XuvjS1l3HGpFkj/07EeeaPQatXAZC56Oud7ML3DvqFjAQsQ9VbNifAJzoLoRrB4wyqZx2/w10XKL
m0lX4j+TWMNR7+g9yGcw16uoCIYr5XuAN87exF47nelDHal9zwo5b2ZEtfzM2rWUPyQrWFLJpcXu
3d8QmkxZ71eFa4W5BqFfuY2faibu00ADaThYBSzsQExvJFSqJ8YHDFRgGOVFOuXtrWyy+IUDpEkw
0ayJ0w4shGHTk9Cjzzz1p9OCG/XGsSS9NZMPGJKnz+QB60rzk2+V8y10mGVLv+laivrALQIvMeCk
cKwGzka23E3Ux9+wBQ1ApFvl2ywKY2XNpX8DCLc5YM3s7+h1FLi16btj9rcop2yMAoe86mnr4S9n
chkufOjv0WEB73MclwJnmR5jpl6lTutd+nppVmGnyeLBKpvhDjBQt8oGg7QNoUDjB2j66AcV5/Oh
mWg7o3lWu5wWRG2OYS5YAGmH0xwtdFIYw2ORy6aldqTsLqeoay8oNR8/gy5YyC7KXsvXorCT69Gu
ik3TBlW2rqagrVaKqH1VaHNnUM4w5C/tl+qL+dbZxWnJktIkRPKc8VgqlHuubVaQ8mN4nqCj98wT
6TlpcuvRjMv0Nlgc/jWO5d2dgfa+HdrEvjDMDKp3MtTJXrN6pFrJOsTsx3ZPTex4jmniC11Mw09a
FXdHSy+Dj6mbvG7r6mVsrwxr8tMNtpzgHGQuFFIcNbX2I4st9yax0ypnq4GtZxXQ4vlmN7UVULfO
fi/Wl3IdoEaEbcljjfcxZ3EnkhtvzsSVANt/9Jilgo1RT+1lElWUwroyLtdcrgA3LFrkiMvQo661
/LlRx/YV5QwDpPC6bE5Z5ZG5o9yDT/mPuTIyG+duHAQ2L88McYy17Jjq/E9dGXHfr+ZglJl7FnUA
Gvuy0vW54gyM92Vh9QDbJBrxYp/lNFrymJDP37eTe2P4GSkS26MMx8LZje82uJuZHseNmIfiKYoC
Ca0sGgsCSXYgwrwx67AqhXOHVxx5XaaU4ikCJ/u8VD/ZTTlf9g7rbRv39ErUgsU0+NBNEI35hogW
lyKfl3MkZnwZKfvu+zmarPLSHXo9u4GBTgPe2m6WQb+zF8FRoSBuUDmwL1ttPw3dg10k062W+ypB
2lnTwerG4xhX7lXdNN2u7HM2JHMBfX0o5W1b+yYiTNGuat+JD74Uxe3UWd25mOgftPMMuxaM5o2H
ZriGlLjCIZ6uDLoiSzDzQ9mrs3J6OWZHJjS+k6W1gB6idhOk5pMLxWrlZNoxy0wcpww96GKCbwOC
ecbZ8JCASyQv3NWhwcuyBXEkrlPdfgqGJl7j3ApoExi1q2wxon2s7tZy0B8rAxAJrRm8yfK9E+NF
v/AaRr1+kYFvl6ER5PpWF8n9rBgkmC8ffE96h9Jv3lh2QiJIzbPOUZ41C9Qyq7t2pyy76dvqB5uy
eWXKCw+jzrbUa8rwrHJVzl4fTjrZNEIl49qsihFnKjGSvZewtZFuRafkKFpsyol71aaGOHaWuOiz
iCpiKEk70xrttSFkDizV9HRE/Dw5drFnp/x6zfKU0H51FcyTvXXZQJlcRhcu7/alHncm8duhOuvE
/naaU2nq2M/VJOvlJLsoi7h+kJpAYTe3rZTB2Vo6WLhx2he3uTZPhGG6d6+m7zJPY+NiKYN2o4nJ
L8mYzRBUqNnGC+xz+X1HjIvXSNuwwchVbxZimATuYnkiokmWeTS6+4Xa0VBzbMHiOb11Oq3lI5En
IZO1OJVdXoYd9d53YxFFtw6RyZWNFR6mty7XYAUvgkgn4gvx76WYo5dE6O2t2XjTjTkH80XaCevs
Eje8w6Rbhr3lHoVXVqyQuHTg3Tw6VH6tyIODt82oe+RQgkUh996meRRnnxkc1sUst8i7AT5fr/h0
RVSdmFPFsKDq9TbnlG4Q9ol7jHaZ9alHp1RStpQ+JsW6xbp8YXkEm53IbHbBLJI3uyj4bAW1EKGX
D2cuwuIU1HpxQ+jBWbmV621SdxFrw9AVDsde92aGHrVY1k0BUmmtDbK5dibj2Rk7d9PSTHBXBiw+
nd4j6lDb7VZMZm5wZST45pkL3BDaQbWVqdkxOKtYT9OlF7DKg6MjJomRJZ0Pbs8jcs4X96AVYAN+
k6n//5z8XTYf//nvL+8l8NQUX1361v9xnYNV1/jLOfkqrQgh1wrG8ZuR+PD+n//++1f9nJSDbza0
Mo+YFShZsIuslH4flQOPTY+akaHw/NwP/RyVg28UGSrHL1DR3+bhn05g2/pmBwHgfgN2OXwwZu+f
zuffNw6Ypv+poqfEoz+JCZgU2SixzUZNpZH4izf1B0nMSiDO9mQSLiqdACGt2szu2n+Td167lSNp
1n0iFoKevD083skrU3lDKKUUvQkGTZBPP+tUV/1/TQ26MTOYm8HcdKOBVEvHMOIze6+91khC9llv
6nZTODZijdkeMYBpg8nsxmt7+5eGSkbsx5KxPR1mRa4H/TKadsb03xCuO7CocawUawx7BJ5ZyUul
ka9kied+Gx2nv0iR9PfLFBrxNmvYQ4F/NvwL5P6bqMrTYbsz8rRgbJ7XJ7pQbmPtPpRdb/80Jiee
TwLTRrBig9Zz0ZAl8GIX8eCf1SIXStTSm9inOrgfPvOFgG5k/KzfbzaIMG+3y6ymNbNAzqBO2EDL
7OEN2f7EGGXARgWMImOeJdHztDdHgvuUxGWFghFdG4V3GWcvZjpjV02neom6LB+9g+OBh/GZVTx5
SHoPyu/TnaXzz1KG8ybzM4R4QmZIhVG/7YBNP8+Fjd2IgRMVRTjbl9nP42rdazvbk2zadyt0S/am
N413zTRrFYi8mm76ZlqEmrRbCdYJmRu+yfWCosbdLI6hHk1RupcxxCIFQdU3D0MYyoa7MIxflyrw
n1rfjZ+7fraCA0Zr20DT1rrlqVTwWCKfy+P7OBEyZdiWHxWe7/MetONKDsgXvbApT33r814O1cRo
kbMUtcc8T6d+QAEUGQkJgT6n36OsEycTOzA/3b4wvWLVdzNeun7az/lEXKwPQSzFaSNR9s1xvGcR
ZH1vF6KfVosylueQGC1M8Animb1jiKB8zTosES8JE2lfbAYcE9rYQEILldpZQ45R/JAmbs21nJeo
t94TtXQ3Lwl9AblTyCoZ+lg4zek84mmjBQQDjyL5kI3LI8G53iZMnVvF1ZCsjViVGV8jyfTybpzU
Afv8qlwMkq+Va00bEFlk56JgoZ3wnwvtrivXOiRDd3HnAAUmHYKfNVdHLjIa3GLnaDzSfgE1xCvU
i2GkD5qx2qrj12wT0MurapzfTDGxrvSzeBuP85Moc3UghTHdLJ7Mz7IyxKF18cmDS7GOoUGBWihT
oYaHflKRIHjE4tJsAUpxM5TzchCSR9PySuslnK0fdR84kTQTct3S3oicPh+3Te33/dG17fygsuln
h0n+2GVOcpKeP4Dmq1Cst/OuQfkJM2PYOni1isKQ66wy6iiRRmis2N6mUZKmv9DWfvdJ81yFcdOu
PCkQKztdgazQCaY1WqbkjAGxBpYxtzDUlic8fehCEHGhqHPjyOly856/Pj/lbGu7Vaz79sA8avjV
lu28DlLaQZ+HbY+UZV0gGkVlt/T7RspDPbkI08tHkj/OFIS7sBsE4p7lOfP6XSMUqc3J9KjC7FAj
K1wHYt4kOe9+QlIc6V4vSspdMOtLbhkkg7uD3nZt2W9GglNXFJevN4vraqJyX5sV7EIHy7JVT946
L9PhKTPqSyBNMwp70sVl73IIZqBibjbAvNJ6xaiE2i2wnAc8tPWmYhUS+eE48d1qlVnzeXg7S1UK
+3vIgLQrP0iKylbSEuHR47g8DpBqAKXa+RV5Vr4f0MaseSpu22n5MOZqYwS8qKWprzpw8nekPLTs
Q+yTi5Ir49S2lvOYWdI7Ni0yVD4wPLwsZd58mX4nAI5YAkt/pX1l7tm1D9EtdWpFZsAcEUEXHoc5
s0mzc8IHVpk4HxcYiEXuP8Ze9zABktpyTMDJyA2sFjiD+2+cK6TL4iMeyUXs82tuDWMkSfTbCT6o
LeLA4QpHK320tQ4vnRaPS2f0ayev3lQCCDkPh7tZE7kniW/ReUv1XKtH5bEfMFC1xYPIt7ldUJBB
vH6nxySGOuV2wPWlCxMqUN4/l2RdbC1E209TMV1aHOiRNvv8xTfyFzcJicQ2xne1hN+9xDpYg+vx
PR7abVWWCCitifqL7YiX70KLSjrIpUMTlcjdFHQftTu7G7db1F701nMb44lcERlADkVajidXTuKa
mvbjQLonaWqvXmGBICmXDYJViIzqhlcIf6BBVxFsSnpCztLWCO4DZe9UxqBV89EhAhoTGXGMBj+K
ODG/lwSVrDvb51EzkH1bzAT8edyMsjj6gdVjx5XWqfPyYCXHFk5vHDZpVMxlwEBlWA4peZJ9mx/H
LC52fSmyKEGkQQ9pbLnMymiJQ5/wbSesVo0zOB8QJkDv9o0RXOdFOA8pyxjyyzp5KXG2RvTBzYZt
D1Q1zHURMsCzzpjg1FP5YjrjHsUYXj3Ew2iXwo3V9U+g7q5Af6uPUdf7MJi/E6GMNpHX42kS3iL0
MdlpnG2YCZW5ZZMTWGTluMtVu06JjjeWLdCP1Dy5mUvvZOCcVkNiv8XNgEJKmLhMyA7BuR8UnExj
Zdf3iTGqYtV0hEX03GtthrOYyOGcqtwk3GRoh7MFnT3KLKvdh2B9VrFtvKTGdLuep2Td0NIagXud
hG+9Mger70TSjnrtzKXD9G9e8uGxzo3gEKpiOerRfnG0aH+SlG4kxKTUA+mPPjiblV2aU7dCEjCP
e+5ZazP24UcF9cZM/Yz+f+oflVvf40gwIlkYD9WcDneFzr4puu3toL3mKBfvG6K+8pnp2JEE835j
8vJuDaf8wfHq7Cdzjt/pQzq0i3EHOoVVc96g0vdugK0gaLFnFg4vVo1vYZKggxeBcUnGqXgl+GNC
fqmCL29wE7hV6H/d1C7fGRHOT/6Ee70Ygje7AAldBZX/6pPVsjZiT0SWn+bPdQJTWk9C7VDSV+iu
dbPWzu0h4gNj2qTtYivJmuW55s9LOkV6YP7ZdsXPWRj+YxjW4zeaQAwdQ3otBd7YeeTK9vPWrKIg
6/DbLy365FZ05YnNQ7OH+8DyQ9XJxbTKfV/A1Tdcoh6HIWwegwodP8dtOjwY0g72i0+6mrGE+6af
9TM4R+Ih8dtnUbgU2ZlUlE9ZBB+czuUWAWOIGjceXiDInbzaDndtCCbZhQ6wiVuPCwKjPs0cK8QU
XD4spSa3rjXTn6ixXHlmUc8uqFfzuXKmcM9yC+5FKj/IcjPZ0JeZed+2o/nEAanINmGEGqy8fkrL
HZwttXUqp+DyUkb9BtbYPiXe7G5LasFXweBljvDqBUTqwNR+QuJh/qxL1/vJiC3FdN4nIboSuTLM
koJh4D23bq6XBbcXBfB49NnUrLJB3AzGd8h+Ga9EEykFoE2ghldUHqBXM6AD2HjNakpPHa3ytqjG
5ClkLNiZFwqtqKrHVyaWB8+aPpvY83ay9Zd11be49uKESLm6sVaLBgPOJbnjUzu6+U2mT0ruumxQ
bWpn+DH2To9RArVZ3SKhcUtWPl0suf+KZp86NYOxuIVSH5hYE3vLWaVdPh5rMW3izr7maW6/ZGQQ
7Eo0UKcsrZoT7ooKSlb4NC8pfg3ZPWKbcnbC/Dkw0d0yb8FeXcUvQGsqMlytdWw49tpLoWcotyPg
MwfP5s31xpfQZFmsRgAyFAYTy4wao26jzBnXQakZhXWZuyI1G6eCZLqyFOmP6ZYkS4G/FQFvcRW2
L7qpm40vwhabF+Au3O/YFoKK8QmlYdmzHV4lPuZ2vLukYTqP4VQ5Oy+xP8p6eMFt694ZHroWbECU
y+681RPmmK7tmTXCULBbt7uwTkR2uxjWazlBoSYzlWVqr/ALM2kguNJwCL9hVoBxJ8oRMOBYyZvm
XFQL0pZWbxtFTZfhmP8sOuYMUKoeloxvuS49EBrAgj0dxC++WZ5lOjjXDjJANMj6i+JX3YIWN2ZO
TjWLB4uPdLzTLDC2C4vAl87JMwB8A2oKpw43aIBqiu6AnFw2p5ci4XCZ2extQ+HKqxfEP4ViuhQW
2tulU6GZVSHEDhUywrn0qXpMQpFFm19rPQ9XS2AYaeSEDb0rUAKK+Wrl4dEwAxEtHiMafxzJhieS
58za6rOh3yhN4w0J0HvSejvfVMOZNnfmzQCuBPiBMLlxs+AGKNMvI5CsOj08qlhj2r0sunuZ2ada
pxyPKfaYgYnxtm1pb0ers5HYM79rXJYOeX5iF8UFmoujKIIX109Rh2TLu/aHj3hIfkL04/vT2A9D
f/HBGDXj0jMnrJMf8JjwJjjlAfca6AXbPy9h8J0omHUXhs0O0zyK44SEgThmrWCQNIqsqn3IJ6oz
Q+W4O0BhZStSn8W1iJuJ8sy4Hzw5BjAQ9MKVgFNiZXETSOaFbbqdg0AdOr7BP5B1/bJvbkg7nmZY
XBZgH1yptxQot3ojU7ZqNhkwxCtXFi4H3dglBV7T+Wsr7eqHqbf6/WhgJiGhutjlGQi4qLU6kUZN
0bdvFshFDBWjS5PTypdpCMrDOAL4oaouDqGf1jsH7j0bniU5TWLwth0uQOSYrHma8C4Mhvy+zgzz
y83UcFrSzDu2dtDtrXIujmSLzVsXB/CzQ2DvOuisd3r4/FLUTILjRNwtS0IolGqSMwIdOxpMy72Y
wnM2SFb0zm50sM5HuqURGcO2h3u5xuJOAVDXu5Hw2XWiDZoqyUKNkVGyZrZhAGtg5eAMQeS1ub2x
0jLGUtN7aBHmn0E1MAC3/Hc/KXnHKGov9VDWe2JjD243LiuULlezaigrFFHqVRGySoSxI1nDrXOw
UDdRbE0ZBLUE6BQFd0giNc9OAi2Vr2s1bR0LPEmvrajROt8iby8P1I0HRqF5VJbVuL3tVDec5jMf
vVtvygJfWMqccTaCRxDrzo5WmImLrQG1FWFIJe2I4sJVzS0ED7K9zio81aoOVm2RO2sr9l3WXBWR
iLQfUGfkyZ+VWHlJme1V4ZhR15F/VvRKnCC29EfV2F9yGS5ziIrq1lvAR7ti1iUve0kqtL98jA1K
AVzN1sYsSzzOk2GuvCbrIZAFxgkz5z06VwtWQnVJPP+1CcBtU1/DRrxZRZQm5tgUu2Ri3lH2Lr2M
m87bocAdbgQDq8as/7U07YPX9Je5xSzYzXAIE3vDlIE+CxpwVBkVqqmeTLG4ZFxjq0ikmlPZFfE+
bUqESEXrUrRg2OJJjQbiKVZi6DkjXbNbUwD+HP38Z+a7B5C997pv9AFJm7WmhTxxRL/Cz6uxc+sN
rRbfZIKXMa4jreFpENfFHKwdC0fGKAuXrtPbQC7Mxzk3DgEunWXEmislsCQanaX+Jh2Dsck0TcEW
KdwzZ+ejhaeXVzT2m8Kb6LyCKUo62kHCnnF0QGFnIrA242w6pgGkFtepf2J5CB/yBI0g1eyOZVm6
9khDeglM594nvHetW9NiDC+2vXJBj3Rd7kUUysbaw5uFUcXPn6s4/RWY8qoW61QE3jsCQVRc770J
qKgPvjpIWbS52Uzy0JJHqgrXMq8jM2/zNf7Wr7bv8LAYxY9UGulGOhBbVGtEhdXg/0JDuvKXPEzW
dc0sIDXZQ3Nq/cib/L4jeRYR2NB5OmpJb7mrhtE6GtT0LUoSxGnwjtQaU2vHP+Imb0fcoKFo2cUq
XXfrFOX0JL1Ti4upE27k5fomlSzKYcsUJzlyZbkrnNu+5Iae5XA2mqXbOQqxCaszODoZIsX7gFOt
XzXK7NyK0lhC2tFU5P2zAa5LbauA5fy2M4qpi2wzZdTGepqnsJLWkG1zJzSltSKeGzBWy8wBlag4
D36AlK7QftGfYzMksnf4h0Dsf3pe/7/Ji4FqHI3HP0+BI07k3w3hzX/8wB9D+FD8dsNTmbRDf9Wq
hN5vHgx607PISCH452b3+HMAb/92g2Ng8WJCf5OqwP/4Q6vigOLwbuoXBvfkXt5+6m8D9381gHfs
v7E4YEtCALc96ybpI2fO/pusc676fqz9DMyarPTJYEzANWAVj9p2i0+q7uWA28ohQ7F0k4R5a1xc
bbvq3vLcU6w8fWXcM9rDLZW283jPrD5+LRYWbSdJvvNH2md5ciDMkhFJXLOJjWAY4UMkznITM8F/
nUnxfBigQCiOzKqkKciD8nPkK3se5RC8prpBkb6UXVDhOjSteV03PEkMhA4phN3D6I7lJkd2PrD9
Cl1Es5XtfWKNL3/Vwj8kMKGueahHOF7SeSxiY1jWw9jGX729VHe0shceSVayM/L1twVs1juxkeM3
nTCAtWZFcWbbLQ7DxIXv0Gn/vvUgSaz1bCt2bom+MJsgSi5EOPzlV4bx0NRE0az8sUquo2GRPuW0
IFETFZgM8hrbOWMFKchMomUmsmga0veFpIV96cVqg486fTNnGwO5HVTBTvkuxV1YeeXTbALtZHd/
cBuirPbZVCY7vKvB0QW0sxONbu31UlUe/VkCFQ/oeOmvZjR8IKFMawA0WaA3WNdOE37OptBthJXA
FxGTo+HERpa+KC7kcYiLfJMrEzIlRyQ2VanD000yyMqcpfKK1iK4OihnWMGP/vA4+pXcJwj49kDp
FHqgOOijMEP5FzmA9Z9kOfVHNkAGbarmzQlLLO1GW5d3ph/7ApLTkt8hP2+wVbr++L0kgnTlDU4f
nPDd+cATlplBZpz4IQIQL+4BxE35pgQ7dFenAzRwxj8IRb1Wrp1JQ0xD590f+7wiFtNLdXIf9O0X
4Nd5YGi2SMYHMBy+IIgx4Qe0Uk6rzFn6j7pDALBHzFy+xoPODyjv5QZReX4js3rje2uGyHumblw3
be1uaUw7xtm2tLdmEyKB0uSI3C29SvJXKQA6jA8wsjJMsOaCNJL6f8wep9lP7ysrnM3yk08XNWuU
IqrmvUWxmhrqjLZ7bsCDeH4VXxMI9evKpKs1nX58m9wJJfVsWmwh+B24oZkBL0+O0slmqm3TjXrT
HOt9XDNiMhrmeDVPaDSGln+ce2b3qgLlbOBs4YalXE6KaeXXJtOhkIx7JdqKQakZb9l5EW7t9/gF
0PVzadjVuizMk9WH5qURbA40fSN2yn05Cfe8tIx2ZtEJthr1vPe05H0fIPJVcLQpgWoKZL1yaimu
BkHaHhTqgZjXLg63GebYo1V11SbLkULYOpzOA+Pu9SQrvAXuMHDzVYs8eUoORysfqsfZrJ16lTWe
u/Pyun80QvWwpDyYRZN/Ydx8way18sqg+CQi1VkDTiQiBVrWszFY5RVxMm1EzWg30675BOWSUyuo
UEqEiqA3wRWNs91K4SOwThotxgfjUNzbTv3KOqGMEvikK6Ox93mfPHpenYLLMPOIAq+O8kzQb6AE
Qw2/eBXjYO/2bjfTM2aSdC3GOTz4BCoR3+aNu8DKrUcPXOma46nYzE7nHnzXqcDqsjtbJY4aLi6K
kY3UuT7Plbt8s9loovpmiEgkYbnSMHyZrPT+M2rH4dROHuPjMFGcKQgGOCszNzY+BLA05IZFstwJ
oLsr2AP5PbVe+Yt2ONg3+L/2gxFi3jWNUG8SlehtbC3kqdWiiqDpks6QFfJK7QPwpauCU0G/IzzU
RUOC+1bHEDbx9fRsuG7kDps35QEiHeLFhRDgiIKdd9uycx5U5BDhRwZbnvfcHnGlZ7rXESrx+pxh
cL7LVTB9jgLHw1gXC5IgS2xEgJA6d/xh26mg+o4uKLhPexx3UcLH/z0P3K3lDsbVLXR9Z47kvM1l
Ip7JPiu/1Oz0b76ZOE8+8c0PTPSTzWxKsS1bZ7jQBgeHXDjMaUs0hhuQVyWHbpqxVXHs5hikyn63
FV9p25bTWVuSVYvZKpyzrnmnlAtevUdZqKppfkrMygtwiZkZ5FZmMgLZ1Fm5ZbwXqZtH7EmKdUOk
yzYukztKrnyfIY7HCkgthoc/8MFD2cktsgnRYtyny1GUNMwV4s0raajxS1ovU4r7xlU/EGKAc1yM
MTtbY6H2kBcklmpT/6yIAo0wLCzP9mjDwoxz5vtlmfUJLZF6kclknZc0ns7L1OCZLz2R832T6aPr
DQwGk9HaLk3egreSCJZABqTfWtkqkBke/kjVIF/lYJJ7bnT9ngLKfIbSxJ4Pk5veTJNdoJR2FvBJ
A4u9rn/o2crnKOVss++/C+ndZCYzYqJCfJ9hcdX7Bqx39g0Jwo0x0zfewE1UiCC/WxqysGl6h2oz
mJ5cs/vXQIOEXj6DfvQ2cTEjSMOO4jM8cNAadd0Usw2fh90kqudJY0LIiolQgQSBJR9luYbRVz7Y
N02nW7PWSox2LUHh/TcIdf8nFd1oizGB/PP6+PReq3f1V5kKMqDbj/xZIZNpHICJdtGUOA7DTarU
P73KwvpNuI5FuXvLR/3dd/RnlUx20Z8Kbu83ov+wsGJO9qju8Kz8F6piJCV/V6Xg7xMQks1bmqjl
eX9LSZJkQpV5or1TZTENjkiSMgGJmRMPRzQoo+0loWFLjD6zqOwmvjb1zBXcucJAw7f0fCufykYK
ozoq5dmd3hg4gZx4H8R8o6PBHl2ilSVh5dciJXLQ31bdyOT+2kNyTDVaap/qAC6N1yc0x4g/zqMj
1UeRTA+QG/w4Mi3Dj5zU87cleh3oeJJZkbXMT0awYLJYerhDkQzNWsgV52G+7Cyzu+UyaLMEWK8E
I1q/U5nalzIY5D0+4OKpk3H4psrFRj/HpXubs4x5yz6iS5F2z+F3w/achl8xe8tGY9HKdi2KCNyq
c11tgMQEd4WsPXYIPobssJl+ZCOTlQV12bYZZlzDXQpxMgedzd1upwYZ6Y0B2GOpykPOxPyHp1z5
3VI2wm328+FHEwYfpZ6vgehIu6DHng/8R3wZB88GzJ6JPeEx5qbP7TDSKIT5N6D9H4YcyHIk5plM
ugk20Ioi/LZhHBqORCcmoG4yXbaFxlLdD+agXnHCxAcLmchuYQX+ECprPnIx3rThkDWNVcyBvcev
lH3yfXAf8gJEx2ZsLOMureqA2DgPf1ijTQTWff2cLj4lOHkq91yxfjTqBIeLE/TWxXFH65uBoxu8
iLTsu8ZJhnXYUi5XaEsOY2YuuGLdeVxngzNsTKseiBPgNJyMWG/tCVt66eS6iTBZLT+MuWq3QVYa
OwkS7cDqa/lAOO4fUmW2T4uY4+tgyObcgFGtds5CIiI7WW80AUGNTo+RZvXnf6PAdcb0YrgWZvwo
E9Xv4JgRYVN3zFuVTPURle1UEqKICiQPt+gBkTiawSRW44SFizVzGpvi4/dj4n96lvCfI37+L5o4
WOxO/+XE4fLezeV7/fnXM/WPH/rjTPXd35hL+YLDyxGCfK//L/3zUQWy5oCQ63LIMYH+f4MHO/zN
t6wgCEIEY9jdBOOAP49Y/zd8aWiDPBcb6A0s8V85Yv92wPLrOdCFCEAPhIQ13wYc/84JK4a8q9IC
P10CoRiVu1ODNkzml8rUY5Swgf/H3fxPpYa3/8O/mBZvv9DHEyRc1MyIG/+ezMUOEfHR4gHl1Xn3
IIwRCz70ot1frrU/BI5/RSr8bZpy+y3cYwxTHJc7yPrdAPwXNWPvKjFKN9V7om+y3QTx6qFoujHC
tNhuhDGVK1N1pP/I3HhUE8kQ//rXI8P8Dy/T9AQ5g7bD4pj39ia3/MsfMAwzu9TZR51U0hKwwCPz
BICx2GMKD6hj0+5IT9GRxxf7RAyzBiX/oGvZwCEQtN0nFPeY6Zo4mC9q4g5ZJSZLw2CZSIayCv5t
2cxwmO3SWEa6kJyuwiVci/YzmOcvKscCbExALo3GoA/sGJA2a/BjRaX5PaZV38UIHIFIJCZqu9tc
SK6Yjy17ITUhWjbhB91UmM8WNvX73mZJPDFmeg+qijW+InYKkg2vaETv/loOBIyoXNfMMYl76WIg
9aRbAH5LY9H8SFF7vZmJ4AcnnYVn9JoM/z3SIkKmFv16VK1oDrxVsI4TOGxmRL6RY+9uJv9buq6y
yLCB602WAqADTYqDKxegck5I/1UmFmB5n9g8skbp/0d/6qO8p55XXrpcFltn+1hU0xqPJNFKgyUf
VNXjBx58vfOkWZLCtPDnsMp7zUVFOEy+eE98OqjcFXDl2sLTNNBOf8y4DaKEAUKEjGR+Sfu4eRvE
wicj21rsvSnkGZq6+Gj3dXj2QFPs6XXmr2lo5xfR8SO05+qbR+90jjW8SZn05vNQLupb3k/1WTdN
eK6QV/Rr7jvMKk41ob/3hgV1JdkvG9XG+Hvq0do0krkgQSj4aEwQZrirug8n5n8mwNlJIUf3luwN
DeKpdgaJL4rHOTD6eedlQ3nA1MGixydEA/081HJl1129EZ5im6TQCkB8Ij/HMTRIhbh4TOgUtl6Q
yis8D0gvYTL+KsRMdDhWU+RSQnBomM2PTMvxFdHRcgklgSStDSutreJgZWpeMfEKbDC5rWHBSLbb
iRgjJ+S1eORArUiyq6IRpwvTirQef5lkn+248B22bXwS8S10BVXAvK4MG7duyTLua6J1fvfBebFi
jPOcvZiBvLtJ4/iR9CP54YZiuRCkMr9YExkVdcPDUHay2GL+6j/ZWJrPmZNN6zQpl61p8N4qZCwo
S25v9e0rWtZ6/HWD4m+XYgZfIxc+Cbj3845WZ/7q4Ba8lQlGcaAdb5OhBqKXOkaZwZcAtzWuyCtg
7EEGu0UZ4P4Q1kxFFcfDa2Lx3VxZBts51tnB2nHKHw5pbL8Y77ZXRFV8KTVLYQ1P4Or5Rg+LwGnv
2sp27lDquHck0JnPdabaN2RrzQ+jd/i2+sWy7ay4+WFX7gy82HCfdDAjTzXyAC9uPTXv6GYhkGU2
m0xcZ8X69xcXpDwEOI2MRz23Nbsg5kEXlsvqW6uM4nFuemKSRoTPkclc6oi7qYq8SaBOJmHAJB5C
ZztXZ9CB6GRvShO66WhOA/kd+Ex4zsXsoxS3bHntPfbY1regCM3Cexubeuo/sm5w3jKzropkP9pL
7SA2X4x6YwsxsUeUU+wep8QenEcbifFKOnp+QZcIlM+7TYtNuLNrySZmy/fQFSsad2I1Gg2/YRzq
69BgDez5hh0dMh16oZh8ivLRcIerU7XVNkh992HpoCi4vravYGCfYje+VsiGbomvyT6B5nmorOJF
uY65gdo3bAZn/pmx7MXjPHwWqVUdcMUBC3XSQ7p45CGgIjw3gFA2pTvqSMVJD4aHqJIkUydmFfEW
vYZ5hCIUrs25IxTOR3OVtEl2Jcp7vhhhO84RQMAjWr6jUTBQZQVVk6oTxvJAf1au0agi5MWlSDAI
6MEVmsWvhAzRAER/7e8wsgBzderHmX3CxqqM8JSnSXtRXj5tvZQHVuZswwCeodkJg+SwzHyQljmK
g6iNEZw1YDyk/QEOJGK52bnzWGKg26XCvyU1VOI0uVm4HxLzya6YIHqMH87sLO1yY/Hef6h2mrzI
laGxYAzgM1wliAr2Vpv5RKoBuGzi7kwgA7h9SwyHhBSONXUBVbBLxM56jhVMhWkgwzzhzuMCByWM
iw9Zpu43OQGij7brmSuzL0iKHAf6tLRgWR8G+kcA6XrFDESj2kiQ55RF8Ya1oPFRGXoz2J+RTbHv
tURJugF0hNGxcYfY8oHqLGBry5z/0HK+ivXMIYKsCseeWrU8VxenVO1pWmLiJi2BZFS3uNXSlKdK
bZKkkKu64Rs496Z7bL1OvyyTnUOMq0aM8PV+Ktf2aDRHs/OW97YU7sGaq+W5hUaTRKYKQfK44aEC
3nyfFfayHuPhFuzVQimwyoqvOyzTknH5RqHbevCVg7Axns1hlXQEZwtoy9IYq40BzAvYMJRafCj5
d99Dp4jYGe1API+rIUTuKdOSkI6kekAYw12eiemQZWj0Vpj2yctKwtcySEyiG/jGE8WUHoJRx5tw
ip1LEzYOUpPJeKx6HVxNucxH1hdjuSKhNEVaQc7ELyeR1zRe/HOo6Wxg7pC4y3bdQiDvpMUF5oZ5
gF/jI25Nve6Ejt5+G3J/hqHjguEGw46tOJ0TdOM5RIZfbVVV5Rrzk6fXIhfjYcFpGrWV0e0Geui3
CUFqhosjy88O5tWPys49cTGVMyIkMVm2uG/hKMR+Sgt0MqIhdWRFIE2x9VN3/EmiVBORpX6rC1r5
oHVfQvwbkW8FY5WdDF3C+o0xZTDjsqr00Nljdw6latBjYc0r2SURmqbh6CuGzyS4kQeY7WEAtz/p
UA1wIO2M+tHAYPt7iZSjW2babC773FX1ObRil8O57T+DDLR0xHAQtLkoFBdOyyn8VZclgPPZiB/b
wr89AwVlgg83i2wz90Z+SjM2Bmnr3i1ZZjwa+Dh5uZmd3kQRRbBOmPQQtDXDC3I83f7U7bC0BOHw
IZlQIFfzQFX4j+JLZpb5zBJcfba5nwdri3EwdXJ1E0DoGSgmZaj3pAuWHth7pKw31ggtKU8tkvqw
mZ7Lbln2jsBTUzW0o32Xo54hlBQ2YeoqLvewaozHOgmH18yyk7ukotKoXa+9Iim//RWEAdrGjbgT
S3k7lJdq/urhXa+yELbrIUQZcc8xWH/ardeMayMh9wZUKEcl65F4VbFKwCuOX+Hf2DuvHbuRbE2/
yrwAC2TQBHm7vUmvVCozb4iUozdBG+TTz8ddpwZSqkdCnesGuoFqVEvcJIMRa/3rN4tb3FOcmLw7
SxmkiZlFM+0Xl+uzCZKyjXuM+i+BdRXF1gt9dUE4zFL+Bl71IjudH0XLLdiRYz36hSbYbSLBD7Vj
tS2hgK6sZMQXhXm+SVJybefHDEu8+z80EdavTQRZzT5NI80Mw+b3GfBA6nadT2NzYJyTrpHj1+lW
FaBM1QR9qca1bBPEtvw+CIjFiY+xjmGJNz+tMTeH85K4HFOGC5O5r4vqemiE8zLgiXKdzHZ2Ns3C
fhUOqQ/XdVSXxOTFsX8MMRvdmE4y7xLNgyx4hQfY8u6tacX1ttEFdcLiCsjBPe9KbU9nJ6aKahQG
/9XyZoXTGw/EEHofYORO3wt4aS5aCQf6uN2ytj3Ho94Yq/zYMww6EilHrUSTQj0YZQvHHPPlknlX
wRdwqZF0Oat7aM7LuwyWcimjkAoKgLtLoKJjZ/UWkxYQPMwgrtJecfZbtHpYyA5PkOEiYqZckb82
dp95J3Li5HC1REDykBIYX4ZuO5zxCA9GLlbbYW4wakh75nOu6AyUm9xQKZ6q0CGNT9l1dpTenEdH
XBoISAPnz44hhVS4MRkte+sQd28fujqVzvkSpidzmyGvM1JLwYyDwIWFGHcclQGpoix+LF80JRS6
GaJ5Joor2hjzQNfD0vad9hN5ot5alKCaLWqHZg29FP+7hoLZJ0nm85TCMm8SHMCZpvsbMxtnXA46
Crm49PqnLslfZbPYqWqrfvHHHNfQBlMuivnE+xBkKPdP88zD52M3HhoIUkd8AWiWGQ3tw4yUibXv
dpATXb96g1RavTmMTamzcPVflZr3aXd+c0cH4F9NykTsPNJseTl5iGVBDam1hSUGJKnXbqmpyzjI
GbZ2eG04c64x38jHfmdBDkPSRqgCon0belki7wu76Z9M2FJbUYrqzW0bfHIdKtvaomvZNARBUNpV
VvtJpDTySuXE9eFXsXDadPVGhp+/sf2OijREZSjXlTvzjbQYnFtQSvmX2FgQYllqnkox5zgOc867
zKAPZcxepGoFGiJGPnUdLFtXjKR9507MWXLo5c/MkP0ra6S9beuYMAjUuKdkkuQpgnLuGzaufWkK
F8I2fGkMgmirxinZ+0vnDcelviky+nKJofRHH/Hgd5+vdN4m/ly/MLG8G7QkcLPvaHNMl1kVyX8r
KNmLCJi/tMQ5+v7yqzV6DQuJd8XCqPLlHdgjYZDLp6rpZDlISE6uaVJfXaX7nW6KFPadiVkhk0Q6
0qVpSEjuKzexdtS9CUeJCAZc0b9e9sAaZn+49NjTObNx3V+KDfppG5UTgBZ3Bz3sPENSvyaO2r+6
LEOhaX1Z3so86IsdXkSnabeTur902ozIybNDg732LDpWnB/yJXY7AU7lIMsxhbzqQ6JcL22ZwXzo
c+coOgqAHh79AqBgTTTtsppGfIzj740/T9cznxtycLwhsA7SYBB+BGpgLmGZqP00AlDUrdSHHIU9
SYB3qh8ARXCqIgEPV6ujnrkjxqlEhMGDoNoiLfxRhNDDaakhjdW9UW2DlCVYApiM27Lgi4l04d6K
zHM/cNCYuMZ5Q/upS5e03NnJ1PNsM6xG0D2qLxFIO7P9bvpYGnzmoWjyo7E0tVCC2NbopEJC4eiQ
QfThYrRyyWWdF3+rQtBkKxiJW5sY7f2lb5YEbl7rDMysrMhnMUzjm2kukQShXExs8oJDSrUmVIPL
0sSMZVcvGaFlRVqoSXD5VV0JXA7xz7nyEcY8VxbYhdVGYBkkaZdXI6QNbEiocNeR2bG5G6S5VHlQ
veLdBE/WVAEW2Oyz1Uj8HGRh1XwxSyQRY5b11ralbN22HmVRl/JNL+tZNcs2TKJDi8Y0BwkKEkmt
kTX88aBTOMYwqXlEu+muR5UupwCF8avlsyScuW+/9iQ4vsUW6bqyr2nXm2X9ZA6FFzsRI1RuJ1xQ
h0tZ4WNks4tIFHgoxoHu3eGYZG4kHi9ng9UBvfV+FN9Ktnz6fcCrAeOCWxkZLkfFSPKmCnjCasrE
49hMmMUVZGh5mHGA7PPiYy+1HmuIo6gpeJEBwNxxyk08rDHowOSc4qFY3kFMvfRCWjv2qs1cURSN
pPySczg8TSPlSZ2Bi5hVLh4hpLLZso89V61P9IoH/Yq+EdXSAsUMHWCRL2oSdhmmbFINkIHjLda7
lJfE4Pi46KoKYXTfUWReKAIdepQD1u98FJM5VK+XmORuBKuzk5ASraNgsT1ChRDv1gQaXfIslm1W
S54GHft0hrcRfaKbgtaJ591Sx7Wa7r8h2aahWf7IvGk+GIywJ0jWAw/TZHuLB76jLCB52PSGmtra
Zq0Z2KboEZyCyX6B/tJx1WlE0AlRmq0S5ZYgB83OcB0UkADwLAdtMNqtrWCLrWJaVb7JBlSw7OR0
LZfQVlvJ/tsSWL6HM4+dj8r4cJPFuZMBTv25LSB6rhReKEfcyygea6yChSxfh8Hlqc3SsI+og/hU
hoxngBiOKnQY1TNVCaHbPQp2DmWzCqhbeje5GQ2TTRbW7PBUVaG9DiZM5oaeFz752XydCaDMy/+8
fJgTmYcWIpy++YKQ3HioOVQQnXb6TgtIokWc4jA+VnzQiaNOkXTZZAaXlc1ojLDa2cW+sfZQ0toj
YVu6zb73zlx5W4gQ3N8C0EkSox1BR4BEu1hPWlEKM3Ls9zRw3PF4lHk6ohF1XlA/EyG6IOD4+KGO
QpaAMUrV+6cuRMv/+3LVIqGs/hnZtzy5UBfx9bKJxFhGDT9C3hVGiPiYdgeH7ARkfXPv3koPBlNE
4NFpctjaYlT32y7C6ldGVQHBzbUPM8VBFJb0LiVZ1q09TKR91eoZiZdzOzD1+8iWMO/+8GOZn/zy
Y5FkLFNqF1HX+x/rSz+Tg2G3ByOxmZy1pfdhIrxmbSJmvjUQbFNeL4WoNdAUwXCntALKOGXUPG9p
DbR6edm//1HvbUmZE9iuFBhF8KMkrt/LE/7hCUY9KzlIovZQFFDa1vg/hJuWqTBUEWPYN3gCbuje
5+0EGYZCpwdkS2veLiaPdHIkuT+kI4vKXvwRcSmuvtZJLu99L6q37LIUhgbGBItA2dj8/pf/h04F
IsHl7Uum9YAlP//yRgRZFUVGd8BwWZ2IjM0X5J7qUTG7vcdrjEkEATObgT3xtZ04RXBcpi/sO/d/
Zi//HVX+0abEWlbx/5/8wXA2TqK38qdRpXX5Q/+4lIi/GJaRH8coMlgozbzGf1xKzL8cZi/BxSoe
HojHxO0f+of/Fy57DLs8mlRWsMWv+Ickbf21xAsy73MsNgT/X7qUvPPzE/BA7MVnECY2luGm/W6H
UdoAQM1b61xS0HSK2Ici0YfGXXqV2Cw9JlkxnsxXKc7g48dEl86RJjauKc6C2n2TyVAKC2QPB1jC
NvAqWxxBHAb550goYl2AFvDkVGXLXO6HJ3339y744zxy+WU/7I0Y6vGDMa2mh8cxmV3n5+/Db/sx
D5u5OdPc6QcrLg1yfSiOpkGaHDAT0WK/v6C9WDm+uyRRkxbWMdRxHm/z3WTXSHK7NuAonz0vuKo6
dO/rHMaBt08dIDqGSspQB6sxwYtGFSiNCA0t1AGLuSHcuVFsVcdQMo9czYNccn69sIe80kFC88sE
TJ/4YfhoS92WC6ub9w7SzzOU5RCJL9a5w8rK8C/HOUQV8xpzLRA32As8a8Mb9EM+sxsQWu2+odmu
2lWK/Acz9zgcom2DGUqxQcaMfmX0DPLPPN6IWhdd2/e7EK3F9eQxEWwY26n1aOfuW2Mz45kcg0D2
uautm8bHRnFNdDrmaTRxcNDQaek7E38PBgZxJB4t2pR5lciWe2sbQCAjJgE48lD6rnCQ9VHnwsF4
EQikZ4o/QWo95BR+UTCRXTDNVqw/4tUd4wuhDM4IkcZWexaVI8XNnI1oGD05efWzoCiMT13Tsv4i
OD243C7pUnNTUvjZ+C58qn1ynV9t0fHkklbzeyZERRXCIMat6wGryBnLGpCdFXnI/Fu8aPl1AjNb
+K2zAkwwzDSNlyYcf/eqKResDww8IaW8dN9g0YZP/UQW49A3/HF6mwYlauLdE0/MX42BDg8pmRze
gud0XfuMnc1QH5zZLIotz9EmNS9Zkm8TI6de0i5HCTpbOMGQc12ByT6mufFpXl6JXB4O6VAZ76+2
q3OgDHIWEiSveHANw3gdR+N8b/hIrrBA5+NdEDaf9j1B0d42Ex9hzniIXCRPjpIALZEj3ZLRJncV
xiJ4Uk+PlBQdLOYAFnGRhnTGs9sz3Erx3ZimyHsyBmndjEOd3+FAhgXlSJ9AaJPjI/Qv5VsZZcOn
2jZTDfDAko1HypFhHDp/HacjTxz1QzadhPawz3ErGTyR/Nl297gKEw/pDpJlMzSSxzsmhdfcmp12
7R0cXRwC1gXZyRaxoI4fz8j6WJHiy1ho3l1i1874fUqnvn7hH4v0e63x/k8Kk0bIgx+6riLWSAvc
0a/jKrAemfPzeqDFKm9lhCPvFnAHS/5ZVthwDoKPS6YlH2VWV2O4a1F3ts9knuoHqBF8CAbsJ31I
RC28PSEH1dllmoVURLckSw4p2E0aCkyzbVcd+oXff2VjWQBLteq5Cq4MmPhZfG3BFqoGzwVBOv11
7zbVuYwz0TxmM8LZJ6OXs7rq4CE1dxPkcQZck832O0PJDdBpm0X2EA4pICaQPb4Ug20f58Fhg5in
gmfZMEdGJ2qOtJ9BgLQQnReGQWGO3HrnsKvEp1pB9VhfFnKGLBPxMnOOZuMNy0fRNTQwKDiA7tjM
K/GIXzxTcDiKsfesc78Xt2lI+QMoQITnF2mP1k3sEVXOdKjgmkYWpfogw6hJXxurARhcuT1DOxsJ
RfapYYcgdRsPT7e5rQp81JF+RbiibGUeGc0Wkzb+JhDc9ITLH++8yxvrJu1gHnzy+1Bl31xZCoG7
30S44JZMHyFuC86fGT5gD7aHYl7gWLBC5WGax1jg0rdyLTkTkpJEJmN1HGjAKX1MBszg2R36cF3N
1gc5RHpcoyftP0KMMLaUqPGGhYGnSB/FRzsPQjgPIRzlIhlGPDqtyd3EENcPePx5I/SJVBnJpyh2
emwHatcrU4DsiQykvK6Ode2bTy0+EGu7MF+NEuZeV4IwQPjtSEYbtX+wMhF9zkm9+6Yj1KFIGMrb
Lveu+rFR0zbLG40IU0avrj3geMMhtWHyYj/4KixfLScudqI0o3At58JdmZ1s7oKIcDBZZ8omaz3L
r5M6yj+KtEV4Y7bdbjY6nA8GrddlA1Q2FGN9O+RzceUyiN32IEr3bOv1K94x8YfBye9Gaep036jW
2alJYcKTVkh7kyr5ELVe/hHFfRvtcAxhCMMBhrhCzafcCLIdnB7oi4ocLQAnybY32NUjh079XLpF
HZPE25aw/czqUwxziUdbgBL6nos7J6ZJS7YEwzRo+XgkIsv6Dj262eQ0MwcxpxGicyEwv2mls4lN
t5wYrVAObNpGDGfVFtXezxVe6CnBdUcZa7GLXOse+4J6b+q43zTc4zPAST1ySuE3VsIFGAiikP2N
6pzwQ1DH3t7AaXXnGoG3NlJj9ncTmao3RtypMxv2dDDLcjoivA2Oc5eN26ltmnUHzL1W/ZSCi7Xe
44Al1lcTA6ozRs3zuSkbPCJ+X6G8axcpiXzmGiaGc7Yjlkbs55Jowjq2Q+/k4LtQcoZJcCxMeQJi
cACWBTuNAw3JJspy4J9NI+Uj/f0P+KWahJVHKNMi+qOTAv37+QeoqrD9NAdX0V2NQVkJxcEcbU5B
x6A/YdJYnUO2mT9c9R3/jduGXu2iY1h4aRKO9c9XdUJs2uLRDU54P9QvUFDYmepOUOT8/u6W2Kaf
K04pacg8h+EG/MElufzHXnKIYUi0QRSenGwpcbDw5NBY4G5Xh+xY//5i0jRp+6nQ4Sy+e5QWm4gR
UYWe/JzM3WqBJVtgrLWR9MH295f6tZKGqwhiTjNgIsxcxJo/3peKAlkb2vROtjdZNyU49t4dmSq0
fke2sWRA9K+vt2R2kRUCcxNu3jsGuoUdWVXmhXuascZ++vsMLGPo4Wu3bCmHMDPj8f7+mr+uEd/1
XG7TlLBAXfPdNavSUabOmVb1fdIcxhHASltjdf5fXEVawB+etbAx3720PBRjGZLqfIqARA9TAggp
fQwz/v1VaCjJqABlYd2/u4rX2ULhPuKdGJr7Gy8BuQVY/l+8JTdwbBildDsLvfTnVZGpQgHzVe5J
hMDk0Nt5J2SoSzJ6ws66wZ5mmP/Q0v26fbCn8zFzW+h2uezPlyT1MJzG3HNOqPy8ZwtI+TSbA6UI
HnzBlkxcBlReO7N5/f6B/vphY+OAR6fF3eLn8P5WA4ZS5ly7AjYjH1dI4Oe5I3p0M6fMTn5/qf9w
iywO6dHEIYFm/vHzLUqYSlyqEOC+C9KICvI8tzh7YFPOhrl0cHpZNb+/6H+6v781JqbrQX5+d9GB
aZQdk/50yj3VHMrCsY+56cd7Gp0/fmgLNPFulwRzQ9LnODKQ/q9fWuw3PrEp5mluWqDi1CrcETKY
mT+QltncVBAkS+gflMl6pK4bqbVaIrRhxBAh2zo0F5X7xoCs/WoB0FJ1zmUe3/mZR7bn7x/Lf/ql
QB9oRGzhAdC828/LxB0TaCCs8ALxOFlgDBdSbXBcDanDUksDyvrfX9L6dR8KTKTvaNMDmMy+fLfX
Rjl4ScgRcyLDh1pXYztYrzo4Mug6LU6suA6X9Z4m1o3qc/UCwE5gpp0E+kG1QuV7FfWz2lElgUAz
N47/9d4cQF8BDeJj4N29Z3mbCg7yQAreqZh9im7TTV9xRbNPbU40Fog9jmS/fyK/rE3PJpvCsYBy
WKKQ7X7+IFTSLkX/NJ8GJ3TeWmbz5C2okmWqa7rxf38xcCPk1F7AVvP+FPBnQYQunrAnHWl9l5aw
KeEY0OW4Zk2X9PuL/fKquTMfIwPLRG3Advbuqysyw6oxcp1OXujSWOISzsriQ6RL/P2FxDtSi/A9
tsvl7Ha5OZyQ3y3kHHGn9vD25gBvCNQ16eFwDvfbLvsYYr7Rnut0AAlxIsaT8RgXmo5E2s1K5csx
WCn9EJNqmK+MkWZp3VqMzGfZNAfT8ICyQL3snYnhMO05YRHzfhTRdNeVUNeKf7sREyNBdQVgGriI
1N5XIkkJu1YWbXsSM8z0seyrMzP6ZB+Z078uergUa8CRjgDSs9/v+UxMRDcQsX5qTM9mGJhy/6pS
wdYQujo7pf4jfricXj+Ujw7HGraRfProUlyEK+/eEi6ptqUa1zl5SjvfyIEbTujmgqcLIOLJFlRH
zbn7ESsi8YePTLxfIg5X9mzPQy2PjJBKaBne/DAHcXJCjp0xSU8WHOJihvbnY5q7R+3Wo6glUMP/
DE0pczYDliztTRBVfIF2EyUH0RFWvBIinR7MvgBFJAiPLUo1cqnr+4Z/vsz/msJrU/iDVnInu8ko
+ZvGxD0QHZalAJd4E9y7aTs/Ncvyyg0Og/3UNVZ9GpqpXjx1W33njhporA0zcL8M4Cgk4GggVMSH
xJddI0HMmg2+lMX9CNpw03idsddO4t1Vk2XM+wpXeSiXHcxeU0I4vQKWxk8Qqwl8pGKnqa+6zIGX
K/N6hlo1qZkGek5OMHasNeN8t4dsg9cMfOdeJW4H9m0OkLztOcWZA9czbAkgNFm59XVs/AxQ3IDd
sybvcQFDoVfGdwNxidFWGmqujhgmAXpDCw/jgzdkNCWlmvm3s5L/U3wOWQjyEuRLXaNqvrUY90Gk
JiXGwesMYz0a96nRQXaMfEM/1Hou4ju7qHJM5yI1dPet3fJCRC35uiurqLOHajY5L5q+s9QOby79
kJnCv4o8r8oeZG21X3VrchcQad35G6L23rlulLVAUWPOa4a4wh/k1t03l2nS/AF3CCfYZiJ1roaF
KgqiAaN3l2RdpncedlDEVFgTyFWHkai394vJQz1oh/yNvYdq7jOc3fKI2L83Pugq4dIqIxFmE5hY
TRMukNutuC3Hwe0erMSIyeZkucR3tIvwbzB6gsBpGIx7hwGD7ozh1hLkU5cQYDzBFu6SAlOfynKg
xRVyTOQV8XUWBipQVkLOVcwpbjBgBtPy8SSY9zqnhVwJHCeb26gn6uzRKt0mh0XkssDK2PfEjZE0
nA2XOgDMntUHHQeoIfYqcDMmdhD08PfQvgJtq/T3oJtxM5oR9fwNwbl5z4+xY0Q/Tirct4Rk0nDb
9u2II+rlsyJacJnlsfeOEkXRW+kmQG+jO1mPlrbi5ADaCzYvusXTqfFcVpHyF25BnLs8V9EumLmd
tv3nKUFCs9MJOPzfoxlCkd9C114KicihtvMr6bwVVrogsQ3w/KpOaX8gxoHAX44/6fWAjDHYlbxy
JfOIVWYmWKExXjTbc4E0BcOC2mDSkE8OD9ZBzmbv0kBEyT2GE/wQywQ7wbhKtA9koCn92mtpG1Cr
pZtlDz7hLzg+aKy2vDTFchEr0GT65htMMraprzBwnqwaFDieqI1tvr9RFpzHjAFwPIlBC1grpCKH
izVhZ8tPFOYZun9k+JBEVzkmmPDUw3AuwOaN3E1PedOC1k85oCSslnL2QQRSh9R485I/A0Le+QBk
cz+k498n/n/npH+ck3Kq/FCz/BJ7dk0e1PKfuk5+HpVe/tw/o1KGniaFoMUBxcjzp1EpQ0/oaPZP
ek4qyX/0m7hQ0WxYyC1BMTxJuO2/kMi/P6cDCAMBFSm2VguWJt/Vbb3Z+XE3xBG7FnGVAOfT3k6X
GZaTY3CzMUl3/qL7QX2piVU9/fBY7v7DUNN/15RQ/bgBjBsIC7YdOGg6fz6oyTMgn7Fus2ORIvyS
EXRCuGJsBHNBi+92EKw6tQgZmRBSKltwqpwVcu1FvldNHxHuoztk7gHXF19A6HKBtbjiZMtcAht6
dGiTQXlXk+It4M8n/XwOEzn1mLvVAkpch9pMQpflV7KDTrGjs5uLggz+OmezSuAxN7EdMF+kKH1g
GCWRZEAc8kfSTS+aqYtQDR1IeKpczXPziLG84mfC/QhHIl/toJx3QFJwhKBjHycgUhwLYwdT2EM+
1VHffLDCuTdOPjahxOCSUyC/DpEdebsxkNizmkMYJduijzSBN1lsuC+xGeAvtFDNuvhcdTblxmrE
lHW8U0KS+ygjf4xu5sCI/V2VTVb0MEamR1WbFcpZJVFhYgfYYry+MWLm8UfLWf6fEXxK+aybrC73
njKp4VGYkUUzxVjvhVbLEM0a/dn218ivrIjg9MILTTyxiGn4XMxTdDvIqdpWUAmJOJCTqlcYnvvP
c687A1u/EXeRUiEv8uZNx/9a6g04TqkabiS+p4RbmZGNf5ZtYSQrqs0YhsNzk98DIOd77IUWTYbP
4RXs6mbwsWOhvz832FoqR9V3iokSC6bGi6rrk2ptTEF4P3iT/ogbY/ZsxlO2knkZr22Gfesuydxv
RqnTB/oGvYIqpjZErwW7GCrpsYNN/4K8AudE9uVNIpvySHpQd3LC/ECBnT/gIJDdDxrwH9w5kuty
VKgdR3KFqvKog+kRBubQrLDKaT+7C22ygAq90dDqjlnkFVtz7IozKEGLKtPBxX9Ocixd4Wsqw4r3
ka6CLx6SIFKFwia9GxggvkWD5SKXqyfzJph8HA671DJOkI35U5NZmvfNIlwYEbM92SJ/TI1avHgw
d6I1HP0vCf51T57PR8Vk18HAJiSeHm9m3As03Gl7/BaGrf82Y3+/DWpSlRBSRt0bHvXbdOYQteLR
WWX1eB6c2L3Nszbf2cNMgJUXhdWh4fg9MnL0rlFKWS9a9Ih7ZIlwS4zdMUgzyKPOFMAQqNrHFk7B
rT26WI3ZhX1GYalvmNURzBLV7n1dx9YNVPT0WZVx+sIbzfda9/a5r+b8gP0LPP3Zyb/UUedhRUfS
1Slp7PlOud2AMy+QEjM5i4T02pfYYnYcr4ZB7oOBkvfanxr7PphxiMITk88+1+T8rmo/SU4lEpDb
Hlftq6Gxk08UjrAHSf8zr+tsSK47jHIeCVgdPxCyXZ+YC5dbAzXyC5b86VMzeN25c6vA2Opepidz
lrPYWUVc3IHShsd61uO+m82ITiTwd40a3O8EN6k9bdT0SafQT3HTP5ZZXcCUD68ZtsLz72NzNQZL
BksZHUVQnyfXnPDlt3FXdfqvfTlSGGVlflgS0leli+WvZbXwvJJS7kRsasTbnvoMK60/m2pMcBiZ
krVXOuN9WuGdHGf+dKia3r4HiJye+yqZv8CZGO55IOEtjlP9Jzw0rPXgjMWG76TbVIVOUaI56b52
UrLii77KPpJrnNONWHwtxqh2gczqr6hwuv2M8KUldcK0t9rTDlztprtDAF2K9UDljO54iCEru+L7
LGJyQLCF61nKuPFiLPMI+Xq4jsPirh664EZUInrG7yDfI3NTO3QjFF1QRs1rL8nM66DLghuD+Jf7
SQ89B0U7wVmprHwf5ARZq75GiMSHCiAeOZsZ1nuxDscO51Uaj1NdIatg/EB8dW+X173Cb1zabDVY
9sM2ocwSyrE+eBh4ibXZGeG6Vd70hWm/xvDY8Jtk1bdpeminVn3OiO7SVIknzhLgVVWJ15QhwzHH
SGqvnCR5tJq0fYhkJ2/oNplJojihFSPB7WNb9gF5BXK+HnA3faurnpwhyxof8qTCkp6vR16V4zh9
RUiRTmvaIvdQlu54MqJi2IetNdwMXWOfUFcsE0alnkbXbe+0i4PbhJ5tbyc6vudkq1+8oK8++10p
v0+0N6R14Hm3jM+/YqGdLpRezOC7ejdWfn+edOtupGV2uNXzO9eB0WI3a2XpuDLbHFO9AqN1uBww
aWBtGlSlsaPw3yu7bSWZBvtukYRr10uz76VDx9UGg/rkR6XnbZ0qKj7bUeTvS6XDa/wk/fPglwai
lrnBGdInVyGDog2HmPMkd7r8pnPM4Db1i/Y6s6Zu2/st6QaV0V2HHZV16mQELuQSUstQ9p98/B1W
oiacgPwZJO2r1h77+xobx6vZCKZvpt3n/SroE47rgGd8xufQeIxjF/MbbP/2OiMhBONWI0XiPna1
h0duGG7RhVTwv0v7JiEEiG0JRm/m5xNRqKHr72VXXdbEmNhrERBlV2CCuNaV9N8yAPGdmdhvjLyq
ayMq3Q8+aQo0Ftq+GrvAYRucxB3turmG1Xq9vEBGfba1nzsy9bC3XOT94rr3u/QYicpeNXFZ3VWR
sD9KXLW2WhrkEKjK3Rt460GJoEUF/SCXMUuIuqzsGvKR2d6jGna+dHGDjyOZh5hpjkPwwXJJtSrB
XncmHdSjG6axg+Fx7dxloYLVLAYd3OcRImGAqmo9mvaVHzYjr71wzGtl4vHvePoUdMLf0uGqb3FP
bCK6JLIMwk7JAyyyet3m7bQuw6m9q+e8vltSTQ+oAMUBr9JyDYPZWI/jHMz7EKL+J2oB8ajJmcWs
zkWs5hdG/1Lgb7ELs/rZVbncGmlwbwsUQNyfSYAjdUp7EGx50Srt0hi6eGMcPbK7oHQ5XhNyaKv5
S1I3hSJMKBxPotcbt+J4m/BBZ2k6ePKmmXsXUpvurITDukcukO5Ib5HpxlYz9QdxWv2NDecW5+bm
qTTR7sMCcup1SN7JnvOu3A1Oj1izg7ZtJJY8CBj1t9JCQIL6JXmhQPOILEh9CpApPPR1GhKDlCE5
lxa2AUc3j4g2hXl0B92boKvG0YR6SrOifB1aOBL4BT94TROvxhkbVc+cYFDASOc7ARplcQQSb/45
3jpOJvYZgvRrhukU05pKtUSDZY4fBjOPPppZlX90BDWgQ+KVQ0yhUrd11gXnOfOoViI3PCLdJggt
gvoI86/iBCPzIDwm/YDdOASO9JR2QYAZ4GAlPSVmUB0wL47ab3aRyjaA+QF+79crOLxX4QA7mr60
ORGPqO4h6NnXjtNMN4FqLIz8E7LGI6VPcYkZUUTh/zwT05A63mPkIRXsRXLDNMPiLp1TkUnrFVMW
scJmJ1+rkDyulSyYp82DOE6GLHE1iu2N6pEE1Pb81sTI76Vx79c40gcIDpZMdKQlClFJ1ZXj3rQN
Z53h2qFpEc5JbhVbHMQ+8lrIP55IwAraoN/YOcWNkSfIXBL7GnX/i9WSqqOHDkV1luWbLPNx5yxy
HkwxEmZRIITwsaBdgVGUJ2KX7F3Z+7s4KqcTTi+38eSIJ7uBJLP2NSGVJmZdO4vp7no2NPy9rMcX
tpqw23IKxqx6XM1Jar9MALg4588EqwT+Pghdeau9OFvXXgnCw/J7M1q5hTEYPsJ+9A61EU4nV7Tm
NaG8yWaIsCeb/YZjro2TY1JLyB5tN6/B8t315OCLVldddFPC3NsFWTrduiY3l/r5Npm7gj6hxnEW
NL79Azb+a1vqCXyLLk7L+CO/J3fEoTPlSe8nx7RoaesMjU9GM/vs0i4qzA+OWdKRUkvhH9gjv/h9
X/puSkNX6gnMdzBN8l3buxCcf4SPiSJsvGmuk6OlcUaZ0wYVSpLHtzhPZA+/v9S7sclyKVSl/Hfp
fn9lIyRE+XnQQrkUqslyyzcywUKbourb769zIdD/iMcvFwL+DwAcoGF776UBWTXhTprJ6NjXBB8w
tnSOXn9xKUm6O9VkDIeGICbWaXKKt1pGdNTjjMjJCOOluSYYptxeftJ/8aM/4UeM3uUPb+8X/Ojm
2/h/Tt+a9tv0E3z09x/7xxTM/gvGvCcDnIwI8WQE/f+Y9viFgaowbRWmNH8CkRwLy3GQHijkgYC7
9IMbue3/tWBJmJwEuI9ZJoPufwEqIdl5N/7BlYyJFnx/34ekBLT0M7AjFCxiu3ebA44RFEHYMndb
VnWTnWFou2dtcoJ8iNwW1MRM4h7DvLK7j2ssKPYZFgLZ4lhIFBSnIUd22NuIVUA/RK1xsiVPL7mn
ojMJdihhygUqRZ5sjDfYF7HVk2MVPmpRus9eObzlFiaz/FWPgwrdD11WzfdtEzxWdQSdvaSRWlXI
5dCjWuxhDaGj1/24YDd+6lsPrUd91dWd+RxA04RFaxDvXJZjdmobAhSqwqefWja/EZudLQlk+qbQ
BIpbhmU9hLMw8NM1gu+taAjiIbicXXsoqGthzxLtR4MAPDRAXJ7HNljPDsYSlwd1YUY0Mv7M+0+Y
CLT86dEamqPLce7vUc8E1Tot+uNMysZa2jQfq9YdW0Gc15JZ4RVBEfxf9s5kO24ky7a/UqvmiGXo
gUFNHN7Q2dNJsdEEixJD6DtDYwC+vrY5MzIjlPUiXsxzopFIp6Mxu3bvOfu8TPnaJVFdBuIVTNZ6
47VTGLkWVs1K4PYbVC+PkzHy6cD/FJhpypQ+G0JkyY09blLEdQQVZRmuOtXDK5R5MOrxS2K8jSOE
MQrQSvOlbPNaBn0oDso1y+elKIlCmZLRfIUzTD+smKmx2f/S+S5oS+PHmiqNeOziS8gB6YdR9ige
kf0czn9fr/8qnmxJ0B3/Hi0gijUseGyTqNVqtRdyrA/Q0Sas0Tg5M9CNux6gzw7HgG59DZl1nQQm
45jNOOBevmb+kKaogU0YdV7P6WifuoivD/Zqkx2RxyuxLEZTXK5Oc5wkMEUaK9O4H7LEesV7GHh7
s10CoqgKvN3jUPEskIV2mY99v+XTSQHrezfbQR0AuoYT/Fmiyn/EM7K8dm3aXweEgD3lyAz2BORI
b4vSyL6sUQhfQWVKX3LoMagWF/fKaLnZAYckdNqDm0UTaW9RvgJSdlerrw90EmjBuB1ZawSKejrX
cH1ba7UcsPmHh7K07B/KI2CRrkhVwd20UZxtEyvPin2YiyG9LcqG3xVCqNp7jWcpK3Js6hfEqrLx
c3x1RX+KwUPAd1BFZOOAwPwn4pvKwyaDWUYFBxN8+F6WqQ21LSgOVcDkaFOAEiup6DJQ94Up+seh
cV5x/ROV5IqXOpgX4BNTB/o4J0MM7S3q3CqBMsD03fP2uNbJ7vStNmIrpzYC34bcfQwkGTxlc997
a/XQQyzdq2WhoQJXBvBvDUODmLZdhXFFJ7QNOyt01ksOnuRdFxxFI1W69pfZ9MTGrRZqbMwkvKiQ
+jfQonkxLBRYDALjYl8zG4c8NGjTWZwz9VQ9JE6iDG5Gjh13yFaKq9pQ7v3gJmTvpRPnZeHDAtgk
aP3zDUhs57pkjjVu1Sz812k1spvYNME6yTwn8hkvxsKtX1vdBWZyrRAKNSTbLTlDyUjwM+8rFppg
a+SSdEOsjd1jRwhJvlOTme7GdCI1Fu7Y+oWjvNiteZfeTjbIgFW0DfYCdzlYnQ9ujrZIQ9Zs0go6
rnhMsIaWAwgKNLmExdUUzYqFwkRipsR28sCZqLhtHlJE4i8h399m5LWCzQf34fdbb02wOnMGpJsK
Rw77QFCQM6sneBvRjXTpU79hwly3MpKllT559NLXaC5pGFugAq6mIS/w98osRT1tESMI3x+iTTjN
sKCSOlJL9c4Mt9vJbLGOTdz5t80yGk8U0Cz+o4UPO1RzTipXXQ44b4NV3jOLJrGyRrCGC3Z9sLyJ
Van3xvjtvLJ0xRD/COequCwb3lAcQia5gfotwnEN0oyg9WeIRygJDcGyOlkEW22YCHCObrz6MOMV
JimAvCpeB2WdoMvyQRyT5y3HR/6ScsKyqwT2kE2qjLC+ZdtebgkTa5Zt06yYUEbmKPiN3U+15X/K
pb8ql2hrMxb6M1tiz2RM/jxr0z/026wt/EWEyDvP2SzWvyql0P0FmzG+Qwrvf7kRxS+eiY2NEJVA
c1P17/lt8ub9gg6asor/IAL0Ts7fKZLoTfyxSEIbw3Gbup/dDeEzzOw/FknS9PJu7BKsT66YOxjv
8IiGjYOrhtAkz5neRFL5OJXc5pS1S327KrqkXYDjJ6rDMd+ZfiYe86FYl5205uIuZUsuNp6BFSP0
5WEOM/tyqEdzU00ZGDg3YCWjlA8dvL84zPZL6qZXU6maa5EQ775prPK6Zdpzr6MHDpUI00NMusfB
IWRjiJLKwE3M6euwZqk8FgzEbsZex2OtfWpgG0HgsqkU3Bogm+prASyJYz6+GHD843TIDZ32Brrt
1HSOQ1yHoebjKL4Vxdq8E+Ua3KyFHfMazsFAxwLpiJq8eU8Gh3en4jlAdOKFJUEnAH+O1HjOBRkG
xndFL+KH32bhnZ3XAWtIJX9NZmD6YGJa8z5L2/EAzkCenN5Rl3lBybxZOMiCPs2tX3PWgCh3MSoB
FLDJvsT/dZuIOrnq29X4zlAAzLXZNugk1q4+Lln3OjErwiatPVFpMH1J22F4DMMBSAgoVflNm81e
pcF5KhpdcgIZweQj8cMhOsegRomKnmhjiYzmJskQPmmLpnzvENKMzGnUCwdTksDGuvwG8H+4CNds
2Jts0d9XMZbXmZB3xpq4l4Uc2ksZr+sVUM8pql2/3/sAO62tJCuS1XYZLcn9TIpXkkrxenOVRn5b
ZfRM/uzyaiG2JZJN5fFF55Dy0YzHazNzDbBiIj3MXVw+ISNPX4oho53AINOG+g9jdFfRDzcJb0VE
CNHMLnAX8ewRM04aw+iEaw8iRdjFZjGxgabshPBfFqZ7qq9Tei02/Sesd+pHllukSbSzVlrWJWqV
Nk/r+wzT3MYhwvE6kc26Bbozbiwyg27awcivLcOmnC8qBeGDwQvZYjTtkueYaYtHEzdxvnWzckAU
4Ec6+CVo9AYv2MXarghbMKeSnRfU5i2WofAhiZc0UgH7QgpiL4XU7Un3NivD6TsQoeIotGNU5QSt
b6d+BNpZp/PVug5ejyBkqL+ETR6/guhMjMu4s7p8F9a++dEp0VM7A588TcAt4t20FObbwHSZIL66
Gx/Mse6+SjRQUdgq872QNqipaRkWjREmdQQcleIgEtBAy8gtAnlmMzqJB2AgmzE27Wd7EulVhxH1
G+Q1kO0Mb5ck8iXTMfKHgq85yOebwp0XwSCyCJ/I/GnIW859omQI6pvKLd3vBnRlXb2j+Am/MCf/
ZgjVbr1W2jdUzsuvLtUrnVHTbOpdHMT1a56MvRmVEjIuN6uWb4NPLOcGrF17DOJmAKzKNrwZOJhe
p1AWt+S1PTCupWKFvjjspHC7CNKfswuQo0WgzWmkT+SmzE6bbZ00JLpODeARGtO/dEWP2dNO84Dr
wKypGUdWNGkzewduKQ4TqJ+TBXPl0GSimLdGOMQOBbgUb1aRhrvVYTGdLEG8SFhXWU47vi2PRHN0
twQYI3sLG3s4ySBzuLB+lb+A/iN7qDMJo2Ixi8djnADkA4+i2q/MtDH3OOhLLzqBHQbx7NLfOb00
vjeuzymuN/OJdv1isLisEIkamtGS3Hpn2htQb796ZA382pWpeluc2ryx6TdXOw5fAWlH7iLjKCSs
ivZfGBdbKC0VobIqxsdnUJ6bon2kKG+3dJ7UldRBFxU+s61H9oWjQzAmHYcR6mCMSUdk5DosozGd
7jCL6onZwniAUo2uEAEIebPnpA1Dh26EA/EbeETWjxUrYbWbTLiZnPqYTJ8zOxDMU/cKsyTKwyk7
j2APR6o2e1nPiR8LPcxCvAZLwWBhk35Gg3AoIycknpmoWmHu3Zk5Vk7KLXnyoPyeaEwk9yyLM93L
Yj1ymngmW7A+dbQQTqPZxxaRT3n8rLBzQfGTAeG+HPguNcnxOag9nd6oeK2CrK3vxThX95jlmSUl
FczqrHBQcVZ9RC4qsdWuTFi22e2iuVqy29EKxz05mR2t+76qyBETwysNfWNv9mXKhUGgyauO3mZj
yt67xins3a2ggW5ct45xmK5D/OgE0jtyllJP5O8hh0vJ+PrVXkHx12cq/6AB/Uwv49sQhuLjyjN+
5HggvhOmTvbaIt0D8AEYWhr4zywB9v/aGetFYpYLEX8LMbjmMO66AUYs5z/Wo1GHCFjDSgxAxviI
vKz7rhxxd3YEDsTn7IEFj/wJpqhOmrdu5NwkDeAnB4CuDi1IdHyBvp5PUkcaACVikO8Y/gGmhnFX
nLMPLEu5D2W4ph8xgRQXGX0UYyO7GeaBKwbwnIyAH6xCqkO4hOFxMsf+WcYNiDEdvMD7RAYDymVJ
qLBOZujPKQ3rObDhnN3ACap7ULZOdKB8BiSsYx5SHfiQd6VzRzpoTPRaOB97NkYUe5a6hbnzXejQ
CLPX+RFu73avgKfTr4LDGqhhgiYQlpM5kZ3zJ1Kpsyg4u7gR1F9/n015cQ9IWn2FMaS2xWB6b5aO
tLAWwi2GVC+aGL4skh2UctedlJbVPNakYmDvxmI7pUHaYqXUuRmiDqyUabUK3zIdrIHKuu/uvXPe
hg1uEtCU5xUAMnMSia4tD57Qof0M6yB3h+QONn6ufIPC+1GS7DHTt1v2to77aEPPj1L8wHGUJ+ph
Na0mvxpk2Vd0GYz01W1tN3vneEMqFU5u4e6kgsdDcwCa+OrdmObMtOHQJEUmxkseWUtyLppqxinv
Xby+UfbOLwVZ9t/zabaew2H0n8wuaS/xyj91tb/sYMRUR7/r28gfJzSxzXzySloK8fgDAs97Pnhv
/qjGb1gaqSAc6MZ0mcY3PzTyC88Pynvw5zvlVMY1NwfNqQRlWKP8/WGv7sR8qe0KWkedHWCBHbPy
QjK+eLBdxZFwBHfcbVpJkPxT4I1yV63W+pAy88Mo3Ci3Mjb/aTbXQzYsf3V6wi4BaeX/fXq6/fWb
fO+L9z+0mj9/6B+nJ05JNnk9zu/JLf/M9HHI9KFr7AW/NaF/Y7rYHJUwggQeJyyMUfSTfztFOeLv
nJqsn7kkInBcgXHCZnnXtjndxP79dKa0R4NVNp2u7WoNiTpZOQdYsJ9twhiW+hq+grOgo8FelzJ+
1ks1IFv15Or1u9creVkFLOo1f/6N1Cs9g2Pvej4v/4PeCazzpmDZ0tgjmB9fHb1nyPP2MemdJByC
7NbSu0tx3mgQ91u7Fv9W5C6ufTvoHQnNdLcXU1Cx5Yn6ftA7V3jexCCKFM8E1CiY4nqTm/V+hzwH
xoZIDaTxQROeyjSoTtIakGyxV/YAPogeZP/0oEqe2JblSZvm93Sn2Khi+KOGsofLog3pvkDuiCaP
LC8nhau9IfetfBp11pfvk/qVnQPAyHSc77uu7e9x76UvBPWNSyR0apidkB8Wpr756Ls6U2z28t0k
HILGDFHP15KmyHVADBnTQ4TJJhZlGtkTrgqhE8vqgewyQYhZMZNNsbF1spnQGWddVnM0rVuSz2C7
0AnsuIdfSp2MFqgp3Rs6LU1WWq+e6gy1ciJNDc02uLKcyJ57S6etGcSuqSLP934+w4PSmWw97soL
oRqi3dJ6vAaPmN2mpo5xG3Si26J33II6OBqoVO4CkMsXC4O2G78T6trpyYVjWGa/o+5sLvPQHB69
c4AcdqaC7IZ2KJBXWMERjvZ4g95b7DvTN7ZYvesHYxD246DT6bBZlj8WhqpPls6u83SKXQVt9dYG
WJ6wjb5yrahGkdiG951OwLMlqXvMw+ttzRgeXSRJeZA6jZ1hy5lDRN/fIcrAczGTrReeY/ZyHhwU
Ojp9T/NlZcSwnGXZOAf0zTqrz9GpfXWvA/w8neW36FS/SjTkeuNz21CMv0/WFFydPc9QO9pbR5pJ
NNZkBBrw36JU5waC3yRCcNJpgu2KE6BMSBgUOmsw16mDomXAnukkwgKtSLvJdT5hcI4qjBMdW9id
IwzpuIxXdeb5rF8kHGYFQ1zoH/lWy9ZfM7MSL5L8kmtPpyOmDjmJmd9y9GvabnoA9ri+AWS1XEbs
7XwFAi95As/n3gXoV2XQJodp8jkswnXgIJBau8K1B+Qh00p4s2nWPufCjoZlClplS9PfLyhM6OBu
ssCLj3aekxEVmsxTlhxCddCZaAHiGcLpBnFI9cwy0t4vNZLEOunEjpONu8uMVtz4qYlCAHUiWybn
mh1igu6uSqrkTqaOBffbs7+WHCEx5hhyfunj1EdtEYzLI1WCnUQ0Fg26t2Z64XpxdTmubO7kDdKE
jiZiLaY94xsBbYSeYmS4dVHdGuhRnn2zRvzke00MCLjrYlaSDMXOWjUfpSlA1I5eNd/Yq18t3Bo3
g6m9TMZzMvV9uMsxcMdEZyfz1s7MnKozrztrP1NEVEgf2/nBKoX5IntifaOktWTb7UuvoSN1Y9K4
mun12knFqHgvpzapQhDji0c3ZhZjLx6JjLEW70viV+1wGnSj56LRXur6cm2t3lijIcirud06k1Wo
R5nPSfAdTnOc1lHql0K5XyqcCZ2/C1pM3nuDsND8Y/Hb1ixQ+ppSsnGxuf2ni/pXdQBchT/touqh
882vc/a9+UMl8Plj/6gE8HbqBih+ulCbSp3fJVGZgh4rYglmx/9Av/2zoWr7uhSgGg6AIPw0dWYg
zYtG9QBDQ9AL/VtWBvcnMQUBVHy8i4Pfpd6ANPfT0Bnwa4nlrM6vJbHpy7vTaOZv7fiDQ6ZZaDAy
spVU+XKRUdJWxrGx0taVERYJQixVJg7UzsuHRNPFgihakmF4j9arufb8XztZ+lvWM0+u3UU9JPgJ
KcVLtTiPSGfWYIQXMFpW23+UaL+ZjywJa+AOxFGehnciMwb/YWrGybQZRAxA/R+JzYnRzih0+G/4
d8psgftraBNU2oi6uszoP0Rz4HOcnohkAeiTgHOd02uOBF0bPKbELTWKBGpAFyQQVc4A+QfFX4XE
GkGNuQvY1UrxknX+ANyzbqfAglIvqlpcZfgiabmI7ntq9HLvd+1yD+O8pu+yqJwf9RZj/UoukZ/d
/OcF/P8qxG3Tw8n8Z4W4+q83BBA/vX76h37TfJi/UEhboEX/CUP8ja5IEJzPxMIhYsuDlPEHuiLx
cfqloEj3TV2P/2ueQQQ9mZJU7qAgoJhqEcnfEH0wMvmD4xcjPQojRFuU53iNf47aNCevIyYjYYqO
3y2Lijpx72yaRreEc/9NXIejP4vlHysMVQv+oZ8mJ2g/6McHZn0807jWacG9T6fheeEKXGOB+Cv/
9M9yND4PC7MF5AQpIWf0n1YWRvqWD9KKz6s0XE4Jkqngz62QQWb4EvUQo7K158B8Uppi97vn4P+w
Sf00JtJfFjENIJ6Au0d06k9ftiOQHVEJHpQV1NlHVVasPKU5AWs31/kEWSx8ji3xV1/5Z2uW/lSu
lg0lSQ/IfjaGDT0ochX4mEMqc74vynT4ABiI/znUjtG/71EHMoldm92FT9Qc25/t8LkwZkoGGV4Q
Pt9c+dqrsiBC2VWBDd0wnry3P7+sWnT1xweWmFpIuexXIRcXsNIfD5JLb4o1IeL9YmzmrqCIinHn
rmcgYqAccAwLHbjboIQC6tPFP+HaqJ/rFvQACO9irTeJ3/unYbEs8tUnd5w2mFf6a3MO59fFCv7i
KXD9/+Pv5TzFu88IEvHXzwffGoVnkpMOfeH6UA+hfltufNUnJSfNpNHGlw62/CXCAsKzN/3gwh2u
k4VwdRhUlsAodJmxMRxRorrvid1DaQCxxLNE6xXygCZgzFlapZeTsOD3YWAybyuLnQgTs8ZyjFaP
Bc+QGVDNxYIKRr1u3hrSh+wxokq+ao1lPp0xmXEWYvpd5dS43wKECguzlXWedkHRWfmVtN35HuIM
av0smIrwIheT8QIpJYxPnUQ4cJRx3tnoeHsCphtobqlp/spTOqPnNjOOsqjMw8l5mOtFXdciBWbB
UAptFV13QCZ6IZALiWDIcbHZG/g87sOikwEUvo7Ms9zCEiiFffz0qc/T1JLhYE/3gkFzFYXg8jVP
MNe1s3TfAwlx9dNWXU0x8EVOFScDo9aTOxCgk60Z9nEgWjUstXB+wwjPHu45JsCAM0xxdCTfFPmQ
ImirxxhP9R4/W3mBvX8MFPiXket49lTHEhrqCMjutAZd+Kw68Kaega8dpnO46zBN2Xucf/ibw9kA
pdJPMbDG87Oa5gmGxdTOFEepYqYMyRtmb47LlyXdpe0PvQJ3FxlyKdLL0I+z6qgJrtWw8YihHHcD
AvCXdFLhc9Cynm6HYoR+VKEa9Ujv8pz35syWT1pe/o4Al3CR4XNbEvBCtF7Gk4GazSCDBZ6E5GzP
qaFt5nuGArjXJwD7YBmtvn37REEmDRq3/T94oqlpH0ew5u1Ggb47ZcoJOZRp8/j5+jvzQGcXHPku
LXx/GwYY56OuDsXt+f8MMaO1CvgB68aaXhh814fUH6atSsJwP3Y9D3CqXw8PVl170fd5HF9hkxIt
4Hk1botuDsITfA5TovWjlho3A5q5/HbovL51N0FVWPMjemohk03czPG0L3P8cTEzCpthWGaKozIH
HyIwE3JM830/ZMZhIRiVWJEEM/eJyBy33KSN67abOh2H+NpawwULjqU+psXoCD6AFZHdK9Tc6qXn
8qeHHpv/oUe4g9Abff7GCGABNGDDNoY7uVzn/qm143Q363FvXJPpQ3xa1KXdfFR25+zbILdv3aDB
MzKpizhc5qshaeYnD8/WmbvDbTeWW8ctPJgRqfnaC6vbtunibTAlmXeGlw4nlXa4ggYUm18Hpwgd
nq8eZRV5PvPVRFjEhRPg39mMAmfDRjTrbSDH5KPrWTaRjPmXNQldt62oQ7CfZNOR8aYqehgzisYN
LEMdh7EOH2GWag6aQcr7loebsD06WjVG+KlH5OX78bNd90ONqtL5MqSJQfp0916bfn6bk4PmXHSM
F6AF+xrgKc+Qp6Vw+48UNvEEGn+cT2xzPMvk04Mb8IyYXXqF8oXQHZodirbnakkxjWGbxSrvTtN8
OrPatB/3tnXM9m3pi7kktVq9zw3n8ZzUxKuKDAxcliJ/yZm9rlD9IdfGooceBuL+GLShIA0CIvSW
bbR58lzAqxk+s56vkeyBPgYu/odVhC9r35pfK2kY63FNnTE42pXE0BEB1CEqWpr09T3Ltr+tyeR6
O1kjbQrb+Jq8j+Qez0t6TILwyU/T7rkc5PtSzXr1z8znvsKokONHvGXCzzrvtmZ2yXDK+joaJJ5H
zCRxN4bKf7RoM3K6mdTRpbs6bW3VmVGYmv6VEzcy2IeI5UictoiAWbEpVGnQbpu5p2syVURKMLzq
fFo1jjttKjuub2vfcL6Vps3/b9mx5Bc3JajsWxioDA5P18bNfg3gY2wQKIy4LfrCuKahOHLpqrjd
rOjsXhc/YATu1DhmUltsc74SPdAWaRkJaf1bMwfUIi25Qte2wjBUmBO3tQvh1makcrNYOGUiadv2
y3GBO3FrzAvbQtXA8DBKr/+ATRleu2dYUeGtbBYI2uZTnwgyz2biPDc8yigWSPw2bznEspZ2nsWa
njMHe54s/hpvILmnV9yaqCxD1sEKktW6OTPwMgySCfJlTaac7YRA17LNAHpaBeu9nMDlpRMexAmQ
J9QU1wuuCQ83ojxo+OSczQR9Ci6PexjIvEuugoXlL+zjjeSD7Xh13lfEgyNMWpZJPx3hS2BE5lvg
WAUgNqg6gOvSKudajSNC6dKFlyvJo/qo7YKdw7RperOzdlClS/bHPnNZp6szm2Mh+QOpxuD6VAwL
55rD55/1CQ/p0pxKIjY0ncZn4njVlcCTpgWY9zBR+1YBBEdzLfG1oDD1gKCOS+XQTPKwqEVChs2b
slDG3lmuxjRlVct3VZPGpNTIAP0Tbu4SoxanZAfkUpkmWtGpAjH5Ppk5DlDDos8J/+vc5RHgk/vm
pSYL6yIRiGD0mpEcl2OuObZm8qQ4Iy+sm4BlHazrPesire2yMcRlO6bGj0F24SEdVThv+JupcjID
YLM1MzUF70sfIerCwXyyJXhA0ot07J/0HXgiyZzpK9phmiWckD5zNLYBXt1KslSRAsodJaqP23Sm
CJU9t9EwO04Ng7UKKbYuBs9sVwYkwD2bxsL0hetEafno2ZkxPiJ9Kr02ylSapMGpLILQY6uiv4+D
KEi6JdsvRWYk5pc8oFpODrMasIYRZ3rCO0y3Ujgxpn34xFtiWwg18hbrQJAnNYiPM/iycGR6a5Oj
FYGhWUimXzqkGEBFy3xtb7j93akJWFmKKTVeZyPMLo0B7cPUp2w9S1BdJBYBmgtew305Kpfv0Xnb
WuAQFH545Sx9HHWV/ZAELOlwlYjoEgmgntWs0HfN3bEhlGaTDKV5ItgtbrAGox3LEYrCTqIiGbyq
+AEIx90HUxOjW2oYHw/d1Gx5A1XEqvCjRvZllMtdODvqyHNNYTB2gnzbVtyh9522E11tj+Sti3l0
ux21cfw4eyOjdjbRLQJatZvJB3HE4NzgV68fuNvsy/VcXrLzVQdyaA1sgvYQBZW3S8LyZixAhdtc
qjsBtuELGJfxTTaWfdtM0CsiwPwUkHN3KMOyBi19b1fmicqPlENDiR80fN1L+1NuXaGPYAhd+8qJ
gwsjX391O48bQvJdAnfXtVW6rUZBzCYVwQQTiB24J2lx0itIKlgh2K9YDYe8uRo7C2ujDW3hpi9K
HtIqZbXJPMkTuU46ejFmONDfL4XK0ZRr0OOfH6P0Ken3xiKgbz4HDpfGgkkL4udjPza7nDAmu71o
6TNT9E8zfCcZ8yT++ef82+mHD9LMSuSgjAA5uP3xtAZXahjzZgCawYgbLZRPAFSHDIfs0BmupAcS
Or08L4d//rn/dvTXXxBfjAdPzHE4Kf7xczmSl3bezO3FnJfe+2CAFifKCLS4IjUFEFVVLyfPSzUt
hB73X2H1mNX+fHWhdXIq5gXnj9Bj1N8PO1HU0D0xvebiM80Aq571xBSLoIRz8ABjJdZ80UqOJbry
JhuGxf18Af7TMv/Lljky3989K//u02KzTf8repdNmdXMIRDyM5A/fvzPf1u0V3/Xt3N/4Zjl+XQ4
XAybxKL806sVODTATXpLwnQ8bXbk6fvHBN32fmG8QgcGQqtt8WP81G86ZPsX/iuZKZYduoJMFfvv
9O188XPnLjQdipQQAqEV0OP3f8Ll+cXcVQhPctLQ9ONjhhpWsvYJVbk1SaaBw9SKZhMIPwU3by3k
iVEQhsRqrEhVI0t5gN1wm1TFrnGbpGNQ25hKbloaRmIjODR8VBmFGlN7h3RkeLqNWzrHwRkZ9y4W
2Rkl4nw8YCYLiMpL3umixCvFfJ+6CMHvW63Pnq1YeeGmHPLSRtWEFZqp5bx/9ilCjl5RUyeetxkb
K2gPFll/ckdhqX/kTGgrmKDeWx3lPpYlPlhhkmBX6YP5lMwuh4DMnD8TLONCw/jsdvbhpll10YD2
kU1w6YV+/9EHgsQSHTi+OcewAOfQkQMO4R9LObMMFKNeB9tQH5wtKwEsCTz/SU8u3n0LilvTGOOF
PaX2l1VR4dU2FVxvC0pLr+rN28TSSTI4MOPnz1gH9DoQA31K+B5t0dp/kCPIFfiMKuhL3vy4O1eZ
kv92XgsrTprvS6JLljHhD3BNwu43quTThE10SR6n9DlG22Mq7IUz39rRQMygsGEV5oLvHp7rxVEJ
+9YjV5G8Bp96gZDsa1zf5oYUx/kmj7PpaDfw+ohz4Wc+AezemQ5ezRU9D55rrvDnDS1FQsGISJHq
atR3+Fwxckv7/tWDijtTu5FHvZ2h71VbsBJF9kCHi6/QLDm/BQM8/wZ9yVEL6ByXHG0uFdgn+44x
jOFGvkFgy6EbKpRpbVGlzJi9HoBbWa24lCa1/khjHVAhpppWcalOw9q7+wWGjhOVMU0ZfFb5Aywn
ZKvl3BlRa1bWU02B8nY+CzZuxYNezM4Y7ykB+E1rbPEvGwF/W6ofIjQBhNp4GqBFD4KnwZI9dza0
BxJvzkdEmvtgCAkGYINGicvDZ1jUvvHEMGoDAXD4wMWLjBOOATkT8HzUFnkcN7ihAY3KKkwo3Iu8
pb6uc8zyURFiltnRauN5M3ktrxukZc6Fzxj5aOQTRfeibP7ubB2pVSsE9XQ7dC4nh3GemNgkH3Gm
ikqw0BkcWib9nNDJolOmi/rAHugZuiBDArPnlw2dyDixWARY0Pc5LNMU7s6HZAm/4Pn8CJ9r6KXo
m6tGv+zM2Nu32ONYreyRS3Imqp6ZtKi+oI8SalvsNYgecJE+Z2nWnR21ZaAbZLqx+Lnjn18JvGsc
vDJdb59roE6wcDDN6t5Wn2NI57bg8LzRM58c1NfPhm4tbloOyVj9OkKaS7KBgJ00EFZXK8gOZeqq
aUMQC19HQF78zM/R4hTeB1IxwYjYZC31xcT1Obfnzke/Be6ktaFPa5OxQKA2ccTh9drpwM/hzHNv
WhNTQQkbJohGv0/t+/zM9jRkv7CeknizFWBpL+AdCsBc+ihKOhUH79SQ8BkKLoM9I7bZr/0ypruQ
lwKYksQHueEYM58qi+zM09LP7Q3+gpD4HWLc7IV3uQh13GNdELtCNiq/x4HNcUTsSSQBQaFPQtD/
GNx25ApyLju1POg4EtKieyuIrL8ICfI8oDcni0cnnXjMOGPU4jQ5HntAtg71NCG/9soXnouCJ8oI
kYduiYg0n2Kxru1l0vgchOy6ItQHyUd2yMVKvLBjcWyaFHepzDT8OAO1vjNhY9sRjj8ecPCs3FbZ
E8ckEGjSg61NarxxIeDGhVC0LWRFVxhFC8+L2TMaOOcRKKzAHiyyzrzNdOxNxYhGbvOq1VrOUNeK
vlk2y6WT65rYSuL+Iyka2jSpy9N9zoPUz54EKZFfOe0oL0ZTq7fOz7xjOfyQGPjOkQUXxeZuegCq
sgmUrWvSVUJzykdMyuyGhwma3QzdpWd94xwYbDFK6ucxXGBUtl1AFJC9ciM/lzSyrijoOfPxKLkx
rbNjHvRISjuASxJBmWHeOx5vFwnyYR6NistrU3ee37hqCpxnVcP8jObOlen+vLISnMBpXaVB92xm
dl0/q4RQlBcXSVgWlY5epcxJZQcnHdz3UEctEGlaPZjpaNFJqD+wOIRH2bZ6M+gI1twsoOdAyHAw
vlWry0KG3oQ3OMB7SwxyCi2Nc/ySLhcsPzbBzWYyUkJskoasWEKv1vCqonUHN8aP6Uohmw3LhzVH
SiQIFgwi0CjJM1sp9N2BQ9ulUwvemkL3w5nHV3KbssTQ+1QWUi+7k95HU1fPTWLKyzCeR6E2S6Bm
6hBbPlH6giDTG1Hv1eUTaqn2ij0muEcOJGLe3ckGvIWPsjPN4ZbJEGkPY5lEE1GuXzK/o0ML+vdr
R96kYTXddY+lLJKDHwkffpnajJVZGepioALs07G98vNQVrFOBGsi/D8vmDv2bdt3ewPX9n3rTJu8
8k+xhZrxZaH7Y+hgJIh5R1wVFatqzhvueJhC6Thb25aJ4tbyrLWOfEY3CVw2J48wHlUXJqrddJM5
bRAZTmHvi9qawg1U4r0YZ3Xp5mlRRGiIlomYdBq4+8VbSv8i5LGUUdKPqKosPw2vBttZ74J58C/7
PGSby2bUgLPR4uhU5hfHnMARCa++y9YiuPStmKfX5MTrpUGzS4K85WzfzoxXCn+8kvOEGoojr73p
DXd+L50m/7L41RfIql15XXa989AVKYy0oVdB5Kwy5ChvTz+Ibgy/pQEG2l4Bull5yHad62fbAIfs
fsE7gdbsf9k7kyW5jWzb/ssbX5fBHf0ze5MAos++YzOBkUwSfd/j699CUCqJKRVVuuOalMlKlZWR
EQjAz9l7r10P/jx1OcpfNUWeYeAc7GH/XjtNlMzXvF/Wa9I5xW7pcU3CCdEojBufXRd2UQqsb28H
40eUEVrHEvszJJn5ITJn9scZvic9teEIdGZz38K25PhTWFtzyqcvSa+eBCmZjcR9d+3E0XIP1JCO
arvPdzQkGfvAHewrQtrGNqzbp9rtYbE2FiejbZvX5TVkXG5R4KY9c6Q/O+TccOrzRp4QNcXBdMv2
mLq9cVXqoJ140wpy0DWJVIsY+lTXzla4eDwS7lgbrpD0DjsrhUzOSSypvOUhgM/eGAr6eoV1zEjD
3Iel7umFXhwUHo49PivOrHM1gONx0QhTPjC6RcSHFmebn+C1vl4S876Pc+XDLdQeUgL9V+Wcdc9q
UuJqzquMAJxj83MjZ9fP3ZC5nEuUWk6s42soM135PllxMCw6SRRyfbMBVw0rDHvUxY1GHMnjyWtD
wjJ2vW2uu5Y0P46UlHwSac4ead3kSTtbS+madidsLhsyRKO2mZeu32v0xXsmGqHHzT/0F/hH+yCM
uuNQmK8ViN+tghvJWlxbC7oLeZyTRv8UNBrZRpqhp/eUd9EdIxpOgrFW+HOqpduuhhsU1NxRuPM3
+TYuJRJKrOwDyxp9n0fZ7LdqnvnQMjleYRi25abSe2qguJEwatd+Z2oPtPhlEhBS1pDJorp6Sh7i
QGIYlEluZAd7aYfwlZt/uIsSdBTE1MoPIJDRgB0F+HJK7Lr7zooEN6Ymtg4OKMEXkbaK3lWLigQc
8jLyG0x0TRLVW2xGJZhZvhex3o0vleVkxwUS58ZFvtuRQlsIha/6QmLHOwsD3/MYTg6XOLxsQ5xi
cz34cSOlWeoLDpDwCsnuhtx6+06QtTrnjXNtpQU7Uk4Dj3mvtPfu2FrNhkaQAB9xzYLxXWtVvXbM
U2ADJ1HLRfUH7loupmO9r0e0UcHJKWRwC26DjgpIrxpKlt1mXDofgjrjph4kyVjN3L5nIIgQNlA1
9nYC6dX0VGYIbRO2BM8gephar39wopynLp1moAGd2NHDHb5IMyfr1vDfp3BFwdGaOeLn0CjW/Cax
ni3hDw7gxdhyELGANffshatsPmmrNWJWo3xin0utXj1yLAeI+uty5Mv0f8OvUNMymCTFH3s59XU2
/uP6C/ca3pC1A8dh/fWnBY2NjtjkTR0dKivkgRkSSl+BcuPY2BM3ab0tHqsoc4zjXK7r5QnnWXqi
G3146I0BruxFcdU08AAbyJw8pmXHqfrSexQaC6eJeJV+swAMGM5XRk+ET/jZIg8Y3lIW8P01xNvu
9fsZOc6pBOyXdSgp5oqmg2BVZiGBTHfrY+VTvJZAFEtLhp6WkooD2R8WIH/xdqi3WzreDhvgiwV6
m42G+9arEklRx3SSir0eUUS9UeWCIur068mrIE/2dJGOMUcM4rFQq2w25REva4bM+zi5Fu9WqJMb
9MxFrB1mBv/Im8V/Tjaf1fYyrepqXXqNTcLQSD4Fan8ZMpB7OIgp/wwHWl++NwNCOWeWtNKZ7Smk
p/z153/smgR/89lj0pAsP9nQoQ+/tcgMbhgLXTjZoQgGkoBorH27WkMqjjo4AviTq7ygCLGtP+VG
Oj/UHRuGS3loXE7NQ17Uf/P2y7+6GjXd0Fcnli55eP64LhQmibKepz2wFlg1RMHR0zsWSS8tixne
hItENCrqZrCZ6MdqYCooiFBnewk/LfbatlonJ8aRn79Vb5eobJhM9l+KPZOy2Ta9sTD1UcBquouT
Q1C6XL15CQvn3WIsffvemLHc7Izc5dBeopODPxlTzqg/fwF/8VkZuEwNXsga69ff1t+MkSXLRXXh
wZyw0aCYt0gTvSsDdSMxcIbMZEG1j/U4Cs9dFSwFNs02uAkL1B9H6+WNgWVh+L5a/bd3j794WzCT
YZhjuqWc4+0FVOh9AAbECA+FYEICgDnhq44pp2RwoU0Olg0DQp8vzBBiCKu/M0Cty+Mf710Gv57W
ZcdiUoVE8OPVUsx2Crly4T2Z6aHCbVHPcFJbCAMJH0g0m8Tb9NHRn1I7EEe5Tqnf244HNDp1a1gz
MIyNBqE+OnTroqmqcd9+u7hexmIt+7x8iP/dRP/9Jnq9Xn/iHb1sov1Padm93UOvP/hbkIuNMg+r
9SFFTTxNMIgNfwxyrSKDRiEYnsrV2f1bkgtjN95RrNWoOxpGRC7iX/fQhvkLPWIsjPmx76yMf7KH
NuwfxQ6D6Keh2xZ3CIVh1bgY1v8odmCArFprstXVgq0jXPZxG85d4JdK2+Rzey1wfW2rHL16Mzhw
wzcsyZcPbM8s6alYHlraEa4CXvt2rkW+C9GxCTUu7XUZFgdCyv3JqUfbB2xvncu+EI9Uj1Tr0lic
u9jh1Gfk1uPAzIGoSsKfRXIi9rKqy02+Cs5W286McIvcKVay4GKHQCdJS7iC1z1tIjM8pHF0beHe
OMEigo5QB/fjUt9Obemvd+uNAZHiULcAnxwMFzSzWCdpBICeU9dH5n7tWdT6fVK1Xj40idfoxXwN
4RoSBqh2Ji7M2jB0KDAXW45WcscWatmTdOFhH6q9KMzinTsPybatVnJTZmzhW9826Wxsue8D81Yd
u1A7ZxVBwP+g5+j4MpfthnfKYCZw3MPc9vGDjefBz6VcWKIqcGDljIBcVcMh7JLbZnY1r27TBUk1
BiREzHRjaJW+jYgHsN8VJij6fgLSn7UnprHrSHL241z64Gr5uO3Aibh5f6DLON0EYIo3swuw32CU
9FWgcfBJpGdG8ws4b8hB3fpHQCL1u14P/GzuQ68xhYXe3H/OW9fXpyk/VTDbzxXeAU9X07Zc7B3d
5dXOhNjhgysRm5jH+KY2rYMbuKduBvnhpKraxEsgXmadBQMjpbltWbBu9H6adsoIXfDB+XxU3J6f
gByQwZPO4JMnJnE+SROIhmBumDQDbDyEYdNBgu8taAe6ZWxdmXyspso418I5slSgxcTUa78ni7/R
GWoQCymlrRlbMvJAaVI/la314kzLVaJGexMOlrETBWMtBtVob1f5p4VmsqTujH1SBg2b7xEasZuI
U63crwZbW78bXNPnmngCp7axRi4JpwnvYVSUuz4kcMvwk8GL7lh3yMUz2kyD+msesWPKj7OxSC9t
2vMk0s/LbEzbCYPPNolJSpgFS9NlKRzsPVwLpPhq3w4rCmIWoydhOE8e28vaT2XzXrRd7qf2FPi4
PgavpXNoLx0+wZLuh50F8m4X6Mlzo6zwGtdmvtOdz6HbavST2bVnVpZ4orCGED/wNsO3szh+yIfU
8eiT1Vg7RPMezEvzRAzR8aUNinPBKe+37XIN1i3bOdAP8HhF1m5h8PFNOD7bYgI30imhARZplq1G
PmzL8TKCzQIROep0SovtxDpKxlgvDp3hgGIDgn1QZ0aT3hcs5Z+hDvMuOoHuK9YbnhW6o2/St7DR
zJIjk5loz+Bo6B0Q0uKbWy+7Lqpsz+0XlJIlLR5Toc+ghHvtJFmHmCCZrQj9QqTR1qocGtG73PL6
rEjhd8Eb5qX2V7YAbcgu4KrAJ7Wn3OKG5c/neLAiYpFMg0NNtKznHO3bC+9nhZKBDyhLYD1o36Yg
olqRasHTmk3dJFb3qMFS5WFvnRygAGuY+8HCZLtF4Sm3EUibzUIXpW9gttyo2v3Sd9lDjKSFOnCX
AfKG3xXL/RyLr7mxzLusodO3s6/ikf99axd7DCbrfqIodnYoGg8XTOXPq2shoo0MRkn8qS7DcRM6
bJFLNR3stYsxSwm3jE7feUj+81bFJfwaOOCeFlrN9azsXZ+rT269el6A3ZLDb83HQEWhl9vutp9B
xvNV209G/XVoWdHZC/QFs0n0vZZJeQqcjIryTA1bCNP4J7q08kc3dw74yW7LTH20rPYqCY3k2JrT
izPSFG3HVudRP25BJoqLJ9cd3mXwrX1M31/hcozeEMSdN4bZk5L92Ta65qZy1Ckum5zIYZmh69A+
rDV3WYTxL9Ajx4Ol/K1pes2PXQDB5tKXe8MgJRoQPtzWY5ddoUQ1e2NqnI2pB+4hS4pNq0cfaXlw
n2YDRH9WyPNiJf1uUHO965yMHY/DbyyW5YllcXzXptZVInkITSKYwLS5fJ9lmO2a3qQcOzcfVzUM
A2wdn+e6PYYNccJh0AUWnF5hseLxEuW19SFLp/dj0PcHe7Zfy14hr4VZtOtVN+6nYhI7ZCOWK/ng
UtWNXzq0CfIaxvrCx+uqxvXT4Tf2chhPyVJuyULspjrGmG0Z2VFG4l3vVgkdF9OrHleUF2R9f3SG
hW6kOG7IqwbWgftvfIrYgO9DwV0OQI/p9QCAcGMpfR8vurkLWTftFLwmD3qM3Id28m4cYvO4COdp
7tpzi9d7w771my4q+5QVWbCumpaNUVlyR/8caHIj105OhZxWGjzJF+6qO+gqdI44M3naz/gDi+7Z
iLuADhAWbpSkHSY0PeDeMDyccnzBkZPbfBXxCCdU6XH15c4tZkIX+rYdoXTwJcNqaLb6oQY+MUDJ
qyBRPus9B2PC6vPctIQozbbk7p1u6qUaY/LRKjAfdAOmYfOhHCjkKU6NPrS26yXlasMB0plh2IIQ
XDVL0/w3mvXdkvF3x+s10vOz4/Vtmn1CEf/xaP39h347Whu/YMiQNlXZ0l2BvJy6/3W0XkOTFj1N
YEvXiCP/6jeLx5qMXEd1TuUKU8bv9g6iMFDhLObl9ef+WSrSxHnyxzGPaCYndEXPEq8Aq8HbsFTD
M7SYLFmfjE4QAjYynk9Dt8P+59ybURGVR9MNBcAOcowkFhtK0p4RiBKSjBfH6ySaCl0iz9042AtK
jJqnfq6zs4MPPLnrAJV/xLlnfzAXqzhF3HfO3Zgo310doojFcX5SE5RNK3UHzilJcZVUtcDTEVXl
NQpNRefazNd4hPEaLpGqdjkqofthwHvqHBwtYpvS1bP1fhgn5JxZmTZ78TjisASyc6sThwRoFFJa
8mlYwSn9haFSNmUa7qqVV3fFAjfqwp3Ico1KNjz00YTmwYpxvKGpgvDTzqmzpboBGMmSJJraxoY4
OdOjduhatCVcnWWtiRxsq2E6fN1V4CrTJyCRBzeOApgycpbl/YR/P+c9q9DAdDWO8sNgS09SDKh9
GcesBWefRrHJvpvdq8lWuODGk3p534AR2lg9u/wNwBmRc5fhYUFkwFkoHvEJ2huLl1pDyD4ZuKeK
CLQ7CY04ySuiw9ya8A2ojTChQJWxgcUTXsNepVPQ3ID+FUdtLJo7SjCDDZ0DdEUNBm7LNiqOkRDD
PjQrxRnF6lGkWg1PNzb9e5mN5s5yq/mTXSXpdsRy4c3pHMG8ReMCbJFeNZCd92Vr5Edk/n6fFgPF
KXVRkk4bsvXGPgGWidJdnhelj9kkvDWVW3hDlE2+RQjcNzpT53ASlod2oa2pycf8XVCIDoBbkDmb
Be/jbZZYz2mZh/c6osvdGA32PQPB8CECPUtpjgQLX0XTPddDiTJaxi8cgIO7TJXzO3zOgrbPvh/A
cajAH2Vs37huGrxEYOcOU2SJW8HOhRNMQ/XTYDf6VWAF2V5gOFk4YjI6vaDaYqwNMuu5tmTxiHqf
wlMMohB5Kan1yUOmtCevZIt1LDjawqHr2nwLsqw7jnSY7McsDV/Iwuhnd7FXd1Vljk/sqRgmnYqg
EyNKk32To2ERmbEX1DpW0gUllOUCQ0+Z9JhBgGpG8ympbb9NekPfGPpkX0ksKPRbxFitYdv2wy1e
H3WGClQe8DGSYklmPus+a5v7KLOKl6adiv0Q2NXnkaSPrOHOEXRxTnzS+RYKseHNbQWFERfTfWC1
0angTPIUghF+36Na5yuKVX1JykY7i6VARatr3T6N2eTujKT6Orh1cCDhV2+jia1QGtjJo5s6/Xva
lrJ3c7rE7/Sxi03PrJ30XU0a2x/BR5HH6Jo921W1de2x28WVdR7LhIO0w7kXgQe+lluYp3Fq3ZGl
Ns6XDT8rwIvxwFxM4tUbdh7xXUG76Ak5c2o8mEg6VzGb7wjmZbaJ8Qf7hqjnbTn2kL4C+CO8L93G
trPIC4XGQNyOp1JzC1+fTfViYPy97UTzHC/NY1IJ+3UyS0hnmrvCNZDTbRSMamE0bBLjnOMWucJH
XG2spA18Ow6PrtHa1/PY4HQu+/Zxod/Kx+lRfrF6cA3VuJR3HPWWzzW715pmomwC9DdW55Dj6HMY
GaZn1TBoGaXrGSSdG16zzuk/dCbskRLRGoea5qELMsslU3Pq4yr8xJkx/pqNWNbbob5SfTBuTWuc
/Gjo9fcKJeCgCxu9aRrH+UpNaxVYasEa7JiP+MYZkXYj8aDsmlIKlCXNKe9TPGfoOp1EgVhF+aGN
8Q1hlcKtEcEjmw5qDcOV47qnT8NRfxw6unXTMUet6OPVNOGsLoMgiOYHQwTojWh5n3rcdGfXAsjM
oXz1/PWrayqUBdmP3omoxx1pk7FXawZVt+2NjaA5b8IePJ/UkeDQNaMj8HU0yIrGhCsBO+uGSkY4
19SKeZ02fal55j1QyDYfQxG0Hv+nyExJ0IJQr9w9ouB0JboV3u1UACnKxvxWCuMVSqq6kvbQdt5c
A9Mg1bGtWaXzJRfp9chYfO3qaXoVafDWNsnyJSI0BcoGp7YxTc+l1jyC1WC9IJuIghsWoDGz7C6W
0txr8eLe17Ipt8JSkc4MPraHUEQ3WTqEOyaCgNmnkcT1TcZ8JLEd3/cvCaP3Q60wvUd1Vj6FJGCw
HTbVaUwYZRt81tm1WUJxMdtiuC4LLTzAVZ1Z/edWtyc6TQ8xIizefHe8i1GKXuuJyXajKPbl2GM4
L6EVGCde4eyrscJDabIcYjIz87s8EOYuU3N5lFBqPK2lUWxutfhK0Lq2sYqi3Hf91PsGBX8fFD00
fuaU9K3Y6ceulZ+TukpBNqvlaiD1BVqlHaM7w6mZW9oSMmweKW/Wp/abBBO07eXcPyaaZW4v7pcy
dNId6TKH+IAIHjlAtzeWZnf70WWTMrdxczuEiS5pp3PJ5RmKrZZoInEcMSfEBjpyMX5uNCP7CBG0
34EuT19zoh9buo/4XB3nY+RkXxsqkY7k+FaTR5r6GGlsHt22u5mJJx+GuNOOGiKUjzNV7Yj8yKuF
AtYvbuLAHMwisQdOL8CJB9l90mX0blExuau6pD4S4qy2fZ25B53WLtisnLwEA/k+VdFwjmk15ns0
sQHqpBC+hv7tTVU5bHW7Lb505hh7vPanuA+l18+RdRgHnciLeb0YZBgLwgmYMVy1K6X5pdaq+x62
7KZgO+MZCdXQjSY2sy7eS1BYmyhiDIuBBG+sTLO2qVbe2FVzb2sEj9oaCF7eMyOmo69FxYMjOtj2
5RLuioZ1GBBytbHiAq8bFJ92ycJdYGTXei7Eg9tSapdZvXugAg+5Xs/vQZTfIW9HOzD58WYp8eRa
2UxXQy99IFzZnsRd6XcL3CMjLBkbo17ui0EnTiNs/VZ0+Eu4t9tPhFHjw5IEWGtM+ZVWHyD4c5Jv
YpwHG0yhJg+yNOJ5oPf3I4vuL3E+o5oLLj+6ug7WNBT3lhgcHsY0JZIBBOXnVv1xysmXwzFi8o0X
55R3830Wmx+B9j7/V6r4TzAXqEgSGenfSxWPZf9vTPO//uhvsAvnF5P/K5vYBZGPy3j060Dl6L+Q
NjH/ODj9Nk+Zv6BQoB3gZrcM5oDfpQpd/aIZjmbSwsBspUhy/BOpglKUH2cqA7O8ZmoU6ji8DlIp
b6QzWs3Sokni8jBxxB+3bpQS2CyKmDAZcJYdXWNG78HLcu6BcKMbqriIb0ZrKv0Btpvjo0bgagxi
/R0nrfmutFTxOLRW8BHcBak/ZLcKV81iHmDy8hhxeY/OsSAAReVJOXnjlFq5zziXMK8w/VHDlvEo
SWUpUlryTB22VJ3V29qNQ/il8zyyEeJRRCUkA9i3NufEgKV8NnapaI3bSCYgHihdouBvGsRWq4UO
XhpeJtQps6BWTY9UdBymlr1ROVvXSjSwqDqFxbjPdf00LoAF3AnXzXbK6uGDlvOifOJu3Vd+iyQo
ZxQspagEbBE/qppCAJs7w3dH9BQUFp29VlemYLZG8xBrSEVbbFL5t5gP/EBKE2AAPYcwwJc4eF0s
k9rfFKPWu2rBr+MFvLJ3Boe4d8WopQ8wxdhcAjO4HfugeKpayvq6thnmM4yv0OSBBQ5hA5zLwdCY
ZzIAWVdTBrBElXM/pbyu2qp4IxMZAE3W9JilGsBWm17apfooQ8e5CzKMHhvO95r0A3Qt4spw1Hc2
tYTs+OzjVOXVbSpr986kWItZlSaoQ8v7txvK2r3KrJg7bxSthiNu49MlDEoHYfmI28+5F9geb9h4
AyOYHfOQS5bweUAhX1CmeJQ5159EhluZstHyNm1q3BSLkc9by07kiYPF6OG/6Q0/NpXZHhaRd/zN
Ut/B2q4/j0tef2hISbyrtNnQPXdBGvFMynhepciBmnUR7SLOOLv3U4VFjuIo91E1cXg/kfEIt+7E
tOSZg/5RBVOLqSATJpaySIyfHKyDpHmle1VVuh3u+lkLT7TWFfEhsOtuOYIDUPM+DnpxpbBHjd6o
7BwLLd4l3GrgDDuw6KnJonis+gc6sE0OW/qEn9IRUofOa1nPhZyN6+i7c0i/2Iic754i62IwCiFf
oziJX71HFyPSfDElkR/Ezn2xKkXValtKLxYmNPLVz4QsSgdyc/E5EXoW3am7GKCyixlKVS02KJY2
JlP76peCay8eOeG3nkqDazvPeaqv/qoIoxUVreFVdjFfJd+dWOq7LyvMNbvw7dWvZeoaT+VlZbWv
bq5g9XVpq8Or07XsWC/h+BJzQAVuHZXX+NdrVL3uIVldYohbytrYiZIOfdDR+GJZQcjmdHWXFavP
rGzYDq5liXkFHQonGqx1oNGrO41Db4tRreA1HGYtxsA29Kr3526azgLqwZHKUdOf3eKhXJyrjnnm
mHD24pxcTqcxTvqtDRFua8Aj39TltB+FIV5R2rY1e3Lq95b95LCSn2NFPLTq7BsG5kdiFiGq0bin
n8B8kc1a7tP3UPHnvrwl2fsgdejyQ7PwsbV4DkMD/WrImAYcXFU7vBpem5jFWSuq9msy2zfaooIP
lJaNbGXr7LGwBuc2GcqWDQWZdCNrhzvZB/puLU/E3I9yZFjLTVw78z4zqDGNIGbvYCfjYRb8lEwp
nIqbpqywLi4fyoDxDgvt7VI1192YBpArosFLCers64BavoTukGvO3uOt1bKnAKn52eVuuy9i6Wzj
YA526PUJA4AJkFqq+rCUCEXZMMAIJ2V0njO8ur0dfixj1fr0bhPisDGoAhctNxndoe/GpB4PWh52
z5AeOy6MUezDZvrWN1a2n3HBbrsGb9sgVfBRT02RU7Mb0eiWGDmIFkdpx94qxxSN1zDPBUGgHcF4
DEEV+6F9RZL15AQYrCYh7Pu+ilwW6zya6NqLOdIaHAgHa7FvqLOFT4jHI062Th13HPnq4MWtQRno
Zh6gmPYRNeNO/bko05JpfIrT9xX+zp3sh2YTxMrZ5fj09+UCYqUaA+0dh3VBnIzUWDkWyw3brhJJ
YiRTCRDhXudfXGMBELcsx19szGKaJ12M1dRSWjeNwnG5YdhI5cmckvDKTXPH3YA5r3GSx73tpUqn
F7222N7QWUw7ABFyemmlfqMzgm7w0VDYKyoMdnYZUNNa2emJYSbDeMmAUrPbfOkqrWUJ1Ra1H/dM
5JrerEpZeT9RhXSjJ2nhO93anZdxGRj0UU2q9SYZGSiHFIsOtMyCr7GTrzqLsa/4f1egO6RatOwA
6a/BNHMqbJ7YXjLXwCnNWD6XYBMfIpYlr7Aiw23l1kCsAvVRuP23OC7C95ay6AmeC40SW/O5MEyB
27ilZEdPIVxIPJbLXAfPYWPsJz35GFj9F0fV5n4pjY6MEotVPZ7fz8Ps+l2GyGbbdE5Akt8Munak
hivdNlJVX8PAHogWCWLWOD0PA7Ho0lMowtvFCuQdrKBmm7Zjel9I66YIu+KKMrN+m3eKmUqFzEve
GDVjtW1lvtys3g3sGu1rn0RPlDpzlOJ8gYJDCZE+4JklIeMTf2eCplIT16lZr4eZ2vE6A3bsxFNu
GxUBDOw0fRLKYoc41tpHsHcY/mLH/goZ4wGg3rcAKZYOZmzDwv5QkFBgkIOSMKWafXLnYLmqtJ6l
qF5/KEPKdynAOgFcDbh3VtUWlh7c/XDQD8k050d9qKCCMvQklnyOxzm9yrjmGa2QjmDDu3uVdJFX
acm+GbLqVHbTo7FE7U4uUcHaE60qSpZXrPaG1+l9+Rg4Exl7BifcDrk+Y2EoBtYylDTNRZvvph7E
QSOcLwFtY/j8gw9abeq3ZDXxrDom+4KO68r8kqtcHglw0WEKVfxcFcMl+f3VzkfavuQrhs46Yt+c
VZ4s2vHgVNRStUZlbGN4DdhlrGjPicV+ADUQ+lE2JjuN0+OtKuzgDpz7qeFDL7OGUIx2E80tHbA2
+loinRAI14QsKxN5o1fJM5Qf6yGYon6PYmX27JqL8qGPgMokLYF5agVMFrpYQib2MnVrUc20vHSE
gNbDZi2L29LuQs8Y3bOqym+AXdHHcjbdQrsNxvZ2yegLiTpKolBjkyr/2GTwZpd2ehrb/q6SHWu5
4prTGsK7tcx87/H5zzPU4WDAHDITbcSMAdTfN/XYpJDVNsyrInGcKyuvYY7icVazDRYSQ/pyp5oi
/W9N038koukYoH/qUXsXt1/KggXhH4PSv/7UrzOfY/3COKWY4H53of069LnqF8LQkKhcMtIXwexf
KpqBiob7zHDIShuXWst/KWmGAnCo2yR1GAcZGniF/wBw+KNdEnuay/ioawp7LdtW6y2BQEktSnsz
ss5uSGT3gsUzZbGajdlue13TmiiI/5qM/8JN/Ve/0IaowMxnUjQoeX//6IdL+asrGkHMs24qLC9r
coubF6MQuI1DCL/u5ue/78cc+Pc/EO827xeZAIo73wy1wMSX1sXdfbbLyPqUuPwCWMnyqTWHv/Pj
/uh8vfwqPmo+a+ZxzdbesuyaaIzCPpXGmTIf/N920hzMbmEotVQIVJGV94tNEejNfwCS+Iu/kivJ
5GrALk/bxPquf/n0wHO0/X//R/7PWKfDrInGOLcqIcjuVNj2gS3Dz0Nfy//Okf2j+Hr5Q7kCJXog
nniajN98hhM2uJwjs4GoYfGL2LyxOx8TDbP10NnEbQudaNUpnyZW6HMTDTii5crfmVD6PW3N8/7T
D9kCCc1WxZE0Zv7Jig18mgocKlTP37lxLja+vQawc/+//F2rKq5TbwwJ/q3BmAUtMCLmxzPYMEKT
hmhf7S4nobAi+H7+Z63v4+9e5vV9Zk+EuG6a8A1Y9LxxvsddBWul7I0z2H8KV8lM9CoXf/Np/vnS
4ZdY7BPXX8Zd6s2HqQ2JYXdEV+hFJ9ycOAN6nsOqwJPLmtj9+V+07s3+9CetdnmFRYC38K1uj+FM
0iQp9XOiYlb4GEHKswwEYdcMe9UHByzjJ46TfEljl7ALbjaKZdnI/M3L+PMVbGkGtz166vgH9da7
HyiGjMBKjfPkdOqkp4UkohpAZqhEyxVau3m+TVO1ijkLWV3Wu3x5zYpRgjtIc/j5q/mrT4DKY5cI
Pp80XJYfv7wp3l0wE1grL+hDjMsjKIieEDn5tu0//1UwX0Du2jxa1NsrCoGsKRu71s8xfWUPrrti
HhDquNU7Fp/Ez3/Zj7d6bt+GAdNzrXNW/Lo/Xb5V1JUsGiq6xCAZkqnGcvGh0MnNLysjYijWAPHP
f6P88Ra8/kqSELbGI5irGdz/m/sg4R/cJ/goT1oADM9w6HhHCAdIwLAJhbEN+Fx1k+RQ5CTq6RJD
yqcOMqsoQIU5scVcW/P4u9xBwAOuFrtFEfoJADEC0pLl371J5uUR+/u33OTBz2S07nAhxOpMPW8+
fqpkE2PKdeOEgTXf4Y5ddmVs4UuTbdpvSi2fKYjOsqQpA482i9naYrSx7hswQWjcSbbyDnKyKKg8
YfeKZNG9TqTXEe2jhe+VAr0R+VqTsLHEi41FUYa0JtQRifvMIlekJfxYw0r4aNPJ0yDHK/04rgST
brBLHDEGe9OEN3CzdgzehXEGHBXHu/uCDiESD8RpLQ8SwwaMPgAlINdcAkNgCWKqD8M+1q19VtT8
Dod3+rIarms4BBtjAM+JpAoToo0w12FWl3AJOUwvewEB2DqN1Zpopnyk8edGkrq6IHvTJKs/2FWh
qlMu4/lBUiVyJ1Qn4AiQooo/ytnlI7MXTGmU9TgEatEZufa61PqUsuXGLJwoaCIUH722slqf0MNg
fsrnVH2pwF8cMKLWD40FMsscsfGifhN95v47YAR3TR6ockbHFXrNl3TiHA6YjLLICfLABbkxo/Ts
Ax1EzCUwL0oFneASYHPHwH5o23B5UQO7ye9Aldwa3RdJt8hrmocKbUoHA7C0FON5zgyQtK/WJJ0I
ZtbRQcG7nCfgA5aO983oNcTsy1Ou4EmNN8jK6ILMoyY5hPheyX/bNle2AQ5kpuV2XuxTtB5MSAWj
Tq/MU0psASywAJ+2mSYgnJiMmzd1TL2bn+oagBdrJSLMSVLhtC4dmtYGLQCjV633SzHYNRhWYwDm
p1gb1B4xjVXFxZ7wapUR379SC0m5XVi8kchJSs2XwGNQklzw7dngedOlAYq5LHSu5SERRLugNrSs
1mDRTgIdvZJr7XZH6QWsgIzn8qYrUES8Sg8XqrayJfTgDpifWERDl133z5u2aChwNmfZEL9b1GEB
o2/7KrT+P3dn0tw2kkThv+LoOxjYl0N3xJCidsmWLHm7MGAJAkCAAIiFWH79fCBIN0HJao/BmFEM
fJIoFwtZVVlVL1++VL9Fq1V0ZzZ+fQWuHx4tkaKWxhTxkMxjyRfTcz+MV2duCFOFMmoVkYmoiQv0
W2b6HVItcD9FHTGKsaHN62tTNMWLherFqJQFFmxy6JGTShNgnkRNfRdQVH5axNzKzwOREHZLlAS0
EbPoJgfDj6gEUyycWEvzJ1NtYK3JRnFt6RpgUl3NuQcWAZ5p0oQ4LhS6EZPLhTr5opOKmh1nWq0/
VI0hHaHPF13GmZi6x6JiGuXYKqhBSGUM2DFxEV9bAJ7EcprM++YqpDMYiI5d1bqnnyyjenYh1bmx
PDGzUv+KomOOfEzSfNPdMj6HuOnW0CvU5lsULoOppsnNJJNWDKM50wAQgzL6Nk/mRn4UrbzsKBBT
46Q9jJJRXKEtcZSmCwG+ARXpAGUXxwtTzlvHBPwQi7PbIsgE6mstk7N5CuJQa0XtzMg3nSKMI9yQ
RrH44gcrlGxq6NpgXMQvUGIdG0FqUwGB9eE3AuncC8jvq1Q6XiQxDZnCtVp5Iu5fmZGHHqSKJx21
kmdxPgmWFrpv41Q3kFVrRz4pLznpmqeQIOGaUT67HKuzGV9ESs2MCIPrnZkx2SshTMIjdBeFqbyI
i/sk0JeI7UbZMaz7ehJ54kNoZPEXsryp821J1XEmQK6niJh4Qvrx4oZdiUz4Bvd+qavLEtRSZEQN
V55fxoZF9b+8SECjcia1QFpdbtczZGYEec6SyNrss2mc5AhNd1pEsgJnt9W4zR/dtJWzRpYCYsla
wUUkb+JTahSENcyi0sRpyw2ECQndDylTaF8NqRtwFWeSWn1YSwKtVTjzzGI/NgttBlohq+jcpCEL
gMJHSXYS+DkuCG/cAiZIIAsV9yhkhznC6asG0DZRWfqFpy1P1YqwEvJMAegoUsp0zQDFRvwqCilZ
t3Q5z6FNOZaUuBXYpcIUgAh6D2byVCcrdZytDCC20MizaTRXSwfpzSVMkEDQPsOuQcnDs7JTpE8I
4kSV6xeod8y979kqt+eJpkw11XehEtW4jy9hA/j5kfBWrJyasmdek4CEqnboB1No78vTuaA3x7UZ
JfeQkRZkrxhqeb/S0sWt7iZPcth8qWRVeh/kFPnFrwJfyRbQoFok8qObe+5j4/vlR7cwGDlWPLQa
EgCssQqXG8Kh5wd1m9dknIOHki1VlWFCqQqkeqn2WmQushtIIF2oy7i+Wma5cqsDNVOmkLJV0lhn
FOA9kNX2SYggTU8rKQ+vqjRV3xOvC98vJbW4Xfgm0jKxlD2oKyGcxnmjfI8tfXVBkIcMCW0m+wih
mwpIPCnl47Kg1vJ4sQxxF9aMzJqFqZ7X5er7LBHKj2XuBjdSURAE8F3tW1Dq1JNP0S9nryQXabys
FffaUmufioyEYgWrJEnKW7mZLftAygsSiqcR4NkFGeXCbKxCGExPJFzeMZT3AnK/JMtQh2AlVMde
GCl3pBQn1E5Wmo+J78E1q4vmJoeERA6aW34twnxZTMUsU/3zyq8qDX0WUSCEN4P1cq1XYpmcWF6R
nXLLFS7nKKLeU3+YbB6BPJloLAuGGJwWTJ7rkh3+SVotKXxPvtdJxUZ4Ec2zBTVjkWHLxrHE9cLD
uZ3A3JNQPeNkIUzclbG6ceVViRz2fAZ7KMPlfQ2qnGLOdahdVr6MG1XE2sonSzThUJVbpAU1iaJY
vsqNutFIAlsSOjFDQ8UhSqUTyxR0P7YEcmncBD0jVV1S3D7Um9OsMPzbbCEt72EMZZ/MEHR6VTUw
jeat8qtBDpYqeh6RnWZuHClJaZBSP6O8pbjI2YdysYYNSkWy8EjFVB9WDfcUKj0Z6USLZ/57koaq
ezEthSvNzxWXbJqlcmxCeTbg3Efa8TIztHISy76VnRTM3adZ6FWfE0SyHlBoNB5LPYdtIyY6meBZ
KGkkscchJdJmphI/Eehb+kepR9zr1MiTJ82r3A/ZfKGwy/lZfq7AMIvHcUzswat8StKqaFoRT43S
9wKQ7VQW9Vl+ZLmc2d2mriqk9WIyMLRCzc2LoACEF1Rj9cVDT62YGG4zfy9Svlscz6g7BYsyJHEy
kivhxiNrfcKenUnq6SKBwVl8qjyyj9X/s3zdTeJxK+w4XZNbbgonrW8ddH/ybAsUtp9+iP0ov4t/
749eb2ijGvkPKQoK92+uwj/Awx+dWvf4tTZCG1HK4tH58w9FQzUSAFUE91o/QCQh2a2bjwXQV5QD
ZBLRAYjap8uJ2DHSz8zw+ht29nz9b3pv8EDybd6Og+vHPbRYbmHCX7HBXgs7NrBGGrVF2jzjH++4
awOLZGeJ4kgtwLB+ui/879vARhEzOmLRp/5D3kPMoUkNngnSSAXYADGnOlz7APnsWUEh4m4hSNBZ
AegAs78hKwBGqd307LQWfmc9EBxAskMxVAP61gtWMKQRufLgDCYiJ2/r9RWQkV9cCnsTaWcpGKO2
mJSlAKmsHwZ5dxIY5ki3QKIkkgXWz9tbCuhm4MN+xSH81AqqOhLJ2uIf06n3+vKI8ATQmKl0r98t
uje0BpRWI2Ho6xsjOOA4RHMzCZjqu1aQZHEEQNaG5jtX0X3hG7ICKXIKKOCwSSBiBW7jLKvOE+zv
jPKImBi6yOrfu8bbcgjYwOq81AB/qIyoHaeTv6h1VthfEdIIxJ0QLED1+unW3luaC7CFh7pFFa9P
zWmL+GD37LtFrEAoRmw1v9bP/+qUtOfSuiB9Kz6OaqQMlj9oRSgWuuRKO9qbubC3IiQJMxnmRpb8
ba0F5NTb+nzD3p/NERkaogzMp12HaEIxpxierm3s0grlvLHXVynzOPD12RUpryiSJ0qos332FoEk
qSO9LRjJ+eCtvX8bP0NYaNDwt5QSsrhhB6DM3z57rrCtdosDWEdm39z7q/jwoe+vIOxEDASOSzf+
GHR3FXTHAq4Pyps7D4A/tzSDYcOvcRNmK9FI5F8/e6ci3RrB/5FUioF2n/8HR+Nf2C5/QA8Tzw8f
16CD72QvYRM/+4PtZfv555uL9rpIxU4OzPoPWwyi++5uM2l//qu3zayvgDsfbq+Eu/9984LPv/rF
Tm1/eeo7qZ0+UGtoDcRsunltLwAu/hXa3+2++gKHUZbk3z35849eP3fG/x8azgJ7205rE0lsJ8/g
dknJjvsVQSDA4CmHNxzYUWZn25bWXSYDbvvziyjSj6Xwmikmdug/xWnk98yhMf8P0HYcxqn92Css
jswbO+dQeyDOFjkPuY8c0bax1iTQp9mwhjZ+5IR2aafOtqW2ZRMNye3Pv2/sLa7zLn56N0EOdvG9
b3aLhLLh33KM1f3H3niC97RV4Ida5sSJU7ffZXYEES84tOVTLO7723bW01tBHGX7i983+dkjCi7b
ZtbtdsekoR0+C6n9E/v9Fcn58wDz7yx69O09L6LCyty+xQBjxGV/WqCsyBY31BYXz30TlMYDrJcL
elY8BPW2i+vx6075Q/t8GRd+9szMFIM+wPZyhZxyz3tsziZD+3xlEzazo8ddc8hktx5gCK/sLLMf
iAU6ed6b0xvAdXDX/QfPd+0+qi9J1gFW+JXPXpDtC6CSjnyABYPUOvIR1JVKer5JhpZ9oNbjIt1v
+iAdj6N8z4ds7kdDR/La+Z7ae6cnuKG6tZ2Vv++erp2V3d+3gLeUAxyfrp3y3alNUSPP72/rG/hs
uE3Kd+dOmjk9TwUbpi09f4jGr5zKf+htYzR+iB29tczXOA223Ww9LE23F8nB/V5rE79WJe/nugK/
dHS9Xn/Bz8WPBzb/3vP7Fu8A56FmeU1TbmiPUweJqO3IrYeywwSG9vmDE0VZHa7svWsCuQ3yAfbL
Wy9+dN6dZc/2tg7WHdr7f1aeGGj37gueT8RW2OIA58E7rO9kmdM7UmyIAUNtc+dU/Vul0oWZh7Z7
n9ve7kTcYNNDm/3kUKg76t35WhH9A+zFn3xuNnvTexNtHdrpzzb7Dlmx/aW5ieINbtzJ8ncvdl4n
8W07BL+/J7+avTdw3XyuKd8cudtOtg4L3LEtLfK6VV5Cmn6wFJ7jT1seykv/rQ+utX/xEDp2+te/
AQAA//8=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</cx:strDim>
      <cx:numDim type="colorVal">
        <cx:f>_xlchart.v5.5</cx:f>
        <cx:nf>_xlchart.v5.4</cx:nf>
      </cx:numDim>
    </cx:data>
  </cx:chartData>
  <cx:chart>
    <cx:title pos="t" align="ctr" overlay="0">
      <cx:tx>
        <cx:txData>
          <cx:v>Employees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1" i="0" u="none" strike="noStrike" baseline="0">
              <a:solidFill>
                <a:srgbClr val="66CDBF"/>
              </a:solidFill>
              <a:latin typeface="Calibri" panose="020F0502020204030204"/>
            </a:rPr>
            <a:t>Employees by State</a:t>
          </a:r>
        </a:p>
      </cx:txPr>
    </cx:title>
    <cx:plotArea>
      <cx:plotAreaRegion>
        <cx:series layoutId="regionMap" uniqueId="{FDBC4518-E694-4EB3-82D3-CC71885CCC40}">
          <cx:tx>
            <cx:txData>
              <cx:f>_xlchart.v5.4</cx:f>
              <cx:v>Zip</cx:v>
            </cx:txData>
          </cx:tx>
          <cx:dataPt idx="270">
            <cx:spPr>
              <a:ln>
                <a:noFill/>
              </a:ln>
            </cx:spPr>
          </cx:dataPt>
          <cx:dataId val="0"/>
          <cx:layoutPr>
            <cx:geography cultureLanguage="en-US" cultureRegion="US" attribution="Powered by Bing">
              <cx:geoCache provider="{E9337A44-BEBE-4D9F-B70C-5C5E7DAFC167}">
                <cx:binary>7Hxpc9y21uZfcfnzUMFGLLdubtUl2ZuWtiRLsuQvrLYscQMJkgDXXz+ntTi2osR+Z5LKuGocl+MW
CRLAec7yPAftf9+O/7rVd7v2zVjqyv7rdvz1bepc/a9ffrG36V25swdldtsaa+7dwa0pfzH399nt
3S+f292QVckvBGH2y226a93d+PY//4anJXfm2NzuXGaqs+6unc7vbKed/ZNrr156c2u6yu2HJ/Ck
X99eVpm7+/zmvdu5O/v2zV3lMjddTPXdr2+/ufPtm19ePu93736jYXqu+wxjqTrwEfUFowI9/KJv
32hTJU+XPaUOEJaUU8XUwy/2/O7troTxPzyth0ntPn9u76x98/T/3w3/ZiW/u5pZEz5uSmj2c798
/7DYX77d9P/8+8UPYPkvfvKVXV7u1fcuwdTLrIoy69rs1uFf326279q7xFQufRPdFcbtsl21e96j
R/t8M+S1KX/vpY8QenWqv5vPVdYmWZV9dwrfbtqfQkQc+JhIRbl4hID8FiJCHnAlkY/Z6xD5kRm9
jo7fRn6zhb++vfrv2+/4x/+TWDnZWbu7TTt759wLH/5mgf9DH2bkAAtCBRP00YfxCwPhA47Ay6kU
z8B8dN4fns/r5nkx/Jsl/Pr25Oe00cXduPsLbUPxAeNUMonxq7aB+EopJUoI8sW5HmP7o4m+O53X
TfM07IVJLq5/SrcJTVXd3brs9tLt0mcE/wOh9b9692n3AvRf5+Fvdvtvj/N3bQlZ53vb8eNhnrED
JHwC/70oAQQ54JxwxSV9hKj//NJHiF59fyavg/TLwG82DqL7xU8J0w87m0JJ6Ez1vD9/hNH/gVHE
AcMY6jP5lHshgn9dnmGCDnyfM4nYY3yB0P91+PixOb1unq/HvrDQh58ztoc7nd0/lms/UCH9jUXj
uzQzz4b6C0CCACS+T6j/lP/JtyCR5EAgRQVlv9X4X4Pke7N5HR6Po14A4936p3TdizvIMNbe3f11
RqH+gWSQ05GUj4n/pVH4AWWUMM7443WIul8b5Yem9Lplvhr6wjwX25/SPNu74c16V9YQX9u/0ESM
HnDpc6yo/8UEXwdXgQ98IThRSH0x4dcm+uFpvW6mF8NfmGr7c3rS6u4xvibfZ6B/Y3w9T0EgeLOx
eld9fnarvyDOAo8ikihfPtZBSn4bZ/d4weDunPmPN7xw6R+d1etw+Xb0C7Scb35Kxz6FuGsn/czz
/9mkHBr9iN3d5+8m578Ru/uwcPM4keJ72P0bp/EjXOvH61iQGSkoFBBMn0Lti2yIMfiWkIQQzp8X
/SQwfofzve4sj7N/4SSXPyevWD7BcvN5l5rd8+78UTj7GyFxAnzzB8TNH0cFEwegSvlYCfZqAsZI
HUAwxYRT9rzuJ+Xq+1N5HRhf1vACGyc/JzZ+E5/DXWt09o9Kz0dQHHW3xfRsqj+C6I8DhIL0TEAZ
Q3v7f12aSf+ASAgn/lM4QS+ixo9M5XWA/DbyBUKObn7KFPsQNf46i4BKRKVCgjD8Ra/82jAYswPu
A9mEhsDzWx9d9rsTed0eT8NeGGMT/ZTG2N49lzqf/8lA/lhdPJvn/95NgUgpKrnklD9Vxt9666NK
BRI4fSFPfX8ir4PiedwLVLw7/zlR8bicLx3E7xnmb0zx//2aZczmH00nJ7us+ivZvg+CC4dygj6x
sxdSKlcHBHPMkHi9jfnd6bwO1adhL5B6svhnkPrH0PnSAY52brd4OF3wVVv6z68+rBzOPbwY+qRn
vRpfHnWUzedf3wqx59FfDi3sn/GNEPal+9O5Z8f4bdjdzrpf33rAvAVkJcyhDcopkRjoxXD3eIke
COKD8AkpiWGhuHr7pjKtS399C31T5DNJJIfTD0rCX96+saZ7uIQOlFTcl9T3xb75jb8c7jg1eoJ+
/5cdefr8purKU5NVzsKDGZQr9eN9+7nCSwSliiACfUABJQtBcP12dw7tArgd/y+fTNBfMVm/hqMX
OCJpphfpXKnQd+564sUnifo8qM3sFlU3qrDIuQ3GcSoOJS7qEDl5IXtZHHraFSdjp497yWwgPL4l
TUsDjbwqEHmvwqljYyC7al4yWqKoSWoapLJRy1p5Wah4p0KhyFkd9yhCaVwFOZPFAjdiDBIM7/QS
1Ic5ruCdqEFRXtjrXquLzs9M0NSGhNzPP3GvRpEu4fYCz31oetFu6r69xjKtw9nvaZDPvrcoY3Hl
Deg8p/hT38LruV9fa5Pdm8TRYDQiC4EvnuFU2oBUsB5ej26B2uaa41wFrhVVMHiwPNhEEo5lhaLe
E5u2lZukcm4RW9iaXsWLxJU0mPPinhTeGHAOW2lkayPUwEN1D1vAiuQSlgDbgOSmzKyN4hbu6hHM
oa+Zt0hjYoMuJWads7ZeGp3oiDccrhbsbJCdW+xH5iyWQaa6PJgJr4Jkgi2oNXUL3+H5LDH6TE26
X2gLr9TJ7B/5rIHpD5QsugYmRGteRGhOLgurxiAWnYyUqe6nqjHrhrYk9OOpiIZiIkmgdHIbaw/D
PqgL0Cfdgla6Di3K8zAtczCwkzIwqCdhmyt7Ecu4OG4Uj8Pa0/OyntG8HiTsHrXw0sEXG4m9iweQ
ZM0ko4k1NqoF4ABP9KzsZRa2SF0MEvchKeCPEvlnfQaTSvKCbajXqiXOOxuZpBwPhXJk0dd7FDm4
FymxzSwuosZYshB9moc85iNsEwCr02Udlr6/BTzfj6qgASEwdT1kn6BjAbaf4VMe+2PQY6+KBidt
KHoDY0rYJYtrGRFRzyeosSpsbXv9YO8ykVXQa4CVG2C9SQqQEaoF0zdNGnRc6kOEk3twckA1h3tl
CuiUAqBi9r6QNG661Cl85DL/RDFMBDxPBn1dZNsOtguOW1xMM1h+aMBPhBjiw0GW80kqwDuUsNei
gAdyARaWHYBJgjc+bEZVg1MMHtxaF+Wn0gxkESPRHGpi/QWLAbS6sPHhVCl8Xtq8Dkk95MHQTn1I
XV0v55KQRVsYFJUtgy1FPcwhSe2RtN64SjjBx7SJs7BxM1kUApxyGuhxNuRVUHUGUFbBxXGoihNJ
wFEpgkAg+1QviinRCwR+gnSfnfWpv31wL5rP8xrhjixGpmXUGTkGpstNgEowN0tVcZikqFqNiBaL
Hu/dsJAmfLCtV8Lyvbg65n28DyEAgapuVEgH2JsHlM+imJembtXKJqxYTKVWS05THQ0ewPkBAHuE
g4ufZWyuVnSCMKZ68G82q3n9YGbXDRT8AGA0FsQt+hzHuzrzvbWfwlJnD95Vddhbx4pC9PKzT9kE
fxlwcZ8UMD9FwXuQB95cUqdCUuH4ELVddSwyNG790V/JIf/kJdkUeGKojuOCFAstwCO6GXnrxAc/
NbOPjyeRqqXgALKqpNWxZxW8vYLwJfJyV1kIDniugmxkK5VqGyBvhIfhoQ+ZpTwUDtGobX0bNMS2
m4FbGYmql9GYlWiNjE8Xnk4gKCYYgtsApvNEoVZxR85SquRqxtW0qh0Ek5r1feg3sOy4hykMHQYv
ErVZlxIiWCk0fYxNRI1k8eC0fcb70Eu8C3h2euq3AInWZ2dkyqcVjz0Z+M7s084AYGrGeml5BvYz
GkVpg6rjkbNx24niXjEftmYCD3jYa678IipKeGSHwa6s4sWCjc5GnvQhBDK/CYT24lOC5zLiptEr
GTf3jYAfl12+AKevgySDeMI8nS1x295K5PmLysNJaBpxVRpmFoWXnnpDtxXG5QEdZHI4ZWOSB562
Gke8m9CCFINBQTV6vItmPX8sfF32AQiOjC+UxNYL5rnNP5HcjBGuc+WHGSIXflLoyMqhzk+mxHaH
2YDAhBTFSRzECWbdIkdNHqQmc6dpwnicBBzrRCxbO/Z5OBUOLcZJtXYxs7TGIW8a77COu53njPls
VX/LMmS6IKFjcS8b6s0cosQ82xDC/7B2VWuWqixGVQet19Cwzlvw+Zz1XpRAKooIlvGJGszsLTWt
BrstSCrFplLMlms3zc67nhLWh2mX9Po4ThV1QdtqzMNmKpps6/ecTIuEVLF3XnVQPqSCX3xVir1S
2UCF9LKu2R9vopwLxOGIINRdX9c1WnlkZqbt1iKbplU7p/dZAcmFVvKiaw0FWIHXsQyQ/ufvBXnn
9+9lWCLCJdofe/v2vWpiZFKu7tZ4eAh24IM0Kz5Xg1cEY13c//nbQLn4/dsEx3yveiA46/jt2+Yh
8Vg2V91aTwCQfSWgithbJJ5Fj+t6KrufNvSxdLw19dRmSfp0NPjLx/9cmBJ+P5xZ/e2H+5PFv306
eT6S/Kd3re7MXnqxL2/az+bLs2AyT7PbV97ffPgdC/iDOv/b46n/RyQAKx+kgT8mAf9tCwigvx3M
21fVj2OeGIB8UIo5AgGCQZNO7QXBJwagQJHCUF6D9YTvS19Bcf7EACiH089cEaB8iEA7XoDlnxgA
pXDwGcPdgOoncvC8/G/MCLTn6fPXDMCXe0/4igHA8T/4TRGwCTiqweDIzrcYarKGsJp0bONrKcPO
9/ptW7l+NcfpeKiTxl/Pnsmn0AzD9Nk3Vhz7BWuSAFSV4dyYDgWdrb2dFhqdFD5T27mK6QXP8wyi
Us2rKLFMbFPd2/Mp77OL0vp6VXR9tikTjj+aOpYLnYv8UBK+cJNtPvU2z9ejJ9ssyPJhbAPb1fMt
qgsvzGIoM8IYsu371mbFoap0dRQLqlcdBU8bXXVifAKEQsdl5OVleoh7O2yqrCzLsPQ4jYiXiMOy
6WodxHp8Z2qpV7WW6niyCRRLgo/kbPQ6tRVZgU7wlKGTiU5eH/SGNksisF5hQ5JrrDK1xV5xikfe
ncQEX8xoMhHmcRdUDVNegJqa3tNpSoOhnHgI9WsFJXHZulM1YRbgXNAFZf5og1Zn3crXqP48DPAS
2tIiaLJWr6BsKi4blvMmGDXLV3U55mtlnYsGNpQREhMOHSbdByOz+J3r0uHMmWy+VdMwXVdtR8+S
Qk5rOuXtltN8PPM5bA4iJFs2sd8doZE3n0rajVFfQfqoe92vBC5gGck4Ajmp9LqvBhI0Bes+e4oG
WetPIVX1EamSDYu9cdFlGgUFMlVk/fikLOpy40lvowtRRElj5g+sb5tV0/T+faKgdrO5y44cZ8OK
IxVvSJmWp3gWM1kqL4dMMFkIYHTOu6OaTflVMmXqRjS8XOQZrw/jmg/v635oLlTMspMZcXQyWDT2
QdfS7EPsmD3OO6TfM8PqVQkcWwVDY9DaH7XIg0JTejZPIjtJEjYvJyG0DrxaivMqq3EfVK6RcMSe
9sd8yNCpagErQAqBu+Qz07fdONbbmHO9nsaOHnFX61VZ8+ymkyK7buoUb6uk9s9Kqef1mE7jFnk9
PSKDb9ZtZ5J3jhl7kc9UAWu0elN63aau4iEOVOVLoMw1uYHim580UJFuMqzrdZ5rVgZlYfVyYKn/
TtfDEUkHBnBs2rUH9WOXJtCp7CSagmks8ILUsdg1dLjzm7HcJFPdB+VU+hvTxGwpJJCWSVTkirLi
FsrzOoHqi5EbIasL09P5ytp6Ws2oQmcm5cAlxzT2Dn1IKCmUqxJt0x77GFgEb3Y2bvNTAZWsDhio
DLdZLNNV1e8J6JzpS5mhMuyBny1QX5RHeQJGHCjNNrzTPJJMl+8Fte4TyPp9G7gCX8AJxk1CBn5o
hmZVVZKHMxclFK46L84oxvrcj/WaT4M75PFcbVhRmsjWXRF0ECxvoFLMNsIv4+WU0SYS1gGXrcb8
vLaI3c1jY0Ja5Gk4p1MR5LVfXAuohC+BNnlnNSlNCAYVKGjTgkQNx/Wp147LQfPmqGl7mYdKLX2X
l6vYDuhESqVXjT7r47i/9uLBRAWn+CxHCV1XUB/YUA+o31aob2+pm2AmDEUDGsXK4GFc9Bp3wO4F
lddOTE0NyXvWWTCIySyqeUrezdYUK290cxZMky/Cth+5CqU3mCCJpwUoKdYGs+n2VF31l8k8sTzQ
haoj3SYNhDmb6UDVLTpK6qY+maoYLTD2rnNStDJIkpkuMq1EABEAhaqteAiU9UMhB7TRyKKFQXkT
kLwwnzRP56PYpOrMLyXfWOuPZTAnnjvLnFdEQlShX9V2x3MxrnLky1NkeenCuqRo20uDQhmXsw6I
1HxRUqOuFGSNLZSm6YdWsuy4nPuPanZ8DRlxDqfc9lugZBlAaciPbc6r0E2eOi471p66PG5OcjQ0
V16c6a0tynphsE2WWJkkmklaL3zb0A/FUJI1d7DKNpZmmY45uZtF0p0Mvqp3jDb75NLN7DotdXbp
CO51wLNCLWmuklU3p8XCTMkQejhOTzHOIIgDxQj6pBnfow62vkr9OZomVy/sSOSRZMrPo1Gb9B0V
+QBAw0OovD3RqFE3r6aEdqsqG92mUHN9qbt4lUHBD9Q3nk+LnrJF3feoDiaH5jzsvIoFfjIueWP6
Le4TcqhwUnwcGgKSCZSeoEhAus3AxY9sTOq1wHI0QdG06qbgPIvKakDXOm7jNUSmdBM7Ek2E+6dz
l3u3NRzHPKyd9JZlIuw7nFV64zMvXnKW2DM9DfIyGWS8xKC0vU/7DMHrROyF0+TxJU1Fu22n5lNl
5+kWzR2E/651MwhaI0tWIx1wNENhHhDrHfkVIr0LqjYbm6Azg196Aa46lEFEy9CZpKiF3J/nCQh5
UIgEedfoKayocmdN0ui1ScGloW4WRRHMth1A7ohlc6/autj0OiUBGwfvOCPlYpJVedr3VbF2fnfj
t34SQKwFwUV2Q/epcPzGz9Idirt7oecbacbzCqhf6M0DUHTalJu2EtOibbILAtrkYZ0KcQGKC7kC
6lndUsXHD20MA/uKewD1bHJtcVgnsIrusG5s07uV5mMz8xMotaqEg8JUIH+REePYAgTW9HgEMTjq
hrGTp41rJn5teXzfgSAg17ofwHDelJJ66fUg0sQGrboJqp5VmdbmJKsbz9zUEECh9lJ9hMe4WDag
mpSH0ivayA45iaDIK45wMlWHXZuJG3/ym49IxEl+Go+pPhKpj9uLLp3TeKXnQs9VONphNjZInJ9/
lulovUu/iUd/gdMehCXjZYXZNCKjUeUh4FCgCC57bj9YkQxBO4IQiSawpEvYh9EjwxqYuQin0nVb
uHNcKhAqwk6nh1nLjjtFZAK6g/GDIoEs44neW0MtclnNoP+knIhDyCDe+9TLkuNRaBwmFZ62fZo0
2xaseTi7IXBpNuxYoabDVnEvsMzrVrgaJ1CX9uUWnUkXKJ+2R1m2KeJlIfgU9SZ2a6kpC4tGZivL
fRROMTsr59RGeeMlm5klbtPFcXzYliQ7dCg5BjKtQyRwfZzG3EVTIpqPHeU6lKM/rbKmz5a5s2oB
onS8aDNtFkPMahCn0gISWVzb0AczrztUk8BpUq58FKN71sVQRtdFnY1ZoCTFn0H94/KDRV0l7G3H
RFP4l3HDoOIIs0ZnpQ4eqMn/J3Hf6eTA+fM9rfljFvfc/P66j/M06LmRA+c6GIfnEOiZQEPmq0aO
hNO6AkRXph5ZHAUt4pnGqQMGpGr/DQhQIggcG/qNxgHDg5YQiASg9jweL/sf0DiB4Qjn1zSOQYIR
cI4NHgmzQEi+oHGy58ZAxsJrKadKD1Afyr1u7oMOODUgwtLFWMUfp0r6GqqlJL1EHdR+DFFzlKVJ
t6WGAyrbni59EWOAtYBEnk5JfdTySl+YCiqIADO5aWJ3EYOoKqGn0+wQrYs2i1r48uelbb3qijg+
ntblEOugJ1772Y8rc2TSRB2zafR3FWr0HI6gOO+g6QA3Ec7UlePGuytGMV4W1JTjnYIvnQAjzCwb
tqkRi7a0oUzG/AhE4lquQNOtLgYKjpsHidexbQcJfN+9Mt4FpNzaBXNa9Yta5kkgmrYIbJk1LIIe
3bjF7aijtkjlR11oSY6s6yVsiyFkjcchOc5r3IVdwSF1ADM3i1gOg7/EDWIB9HU+sXKujpIhqwNf
zizyQQi/bnNbLXwcM9BFuR/qmA5XhOTTeWl8DDTJdtnK1GV9GqsZidUYp2wDlMW7cVZnUWfH8TJF
No2KDIr9oJl7EBhrm/UO2lCjpxYzyFd1MOYxapaxSjQosTNz5F2T0blZenCQ/KJtJNt1NUvngOuh
vmEJk8dcYXwxDnS/ywWGvYBsii9U4SMSTGTAF/Bla4j/uvbh8Y5q1AetcXhr4XuBHajCtgZKXVe6
XEi/xwQaFaqClNk2VbEcgJoe4VYTGj78VeMc7Ar0rOVB01Vw35SWMManUyGO62qsb4iagYT7royv
9s29LPShGXLseuZlgU6TGUfJ6KsraQrahZWL1RWUyC4JWtmbHqDJ8AXBPiyjBPFgNQgDZdXoFN3Q
1Pm7etSNXUHvCQq7drTzkaomeP9UYnNEElzMYc5mWJDYbwo0J1l+5IoZ0pMnJ5jAgJsxWYgkh90t
+7i+0UNZxlBqA3WJ/KmleSQhL7FICsPJNu71EC+ti1GycXWfzUFicvc5zw1oFMUMn9m4f2wKLE2v
oMRxTWi8qrcg/noILjCoV2IovveLl7PL533BADvYDiP8ZG4E3TBess04pmCW2br6hiedFzKvhkWA
9I5OZdbz44c3ctEV47IHeWMzaAzYbHoC+5sPSXw1tIWT0M7wExGxgfTzqm0x26FpsjJkyWiOOGrr
mwaU8D5o/LFdJ1nus7Mk79SioE1qNhnNQEqOeUdp2JAMnp9QDcuaSikhQ2r+gbl88q4eZgnUt0tA
j2RZFVLsw2T9mgPKPELxVrW6KoClWFoFlg9g56Lsm/m9GwpTQHNzb1KC9vsj8wnZrZuUOYJGmTma
WgOf1ZSBvi5VYnngmTlbFcYDQKiyyVZi0BChRA60mJUIT8usqfX9PPuAyJx7e0xhooE9+Z4sV6br
B3MkcDl2YVoXYziKwg2RU2Re25kP52iQ42mfT/UNBaTREPRyDL3BtCpxAP8kQX3sZBea2pdT4BOv
6QNLoCLoyiqh4dRaseVQfB3lalJXYEyeRpQKfJ6nk5sD3dr6xrHOxkuRk/F9Dyhe5dDEW84UkxD1
iX/WZc7e5h7F0K4AMfBKKz2+l9wrQ0FaADZphxYWAxtwzBFUQmFVFqBrz8avLHQeW00jX1W2CWHL
elAjlC/WAxx4vW3qvfCEKyMpNP2g2QWVOvRRkySHZmq1398JOP9VKwREkA74B7ywHN4N2GcLBkwk
WXiODgFpYqwCaATWGzpmdGU09DHDFjLGWYXr6lz3BoSAvtCg+UBDklwqM4ulB93EOwa9zsO4ddk6
7yX+rH0xX8mkG8USQQg8blqe3dFmHIAU+NOmLiso73MdhybzLtvca69SwmxUNYUzgVZQ1U3YywMy
evoYj9UAPxurJZLltKgSNN9lE4hg0PjT0Kj0B1CB+lxMLCjnmN5MRW6P3BCLJgQxFm+6uS1OSvgq
auQPQ5sE8egIB9VxBtVzX4rytrzzfZWyxSxboIzj1EyHlRvlVg/eOS49Mi7gHySgbVjI3uJjXUA0
P5sZTTc9UivX83E597SPbFPUJ0NXAWnzuvi06luIJpMIqsyru3NcVdc0GaDZ5JSdk1XfZfS4LoBN
XcY1NVdDqtv3emCnqd835xMpkmBILD6PMRbvK+HSQHejk+8a+H7mOhO6XiDolF6DtjIewVGBizkh
/ENnJ7Iyo2/alT9U0GUDu4Hi1Lfj3vGH9VirMuxqcmptYgJe1qm/0ChFx9D40VBENw6d2dSYxUgE
AhrXYhD3aDsGae+AhoP8AR3ZNE6Hj3EN/8ZJCH0rP19C77Yr11OjdQfkmulFT0GXkSNyF6Qq5E0G
h24tpEKK3nU564ISefWm5xRQPdD84wjp/WjQXbd1BH0cWtmc1EBEXQCiSg2tzCp2x5bPedQzRd5P
wMCPpjHHZwXm7r5nY/txUolpdqODXvNZxts4OXLtXGwSXVRh3bTXZJrjszTFMQg6RQyqBR6Pe4dp
CF094MG8Pews9d61reMLS2gCspso77QbxuNmzvJF7E/kLM9cfyMzHkdJmfJTVSv/3dgNiQiKKi2b
AOT4eiu8uDhBcUOqKO2Qd8YK40eCdcMCtksEPePjYW3L6mPWORb6pr6MuxodFqi9cpASF2kOOLU5
usEk2eRDbo+9yWfXw5DQEnxuakMcW7yIvTQ9AkEleUel6U460a6BFLugEMQFKfTXIWqaemTHQ+pA
VxQShyRlVEcJtAUcJD9vyxlABQGJLQdp1kTjD3HORJBoXgYtMSysBldEfNQaupg94IDUbJGCYAWZ
QsVzlLCGBxWHFL5UjKIRDlrU9ExC6/JUqta9Ny3rINFXPch5eerCYh6XnnD9/2bvzJrrVLIs/Ivo
gBwYXoEzaJY1XVsvhGX5kgxJTgwJv74Xvh3VtqrCjn7vl3LFtSU4DJl7r/WtfW6U7Xiup/o5Dk10
NQDWKSPqNbrDlR+zUcrHplUzaCGUH0f4503pSd86QDE+yKcxhvyyOiHupbf02NFwfQqtna9WR8O/
AosfnONa3WAFms+Nd40rR5l9omM4n/QwoUMc4Y1cUbmZB8FlPxfr4JbDpAboQWJR0eXE2ulT08Rw
rav4Ih3b9Fp19focur6Kcy6nFzGJz20lq4IjooWCws/186wzGM3Oj9hxHb2MIeuffVhDzshEeoyn
GPdhtO0S51KGkMTSZIrtce0Ex5sgx67Qnpsjaybsjr3I6twkEi7GwtIXneGDz9rbx6pVydF5U7UH
bIfLOW1dU5o+6/K0qvLQ2+gB3e0A96EVrITk6K4UWxnNQ7FOV94ydVwI8fSIn/E3ifQiLSAizO+t
meK/014sh6aL+XYW2dh/00lizpkF9NTvpZWWzoJwWk2+sQjKai/b+NAERh/aYW6KdEqhxOmIlNXa
j8U6m7nsMIniqmvlfLu5VNNn7G/dzTj0VAD5yby8h3FAC9dx9TBJX8cP8HjpVvAgs/k8tigLhoW9
dUB+62MWDwNeoBC1YBdH3V2NTRZWtL8eOucO69RlvmhdWn1yKANuSK81Vt6V1p8TOQ8K+lWLGotl
X+opUg9btbQ6l7WA5DKt19yBGDKDMDbP4KsDS+HTJVX9eOUjs55SiHz3ER/dk1jkpVnMlU43X5qM
mDvplPsGrSM8zaOxsKZ4dbJ1+oJCbTkmzpYA1tindl7hSvC567pj62XdXzqxLdGxybZtzRdgYC0S
Y4Nqc0ni7WGioX7zneyheGWkn3M9QDigw4QLQqvtuptsIL+ts3f3QbZud4HYbHOogalMb+mon/S0
Dl2S22ZiFTnJAIvbReXjkxE0eVBR/5emvRdXQ2+S6poO4ddxyfSN5yjkmhTPwkW3NBXuc7t2hxTy
evKQEcbDvxqJ/2ehFHVDda+0M0cORdoGfcH18tcmmCoYtWmd3NdEm3vsfhejxA66nH/q5P+Dw/nR
kUdGA7RkBsQ7ZpgEFO+kwE+EY50tE7A11LWJtexioehEIQWSJ9hA7j2zUXP6/fH4R1M+CxmFP0v2
yVVsn1vx6wF7Ma9QmZw6D9Jm16NA6e6wMH/tglGKkqjpm+hDxm7rOZ0oqMGYVmvhokDIm5a3PVY+
vNiH2AzM3kk7R7fwLTd9aUmUvcxizA5zp1AAgkmqULaBdnwP65BmaOjZuD2SOKjswfjOnptpQpmp
W/5V8XkZHx2Ma3fcRhi3rhhiZJteN/QTXVGlHg1bXXGKWr9GL9JhxXiSCdVfln5173hkhr/TbR4e
aVajoh+Nw7+PSai/hJJ5f12jNwr2tTNEgxUF1actcJM7Zi0ah1NaK3te8Q/tHVM6ik9WRLE/uChV
X370wjI2EfLh/5Jv/sNN39WOn0xtuOYJnGwoNSkHN52wDze9Q4VcxS5UZw60DJ1m06I3AAqEdu33
B9p/0b8dKIsZygCWUijvv97s1KKDMz0O1Iset1inUh7GweD+4N1jX10D9BS9oUcTsmGXRZTndx/z
34+ehrDHMAGFYY5Cxvdn/6dnWwdrlISrh7vYavIULwvcS9OsqB97e1Y+wFHjMUETECwSbdvvDx4B
hPjw2THdg4RpRqIEEPHHz760PKhUZdUZKCR++7zUE7tJOkOehhbGTMmiGB9+Zqu6GmuNGjW0w4TG
D1Zzf66Zj55+nND/y5v/yJvffp6797NSSXaq+1+Pzb9x6v9xEt7Oqfz4uf/RN+P4v6Af0pgnYKYy
hA3+halggtc+Zi3DfQZzjvUTD+H/yJug2ynHcK9/yPb/RVSiFLEbgvhkFqFpyhKS/F8gdfqrtLkf
EZt2FkeUJDE85p2G//kph7Rkh2jp+Pc0qkYsjSgugRIX4a67vHA+6e4rC4AvHgezupWhaPNc+CJQ
VfhWD5YNQaGI75LLTPB1KrssGMx5yWTvUPlJvES56jzXb7wbW6/KAAZ/S4say0r0PfFqnR56Ae3n
KxYbXX2jkpr4to4hL9BcRo3DqTANcvFOROG4gHfpue10vrtd8jqCuYtTrqWM1isCOLP9O3Czws/8
dEv/w4KHjMhP7yKLQX8RWIwQS2PcPhJ+kH8hZDSTiEX6HU700JrzKFnPzj2bnU3Om6vHZim2RmMM
TR9WDamOvz/8Ln//enxIzwmmhsDZw53Cyfx6j7aWpg4QVPPeRh2F9jQq6OtABjJoI+3RQlm1Y2kF
zCKRByzY9HC/MLqCn48Y5BZ6OcZicF2ulKEWQhFPDf7uDyf564KV4IYhZQHmA1genicefVguh3AU
VYu29luIzil+RfkxB9gwO86D3FJZk/O8wOGTxb5ZkSRPbO8S6FVbGEFToYNPntslnILHP5zXP7fn
p20Eimu6z1mjBGkQ7Fofl9IwNANiB8KBVCShcAfC/RyScsL6O6m/3TYkgCGUq/XiILpUG3bQfOT1
GMkrPMggx4Cldnr09JowP7Thvax4XSv02Yvh6rbyTRf5taiId+SLM0aa+mBbwgZzkP20kRH6Vhg7
WaaWh01/TX2kKPrWNYH3dezidA7oXQXty/ibrhZzhtdomuMGElDY4vad4XwmjSz7oNV2KPt+5pkt
kgA/JlBNLAn+qHuVEpPHEITjV5JZsZeO+9VchCQth1sOyRSICGwDGZwVUPz+diAT/kGEN25Kbqnr
OX5B0BJDw1xvW4j7Fuo0AiPRORSPWz44mw1NGeukb6dcNRHFacRmBNiNlsfjdmdtjf/Fq7rg+m4m
NRYinIEIcQEYpIvBMKNJDh5Bv7Z0vgwXUjV10QPXcc2p96Zv+2cKCD2jt/E6ZlC/2jgMyHzJ3Wzx
xK4N7bYlzxa0mKYU3SSz+WFpfUIHmaO1TVVVBECBllDmhmJFIfeZyXSyHGqDiJh54ms2b+opDFeJ
C1lFHUjTWzW6RcVPjcaIjxrEBcNacBTWRFFbyCh19u81Icallzz2C3mNuF/H9JbBhdGfhixrO4K+
ywVhDxghjP1Y2BHhG3IY1Ip7Wy6ebHbdsXANuc/gcedwd9haLdcdaDO3gVBrl+ZyCLLUBoVvYFec
WAjN4y0OZbeKsmKVHoZcJqh5Pw/GpAHaD6SicPU3afe7Zgad1fF1KpsEC8Ig+hgeAxi0CHdeMlbh
Bq3DmOKPfx6NvsFe9DokfReH8J7bZkIpYcMY8quFHpXgNEjXkXzpgjl7sqNV6aMesqA/yobXPBd1
vTzytQGVsTYLaAs203MDk/hCWj+fJ1urh8QCJoQyKgD7jX1YGDbbpwoP9ZnVIB1zvH3irbW6/1yH
jSp9FsFKgZk8nqIsSoqFDPwq1eGrgrqENI2Od2xMQ8IRAnc3DOwRSAw7tKqZ7ra2B5WNJ3c8pGtI
ezyxsfwm9PRIImgMlgX1lZwdIjuO+WJyrD7PaspKkS3pp0QLU3SNbt4bZ6qyF7rOVzYMJa8yc5lu
RB7XaqhsPmjO8KthARasHZLjgl95kYIseLNeTSeyiurdZB0ATB/1W75mLT+KNlSPGvAqhOkaWZY8
oKp+XvyWfu2DgQP7muTTkpLmEJIxvEQlKhrQAQG9ZiPfjnZ0GGHVJtUnEPINFKWRZu+RBP+NVkBH
DzNpRXPU6xAcIifHBzez8WJfCkoHiu6SOgsai0NYKqokq0T6uZlJtl5gr5u+OcLa6KAmPdoCOL5Y
8xnN3vd05AnwziqwlzLjEM1YNLaf/Ew7qCxSXXE3RgZdDaZWhK3TAApYeOViqKpYOzlKVVbPy6W3
k78Jk26+SKUKLpuOClKmWP3eo2WBQbFtaSTyEbXGl0Wb5bsJAl+QJtowTLVVJM8qjZIC1DyeXNGD
Jw0iAOel3pbOX8ZTDUY2RGF8ixodC7HUvpgX2tNLaLI92jlv7JHoiVwhEuDzlvIXvgCoAYlwyyK8
PrOD+CYTA8Si9nJOIMQpKPbJONxqweyXVfv52IaQ6GokhLrOd12RNDWCC8FE2dcZ0n1OST9A4kVI
hYRy/OSjoYNku0JB6saxfjZiNZ+t1xKEp598UUXQFvIW50fzKI2rDi+eF1vBfLrcZ8SJvhi2uf3a
Sr3tiTz5MihQOxqS36dMwRvWxIL5sGF1CfsH3U8a++t2iyxECcVg9ozVCO8qgClRT8As0kDB+ou6
7KsNkhBhIKMRa+CtM/fxEkP9ICaOi6zZkvMYKXGvlTQHJHjsM1GDhiruo1Or5/irpdXz0m7t82bk
lp4M0NG8NbL+DvODn8SYTNNB8XB9RKKHV7llZr2KunqE1jXPF3HW6ZNJQILn4KGy52wYszeojPSp
tZV6A5CzfZ/wgEOeUeSGVS09hdgpSuPN+AigLcihn8/XgXXd6wYS9kT7CC39ALzsVqwhw17msSKF
bZMG2LW7+AzhAHE4N7Snjk/2GUI8xfnP5DIKB3psY+q+9Loy99kg7Dla++xRSrtd1a41B59gyc3b
QTa3AwvHSzux5R4ZH/tk05R9o92MxYGYdb5lMD8PqKeWu4iOu6SXLBfN4qlCiiodThX8RaRoYlRd
C9a8iy2w1XVVCftpI6l4TrFufzFbOj5hw6/PeNmSmy0Kxnts9c2xzyoOqqCHLo62vy/TbR0gHUZ2
OAINVPddl4p7uIsaxoruw6NdWvNFjxODp8K37dpmbLpqqqWDgS/VE5igTGLNlv5Aky49R8rXCEBu
7C6da3oS0LDeg4qkNryGxL01CJRKj3hsmUx6dyE7TucEWSroxf0IA0hX10ug6/sMPf9twNbhpR/t
V/xMnbuxiV6cRAXTTkl767MWZiLXUXOZKU1ep6CalgLqJrjvOZmeGzLP5iTIjhBlIkrgnyibHrNQ
DtmlFKkulXdsy2cpljKFxZ0gZDpmgG5pNdwqgLPR1RpAoGVlHC6jRRRyXvpjBP0VXDoz8o56FnxK
hgzBpthboQ4C2OZDWzezPNhereJKgsRqysAOoI/WqoqCUzI7tz0AerOTOO2lR1hmxsNA7XDV1FJ3
lx1PYwvTJUHlUkCIruabrp9aV9Apqp+WZFNA+sM+vh5gf0XlEqFEBJfN4/EF8hjcLawjVo88RuFU
D0FdnecxTi458eHQPm10rcgMp9CE2XRJsNiFFymD8gUkdh1sKWbHp8csqDsECEndQ6O1QQWPpQhY
5h8bGmRxDpeh/6Rg3m2nJQajDuTKENhLWeuHglgTJjewrralVKvZSjVszWVLRsR1o6S7HIPVu/au
B5OYbRSXfwi9BARHZDd3+aoJl3fjyNoU/Fbcxj0BJeYU3od0gx4yRSugQRaBT7tGWrKF0j5ovxXb
6M2QU7luj3Eytd15aBhXh3rhy03XoHUuW9/4M60RASqRABIJfGw4XxddDSYRTgVP1hwu2/oUj2S8
DXjmk0K21R6KZh1swXWt45dIA4yZd2CUWg1nRakqood6FmRC1Db2IlDF6IIJFnmeiPhhDZhKUJhN
6dr0BVbSEf9AwSb3zTcsQiaNDwLWHYhRE+3mnUyiRBw08YrzmyiY4+m53XmDc7tjIvU8v26bqJ9r
oV/rTHM4vmaRjwu8UeAulT2F2DxCLBKxfYzTZLvqV9Lfgq+fjrOwGVwyvWkkJSA8w6Dg8tEOALoh
ZK75lDYM6+s8ym9jXW3HREHKNrWvEDnFvlJEYA5NuWGzYfeZE/Qx4dbaspnTCoWfwAOT+7pZ3iOl
u0/aDC49uCSpr50a1ONk3FgfJl/P1UU8gF3NA+mzC6la8M6D6Y8dQg2PQxdGh2wU6qqreHBDOs+u
iEbKUNUuLLoMbVFJSDV/HaZkOm2ekD6HmtgjTpHNBtZRFCtwxekyXmi7o/mgvX1hurotWOxmnWeR
BAyrZDBMFy7GhzusKoget8o270hr9+bUBmIuLV7KJd/Wzt5il8fm38RI9TUt6gucQvWAXac5TpgL
UEyDFi+Iy0Sv0I39ERB/dlJhJo+JTtr7oA1tMctYfA4H+dy3APFrNG7HhFTtF2R4YYJzqtQXxANh
TRKKuGtlfZsWTT8xBCYIPjQ4RdhFfi4wGZTetWhLLuclar510PhfO0QKP3cRXa6RoQU1oI26oGu9
vqikB26MNc3rnLahuYmriqJuxeK4P4TsG/h7NGLrIPddG0zXm5rToDn0cdNgh5JoWS4GPjSqcACA
x3LsN4VGIFnaqICnEA5gYcCa3PTakTchxNjl8C8iuHl9ArOpw+/dZWo8E2LV/ELGE0lKtPBzb1Fr
dfWl1Gr8S6NrE0WnKQ1fsfEusGWCdJnPwdjFJdTv4NwYTp7jlokjGJduyps10Hec+/ZtmlON7QGd
51FNFQH0Cg382vHUXul1i2BXwAO1195N+g0BX98UjlkUtg28pG/juOJdwUuJPm3SnLL3GYw4SKV2
ng9DO9PLxRgkNpfGbyjmEz5/ZzSbq6NMxHjFVvRveYByZCz7yiBcGhjZ1kW4zfwFYFj/JdGzR1SZ
uhJjFEx4Oy1J9AjpPc2O1YgaDtIuOIDTgqLqEqvfANvYCNGilMtQetrNBeqWiiUKiqmiBkYogvP6
YDWiPrAdNR6iggkpWtbNx3qOkY6WXdF2KNLsYW9jgSGvpiGoqRHc3j4Pbhq6O4L0givRVVTdzlLF
atOFjaa6X09BSNqB3QETQhaxi0Cnfe2hzQdDMQcp6LWjskPnERITKgZtgG7bM50DtZcOtBk2XL6W
IsK+BUBxxC6/lsO8VrK7WtMKkk7hEINHKKOfIWNiTIOrp2w62kmb5nNdd6BmywWvSjJj+aZ0gCmI
wEc8HmvUasPFJKZA/u0MArL8ILqukUD2zBp1j1VIQCOfdADPfijtyoKwvW8hKuI+sEC5BlMVpmlY
kDHy8Lqj7zLIwDtY7dphLTMtPP8MQpmIR+PxtL4GOoZ+MPYZZIaARJXXV5hNFKIThpPO0AnjPdyS
95pVSF+dEhlseN9MhMj2l0kvIhD5kC7rFqCzrWABY4vAcjy+wI2mJoWdtCIaHrZZuLJiQjjYdKcN
mWHcLWx5rcLEAEzZmMGs9SOMvSs64eNtOb7JhRBXxNxRWT3SkesmBpZuREMvw2kyq6pK2oyocdA7
1OaowU5iPUZeuERkub4hAl1DXukMK+YKJN+NKTs1YyLXVR8Fmwk1TTGgGgGUcqgHzzBHRC8LUxm0
A6BG1xtKvxQoQh9Xcz7OVaanPGImY4dk3Sg7WWLli06n/jkAkz7mREGQztmEd+cAG0G+h0OHKmvi
obCIZsQuE+VsyYAxDhsx4yeIiNN6AJWtLzMAT/c85POZmqm5VmFFi44gpNdG6yoPmsrxYpyz8ESh
Ij+2SDwnFwYlXALTVAMMAkLUDSc7hqQYfaoROpgRYHrH4Iqqw9LKwO3F2EencqTb+uCaAHGeGhzV
ARUoOsQKySJ+gi80yrKSqX8LtsqvOo/qxUQP4B47XuIbfIZvoHMTZBvbGa3BsAXISYS2jcQB5YR1
50nwbn6vA78rLqioyVBsnaiP0G7nCskN0GjZ80RMNhRVyEDhMABz58ip5Es/9wyCZVKRWhUQFBuO
DjVZ3S3iO+FUkpBP42e3gW/CzdGVFCB/MhBsGFVArhiDuHWLqQeInTGDOvzG6wmzWxbaJYeki/vL
oHaI8W0TL6xO51stV1OQFRMZ0oHvXEMwCgTIkHjaEl8HCGWm5gwUzyDWAsHsbWtni2ejyj5NAXwz
JBL0EWErf7/iZpcsq9Ls0CIr8j1o96Kga3V9HWAZdq9oLhfxCSMN7F51UdKcUcHElxbp2uYNSyRd
T3Rm7YMC8nrjZVC/1zbClU+XzZ/HqpqgjGxb43PdhMszWP7pHpycwEeAtG3yJZEKq2kiRe47nj1E
kA+TEpnF5SKCaNGU8I6bv4Adw1vgnWPngWHkiVksfzRVrY4jGcLPsXXgAxO/lcL22yOjDp49S/l6
C5+FNCWZHEZI5D0CU3nWzNl8UcdWYZkfNgRB62rBlJwl6xE3AtqkC41UCjmSfa4dAg4wG8oa9BiW
3kBWUGGQV0PclNZ70AVIjLuhk56ua6SZ0jLktU6QU+j10+KTMTquI4Iuuezi5JVZgTiGRAF+Z4K9
4nX4opAhR029Njmop2zJBwT1RYkNvQVQB7nkfpNQAPIt1jo+dDPs/hIDPJrDZjx+pubcXdQ+lLqc
qf57cWI4kMr5Yhn5+iXBajFfIZxrkU4zc/rguB0nHI5zWJPgWC6pJOqG9hW5SgWio29ZUK1Ai6Iq
uwoCQd7WHmFfH2h3TzGZpIialHw1GPo4HAaXZGvRcNdCb15Ys5bTgggZGMt0rBCObNIe66+l/VUb
EUBDY7xwZMeE9rdQrjDzBaCLXAFBy+hLkw3AuaSO7K2qMoTgkoWvaAoyAhTQVCGXBxm14qkDJrsU
2DdR1aE+LwUFf71ft/huQf5pg+6iqtu0l/SzWW1U5/PUf6FOqs8WAxhyfFkDtMcRrw1I1hmPfG+/
1BhIVKO28kERoPK4sRPSSQ66y+sA7PfCtnipQdl3CVK+o7ocudlJ7KS7hi6QnIMqTF+gGDdgshA+
etMEwTfPQvcw25VcdE6NpABsuezVWigvQIZC4kmcS8+OiiEutwxkZi6bzJ8GTub+AQ4aqH6IW2Dl
HWOFoXw6oHwBhLUqcZTtEn0W1eo/Z9UY5dpNYYm5Qt0B0dfqb1hiYck4G59TlPuniFXRm6rn7jMm
O608DzwuHKHBZ4uA7o03QXPSQAZzn05flVTjvZ7CtcrTUYUR3oPtPqsDuMc2YvKE/cAOaDMcBYnN
r6CiBdeLIfavFmIHEG00KgbDsDbkViP1EqQ9e2wFZbJgUPUvtB4irvJ26TtKv60T1H976DT0IPuG
DQowcolgTrUmn9HRKqkfLHOK8buxFQarvEPo08DGMvBEBdjQtZUGXkMLJPOOAajO1tNCvIexQFXo
R3ERTvtEpIsUwZ/xuWr8wr/xganu3KpUgumrmA3HAENwOFssFq8ui18TKYPxos2inSoDJxRtKBuR
7sUYpC62ob+YVg8VM4/hch4ZG5b0FbTTiEXF6K73PdYxLkJeos4bJFTSNa7rgzGsVvOF71DGt0e/
wh/FSwMCBJnGdUbG7HtoAgAxZQxZP6kPTi/AzUS+NXUH407XVQRzA8+ggQ1St/UWmk8zTUe0MA31
sbUvKl2quS2Xjafo+0hMG9/egk53E5i+BSMao0Oo6YR4/wQmNlpz/BbdrMWiGEqyfNMCK8MZ0BVv
95jrun8SFtchUrYC0Fxi/pqCeiM8R8q4w99h9mcS+6tgdGiYr1rExvu48JiRkcx/8DZ/tVbhGiYw
NPd0D2akIZH4Y4TaT5AFpLJ0DEU9fJdK74bG3HCNtofywTqG9lSwyRbjDOKQFKJpYdH94QR+BYr2
E2BID7EU2TW4hDCFfvVWGwClCa+b5L375wQknhM8f7LLejxxgYIv9ge0YzdC/9eOZEmIr35iKcx2
jB3MdgP/1yN60QREWBq8x4Hdfcga0Vn4gH3KRnzyAehrjFE2YTX+gab59VL/OC7LGDZCHhK8aB+P
CxRNJSqg6XuNcUyQ5ZCI7d1nATANPcsCD6i5Gyp8SyJcBoHETvyHj4001oePvd/jfSgAw5wM0Aa/
fuyaz00QekHfg6TH+KyCL2HMvwI5wAuJtEHS3zbQ+KMb2pl1euxcGG4ix3dD9Lgov7eEf73luBAc
uacUQ0EguOFqfBxfg+E0IXi6ofqGyNDA7UkZLZH6Diq5LzJravdF5veH/PcPn8JEZhgtiG+VwLcq
fpglIxIkORC6sO8sXsBDHNco3qLuyO0CM+rQpBXsOAwxIOhgXIx35lWF62xBozUq1MsfHoQPcbb9
AuwY3Q+kgQI8ST+cTZ1tLYLaY/AmGose6YzVdEcHpFcCX8Y4LQjzsKKRUM6RjMoIxVnxJhTTo9Qx
UpYY1GSHxwzDJdCcwwG35EHOzeDefn/NfuWvWILBsVgPQkwCT0C7/AgZ/kymTEsFRdps/s3DgMRD
EE5diIsVwnGBNQ3mGD2gJt1uV0NmVfsfja6n/+vFiuCkYtoR4vEpQ5Ln4wgXOLmgJ12s3oaeB6Bd
WnAeMKHnNUQffUUxzKr7inYZo2xkywewJ1ZLG/FzGrQBxFKDYXM/GJkVnCnOcOvnK+Y7uC1/AjA+
PmPRfpESsicecYfjj5gDwuFwgYeNviG0jijLj36tn+AojI0eisWsBicXAMLF30H0lWot025bgQho
XV04xIegkMgN3cWVFKj/qnzAwJ1qxNiaMOgfYpnVKJsIzTx2KxK0azRchlvW47d2MBsggvz+/n9A
4LBSxWizMMInjCiP+b8BeHgyBzMPs35NYEPCydYhHH2To9dAzVlgrsnOP6Ce+LF6Qo/D300/lhMd
VbvX7ZeRxuY4LfTPLzT7uIpjkwW2xRFow6aBheQDEwRH0KFLUPpVW7xFcM6garIbEgm6XlE3rbgc
GcS07UWiGkD2ZBJ2MaLAgr/ED7XZquCMCq3dXuwuRd8izrCjVJ7NGJWHCT58vz3KQdKC3r7LWw/a
tt32svVxB18n7IGOkqLB1ccNUkMm8B8pJk8h7CO9x72jHGVRhVYyrMe01NAm3BGq+37vOqjAQLHM
j8NnaR2sS47QfotfocBu4MybYNgpqlFz2X31Lh6MPmKOSDSj58K40mtrO/jhfS8tQaVcV0DsgRwu
9ZchBTf7gpY+wkOWpDWIrBn0DWCu3z8bH5dwXP0E8hZKBobUJ+jjXzcTVJGYqArv63WLAMND1yZh
gqZvUa3qL+hkFiwUvz/ix9WIJFiLCIxZ8HvYuz8e0VmESBdJly8UzTkexmVi+/JHwDBh845nA+YJ
5iX0Engy0+jqm+QfROP3p0E+fnKaIOsM/pZwEhJQsR8++UZhH8DfkS+SDXLEgEQ18eA7xCaD1Uig
1Y0wlCNRzf3s0horDoJFqj7U6UhmlWO4/gKIfSS1ueqrNH701PYI2bkliucHDK0IMWCSb8gt4iGC
Ft7CSt0d/SqO9pcdle/8oGaB6uKiartxf/NnxukdwX6v15x2lvr5D8h39GFdSyk2KJQb+NT4tBT0
5K/3uosrMSzGJc/zNITA/WBqEOB+87Y/twxFFjuLaIFTA2Uh27XYGgGefalD87C/FVMLzugR1P3+
H4lpwMycG40WCUuk2WAhIoQxIxJ82vja4a2rFrnTh9GKuZ9I6kUGr9EfbuKvrBzi5Bwxd0CcMccd
xISwD0WnAa/03+ydR3PdSpqm/8rE7KGAS5jFbI4/h54UKYkbBOXgPRIJ4Nf3kyRvl0RVSX2rNx0x
XQuxLnlIAIm03+uWOqvs+2BIHMbW0MD8TvcDQko9dJ/HMVLNmXvDKEwPceZKPaV0DYrrJyOxIDxa
+CXwrbrN+/ypCDPfPYAZ63ZoZ9CBy6id+FSaOPoRsbPw+l1u+Eh1GtR1To9/aNXwuH94tDe7TB4N
NYBrWwwVbJbZ7/38tgYAFr+Q9XzvcCal+YeupWthz5jWXwYzyMEB5qFulwffrvT6WBq1xQuZPDQW
83YpPWtAYuIYUt2zS+1oDpAzh97njAuzCRK+kC7mqqLRs5tk2jykWKkyrQ3sSLhgim6Y/4KNatEU
UGVoimHwKbeuBRgtQyIJ7Yz/emkfPRXmT79vhDdjFH9JRNysXyKAoGv+stW11OJ6s9ca78fSr5kd
Xra32DhOY76Gg8t55w+Lv/1mOdKXdAk0s02WJXhqbymqZlazhWwm/30vLXoIEMZAh2Ltp33crHFr
gbmoAZqOhN2B/YYtSlSxZWHSo5UUuv3h2vdQ7WTgH27AZMCAHG+ByPkU5T4G/jBVLFSvry1uVUVT
TkVQMVYYRfp1xPmkXwTFfn2gDecMep5J0YE7EaACy0Pugbz+iZ3rhg596ocTFQ+vFwEmCcty2QW9
PdmwHewhzIALU0j3img1yNzBqxRjz+wS5pXbzds26bwmWIW2HWbJqsOLpj2ZhXQmFHDsdoyzLi4N
94J6rY8OW8GQ+AJZyTyoSLoe8qmqLr66qPA7fAe8kph4ACx15Y6WSTUyyKpQNDDcHOwIdkoJKrdd
m0S4BnmlWVrnWPFY4YYSfmits2mQXbSqqdwu2IwiToWSFk/5yGAYl07NCF8NkbnZDmmAdO+8Yphd
oKvJwmxn34QK9ST7twhjlSGBVllgWFCoZYEATFdsKEPMlC3BoDJvN4Z+DOhYGtPyXnm1nT5It4hB
I9zBttYz59N6Xnnx0IebMLVVvo7BIw4ckwc8nU2FM1VYmebeUlZi7zC+DBJz2+R16d7PYoxzA90x
xM/3E9zY4cLoh8q4ZcXw5VfReV53v/hjjAi3qWsr6W/CaSnyfZTCA98tEJrKehWiqraTtQ+e1gaf
rRIg/Ss+PfU4oQ+lhvctlINSYKyF6q2MMnPVCryKMf8pvH1UAk5ewhU08nwPxAY6nHxL0GUNtPJk
OUHnXixOPdKlYUn1TXLjeObgmduqcpvGP8owSpPivBJTDmE3G+NBjedKRHGa7iLonVLcRhXYy1Gj
m3Gwo694eAc246LxpqIPUoUE03A9qlZJ1FG0PaITNhLsE9KS1QY4HIwGl5wmleJjbUgAoiOdQxnR
WlFphYktG3ZdmJ7jUzR5V4Xt+3wZXr5ppGnBz5CmuFwO3MZtPy8Sqdt4yrwOhPFgTYbh4wqUiVzi
fFFlFto04Y56XYS9m/I4sSNYVJ6maMYQEJPkJBTx1awa1fjXWWRQq9v5uWPYzRH1XRiMVx5cuTRc
tWGod9V+N4gkf/DjKDIW0Iuip6WMuWXKvmDWbhNxZjhR56MNRxpjFdcZStkg2sLJVX28/Ysi7Nj6
luaRyqWtxdJz2m5wnMy6YFMNEBurjzZ+tVyvzIoQ4CUO2nbdcQ6mZe1Apqwga3Aq/Ue4f7Ysq7YN
9Z7eTXqefo03YOV4uyxRusUc7PL5UvfJYNxVpa+nfHcc4sBfh2qo6QALeJ23H8Ku5HPNy6Mm0C1p
vjbTJSPWkj7iakVicchE+apfj4UDiC0+WMWk27lyw4zinSGNjldhoK5O3G+wRUJOHF2astNaq8Ca
0b6jUhKYS9DlZSsfhqySaUV7ofuq4V4h4ZwugszXt5zyphvIMfQsrTLkR+1nbCB1B/M6Q795UE6+
V4RQF4fNOFp8lCU2aBX3MFYIovz16/N0neO0n5EmJHxPwD327jAQxb957aqQAtCq8eG5m4j/n3tP
tPS6+upnhn44IPDnxpD0mm79uscNxaJ557bTixwjrrQz7l6b2nj5+F+N/PI5KgV2fuHbUMj8tVXB
2vic4zKZdvu0cmYeurUXpNjwLUB+zDsO4HEdrsTLi6oXirNUSocZLvERBG2mKGvlWv13FZayppVG
uyz4iN1QY+so9jvRGOKVOetNb4zLAN+k2Gq2wB3PLYhK0uUJ0dfqZ0rslDPauqkrT1kHitX6dG6+
vNqX7gFDs6B9PBAUvgi/0A8/eXNCP40t4D02Em7i8c25hk2V3C9GCnkIHnfi6OZ96UgLTmPcJQ+p
/4qFZI/fI/nZoXf1Q6Jv/aVBMUtb+I+6cGrX3xr4nOXZkZKsPzX7WFe0zK1KQe7G8xeSfdMr3m86
Qk3/bHlxRfeBWlHqh+8wEPKuelQa+g/ao/6CuQRi8HVRmXo4lIvQ919JL07UvST3IE53VYwQ4S5p
HQuXxbyffWs4c176Spr14eDvX5scDkbH7UwvbHxWgJqLZ02as86PFgxG856dWxaMm6Y1hgpP1D6O
uLjIElgKMFUaapsFBQNKNi98dL8G3kKRwfrK9/JZelmwy9ksTvPJCfsCER7uniYON0XoapPvqMci
8QhRHIEupGiE3iZUakMUl7jP8u+MKsJ7FCbGGsaqRfVUXI5wLygKqC7j6lZCxf7Bq6KJU0A0L7rv
wy/xdP3eAfGAid4lhcQ8t2SJLbeTUYFZAe2wVE2fYPlnzDdoLuo8P7wKbwADky7byQT1cPNldnts
Ow9NltAce+d5zLQ1/i28doiZ0fLgJEGthnsYpInyDtB39KNPuK/QRA50uZwnymNFeoC3mJrIPwCm
8TNranSvoV6lu/hL/TToc8Vv4+avn3dIU5svHR2cz7cppVADm8+FunLo2nkV4sKZzl554QDG8QkP
pgadehSyp6L2UmRZLFEg3pAVEg77GEftwt9YXkpvEcdyqoat0HZxe1QUHH3LkrMTXpIFhQlxBg6q
x9PgqhS5UpwHA1Ol40XgdZc9UA7NzFlPNx7eG7pUYGNUjmopK8AIAZ7mgqf8pNie4Y+qor7r0svQ
yXSREnkI04+fR44HMYEy1hxtpyiDhb/zVCMKvEsgjHku/HgOuI9ujOkLVCDWal7+YrgLTwW/TS8b
pYh0m8OOsOh8Ly2ZDRCzLp3UTBGogLcQZ3KTL1IZdx2baaoKC1Qe75H5lv5lqGahBTLX1M+ASAPj
VoIc4Ku0qwLeiK4FhERBNI9eOCet9dmdCq+49Ly2meGM2XAxjO/Qg7MpAkQKnUKs+oL6t7EOCsvv
HqhIqnx4b8ZtFsfoOWYnmW6Vz96m/RqO6dgiN4oQqKDhQDBUhmt82fv8YXGl7dYocj0OHCsUyTV7
St8X8HUlvbzMQns98k2YOSuSD9h/bl6f5OVdYmJDgRi2P9bMPNazpudVdBTCsKTXsfvXgzftS/0J
uKO0WZQ9K4eEZWIaAAd91h+MHKoT5ZaTu8Y20gKzkvoQs1uMLpdhtnAseJEvcVf6J69d9lVMREwz
7+ylHq6nUyNedxNuUf7KsjszuJYJZon1CisUqucuziKhfVQtBtng9caiy4E9ijq+4LzJbIH0hv7t
muAPl9Qt9Z3nzzoY3Hv0hUQXsqQBmPKyX05sVZotvqaDQ9K4yV8mLHi++i+3gaWL0UbR6iJkj3eN
627KuGzraAXtG5KSfEGyyCnJ6EqpHettXIJJinHnj4W+Lfk84Iw6Zx2BuP2s1mlsLcjcwIjSfdKP
MK5KVyJBEl5iSVJoQdVLg1AH1pNeHnhaheX2uPScJbaDL+QfCl9vDvTUcpgf6MHwIMDqfikrJwM+
e9Sr7TvcaDzu2o/jidGgaqbZ1nD1CCpeMLMxbfW9//4sreuoP5zt9OWB5+Bmhnh4cP03dVZkJLWh
ep9S1cvUmFED1u0PulP8Qdf+ptDEaDIRQnAtSlb86+lj/Q9YpApwsYzYSv7VR8x8qut120Sue+WH
YFbMyIiu+SLTjDdcQ1dknLxOjr9/7J9LCMI06T+BBSbp+XhXIf78+V6i0bEp32bxnUZOvccUrzum
aDgF2EstNVvnP7XzrxdEIknhgDwHm+Ji+KaumCedaRWlGd2+EO1iYlyGo/8sJ3wd2b9/QEuX7f7x
YvUTUrvVzviEa1vAUW8uOBWZS6BT4d2+zhgKXjxDaYasLsRucvsABU4TLd2NVPDXN6XEs/pVVmr0
i8t69Ic7+rmnc0ccpcj8AhoNBdj8W1hsDk1D+bPT3hYvg0qxr2OMTxLuSbtLgzHlFQBIz4zM0GFx
YGthJPpGICm0clmPLSf7nUC1IljKkdjNyCOblo9TmIysy3R2OE+u1Que1bxMs79/iLevkReHraRJ
3B0lWSt4i7Ky7rYDZl3jZdLnemZanjdCTS8qeTMbgXTP//71hMmL1P/zPO9NcdbHtJ0XbMrL12Vv
ihP4ymbNzFqjJUzjv1VaE/jCwhOgssjEzVD9ZTpwkFNYmNxkLDdaasomWb8NPy8YFxiy6Xn89w/4
8/xDfZaAOToqoxB1MxXNN/VMyKJT2i0iP/iVgV/SGgaJ7zx6mFz+cQj+eileHSQEDCc46ftvp7oy
sstZxl58eNmKjILqCP3IbjUR/Pmp/pabw78KCvkxJ+S/FUui7+Z/WOII9EuX6uG/9nO4eOr7py+J
7L9RIP3JB+LlN/9ydAjfYarMEMMPFmtBM+RdvgaP+I5OF8HNwQ5ABVlKKP7/I3owYIJ+iQN8drr9
T8da13oHjghV+R8WEX/DsfbNLMCfxpoEywmBbyALyVvDgNCZPSNvjOYQpMX3pI7DvYE2GkshRBM/
tM71y3z9U8TJz7P485VAIlzHRJJi4yLx8zpVVG7lLpPFlWx9rjTBQ6saQmuUyD+UuP/ZM3GNEFKA
j7lGoH/+w+ocDwZrAQbPB/wsETdL86ofywy28PLwtx+JTYfNYNcqG67184VGDLLDuluaw9zn3/Mi
/x4Z6feMr//OZUTgWnh8QFF/03JYMiBupTCD+E+F5FVRhu8TbLDzKf03mo6+ijkDC5sfQGj4+Yni
BsuFGirwYYxKBBcQKVZRbQfnHYDK7x9K/6UfFnXdHQI4NXBCNEQK0PXzlfyxDIwhVM0hUUAxsMZv
53h6sIz5oRmhzf7+Yj9DsvRsfTHIW5rxQALQW4MeA7YhY7NuDiG6jY3fg2pkQUtp3UifzCAu1ym7
U3A84LPfX/ifdEXIPI5wQthjHgftn58STrG0MSttDsgjUE51LZFXoZE/GBn/7/eX0g32S4MK3+Y4
zBrLqP75UkQKyDmFLHkwJN6rpWzg4dtmdPf7q/zTB/rhKhqv/GFswbykaizxpwRcE2d2Nz2MpapO
VffvNd0PV3rTdCovEywFuRLVlRlTw+xp0bDsf2F46eTxN03Hjh67D9ysKWv8gsLVUUk9DGvoQzMS
q9aYIylhczNM14uLe2kYmSTxYFG2azl5HEwk/JuscMKt07rVScP5HvRJf9oGUyzXXV2pL36SYhCb
Rc4RjYqFvCz/PsMZOsaLNV40fo82r1kg1tkhSqy60ahrEpVbMydfT7JiHPypLW/mLrQ/YA9ZH0WU
RY9jOc4bVU7iEPkLBAwCIve4TQZgTpMXr/tZGiW+llOwGQmuOQ4D5G+ZF9V2sP3qbjAy94SLofoC
Sz7cW4PHvXsWV8nc+kwFPYl1iY9Wfzu7hfk5yxMslHvux4Cm91SCUG3ycSD6FOsxjPyWejNwOvJI
lomijHoS7oSrFkCFuEACUlszmsDMSUVBvWqsOS2UILZMXGXm46c9EMEE+JMjNU6rreexBCAhsXYY
ltbDegQ3PrkQxfZZt2BvbSJ/CbS3cBCWxtoHGviA94k4m2Ire4yDunjwVA6E2WOU1nqlTf4Qf4iC
hdV8akoXM2PULlhGJH4TDmvHoTDwavnMobR46FWAf4TRlzeGkQ6PEU1zlmRtg4Qq+25avFOZefaH
Mki/I5uM7gZvqY84pnD3vbZELmxMk7vChBtNsnSRXBORNN1mU+oemdFBj8eSamcM05ttAI6VhS2r
Uxqzb0VYE6eXsdOEVxmF2e+eEVqXVp3RiLIQUEYMRfTpc7cvcA49IX3B6dmjyQi84DElOaqLm8xr
aAjxe/wncGyOCcwixmViiQWc3EQiyfCDgeewrOul8wpq6hjGXVhybMKNh4oP/niDuzliBZyoK7bj
eJebVXeOKcDyIcB54v1U5eV320/qE8+Im+/AzMmhrQUuxguvhnDw3qlq+o/oTAE/2sU0cRUmyVjv
5FSG51gbELIZ2ryCgcwwwUa1wcoWVbKxxrYmfOjbjmHnmouxHsEctmibgv3gNKNcCWzUkwfgwnjc
QwHOnkJlG7uwYhx5fg2nPw3HYt9Tx75VXTh+xKQ934tGDgQ1GR0BWxy4xLJdMo7snDJiJVcexIPP
S9j0X+2FsUXiymxtCiX6+9Efmk9x5oozf8a5DZYjN9tJA29QU0saKFIaaxSP7kkkxMC0QFGnKYqr
LU7nkKW67DuK/ZBIT885cSPWzorLGep336pNgnT0MsbxcotKL0SbyhuSDkufdJjVkgCEC8wtuqNi
LvMNuojkGyQ9cahyD4G3l3jLOTrpj00/j3unrEv0laBD20UF1Qm9xfc+wgKCIjoCPavYE5n1DfDY
3yT9dFe19mGox88SOA2JIuY6Eof4M5ZC/yaRDEqr4rY41I8XI84M2zhnnLvoNlZ24+cfAqtZzsxw
2pWLX6xjZKjDulRQSVbYRKcrZyjo1MyK0zX2G6gFES5dOWwqdy082W0uC4DNsYGs0mfQNjpmt1IR
bGfpdbdxeW67zJ7w7wquiFkVT8XUBzfOiAE+9jzW+wxPmtMk6VE5E+ojUCyWYwURb2PF44ueUsCq
JMH6aqik+tIbHarUuGfOSdw8uLG8jqKeWTwJwUTZdcwfoIP+DfIjVK5dB4fHpw64Eo4MbqI6784t
JZnJnndaMiQyrcApeZPNGZMYHlAbT3Hprq4hBvUBZBtMHL8koiI/rCBvC7EKPRjokjSSK6cZSDxS
TsBLKJurXhf80trGKxY7EmbyNpEE8FhEovi0ThqFaoO21to+z7oqST8NeWB9MxWz1aj7iDAX6zKP
hvQyE1O8G2dEpr5iJ7EyjEFcZrHY9dAE1yM027VwsGVvhxppzOLV9wT/hFeLH1WbyfQpAhq9Wkve
MFlVZtcdYlaD9xhWROsAEcMpWmSJJytzjxEze4DsbKt8JORrJDKKaCYBc4qj9aUT2eZnkJXhbARQ
IQ9WXgXokg9YkI17IJxwDxPUuBi69MqhSv7RyLL+ap6S4SLKlg+p6agPQU4caDDX6d4FSDgsuIxs
MXUtr9DmR9dF/slvu3KTOgmp4BFBGUN6z3h+gA4fH+ygJruLSup6MJ0G6UePhpzwjT1+/p8NQbKq
7bPooTV3jwYA/kOL7+Gpq5hxzDKw3qem1ZBTzCttXiZZz+2JV+Yd7Dh7KTxrJzDzwEU5iw5CHkpb
uN2+SsIV5M0G0KIPyVTGJZbJLOOQ19JFMsy6LbSuR4hoZrgKGj9Fw9WV3QZ33QUmZOOkJVIxXLtX
AipsCanEvu9Lu0Sm7JSnmhTgZl0Hsj05RS830ipR/W9gINW+dzajaykXFp+iY/4ryZy+bW2Vqo2J
46uxd/GqSE4KV6wRb+cyGoOTO2KTvIo8ibYO/DDsJA6YYed/Bw5PglVArsK3Rnjxykpj/zgFPjm1
ag4JGnBaYW61UJck2wAba8zkumG4rjwfDVDmovpdwxvMtkOTdBgXO9IakUpZ/WOQmzlM06m4U5mD
RAQlP272bK7dFCh5Hk8VOXIbTLQ+u4EE98Iz2JixyqY8lqBYYXwxcYw3QmTGhQUjOtsM2B6vEO3O
e8apTUB31uNxUATDwW4J4MZc+QlT5hydGMHMtlkTx+y31seS+tYlIWG1hZsB1hyVa4Ouh4WzXDJc
4y9x4VsSiTTxv4U/QXooDOOYTsIMdn5cMr8R/cCkH7M74bTkqpVCI4aihwc+5FKBMQaQW/5EYtT7
2p/28YS1c/anxiio8UFT+nmH3S9L7MreLA4tC+jGs9V4McTS9MEZ2SdAT8PKyMFLnFx09hV52JHr
0tnibMA5L11Z4Z8Oam9qnbqsheekT8I5FQoOu28ParEdMwa4n660HlCEnXU5c6ry06eqkLcgotbu
90eMX06G1NFMjoauC0GLOsebOlrvjqKMVUPmZcsmrIowRn82Uq0qzCQMbEz/xNv/ZfuvLwioRbUw
dJxfRA5VxwbHxRWCCaVVVGrJVNmkPXTyTdaVT5h84OXRJ+wHRaCun5cdrPcx0E0Ib9klVmGsIQDg
7ru0437qWdd/3x7OP7s/AXlcwGMxqSTpBvvhzNVMaW0ErswPSVm6Jzn25XdCUBlTalA9BnZo2Kct
cCoDKcms4XKEuKcpEM1VY7HRTnkItjLVCds/UidtTp49PH8Q8lmKM9dOw/Oqy7rzHDX3dhhbaLyD
jMQhjpiVnYmDK3ZXWq4Ol/AJ8QUBJSH/7APD8m9mDfFCrZ+KBzNNs8fnVbGqEICt1UIe9R/a4i0W
8FxkhcJg6RIyRP+3IqwYrUfG6kW+nEfiCHS+ejVMqBGU435sU984GGwbiS2BhQZKB+TSDaffv45f
ztk4/HoBuAdAl0M3fdM9h9lTcFOs9BBy3t4LI67PGlf9aRr4pWLBVShUaPa6LvG+fecylSOu8HV6
8Fw2z8+ZM1XjDevWBupH40rGyIw30WVCEN3H3z+g/QZvoY3ZosAsCWBF6Ir2m/4Gxu+OXaGSg9sT
XYN7aR2eG1EUPpaSrXGPo+p8FeKp81C58wPAfvvdaITaDvMoSMqoKxTRzLcdSkh4ERjqDA3bSTfv
Duy/w/OsrvqvpJbArTCinoPr893/rXr1/48J2VQG8ff9Tb36w1yXaRX/WKl+/Z3XSjXQ2jvgEsof
zL6kUWty7GulGoCIHxFz7ThUShwdg/1XoVoQg01vocpFgYv5k46Mz+mQ/L//65rv6MKUvMHvTKrV
mNX+jUL1m2FnguSYFspmJkLXhdirJ8kfJkHcwKxURK26lOXXuC82SfH5h9a4/rU+/Wad++UCb3p9
NzkFzAIuEGBDlQTlSoZP6XiJxxm2F7+/1LP3/A9rPHgtlqLQSZB3AiCCJ/78MLPFGU3gDoHTfDGb
OtbAsKG1zeQRIlMTj302xcGXpI6QvO5N+KoGp/dCzCnSCsds4/JrDUXIj69i6SaU9/dRF5voESv5
jcp9kJbnsnN7QldMr1mOBfvUqHsfZCze+KTX0fu5HXD1S8WpHzLrOmtrznEzka4VJ5rKJlTc6QTm
H6MHoL5SoxOSP1KUbZLfwSqNR7xc3QoXPqi/6KdXqTfbJLFK+9RxsrlnLZBoRlrprxc2zmpHJadw
yjOfgMuNmLzlMoAIpB6N2vSI3YlLYqYGG56SDyJz5Ro+x81sCBPkZnhrudXWGSGFGc16yLNhivZ+
0aX9/n9njWpIh/lPkYyMdEbsv0a5Pnzrh//zT3MZX37zde7w/XegkRS40agIG4EBf/R17gjsdx4c
Sqj3LCewBrRO6a/Jw3wHbsLeC7gBboinZ5zXycPx31khPiiARShQbQiIf2fy8J4xnx9GnJY/AQi7
8HNg/mvE4ecRF8/oQKosTo596cuzGo8UZ1XZTX+GxMHdFO6Az2wuHesWegwWTTFmZNi6YflEZAsA
roElWyT9XQcV+C4M+AwcrPAhDQZ08douDVc2UmCIcUJF+JwNM+mYmJ7Eqm5HZT7SCSkuSTIhwY+C
SHfhcZie843QoTNEgp+qAGLWqptjyhdlEN9bVR9Gq1F00Tr0so+hUg/Wc5qNG/Xz/TKM+IGSCrFL
R8PcYLAnb2A4WSeWX6ox6C9YjyODqJzFiNpb5D/pOb9iNZvO1C5LtXGTRk3Wb0hkVofOaeuLRc3E
jMMU+rB03XiW6ZSeqJmd3dz1ybUd4rG2Chf95ITHYY1dkm8MIa1AKyhI8EnUXN7FCYQMWycDZT0/
9k3SgnBQuK+JVFqhLBsvAnfeBSNhM1hp1bio1GPMbtQd7nJ4W9dRbTk3ERAiIa7wpKwdru/eyi0C
Y9mEMuI87Y/u1m7INvLIrtpwz/nG6bFwYI9SrnCQ8vGDcD7gw9ocSIs+9118/SyZXMXkZkARn023
2Pg4/K1dQXo7p8DFPR9Q16MQqrxhFXgL/krlcAhVNdy7HJIzbGoWa2uMzFBups+pXV8J3oeQ50tA
YS0zP6UZCVBSZ0FRnnmIqtk8haq7n3PMocLZrB47lc0nagb+qpyDZCPyeRtbg9igo41ve7dyqg3T
aQG7u2wvi+doqrBAYEJxoPaY5HvvGu59tDESf/xEnLR9A7M+24rYm87npfk2wIwmf3devG3UpvH1
Ai5wmkKM0zAxXTsB2VmoQSNMXonCkhXJIJYzfMRAiMzwwc+PyXMAlxrMYryBPUUwVxfH/SP53vJ7
mmErS+yYIDq+de5yz802EPHluej71sNxoaTJFErmC2mbj2py5aXR2MbWVuY3hIePvlJ1D4Oyao8j
ZQPojmSKzRy98S/r5uATIajy/YIZN84oUbH12ohIsuU5nsx0EVDuIq+uCvjISj0ST1mbGwuLIvK+
DYoT+BKRd7bwluFdD+UWbflo3lDsphqlM9KgYFL3QN0W3YyNfa2E9Qn6+iezk6sO9f228/HKOYRk
Jodr10/abj+iZd+bse19ECS0xVHzDW/fCB9bHd/W6SA3UQBQXiUFrmkVsXfrjNzkQ8ycc8tfIOnU
6ZPLvk3PwJvUEa/fsqcza7cifMKUfdE/R8kF0dTFa9k1n8rnqLlOp86hHN1lOocOFiScGJ1NN+Mz
tOlH8uqkGe7JhUqO+XOYHbXroDzIyILMGcg5OyNWK8spHlLaWE1mLS564URb36mTY1JG1rZtBrXy
fMPYWA1xx25X4gEzLGeVyakpHvpknweEF0Ue9XURzRzyzFntMFcCU5iK/OMEyXNTZq06C1J/51YD
pSsq5xiM9y7F2S4TN0ld5tvGy0nXxEx+TXHJXeP/256y3ME5VErMgt0+hVJaxhdqFIoWyJblPckt
4ijIDL2Y8GF5UDFBbMWZBG3YoOzD0jmN6wBmtVNSzj/zsLux4a1vapzej9MSLVvIvM1ZIcz6wiqw
QEPaYkzdqq1b29wICS/jSBWdSC+/a2+ogTnvAxEkaw+d14Y8bnwU52aBn0yOCsqPIs8/LVkoV+7k
qzOUi9SnupGcWrzYklEm04qdMqbR8KpW0zJeFks8f8c/a+Snvr9LRIz3t582kojZ/guKWMxp/ITA
r8SrrE1tm/IYlTMGooS2nOMO+cjC4u3UUIyHammxuiyiGq+4oVHKW5dlOnyxK1abre/6/Tm2Z+Fu
jK272PeCA8pU8yxF0LzuqiDbFz4IYLJ0h74J4HizwG4rH4NZNBXjwe4q82jC1V9HYZ4cPeVOW/By
88wb8CNixQ52fWPa5xKl4tlU+ekWF5/byFvmtd/H/l41YR9gvJbqtHRZY2UWkN7YMPcqC1MkQhXa
Yxta5bLK4hzVzuRcd1ZN/Mdkz2vBEL3ALj29TE0ii/OCAv285OFG4OR9mkGUdkq2Z1OJs7SJBddX
vCLQupWN2mZFQcqn48Srhc3usVvCz0E4lMdYdF/bMJZgnOozhREJgjFbWylZbqwuOQacNg9SEcBZ
RsHlaEW3OKQ7l1hcVaTRj+IG1KTcdUZ/Gc/ZrYTxe6OS7HqiXU/Er9uMxuIy9stlN3l5yNKIh7W5
8sbe24mFkDAo7XGFCkVi40/K7L2bz8SCSdr1Fr+72DstGZqUi7k343pL6K7Vrex0ciiumNh6JitX
1TOikSpYzG2CEd9yV6ZmaHxEFznNm5Tcz2WTCnAlXO8qHyelnDh0fPpgac+HRqR3wu+8bLOMC1uZ
Pi9cdAskAa9rYeEzTlW1XuEDXX6ba+S/WGIsLa6RtpFsGlDVD04jpw8lioyTzxHgTOLxum9nQ4G+
lsDJa2vOiV3AQYCpv6hogzEZcE83sQEsmTGD3PCe5izINuznstOI/TDMBtsvb4NFAjKZZb9xHLH1
/VDtZkLnv7bUXvf9oMR1PwftTgWttXM6NE5Y/jK9Ys5BA+UzjieJGccPpB7g4J9xuoDJQ4E2LB3k
u93ijhtzERL9vrTUitUNLlFNieSsa2SZAHV3jdWv8MELgxUrl7kTPWvbKpiTIFv3PojLkpM2PPdW
FW8WUG95fA7aK5LcOBpt67HxizS2a3J0u0IjQc2lHpY23eWiDbEtDhdslZHobPK4NT/1KFWszZSZ
2U2QdO1tFmacmEKPanlNzNe+T6Np1wWmd1isBIp9m08j/iRz52Pb2c3DB1Rs4SbqQ+scSWMpAIen
+ePipO7O68Ue9rvEY2EZ5Kxz9Rx+P43Wfe2MxAMbakStgHjOQZqCy7guiLEDaot16dnB0U1d8wM+
4tkaVk+UrGPpBDkBAJzc6C7ghCnl/I9M3svWoZHOCKX+7Po5zAdfUFTkjRInVyCTmlYhHMatGmQ2
g4YK9NNA4A02vEl5VYEiWmsvT+R2EMkFdSD8H1Q5nCvpiyNJOA0uMPDGb/oCXHMLu7TYu0RQbkNe
2inAiGrcQA2bv07kBDyG7Lnv7dnzzyIXP7R1iqHFeW+yNdvgjhuHF3inAmNgDDaUTv9hjnQtLBbu
rjCWeG1Tuj+i+F+6dZ9l3iencUcFSNEA1gF/sJbY4QXmOvM3GxPs9YAO8Yn5ND3B47e2c+t6H5HW
9jNIbulHOwPnvWAzmIuNT0BJ8CPKhFuSCJ2t8HCjrGc/3+ZuGu5JRZRbkmLGM2Ss6nIGZb7F7KFD
DqAIOBTEY5AKkzxh7zy1WGrW7s5K68EDGWnIiLNH8NR6AkmNhnZrAPXu7NH0v3ISn84R+3Nebpfm
rlFQDKFJ1Nn3erD69+htCcSwzCLeCPTTJ4Cv6IS8wjyZeNYj1hTtGaUC78ZZBrVWZlMfbfzCtoZm
I1Psb7Zz5Vvs/U1vK0REijKBtSQSFGW1o8Ip9sAh1XEy2Ys3YaHe12QZ7wyzA/Bps6s07jB90DGR
yC3sMyaJccMAZLD4I5ESIzMfHg/pOjEIm8x17OT8nECZ6zDKGkkrOwYdUJmyR4FM3rKBIr4yeU6y
9J9DLZHffR+HWn31njMvGx1/Odo2SZgKedPuf8///5Xzv43RNMWnf33+v0rS+seS4esvvB77A/Od
4Dhtmpim4Lz0zGD969jvvoNaSjXgHzTV/zz2W4Sc/Qd757Ukt5Gl4SeCAt7cogrl2hs22bxBNNkk
PJAAEkAin34/tDQxMjOanb3emQhJIbG7ClVpzvnPb4C2KYkDn795zj/b/vAXqHImnTohfvw4+P5/
gRlaf56cMD6ygOq9AA03uOGfSYb4GODm3nreeVZsir1d6uoRkkJ6gdU/75APjJ8Ri+mDwA7ngDNI
eglrKCCM8dUnrw3Fq+uX42eT1OPPm+ww+d0n+S8QRzCRP0z6eHc4MADywwCGnPgR5vU7SDPCsjq1
0BKey9nt3jwUP/e9mbebzhwiT19g5hxBRtuNoqvc/zBIYZT4p1cHy/VwWUO9Av4CR3F7d7979ZQs
BSySi/6cZumXpsedF9eAIrrZJor+ngMguAY74hCGIhxcKTcqPiE4Kr4q3er34OPgpmh2LihCx6SC
sHSUH0f8gN3zA8bhHPxquwMwSZHXlnCYAZjCjfXAPI88VZT3LpOsu5yeXOwCa7Z2UIp6SigrCPbT
pHEDDSeODwgmviIs3Ldfs5C0045o4liPIbHx2901dEwh83ZswQq2q82Q2zWXIUvPd+TYlDvu0i1k
eDCIRQ2eJ6WpkVyNkXwc+KK9pXZDqJ5vl+mw3auIvdJdZZBlQH4E164Olhm6Q4q5ucjbnBE/F3T7
cVcb27XtLWWK5pqrHOdFbvXCJHGbymu77fkC/FPoVOsBh3D/iEFagc+qTYUATNY/RpNRPphjUVh7
WmvztQYQJV8hMId9mBMgsEzOUBxmR+G7gweu/8gdmcFN+ahS4H3JZ2vqcvhYwTKdozDiJmjtVj5C
C6a7sZwFnmHBKO3QWBVe4GRyY3YRe76wjMTNtHPVqgGad5Zh6BBXOR0PlSEFFmbt7snjrGUu7vpD
vHjel6BcwyT3/Pa+Yl56GLPeHpCl5Tp2P4o4TDWsg1mWAxAZNR6kOONIh0rdl9vzoTILYqLnec9O
jc749zSP2qa13TyJSgpl6sgQIOIth4B10luVGeHaclqLodMY+kockoOSumDXkx1OibpVq6Q8W1cp
luYX8Lj0xSnt6YQx8SIY5nv5D3cx5zvro/YtWpLBcW2qOmbmTD97ryAFLLIyOsX1o3ymMaSUZu89
5ZlROrdThRGDiAmM9pcniugC6/0eZw+82J20z3DmSFsLcoes3tsyT4swJif6CPNgea8gyljxXOXN
nJMBLGbzZuyjoXgDBIfMGrWza9+N45Be9KSdc2065fzFp7mIiFSxuzdtEBJDizYpjHQtCF3fmYCX
mM5GElMwX3ZukcDsIsaJ6cB6M+OtRmytSVuQTLOhi6fV6db1BNuEYC+DrDhYzu3QZHsiSjLx1QWY
wn8ZWl8bRyvembtsqcyT7rOcq0C210O+ZWf1ptO9YWLtnC0ktptXrNmdVzhfjxQh22GY8/yVLtq7
UhMJBzOq3zSlEa82bM8GndV7GlJtLUnvjelIa+yOn2WBQQYRxzPvXmWBPvWd0qcC2SvqVK97XWZg
RowbZjHv84WNnIzmtCWIm2r6ZpbDZN4QZeuZt1G6ONNO4P/xNox1BCfDqDVeQBzlEU+eg9RNdiJL
YhB4VjnfqsLWLzWZyqQgVIujq5HmHEKi3nMTWOubN02DKS4It0z+VmUR5Wlcr1bmlnFn6WX+0gKC
FBg+A329TatkaLEOmqzuQfu3/WjxjsH/OoM2VhZl7EJ7PaImr+/WNoeM43cFIxKcSdQDvaFNAi/4
5uahWt8NXo2JMHbBBGiFKzlIMH2kHZtY8TbXDebCzPl5B6zdRrgYHFhYxrg90RKxdijb9mTtBV+N
uV3AqIqhinZgmhvOEPor8sMck0pkpsHy2lkEEeT+GpEu6NMcpqTKnjNb2Um1jN230ZKfHLX455mg
Og9+cLQ8TBAJ6r1RuSnT/jzs3dhitjRvrvApACpZAhYgzU3uzLQKhrG213m9DM92NSmfxJQJm925
9Uvoa1Z+6JYKQjrIxq62PHXt1mV3leZzDuCghy3MOKzPqg+FB496sK5gvMkzJjw6iFlABulHPBeP
HMHIifq6i62+CezNSh9UYvPDJD5FBu16pE1aOf1m8mD2nOPZjhg696C2VmHcmob/Lxz/N4UjV9fG
TPr3hePnNxxX24x5w+/Lx99+7B8TZ4u4WwteC8wZJrqey0z2HxNn2/0lwMSNQOffD4yiX6g1Gf+a
/NBviql/TJu9X5ikWpuaZDPg23hT/0Xl+MfCEckQFI9fx1UbFekv3mQaLs9Edrb/0Mx1o3eEyU8P
pJDSsykM5r7+7oP5j3Xgx4tRp1L2Ig6jCvxzUnnmKZekFek+4FsjXjGmtp9XOUcvVSEHkqOha79m
OCO/RXM5nP4PL810HsYZzlh8qH8sAgujspTsLPdBR9gotMjacZJdMQ5IgmmjdYeKCO3RHGxnxyyL
0/TvX3779f+cym1PjmgKTW9IdcIX9+eXt50iayO0FA81Dk0FftN4uexMOZGzXnTby6ktVezvX9Pe
CHR/eVGWCuR7ZOJ/EUy3ggs1E5H94NFhPwNOOGeGWZqWGd3zi5BeeO0W3BTYIkzkpuc4vb/79OHH
2vD5HHrO8qMIslKdYBtnaaI1CeMwhsizSr2ZnDHIzjDKi423H4/CIm1e1a3j/Ep0QQmZ/ej+xar5
I1/h188OdpDnMVG1QKP+xCEIl9CZVJDbD9ZksFam2j0zeAc/C0dlPdcFcd9w7cf/QF34k/L94xuj
ZYk2ZPhfiL99wwxK5Q3WQ0nF/txScBwpjPKfZqn6h9XS6tFzhXULQk5puMJw/nVQ/2+f+q8bEyYi
orsArgnr5s97hcuJRARSMx98A5FFsW2YlVrpPpt76z+I/P/sKrs9q4MrH7L5TWz7F64ZfrEST7PJ
egDkUY8G5X91mIstfDTFpuVdVS75jjAs2J2b4YwIFjaLQdbo/Yd65u+X7b96cASNnJZUWKBVjMp/
367Z8DYiVDXmwyR7NokbpHV3bcvGJAapraL/wyYJOPbYl/yfZn2j4/yuO7REaRaGM9sPw4gpbEuy
JvNmggSvpsDE8xMC8NmZUb/0fcEqj2qo6c0ckRa4lpaxxFaJcMfwZ4WBLWT1pCJ5+VpWc5SgrkEo
kM9IIlpY9cxqwlYtZIKbU/0rqPNv18rHUP9POz0AmcCSAupqxIr940OUGNiR1RZZD0iUTPxWAqju
H+tGyUa8fqgB6pDis135AJsQ5UmG6zLpUmvUn8TaUDIUldvXR73oethb2EW+h3j/P/79V/svTsEA
i39ItNhK/JUNZCh7mv3UtR48jIoLPEj4mEEGxatlphbDMaxw/v4Ftxv0D0egD5kLwRsKWQs2Mwyt
P34wjczs0qzW8WEhM+HKk433lqLn4y9Y51BuO+p+cHwEammREkNlzmXexgu88KeC1ogYsnaV7xjm
sdJNTgATA9XXAjXzNS19d/XxEY3cGj6scvQwI7PtqxWI5hqBlXu2Ax5IM0K6+vun4gn+/Fg8Cd8z
Uk4XU03E8X98LB1WUdAXa/bQsUoIvAQJ3peBUd71Tr3KUzvn4MFlMJcwATwykHbw5dP8EKFC24QQ
UKt2q2ISbJf2nJDUGhxmUjTlKffxyiSdJ1ud2Ei9VO9NgjLJlc0X45MwmkzuzQBNSLxka+7tyDDI
xz2YGTujHJeJkUnuC0bVVK1uKNqHqZX5VTg25bXdhN3tXCJC2YfdYE6xsGvjiwW0TO+61t/NakSb
RB0A3XvVgO4rg5j31etW/yLXvN0XkvsbXR9WEsjvSrEhSBiGqzzy09jtRuafYDF9zGTSEC8T1Ptl
76RB8BRFfW5iYpdVfjzYc09SppcNmtlFtMLvknb4DRdwcmSZX8vqpJWmKemnyR3Odr8WxjkFXLq2
swmlnZhTZkVR9LQus0WIGBZiw4OxQG5HFyFbb9ePdgV0QgMq7qHW19ijRW6eYoe5RC/M/7l2K9ZI
sE4boN+tUdLj0IrV4iazDCzJbLXpPO9tjFzKBEZm1i0lIAfxLLgFxmLlx9YAV8d9ulmoh6RQECAF
OSW4BvSpJm5mK7dCsdMtTHpxcTJ8/W98p+uvDQV8cMggT+Y4NhaKwUlW5MzSIvk9RHzVYTuXQ8Ir
aCciKPa3g+0CchC+BQUP5ynCB75YODxe7DlUdFYhKTmky+y8oh+PAaK3g4215NcmGnF2xHcs7n2R
v7NQ1I9sSksZazxe9+bE17PLU0niVSa8fWMRNMnCakzmnmmrVBivNFhx2Ml3tzeJ2PCKTDwbHq5+
V3OLqxcMoha3v+dgTgktZAGgkQoILkZmje/f6oIBImjwIhzfK1yRFhsbUqYXBtnKBPHh8YXFOz7Z
X3Df8x3eblWSH7r2axMC+m/Fj/bUIz5cfNJMk7srMwsphjjB3bc+XPDUGFHqkdqTpfUnhesKojUi
aW5JJqNTnwOs6OIIr6RjsbIq4VeSgQyJoOd34MsJ5Epq7xYpqvlSi7JDGGiiDFvwMIVlkY189dXM
kV242cPEZFTu9Oq7b6m3gF8xAFeJrENOo2bxsLDU0cti2+P7qHP37E8+B4/LORS4TZQ0Q96PgDk5
asemcfj1a+/x5ug4IHLjX/kyQRXYVysB1lVb2c+96W1/qKujaylnzmeOs5QhvRsBqliW5N+gieOZ
5oLCBwcE/gVeUGhCQyhfb4PNTR1LzPpGzNSs8hajNI4YNOrhddajjoyCTj1CJuBSLwxO1I8zkhou
vCahlz1RouZOuxDOdLR9lBG0qOdxnDb8Y3u3EGVQAjg94HFH2WkDyhXrPQ0//4gtoTvctQ3U6yyb
MRHVfCMzCoqrFenC82xpdJ92uT5ORGC9OHVpP5epzfUslVj261Y9wuz03tAg8VBsSV4JZ8XxvehY
DOX2T/OwCgKzSqpPk6i+txBfzQSVxfguam5bBvT9a0k+JSScYlwfPwoFXfXtelFl7b/Zivq+HGu+
2p43o+ywfHexpuKzwGfl3PWGeQssh2qvS83bcair7pplxHdnb++27XounhE1HviRejRLkyK8A4tK
PKsSr0SNcZuvlW0MSbrJmP1Rg1DNHSKjcz8OvPOZn5njrltWdd0bA6qIjwJn2kqVign++6/Nj7Pd
yUzZNi2th0B65xoV7jUBCLp7Ax8eWW7jueCXWI4euXZ4g8JWpY4R0C5lQqpV+q024OEgBtu2kJV6
eNvOatjKIG4e0oyWh9Bdxvc6GvmOBEJfG3XHe5RZXMCt63G2dVurArBYHK3VojAwfefs803ftiMM
Fx6nuyLpwn+EngEVwchr3u08FcNpWbhxyXagLm9r69bMSm6myp34zeVMueqGJfM6sWRGfmrylB7Q
wvCQ/MfNaCkJ+d+1DT4HSONWfGbSCqMXhcfRc1mFfZ1IwtGPZCCwRuocIUzegL3GSpC59OshUNWO
eoS8zKdSV8hN/NVz4Iqww4S/vXyzyHAHYcHY1dISr6XVdVew0IYT5T6hdanDtwp+FpJa5myfw0IJ
GrVF+mLkq7pXOM29DaFkv5o15md2oQ1/n6GmJX1g5J18rERXldZ4hd/utjao0RO4Ehw+pCxm430E
GLicw277gkpU/dWB5LD+RDoHHE+pFca7tKNjonGlRrUfwj+L7SVrniBve29OWVrPthHSA0QlbYir
EBcuzsCHjDeXNcec83Dx1iISr34m2Oi9tSjitHhCbiJqZMKLEdV1Q3H8aHg1odmv2nLYohktasHR
bcYLLe3zBE3iuduI+gk0EgwKGDoQ0LStzo9rc9UmK0rUhnN2sGCeY+0J5D02iecgog0g8EQns31q
g5hVtCc/DAyUDGw2vc9TQC9w31BPs1/bHEi6xk/g0WTMk+4DRzuHaaytEEAu4zgqKjYXQzdOx3wc
PCfOWfITCxwtdl6kvpMs5EUB4kMdT7AUrL1H8tpAnNvFrfTOQCz+BnGGVcOfRkyiTNpWPPPOVd8Z
XRJF4VJfGsRMTVJPud0/oUNYWCJpxQett8sFb7Xt7FOYtB+7zOKQpxTJtpbcxSUT3j5r4uMD+PUs
2hr3ubQ5F7aDdcgCbpyPtZtiqk0yhIQooIJi/TZwDT18rE8Ug+mxBAg4zm3v4iY5hSyR0JyGk+vB
kMmzdQh/WxDN0oQ/RTCTAdqQOnwy8PpOaiJz3zKGf88fqwLtOZuisrH4gkLPRu5bCznvhjbAcgGc
Rn5L8q70CA3bCFLYHTBoGY+DV6LLL7YHMpaG1QcMTn6Mu/DfVgqhYc95j3eAyyOw5KxnL/e7ZW/V
GTsrQD36aOPV7RzI11D3U9lx2juFdYf9hn6gU2dRm4bFwEAuHNofJ6BbyarZdykuVjuYxNv1LUs+
JQeRJWAQFxDS1wxz2p3AFgKK42Ymi+Qb79gECTjvtpwk28zpV143E6t6bFZ3gPRAq/YSqZXCz8t4
7mmdIasttksCW+kOyooHaiH9NIM1kxc5zW1+Z40l84eWY/R2gA6F8CuUvEJWdKx208Lu51l6E0UI
CXWIexdRHMkR354X/tG9O9nB0xSq5g7V0/fcSA0Mt8sRImdvwsJh7yzESv/MHMRkgY25gYPFAgnu
ncMGVlyPZSG4kdZi0TsJ5In9crn6LxiK8TkXeLPFnbdodTSm0jmYLSB+TGwd4Vizas4F5m03uL1b
1o5bsznT2atTawmmNrUQ7U3aOd3PSBEZfyBKjsOQInMbotgSxqMapXnpt8P/UqYZQCSuCtRUk9vR
wdRtfSaQFBQGlG3a9TXj7qestPl6hkbwV9h4fEjIpdU9CCDJLc7CgTNsh38PhXWPt6967MkaeKxw
fz4SCEFGMaYR0FhYBVXNKbs4EVs1IuQHy4dN4g+hHbDJ7qgPXCa7KUqv7fdhhsiJ5RVd9aOjxuR2
iQT5odsdjt1k+kKeOSvoozHMyLEXF9SKgiNPcqZ1yKzTK/C04YTHRHRdbHpt2IbWbaYQmVlky+HU
gEwcT3UmFiwn54CJAffnwMDjNDUZp5X2C/t53swBPs7NqKw4HFErOfB6WvZEvdWbIo1CkhqZYexT
AXwFWVm8EtYHhUxy7g09WwjPYYrU1KguRucd/Gw7mTWe6v2O3i4/2QQy/nBn3xyvcJlgx0nylmOv
6pHI/Vph9GAkBjdzU7Whew4CbQZnGjYlTyP9DTPtiRwxift/jRVNSK8ivTez0tYzJkZAdh555Dtw
Hj6SoDS4NtLUppNofC4WH1Pr5xzEeq97RnPCU+wHnW3HwUfJDG/rp89IB7ONtjEPGQn0YeKv0j7w
yvlzPkzqk9qcJHJ3LT6JKaug7wURpzPdjsbDxJ4CpuINkburK4z7wfAxEKCcbsPEGRx1sjPP+D4J
x3uHH6t/1FSVPzsMGyi3F7jD1FU2yMVoYlo+dscacOWLy9sd9lOaEqba923ZJwz9+ovnKLigAQTc
rPSLz/BIsyefGh+WdINhRDV6m56JvNbIEeknLBuq712/8pu81ixGKuU2guaO0Z6mcc8WC08Zcyhj
LED81w9Y4f8Fhf9JGkR7Dm707yc8zz/U2/iH4c6vP/HbcCfa3O02ey8LsBhXxE04/o/hjukj/LEJ
H2O6g+x609D+Jgly/F/cyOc/EbwHHmZHwN6/TXhs75dwGxKBk5lhgCzd/28mPGgHN8j0n/CgRx6X
59pI2+1tDZJEs2Hdv8M4oZobc991JlbA9vB5NtwAU+X1e6hIL9WW0Se5AZdUNV31GCzhzTgKJvVz
2T8hn3nqzWG8TBizxH0Y6Bu3I9d0xWo6Pc5dmd/T5RlvUxCQXOF30NvcMA0wDvZsqs02wJ/5wXWL
ym5ig4o8OMMODu1bZNVm92msGd3DOa905xwFXiziBgojuDtMYK4ZNA/RLBuXg6Eq3QN2ASh6YsHF
3X8iY0V6Kg7aprYueaR8IBs7jWQS5KY7HtAs2OIiAThqG3JiFZqbaeQK3FJQq1sXuOI2zNts7CsM
MawOJ3Gk5eGRGLnVO0/cX2YKR7cIyucUOAK9khVUc7/PO697K9uUwEiOy2Cv7VGNfTLknTn7nHBB
YT7BuynFXvIWxiNuuSQMg6GNu8mP8qu0tPRMRjHUggMNWTljXFtuviBdeWoyUBbVFsgNGKLIE8Y5
YbIwGXhFbuxyp2U5VizFUwa7gi9rKkkLaLtTaS8vZVc4x1IumE/gQ3KqloyZRN9k+WdopqBL61yc
g1DddO5wlS/T9HnMmnY31eO9A+UQnGOORDxn/ndUhwvM1wVZgDfubKgOlcLMS1V0QZIyKLLKSxi6
36hHhsRJq+lJw2yNSRNvjhMfqYE9EqIBsRyJKQ0Ood0eGTU9zrp48WubE7SQVxpd9WbjfquZ1u+a
Sb7CkqT87dpTReu2Dwpnr3TDNG7Fu0cIPMNome+xP+moJ6sXAe6wnwYKZ+Jzf1DA+DcMtdL7Jep8
JniwKKIJ5tVIJY9rfnV0Z/dDvnBnY1CPQQ8nL60mje3CSJ7GebgJ5WIngeeaZ0LCMP1X2osJf813
eotgKSZ7PjYzkd9h3quLGtY1Eb1nPFLqIawqsx9QZbo7z5BPniwwIULycDRFgx1KIYoTyJofTwUK
UOgqEFJbbzrI0AMdRipzGAY7OhDN4O683IiOs79QVlQNMTZYgaWcHXGV4X60S1XxrXPcbjd7bZNk
Gflu0UY97zp0WmMrN+GB4ceeOdeJZYxFHNrq2eIKiUESXow6PWvd4pQ1CnIrpfHZW1MSZStVXvLe
g9AiMFbCl3z4Oulgh7VCXFb0LiBAPbbxuPuS+zxX05XvS3b8NIQ9eTnagJ/rt5j2cKF7ccdYAvJN
OaOjWBtlnOzKnB7pCpfgqaadvvdNu2njHmHFrcC98OB0RZikAVyynUUK1fOInBCDG0tnR255+9JO
2UBv4JDlsWdhVTpOF/l9ojWmbJjne5LMrN2MWw92RHMNS0mp9b0XHKpJhhzuAj+lPYEtrEt0lCwt
tQP9M9UOn3JvY9ct8idxWAuo1pISCa+mKf+5kurAXluiHr6X2YvlFkvTEfY7q8Xewi1gT85IUfI2
asi0AWjNewMZlY33TF8tuEOX/pHijlNCYSnXmZmReA72Xo7QQG+idxISVutjn6UF3ZT+omCdvqCh
Ubd1abyxpT7bukClAv6TNL28SKN3b0vTrvYULeVVaxTv6RgO+8IWxQvTKZB2GIzFjT2saAUbmFZ7
bTXWfd+kn/rarsh3woDhWrh1d7EieWDgNl+DlYhH14mMp8odgze78Yo9jl09arSI2mLKcrbxomw7
SbuWZFak2zckFXQoLSWJ8OTh3tYjBnr8HtiIhrkeh23XQp+BR6Bn55AyC0uMvs7RMM/3dQ6Vq1jH
02KZuU2SCim2fahBenF+eIDF8ooRiXdy5yb6PtjjQ6DcnEyICpIikc9ffGKvYRuaKO2c+ezSl++r
yXLg1FlC/kw7103ILjOuMPnIkVxO1r7Fyz4RG9N8zcKM5CKL8yBcbwv8zO+0Yc43QBQlMsIp2Bet
slGDlmwtmotEunaG0NVVsblQtEZlyajCGo6rgV41JNIpmji1tAPuRNgEK5EIsLOsiLX2lwHpp7U8
TvjTYULfVUnnNhVy8S469Yquae2jM11dimJC0Y/5UfN9JdgpMWHC7SYLwZoYERSVTUdgFwJ5qO9F
Ge2hea773q2j/Sj7c2QwjxkM8VP1wScC2LtER8t0MEdRbH5GwA2u2yV5q/LDNDXqAnz3Plf6pkZh
cWWpuo714vU7gpXaOwgo5jU0zy5pzbU8LIU0z5o5/MlgrB33AhIqod7QFbKqjo2QZ56Y7cDPqjjv
ev+r1iZiTBLfkrySX3EHrOgVgIytFWle6kDUEkxJr1kDIwIRN98tVfUTrlV0UEJ/zYgPh1qHg1tc
rl5Kg2ilNvxXjn4UR98aYS0YoMnhPgVG2OWzNd4uLg7oeU0Gr29mEL28nyLqf+CVVR9qj4JhVu7n
Bv7frqnG/qUO+VV6cIcYDZD8OUwuofQjlkwuh2gcjEt+j2N/+RDR5Z3N0NbXBKLwMQTV16lJzT2H
acepXcyf8e3iwpDOU1H4mGRloD+lCjnX/aL+BhPVhi0L0jq5DZFLc4ASJDLaw1jq5ppYwM0xhPTg
2Vm/jQTSx7PtB/FC5xIveVUlZtSHL6Npa6SvI+FjrQYzx8NxUkTUVoK3P2MI8Mq2r+SNXNrwuQ88
fhbd8hMc47NPX7cz6oiBAaOJew+zs9eg9J9gIy2YKWS3W6rGyZnCDGw6L0UCzYwPOi9y91PkVQsj
Fn+AUxYmrkYUyQwrQGM7zctK9wU5ufDxqdxlnf3utar19ivfc2wLq7sDV5cnVGwBNp5e+BWrPPMV
CuN3POrlnTYdxOQzo8hTKaRz5zX+nFi6VC0nq5AzEQ6MLu052oIecLcXZvPYk0n+uKwm7nKcmgYl
hi2weHPH+uc4OMjw2KgZ3ykMo02XN/hHISyPLYOkmaiMMdJ4WEJB3wPYPOE9x4hOmtfYIZVfRuT3
39qsv+D3wlyz7PJs12fOe+2P3lNLU/3dosEHbyPqtEJuNKmzWDoMoIoqL6e98lb13azDei+6aXzS
ywCfnMPzZs4NXAhb/1777RWyShnsCbTt1MkydMly9ufgPUVdt8vtMbiLpFd89gQxbBZhGHvSturE
K0jmE+Q3wX3tA4KIpdM9Do6LqGTlo7hVFWaLiLVQlsManlBzgQEDeKtxvWtxsz5mFiE7abDIA0Qg
OyGcYTxCqDKOJczFBtpKXXzmNKs+c8VNX+pFmU8YTKQnswyKs+ktVLxp71/6djZKcm7HFGmUv9Qv
mQ38g+PdCodY58MlMmw2RG7CbxRFHV3sfpjBHpVVxcptxd6fM4LEzHF4AEmWn00Ucu+eWOZTOHbR
VVeW8g6PseFT53hDxf7rGE87PQKzZhs8UV3pl2iQTVfSPozLc2Zxwu7ok6ZoryPhbPp4sc4JajdZ
XeHDAAQeprX/iVRs7X/BZLPQe2aT3Kzh5EZsxEFJyKs+tAwX36tbYJX8dQ4W36BYmZ5q3cJeGhm6
3NStKl4xx20PQxpik9BoVZ+nqTX3MLazMHbdyghhVS7NZ/xekVjzR0+q4XgdmugJ3n9LEdZP39qm
7Tbtennwpc6uhpaStG7nXsaymZtnBLh5vPlrH5ewqTAIGvvD2kiA/gwxmzB0PcbeILzDYrXLQ+0S
67r3dNrE5VxUyVxa03XTavS6dtkCXqrs3hbk/j6GQTl0d+QMKG8fod/o/WoHsQiX1PdG5NG6EUcn
28YIlHKzCKcMi8l+cZ86mfkVkOi04rEyjKcyypsoRsI/66tauQyjxtJKai2YkCL25hxVYY1jweg7
J5n73mcbhGnCnCATwWmo2IvfoBumexMkLLsuZtJPYpbwUCYQ5Bcs3qaZWawBsBrncuiuZ2mI0zRG
1qPqJb0ALPCj9vx8P8vVuPTLIM4Da3IPTF9cixLL1RTg5mczdO53EyszDcUaUj6zBPE8VmQXvuKJ
Me0auN83kv2IYltrb++PYfijC0V28qdm04RJLH97ct5fdLmYCa4u2k2I1KoOoz3qNzhOzE+As9Eo
1rddIMwjxMHpou1ePghRiC+5cpvHhSCtixbFsrMbV+y93EJzYBFtjq3oKOPORGhiEkR7JMfS2g1D
2THK75s9xiLup5EqMpEKLz4ozGWScddRnPcrg8FBJlMdnA3RzvuOxv1RZkV0GCAWvXmuck8MOUWc
VpxMdUd8Z1B0+RGT3RmzTgh9mC7icYiL20IknjEfa9u9cyBJvON0ewdiD+gsQb2Eba+n3qp7Sqkp
u65oaRWWeu6SsG76g4Ajk/QrYhyIbzUK67JAF0kSKHIFrnEiwqqviOFF3EVBczKK1CEuiZukXZD5
xkiLxp1hGivs9A2aJjkSA4HAuJOOXh8FfluTquobVU24MmStgxHIYtRMEPL8hxC+e5OmBD3uRZ8x
D0bBUY0c/JPAnpGp2w5ZS5MMlZy5dJb1IZdmdDurDM51W/inyi+8xK4JajbHrrsUpnUfhjC5x3FU
3W4S2dsYtCWBWKuEBWH14W1l9LA0GrNKrDqFx1FHzmvGqD5GVsJsoiny5tUQ42vvkHuUz+HRBY00
MbOe302m4eQJmPpMfGzN54cmGycTOeFLktXMYx3QhyBDZKQxZo2cPJn5tmK7VV/QrV/lGS51ukdZ
UX8Zy3lbb5PZJZNsEXAA6id+CORaF1F6KQum09WoUngHkCKomS1zZ7SMlpMBSHzKXNVfd37ZslrG
4GiZVbCzB7e4Brms7sEfTHM/uWoKkxmh1e0oqbeZB9v7foN/VDiKc9Qz4UQAoE9ZGZo/lpYWrZTl
fGpcSUaW0dsPpQxABMTwXeZKXoIGMhHxxcEFXGuf56s4h8LvuYDBlFG+zA+6yrNDVvTf6NcoxdZ2
sxbWZXNuJ0Hsb4YFxedZpqiE5uXGYRzwQin1XKBOJv9UBle57yy7XmkKR8wd0kVDaMhJl9y38/Q1
svqbxYKolJf2CzFjFbYarnsQPlSeBYPHzzmhlPAFyCTBenHeMeDynskJ8mIPv74rmH7XgKuvUgQj
sQb50+BbP2FHUv+tVEdtJlrinexXB99DGICt+z4S/7Y3s8FBhNG8KOSAP4VoDH3ISOGRjMiZmhhK
TIi2fOThqzQBirPS2ksRYmqO1ppZ8TwPABTr8thblu7iOkxTYCcSXdFvg1VT/DcWPY7yCLx3oseW
A0vG4NCdz+PhJL6F8EksBdgDvlkNFzJC40UXqKVQxe75qkRwU5WeuJthRDB+r4xNC1QV+MjYGov0
mRi1MZnMXNzalh+iCRf8JxD8n+SNPrplx+ERFvkFPV51WT0uV+RV39NKTP2xMqosURABSE5j4u7V
6kLMWcVWt14GriT0DlLEzKDAAkULQzLaUHYLW2f2BFVeYXlH26MSzsb/Ye9MtuM2smj7K7XeHF4I
BNrBmySQLZnJRhRFaYJFURL6LtDj69+GbJclyiWV37g8khsaRCYQcePec/YxWBLsSQ3jIa36gzM0
4M2X08QD7+cAU49ZpJ1JF6TWya0GvrpzqsXQ7UaZOVsns/NTbdH+azy99WH0ND6VKaB1s7lW0XDH
yOuTDmOAZvxsbb2pvGvMmgCxYnaOpYlJ2dG6eM/ZhQbiUmg3jOTeJcJsrxj/1cGobPL5clnuY72O
tklViMOUcjhTVt8eyy7S6Vx0MAcy61M9ht5dr+m04cIRD3A1f8giQeeM+FqMySrZpJ38iFhavIG9
ngX2NI/KT8ms/Gy1zvCGtc/YYBrAAaU3/Uk1NKMINvRFSPAymjSNPgvJhVulkwvo2eWZcW/LnEKa
fWCQ39dvnUgUDqH0cXbC7eULb6l2WTLXzy3agvd4G2SxmkOWFxCV4eRDO9Ce17TmG0fPtUPKhqeY
dDoToAPImE7GEYmhe4qSO4lOSjMx3aNs+kidxasV1cVzkgr3phpleF66uH/REvtLpMRcw0HX2lND
G/pumcwQWRg5en6d6ONbd7L6W8OIzeWiJreqN6NTVHu6oEXMrFXWwbJ49k4QjesEdpZMQW0kTM+T
Za53SQ1a09RD7UJQqDX4FpvBIQmHhzmy3lIhWG+g/FfYIJE98h7MW1u1gsOV+ziuOjCkzMabSM9r
v43ljSvaEEIoKpsUVIYPGNCAfMUhXbsaDYqa67yktdp0Q3xFDdFNu4hcC5/hm92fzJL1Z2MDLU73
UThOa5OISc9IL4yahoz2TcnhhvJurGoikexKParabNANuy7AFKZPmJR0enxznYb+zLrwnpmTJy9j
YukPA/8DO3CbfgHp1CGjqh0SqyUNaoL7yrk9y77urx2eHmwD9djtCfVLrpe6rlXAhoVsQ/URFdM8
dmjeupUm0a2VEKvMe5InnQ+mil1e7T7tDjXZB5tGmxqKVtIioHmv+CzAYtMbq6/BNZd6VtsbjmEu
3wSS+9xoo0+A4FNsl7Cpp4Ce2nwPN2Miup0Xbbs005xQ0HPwngy2aErQog4GWX8ZKa+3jAgI2qKs
Z/yun+rMBrJX9+M+SsLmbooG411KyuWEQ40Fe1GWuAUhLtDYNIN731qK/ZS1rLrNF214pxE+e5Ik
avVEtnruWc1a945gH+RTxTjvjRq7C4fXVt61luvce0DvIVmJ0LvStBjJYp5kp44gtTeMj2mGIknm
La1KllV0oW5pUDPG8cojSXkpxxWG3490BTdSeVF6ocPfsZ9A1smvUmHM1q6zR4tvuoCb1qkoDaas
vV2iFjudPdfGVtKGetAXJzqlMCf8Mo/nLznj/fehAAnKToHonE6HusSel0Toy5LmXW9bFVB/dt2I
THA2e+INOOwk5ES36b7WRmQEtEavVDg5x2HUu23d2tk1DNwStpsj9Otqqca3IEc6DHkTQ2Bcv6YP
Z4yY86TT7uqsqS/WPLqIoASRwsNS7wHsmr6sM54STY3d2c0L+UT3FuQbtsUHnfruWqFC2PWkHx5o
Zzp0abT4Hjj7QNRwNNC0r1YER1uc+8570QYhYH8V4cGOLUKh50WcvYFXA/9qvE0aNG8IVW/LyZ6O
I3Tpk605IE7sMA9MDK88NJ7j029WpxbD7hl7YHbt2t7HEqfOdghnfZe683M0F7FvrFrZ0E1pKwqA
Q0Gj5kcN3sIO/XW8rZGlbsEKu/t4qFsfHZ9xzNqKnk2VlbNBo22BczKJwBawpzsCdAJNX9T7JDcB
CnXxcpjVZOPLFW1/6zoVfWDh5XlQWsaQ30+MyYM5ZrMBf1GBh1qG7Bo2STBajG/osQoqjSreicxF
clwtFytb+Od6eNfKab4ZyQLeGEP26LXGk4xYrC2t3CYmFCk6Jc9eiY4EsnwSjGMcBS1p4UHpaNXO
AF17GM1ib0bp/eJiyqxMy/K9XkcsEi03Mk7kJk+bd3XbpLdQdYlUMg4UVt1+wPn8QZsYgxhSe0I4
r+/0hQoZUQR2H8yYm8ntnwsEXndj39zhOMznDahxtnbEHDBhcu3GxZ3oh7oRH5sSkhJJOZ/AWfbn
yijVRrH+bxLGYDR6PPMJl3QP6W+6Hup6Oqq8efe/sfV/Y0w0pC5/Ora+fB6ePz1/O7f+40f+mFtz
zvwNOxXPoM6LsxIr/5pbGxgl/mRXGlgRHWoA20B4RweJ6fEfg2oJE1dHv8uYepVwWPhS/oEVUbwm
NYD8XjP+DPrmktG489olhzNwGkpVy7MTts7jjBDwOEuhKSp2Hvw5LpomILb9ZAuvEdiVG3rnrLXb
0XbzfY8v7doCaWQ84dbPOLjnKr5qpkGavlE3tEZ6Zc6PcjCHJxRfKuiieUHKNxuT7w0ueMa6oyE1
2XFJAss4i/ueduz7cgiHm0V5FE+rxBWM/qIcpquhGndJYRKCqFK0tCpjyOPUc7e3PX5FCo+U3TFi
AQciOKNFM+cZ+Fk8uWN08Eyx0FLMUuKHmMLOGLCz7FPjaA24GWugt0v60U0YVm20YVLEvRc1YdL0
nJPMOVazMpfdInpi0GH48W9la9XGiQYveujYauZjhO2deNBinrQTnZ20ujJDZrQo+VGC3xluXd15
ZhrdL2k23DT5uEaz58R9xwA5/bCtCLUYlXMoIGA2fmpWS3RIpg4tpdtnZaAhXutqsDfGW2b2nbNQ
NBMd1TWHUFhJvye1MZLO3iWvPWIN5nysQ44qwLL5HDSmi6TqLoUPRls7ohergFDVURNzwrEpR0rY
fm6u5dM7gHhmK++hgmUbXDqCHqFF6TddMugIXrgt8kR5mxpBXrGr3ZqdqwfYCmibfIU0vAnFrO0w
CQgiQKy2k+B+m57kGzhL2hAHgChspzro7SjCK4No85AhSzusDw6G/WVKrWWnAQ1lTQeOkA+nruv7
Wr+IuaCoZ5lrW1QKBFEhCWrFUwRnxFjeT8BMSvWpG5uuKJBLLUse3v1vwftvFjxp6QbKlv+s03n8
rIqq7L5d8f74mT9WPEf8ZqLEA8Gri684Hhyzfyh1iKg0penoRIwKG7OYzZX+XABX8jcJyog/MAr+
DgX/04ttQANG9wNvF8SMvvq6/8ECuLq2vpHpGGucMxxxfkMusoqCvpfpuGLol6RyrYOLVm5TxMSW
rCTSzTefyd/Yab/3jqEqskHdC9tEOu2hBnqdOhH2ADMkGTOHPkWCiy8AgBxN8+pD2WHKKGz0djnU
GBVUC4Sgn197/b6+vcWvF7dsEOS07lnsX+e5EuaYTzJzvUNkeghBaTqPDDIE17X07J6KunqOyD33
aKczUG6XOfk8aV1JdJqyZYBBEKE9mtt9Rx/Dl43WnPqsim9aN10PdXmIkGdWIFOpgc5964T3hZ2P
wf/HTRBW4AmiESwepPUT/lZOpSC6Fd3CVHcBKjGxPO4KrTCPnHjnt0RiA08RGRpdrZgHX+j4zTmp
u4FVRTO/HxbbWxvi2W1FW5rOF1YhED7LbnAzuBDegJ1mGMVDkfQdJLalQyBVIKD++T1874v8/SGg
kws0CrkOW+4rX2Rryr6fndGDF4fAVekLKFUq4/0KXfv5lb73fP5xJSRO/MnCaPw6x4LWB5lQwJ8O
Aw6AwwyLbt/ZbnNSnWzudItorJ9f79VL9PUJw8pMQcIjTiWxPoHffDmGaFGUMw09DFGi7lhR2s3S
I/D/+VX+5vMzV0q/RZcP+9drT7qnWC7yUXMPilSiPfKtL7X0kkPWug8/v9DXlI1vFoX1fiwDu6fD
i0ex9npRSCOEhSPP4MFYaEQuTmtsY49nZp5X51KBDYehg40sveqye5Ri7nUNATkwUzigcV8uV4Vl
NXeK9NsEpqfV0vROsEsMQtLoXQlhVQ5LJOHZfDtEYEV8ueimxkF0JMTJjLjIVJvGVrhGcmgNu303
2kty+PlN/p48891dUkMSwYEMH3secSCIIb/91lZCDR4cNR1IUkLGElVIaaKwBVSpsl2VtXTJUI9P
udJgShN8xsObHvIi7XcDIpAdPWl1qbMEMU9XyqCxS/2dMLLkYnmz+cEhwegdeoUt9g/jjfCKBl70
mDOU4bT5YOiZt4sh/AT0faa3mBQN2hzJvKd4EekQfWA5yw52Z1nwqQ3rQAu/umJ3iQ9FHXLAj+zk
gEh3hkeaFNsYDea+lZX7oHA+HVONRmkpmpiMkCh8idl4fAKXoqNZL8NNnYsRx+rimJiycV+ThGJt
68HgrG7WvY+hD9lBJ6LqkKkqewTr6ucN0go6mdqNhe330zzPLfOWuFuz7OTeCk1aFakN9nuhhxNw
pDbvrFjqD3XfFu+cKM6+1CImjTjTvZnxu4rRu4+VTtRUGU9PjltmgVMY6mAR8HgkDW66XhrPvrGB
Agedm5TeRhbJeMOMovnI3AJFd9NusZaSqRlmnzXGpGeEnhphUgm0MUedigLFRG6LZpsZ3nEatPJS
hcTAGVNJrypStMM1p0Qwl16vn2dQoZf3CefQNugEWwSN8j0Wj3FjTrF+ROhdXJthPb/V8gybroCg
dQELgQ5/HmJjq7O/0Nsb5R5yj3vsF1M+q9Bub2Fhtuh09N7zG6eVD5m5K+OaJ2LICSZspHyuiGbc
ZbGhBZIpJ6UyR9m3dN7ARWbTyFcDh4gRUnQY534Xx1TRITBM1rbh2OWoNmZt6tyNio1PGA/wH1Gu
3s0qPycEU/pA17KAZExizpjcbfDrkJ+q0wszEN3rkcnYCaTAG8SE5zCyP8TTrB/irtPvQ7GQbqvs
d4yr0GmVJe3pNvW11PYeO7jdkGUVApupH08l2vZNNSwTIaR4afu00TbdgI7VoU3DEtWPvijKlJlc
NV1pbuTtmSeV/qy5IfOteOaXmcJdbICyjjNZgeXWm4GHC/1ewDaU7ZKIzDyMVAnyy8g29hTA2hUG
owqufKX7ConEM1BYwA1J60Bhmy0XupOR1jewzPmGRCuaq3kW5hF1Un4QMtEPTsXrYmtzpROk2TCo
6MGp0/GNQZRvaDCH/qSn5YsazOgpDUX/yXba+UkOajwBTBmOuBc7lKu1ea10DRBVl9F5DvXh2CO0
vdFmRpR9PqMG2SB2aMWxTDxnaQJBeuq20KNiM2nL9NYc9HIn13YGJO56i1YOnPeMiNSTcD2E3ZTX
yWp8LbHKb6yKv03LPqsD4k+br5OSwK76ea/ZLt3jVs92YTrMMD3VWF30OSLVjqHbmhGCHLNCylfj
hg+SiJ0D/xWuKr2vt4zAjC13rE4OnvTtqAD+48eer5ZOb9+h8TJvDF7Uy5wwKQjA7yPI1lGPfYZV
OAZertOngkr3EiML2GEAcx6/Us5KyxEPmk59wbQ4vsmykepkoOTDCQrkOQJKE4QYYhogMHAfJ0jI
93lkNk9pKrMg05cx+N2sa9XzPs+EPI5mg8Ek8vpHzB35saFV+mnRYv2QpyZrj+ImCWldznZegX5D
6X3AGV1fZLyEJ6fF+TePcA18GD0ZKpyy3npq4M6zJL5B0joGVi+NbdMtxta0zIgsx5oBIbN+fsbw
8vYdHjOL8zaGG0LPPX0/DB23pNlEpHacLMHdMv/aSi+2bgQLAwN2TN11ZyzoXcgS95w+PFGrWH4d
2h7a1VwRD8zzKiStWWrg4TEZFOt6ZYBzn/MBa5Rlkq2gF80+LDXy51Sl3c9cIA5AK1BeADXg1waI
8GEMLYZuIBS7e9z3/An17r3SjSZQTiyeEHNftZlI9wy8qn2brvnw1Ivyypr0PbST3heql5cBk/Ou
RmyMtcYgeDhPgYrJMN5WZf/AaMhAQd7BE8lGuNOJfqvC0hvwK5Mcq2rSMvd8/NhIlOk28bVqi2bg
aWaMiFQRziOEXz1Q0lDhtYfkpWZlBeSLjM8w4wui1TV38ev2/j9jyS+NJbrx0w7dw+ey/Ny2nz9/
d2RloeGn/jiyuoJQGbJc/jx4/nFc9fTfoEhJKncXsBO+Ek6yfxlLQHrpQEEMHb8HFcVf/TrzN059
1FeM8CyOf3BD/slx1fmBrIp4n14blbCEUvRDbe/MSmrxSCisBk1akHnghBGeBjJlUfhA7HHFRtiO
MV53eC+oe5o5EO0k95R2zqEpiMmEMdJiZGaRIknCtB8mIjW3dqKXQRQhzPNHJbdFZE9PxcQaFczS
ks/Q6MXRqPXc7z0LfUAcAYsPnU99WXfHQbbRHuxlFNgEITNIBcexwDfdzwMeEMdDQ79ZvKndWWSv
krXBoQv1afVk1o37XPKyHPspWnZ6YmMBhs+qs4X6Q5pENwJp2KGcEypGOIDoPFqzwyVq2NVTLJiO
G0ApT+2Qe7SWDNv+GBIxSi+9qHPCwEkZOVdq7t4ivHOv8cvr9/2oKDRz5w7FsnfWUwkZpYiiD3nc
MhaV2XBYnH4IsgSfJlQftVek2h7GhBhdJee7qq6cowKDurO1DHprP4ib0vFOERUcJrzsln1d2zih
AQSDSc8WeG2FfLeBVqnLcjs2pu7ri2lee+nUHvt20RgRYI0xyUM/5S3rcmY0WIu1dAlWU+q5sdmU
t42rIRIcRxaipCahRkDPjVhG9sCwip3RSIv/a7vcUcW2ZyfRsNH0xoM9FdPLnPX2th2ZkYZO1iIO
IZR3nG1ydfpqCrR6mu/NJHU+9rRacY1+YLLY7kUt00M/RMbquw8fBzepdmka2p/cxM7mM6aT9BxZ
yKxzlyRpf5rIRnFXRncSuy75vErtGpsp70xHaMuqD+KcKKONmpX30VXl+CVCNL1bdNLk/SYsCFp2
pXlnzmObX89p/TbuRcoAu5qf2WEok8vF0s9alQ0EqSPOqQqdLznx4npbR+z+thGStLFkJCvodnkj
xVCd81G8jSet7jaaNJuD21fZ3QTw4eSWcrgxCuVdmQ2lBPZ9k6FjIrTCOfRan8w7WCHwRbzezDJ/
6aFH2eCb0xLR7GaZlNzFZg0gQsA0JQPEKA5zD/x/1Q8DyDd7ncLb6FGcjQtKn7TBsNQKfCkTgarQ
N6yDZ+F/4pDYnJVtPFd544TXgAem+KoW+Tsbhdw9NBriQsiBOrZJb4bGPu9kmjmbgdwg74WwiybZ
RmSj3izoUW/bnqyWF6+UISHeJRZ5t+vfWvUk184xrsxtDpmYXKeUTZ8A6CgvvdNYObjDvBBHWlCD
D7qvJ61IxxWJHx1qhqbqrZFjRmE+rGfwhAKCeSvnVDLebbWgsFJDv2Gh5HMvhnohRAcxsNrS4NLf
4zAi50GvtejSzE7hvNMpSRsFnH8Wd+UE+P8TWXAtWoXFQ1HubWJhauZW76s3PLmYRFyv6DErQSLJ
/GlAmbLROy/96DBU1g5uOeDVtir6ABtyjAkzHxgDsOlP8crKiArvsVhN8dmqykUPCGT1KJCrDZuy
AUMAzdj8RM5Nl+0JeRnqgzMDmAsAr6A/7gQxlFtKei655JGyN8UENUASC1T4JE9DA9BX8zdrH1ek
6qW+BikLgY9s3BRLTuKV1Y3jzgbCoblvYtldZflo6TiGBk73zuREW3gj9s00ELmDvYW/JRQJY6nF
ZwyfJpwf8tE1rtARIxHJUELrqz1k3Ke02M+lZzZHCBe895MVrmdyk0S9nq5/L4x4Xzro5KpYZbel
kV8vX+V0SljV9RRbuODq2oGS2kExyE3X4aWCKNMQ19SLTQf+eh1Z7JmDpuu7mrJ+ccTeIgCQ2k6n
3nlDQFG6tZFqCl+O6DltrSwvUFire3dw7EtnN8N7lM/GvDGkdzXjjUZKoESQTWa0J9t5oWZbemSN
BQ3Gl2ZuPrJHKeTBJuk0Dqb5BDruWpY3+ptoEeGOM4j7lmK0xcuohWwOGNLzyGlvqs7ViGQgBmso
9fBlMWyI0CGiYseOjiyd4YFIQP2JmXwStIXnvh8E+dabDln7IbWa6cpZVkulZbgY6ScOBkgNPsSE
JZ+spoJ+G027TitRP3b6kvodWjRYzQy0tukcLrc27hScF96+RbfydnGq7jjbQ78Xqlz2jJFIL0/F
OGJj0zAd5vRJHVIa00BNhnuVyLX0NiRIYQXhYOT6b2BVWRsDlBkoqDC+redoJFU9zrZm6kV7mxvY
4VChIhajGbM0LuaTRGC3ah69+nlwje4snEV8Hnqj2lkdc/dMhOJgt418p01cz/CqKKhFG+0gDZAy
VXb5JdPH5rHnPTz3CrPH2iO/xlJS+ktcptdZPAFelPFwIVmNbDkjtw/5MnxoXMSNsxnH78Kq1y9h
CMCkT1ubSqCgmdm7nEirQoLSmTht+wlv/q0FDWXvGbZ6dp0SmwNtMgnt60611kQqd+HaR+hV3l1m
x8uVSLPq4wj+G9FzoW8zjqhHAlvehcSq+2RdIVQrCWGDVSW3iZEBx9CF9jSVob5FrFKfrSTRYfu2
Sb7u/swtyesNTBEjDJkgEGtGj/Kjb6O23ZjQIzwN8HE7TDYNCkvHYeS5SGrKyCAJt2AyAbci44jD
/00f3UW6vNSKnLcqTKzf2UKTGcNncPSUlUCpjJC4crDn2HlDO8KN2PKIn4xiTHZznfxvIPX5vxlI
8amvA4z/PJC6j6tPn/91bPPn8tO3Jf4fP/jXVEoYOmpLKnPqeYYyf02lxG+uR9OXWQnCeYdjwZ8z
KYbyBgN8MGuMcnR7PTH8OZMSv+Fn17+GVPCP/0GBL7/iEb9vy7qu1FEImBAydbnGVn7blm1U1GNw
8KqD5rQldXJcvfEyo2PLZ2fksbeexmIYzrlWo3Ts66c8srSjPsJJr/o88wvWDjxtZnHnDUV5m/f6
I80ZwtupidNdZY5usPQQfJRwsFfNmrNLZxgV+KgvdT5gMprELT5K9Qwq5MwM9iy1cR92BFx0Ctdq
P645QkPvboY1rEvvk0vB50iHry43BMs1sF5Q3UwW1H+G0AT/6Le2aCUb+vhcTWj4rEwR18JkXXXJ
lzbHGlaQL7h1KvfiyAmDJ4FjdVR+8bISrfFwT1wWasSk35lGRu253BKUCCBujSVLtc0UJ89zjXG3
apYXq8tO+SBeKsd+auZ2h6cPjk0Ry3dhswY84R4bdXLIK3DDqOxdABvyibX12dEJmof0cK+r7Lx+
Al3B8MjM8i9pzZCrjbCoSZh3gSyYTfcRbvthHB4iOd4DGMWFbrD3qNx7GUO2BhYckGjzFVV4dVxW
ShhJt3wwuu6bFiy/uDf8KZse7Hi+H2vzKZbZCQD8s2pSct4ttlVJ8WGb7dbkhtDD4fmdb82c72qW
3a7x0NBpZnZaTNplEyR3wkYpToyKD8qICaSiI9JhldTRfMHe8PsVqddhzYJgs36WcfHccz7Z6DCA
Nh1JYbS+2y125Bn/6HJLO/G2M8Y9w4Er4TIs0gYdeF2l+QQPfJHAf7eWSM5ZNl1RRDE5rTwbOjx3
WKH1gJ0Ev66z8yDxpAZrgwsNCRkMGDyXa1BDp2peHpXJCSu2pgcyl4JpLrExxKoLCIV/Lgcgb7kx
vbjVcjUY0ZqBiH05a5ynZNI/uo288caEZtYoCP/qDosFLwnJycPSWIckqTseVHmICr4jTWdiiWuh
w4qzrAwrDBUj36cnhTx5Dk8CWxFTAqOQm7rVH8tIvHiSFnkxIaTqovwknOGhUf2DOeVfCrCOvm5D
x8Hj+SCBPm6AaNe7nL438C4NLrxIEux1fO6itC9g/p/oW+JLMq1LzRx7160/x31u4onNZZT2U+Ko
+WADFdxoYrqg/Kw/pCDSfCeN50Bp4XAnwckF+RShX21MC303JozGmYdTU1kDgbPoyWnwazdZPOdb
opxIzdLqeafHqCcKaIS+oeXypRPth3lQ9rVwszriqamSxgxUFtdpwGxGBk62jM+hUzEaiMCE2pSc
TfmIR+URW7mN38hsoVIWZIxMcXgBYvaBA/EAqiDfAn2ZcecmQc0ceAsrkNAyZdug+RNiKE9QJdFl
OkSPavFtWWGUHTXzsdJE5Le9ZWFohqpYzuqlLA1OL1oab3PSYF1s3Zt6FSkXq98Jq2d4Kzo6agB+
aFOnxgsMiXrTNgWEMPoF9mSQ+ebgCee3CDfQCEMEQwIVjGG6N6bu9PtpxS/NmfPkaPalN5rxGA7q
izaqK9POTt9sOn8z8f9hBOt6Bh0f2+TVd2ilrP/+m5FogqymR8dS4bAGkSn7pkMtOV0SqzkvobB/
oS9g5/l+xM/VPDY0uqL0n1z71WgZD1Ff2rNTHiJedWZfeEFyGTO/Y0H/+X39oGSA6ysR8XIxHX7K
193rm/saka3LNKwrTP7ZM0kZYD9Zjil5GWKSQVEd+ZO++/k1V1TK9zsi11zrLXKWsGA7rz7LSJZe
DHW1ZJJtxThph4cKT5zPyf4wapDK1vvN8+WKmjL+xe3KH9pt6/16NuWfI4Bjf6UCf3O/dRaNC7SQ
8tAWmFDSqnA5bDAGYLm4Sqs0O+je9DK2EzE04zCcUuw1pKkAaFDx/BKDyY0YB/cRQKxFcvj3CiQT
vcKbN16NNsu3axsrKpVntUrPHKJ3hTXcT0X0CBi0wLtgXnqEWf5UVd7esqCVRHjFEY6zPPz8Q/6b
RwiJCm1QQU8F5c2rR8jA8lRUhlke8MzuzEq/1b3ltliwvP3iOn/3iUIaX0srl2H+a3GCNwoXz8n6
rOJrO7bTdDuLhAYA2udNyfEqwHN97lAx3+XDfIuXuLiLI/ZQc4m+NAPr8lqqpIQ5IrqfriKssxvM
+A+aZ1+kGvaxy3Jv1UmBEDC2981kTE+RZcz7IjLq7ZTMCdmvqr0vs+lxUmz7vZGYpy5xCySNEPAA
532hwLdBDeZ8i3gn9pOWgjxYHt2o3y0doZlTLQ/xbB3iGKM+5DSgbvV0lTlaznl8uaWpQEgm2oEd
I9UPikBm3xHUWD//IP9mhUE8BWFIACwyLPfVF7YgSW5MGB2HBUDVWk5MrGxoEu0NcORfiAWosH94
Ay2dfcp1HcezXgPbiT0k+8+cywNYwntCdk9gi36xYL7iayNV4VYIqDCRxiCvMF7ztZO4wYSh6+Wh
QrK+axPMRQgoX9aVPoH9QBMhPGWGecARfcECFG+dMj9pU/iOOMaPrk1KuFEM8CLyVB6GlE089lid
AK2fhYi+LPYoOacm2SGXCMtTS45YQ5b2Ok9sDFr1W5fYyQ2uVWQCcwI+D6n+BvUER0GvqXeGYkAq
mZbuUYB2TFiTLxZgd3LUsjOWjFNmRbNP8g0FKq7SyRK1X5YxYcR6d1+ViO9Rl/+CSL7ysl5/KXwX
HgECrMMmDQv+/TdLU2nUHT3SojwIWsebAXSrn3ToOrECcs9EHK0cxzTIZ/dSWHaNxlTpG0AlN13K
sxxmJXGQZb8bQyZinS2qoI/1pzGtZeDqqG2zwb6s4cE+Hj6cEkYaWIqVqK5wRhDY9Qgv82Vp9U3i
JG8mSXUI8zvxlTbts1h/nCnEiHCO673MR5LmxvvIstcMMJ5PdBawQeyBLp+GVLcIc2+PR+3Rq9Vw
/scvCXvG+pdAeWe8TsGjw4LGdhzo4btlQImD+2zk1zGBoYd19ItvRAgmQK+/EpddmGUN/hfjnlfv
ZGPKWdIELpEoteVW2G0VwCY8hexUHl1gH4sI8KuZA9JgsEyRI/qURPmZ9PSFmKHQRhHi1T4pSM3W
s9G5JjmixHJ2PzLBvNYIBgfC3foxrhjcrpgmZN2+ANe6n/L5qnDWzZjHLJLZM9QeqlRoOEw9zk2P
hAAqlk+5uh0Irtp1fKVfj5eLOUmMN/yHxLCebA2HRgo9AJhh321yRuPHyYV8vR6CAIVXwdhlFZCg
8SHpOEi6jFr9peGoZy3jg8Kmt5lNj0HKQEwTPBwtOcnV8COcHuYLRJX1D1rBPwmH9YGs+2EnTNVu
19eonSxkwOODHa0HCAs6qWsT5Jw3VEt6mJ6nBjmMU/NfK816avBb+mUXNteeNb2oDiF1zwec5sk5
kZxZvIlS3MzNJ0DS9yNdRl9ivx3K4qQNhMKhat+oiBe46/ITh2L00+wsSTTwYPJ22JhxCJL6ELdj
ecqEdRnaIWB8O/vrwQibRbIf0a5coVG95J35ZCg8S794cv/m9abWsVa9I13QHzSj+SzTBndAcWid
+YXk+Xty2C7UF3x4Fq/1Wn99PWpXnSd2HRpGNGm882WMhHFsGXKn/FhTgAjqSnr/mRe4g5JOkHdR
4yOlK3Fp9vMBa6rGAS0ryCEEGYTUKXqBze+da8VUbYnYF2EHgfmlYvMXR14MjTUm7ebHQVJu6QqQ
hq0nvT9FuLtzl8o64mDIfhiDcfER0yIrS/uHbmAFVUZ3rwjYxjSTn4e+vzctxB5Vbk9b0sUQkY1o
5+IRUDhijQKaB8qP+cVul3qn6u7e4XRwyBIbzDjnp7zrH6Q93a7VfIcv/ff99X8T9F9M0DGsrFzE
/9xhu3we/3V4LmoiuNTn71psv//kny02/TebvLh/t8r+FH0bvxGZyvOl0+b6HbT47wab9ZvEj4LM
jWgcNjTJ8vpng834jWAg/nOJToWBkS7/SZPth3KGIkZSgbJ18lswtv9+5zRJ94lWsOIhKxGKyYUy
nQbO4zcfyu3v55N/4QW/rZKya//v//nh/V0vwgkQhTn3aXuvtueOmU/N/H459Ax1N5PTYnlzBsev
M7Pb/vxSPxyQuJTJx7Ly8hzdeq2/rYpwImsDcek0JOz62C2vcFrChKpqwIZR0h0KoTTWLcvEegd6
6ueX/+HjdFfY5VqJCvQRX8UP3xYiRr641mgbzYFI6geDkZ+btL9aDX/YWLmEtR6pdb434/UBF8Xi
3JNX0xwsMT5MlnwEYAJawgAZoS8NT+m/H+e/+eYgDPx4OZQcEAFtKmwC4dZ9/pvSSkboIiavbQ/m
KJsTCkjqucrTCuq8sPh/7J3JctxIFmV/pazXDZkDcLgDi97EyBgYnEWRGxhFSZjnGV/fB5SyWpXV
Xdm5L0vL3KTICCECjjfcey4jRvkEn7hifxFUeHcdu4CWVqUe6l1IIdicGnYEK21B04GU4CaHbgCE
C/O5h/cGDixg7dB4pNNblVkCIQm9VR171sGKM/urFePS7Zv2Ry6XhMkFHfJ5aigLDLz9i7E8ty9h
BZ/HRjK46XDUf55ivz5HKhgWbYSuw42EL/6onDR4jqaFDEDveodl27khMCW5Vw5ygl7WGZPMNrgA
wTbZVHg+sY4EwjvCqXa4IuZD4gbXXWz0OzvLfkid3heRfFeze4caK1vDBcuOpRhfg15SyS0p3IbD
78wIytwk5Qy7YHHH18RFYuwdvtehV/EkCG9KdNEMB6FZSgs551AM6jLiUFh7hvKP2Jg+a8MEv4GW
buFiwR/u+++2MrzHEVnZZjLj+DJ7VfDYKrISOjdZC68PNpr1MwF6PhqOKPW3sRjDaxbW6y6ELk2a
6XByApR2qPwM0I1IEALv0LpxN+4ijOKPFevTTYjfbg1gR59LSKHilJfs0oBT1rV6kphAn8OkJ/Oi
MPk9oA+tx8JElZDWUXfFbIZ83rpuMz7VZeGaARYoUgEZJUe8lw1sh6oMYyhQ2GkdDzmO2qmzyPxK
xWdZUNuQLQouMYys7gV2ZcV8jPX12cDH/EhzNG/zqDDRuYFKCitoxiuGoN5hNtCU+X5Y35VzXt9m
dXP2ifJ4qWa3fZSdnVxVRmhem6OtrjLy3VfVrCL8xPm4z5H5hkntTIwxO7aDTN+v6O28O6GCeM/q
rL4moKi4Rcy5sZpuuiYIoKzWXpmKXT3E1UuhnIAQK4XoziQyZl97sjtFy0zIn0N1G+lm5/t2kUEf
1OaKSNzXuEvCAz/2PPbBUWb+Yi0c7sopeSI/ARN0D2tfZnl/alkUriIyQFZ9Fwx3hj+YewL9xJUp
yvQKfpM8ONhsT2wI2b2JwClusg/ta4cOyCVHKRB3hOlOb80ik025ac49qLET8CVULSOVjUoJWwX9
Abk78Su9qT6Ut8GHCtczDHtdLNJcfxHpjotcFxAcSNBFwhv4/nAa4zhe60Xgqxapb7OIfrMkM9CA
gCCRfockeBEH23hhoBiF5hnugItIFRFxUWDazhLU70qH8CftZ2+RHAeL+DhaZMhWb79qPlfDTYOH
pBBEo2qutB3NxxYW8LpfBM2zNBiYLyJn4JqoB+b42miq8i6usHPn1fwN7TAQqpAorpXrB/3BN4IO
UKm4G1FT0zoG4G5BARc0Z/s54deSQ1091aahwZs2A2TERZ7NDsN+Q2IFvXMRbzfjDqWp/egQ/bAM
3ur8gPCgue2M0n7j3HYP0SIFJ6I6Rb2BPDwMOz4hcvvmi/+hH7cXKXlhuumZA2k+mKOHFdJyXupF
eg7Q2VgNrl/Ar0eY3ojwHLhQQRbJetYLeqYggAufZmZ+aTL3kPbWU5KRNUXoQb4O3PooIXgAtzD8
jb8I4wMU8v4ilYdjQ+ykJd86IUssoMiASok+YOUsMnuOBHUTLdJ7xHfpQS1yfJv4I+JA5uELeyuQ
N1HNKwsPWTvaem4g6Mpj/MODUP+MpUA8+ovw355jtbFT4H0mVgksIk6K9m4xC6icb7M5qvEbHlHm
9YupoMFdkBDC+9kJgZtNXoT3oKpTNKlQpzCBcnqki0kBQqw8p3aEcwEKQH+TNa5xZVLZrKtKv2vT
DlBkw6ffVIsBwo1d/Zg2o7nPF3tEbWGq1/0UQYddXCWLjQLccnEqxs65chaThYrM5Co0UMK5Dtq/
CNnxFHL5F3MGPqJsY2Ft23GR0kfbDcw1q9ASOmWbWA8Sj4caMHu0oKteUbaEF3xj83ODJ6T4cIfE
JUaR7sMysphH2sVGwmqtXqWKLxkPzx/gZECULrYTtRhQeD4Oh34xpXgoN7Q6tWQEWSmhBE33s674
b5H/F0U+Da/FQPGfVdHmrX37x88F/OUt+/6//sdT+xb+Xtv/+oFftb0pyMol3G8pnk0HLxYl4a/6
ngX5J6HYDTim4EshJLXVbwv0xcz+sVT/VdjbGju7EDamPtYkSyH5dwr7jyHhb6sCPPEU9gxgMFli
FmS7/6+FG6lpEUAgoss9+NgzRL6hnKZdpkiCyzJJwNE4EjlBjEt5akBcfjOniVgchIC3H0kO9RJQ
QfA3I4+uI84rMkmbmSbnFjtdsxh20pFYbfY5g+iAduGzoQ68N/Q04tnucLR78gnkD25KkiMIjaYk
IzB8JVLfuPEyYLvHoo5BZqIfNAv3h13qidJhYP0w9odAd2bkH3zNvJntpFv1D+RICPlg5Mj12M/i
c9riEatZy9IJgNYhDGeNvaZHO1QCuw4yC+lMIOeJLjuTOOSHNLr4WRbuK7JY7PWQK/8xz6zwcW4L
Gy8VQ78UNcBXTOjRoxtLSDdlFsZIJZ1LS34UZNoo2IWF3715pqAYbTIEpBGQJXr+mHS1op9SzbBl
1lZ+jIM+cjSAlWTAozkMoq9O1k/febx40MMgwX0+UvCRwZAYwfRgTGaHUV0ESbwgg0vH0nsrQsuH
9+fD3G6KwDcXOQ8k+GS8V6mI6utybIDHJLBjLEa+/xXO/38Ja+jTl3Hl//tEOPFruvdk+v1U+PVD
/0c3j8qdW5hBvvMhj/l1JrjeJ1agJGvTv2lK6EUe/4dy3kM5w+5yOQOUsjhY/tnzf6Q10PFzkvzy
h/+do8H8ty7VEiZSH5B/7PPMf1tw2YrNuzv7wbE3fdSWtm3qu8FEd24PebuPKnTcPWwIYwBCW0la
mrhwvXt6tvaqBqy3tyuz2osWKPZfuGedjyyI304tdsRcEo5TYSmsiuLDj/pbuzmijXUAzqqD7p2y
uPG8RNyAV0UGG39IYs1FHPshk41YbbcB7Cmj7Jt19iGnBd9g3jWMB1DZlh+S23lR307hIsSVYQON
Kgxb9LnpotWde2WQdfYh4c2aDz2vVC2u2oEh9Eb+lPuaP8W/xYcSOFxEwcVPgbBHrNG9+6Eblnj6
SJhIkBO7i7C4sKZ4O9Z0Uj9lxx4Z0rezqbonr6BYGOoK4I0H3hOfHN3D12zKxL2kP/joRSFNcnKD
tnYTUI8gJGBaHYHyAgiNOGMwDMCZuMurZkPSwrDLa//z6AfGvo7m+lhB9tp3nd28RyKsOWmdcaPi
5oSL81gWqnnUZKzfmuRC7QFmtSf6pZ6qvqcNxZlGIeLF6rIM7895EO6MKMbChgi9uDek9yJsyjiD
yJliMydp+MXy/ZKpQ+cM10ZQGHdzl3jjWocTTJSoH8+Bnh9EF6Q39QSZcpw9aIHNgI5w5yaG/MoR
GoPqC4mTcBw5rzsb38M9dtfyvo9yew0kLbt18KeG/dquzeTaztPGfooDYFmjaUQ381xtJbhEdEDp
8DgJMTLztfPDqEqHVJws35W6DRNsTapbNwzctnOuwelRd2/17BkrzMbgJ0VZHOTcYlCsAnXHVa9O
wNtq2sBUHAO2KUcPVuExNEUabPxcpF9KRCTEw+G7rgYeQOuEmv+haqL5YmOtP9u90N9QRqmd9NsK
kD5/e7Jf23WK8ITcPHILSHLqCRWphhGFZ1KGbwlfe0YW9bhu0ZzDKlskWLofLp4l+5MzNKjXZeTt
ZRWSBGjMTEyGyOYv1Nr3IaaqHSs83AU1xgNABZn2d/RDDXNq5jdfGCdJ4JCpsfJdqH0Om+c3dFKA
yinhv1t4g69JnZQbGnkC10pJfG/LRualIQy3XpOoguOlVySzQt6bcLS0OLXJX7F4rmunobWyqkxD
yvYqCM0COtMmDdJgWSL6xqMzMq5fSSNtD95YmyevdApnO3IdD72e62aVmSm9TQLAegwHrh5aLkKw
+3gbU3Xv0slygOW7vnzPBjkohnpD/TgPZX72UnILUcZUyTV7AB8woucvM4vl7iKMV66CVPo9sRap
TcncesOdJtXI2ZMaqg5JWz954TB/1ZhWt/7QyIOn4oImfqLKL02juHASDi99OLmgh12FszAL4OXi
iUHgytgkhzBfNLV+zX3tdRunqjHpFgyC+4udlcTEmzOqWmTLmmQUyFbZeQLQDfJr6vtDEajC2QD1
xAcU+2564xSFgrUeBdZNk8rhTtWwC1ZzHvbANfMmvZHcGHtSAUJ8K0VfGNgzTMhbZT3DluY4YF3g
peS8+Wn2mYDb6j7q7LbYjsQvXvvVUJ2Nqi2ajbYrcYMKrXjUBYKojdlFciMK/r/iO+rhUp/CYz87
9TVO2PA2sobkCWJc/ug6LRz2icFbVsLg5njm8HWaJHmPA2Tiq0iy2MJkUqtbkoKJVy7xC4B3ryrv
3rIHN9pqkQV8KGWNuEOKzPtez8wUp8wcXgKXLrkH+HZvtn11xXhlQ6II7KWgK8IrbLy9WLVVKE+h
18c7PfT1A+3SHK9QEIV3FObWc9Fn0T31J8DMpm6CWyllSa4M1mW0COTQvhaTAHovzZzToZ5g1/qq
S95CttrmyjHH/rp1yYFZQhTY5kz24s1Kpja8wVpt4GrqG16OoD+iuKzJA+0XDrtKq+aVeRwvEXgC
1wlnMypSOz7UiTVuqwF8KGfDeIh14n9ZAMj8hy8dM0du8sS2YZ2Lgva3m4FCY0C18jXKfH02A4eg
BT1ZpCWLxsTnOw5UxH1bdafWVerjY7syXFCRojbCVWfzl+xNvW1C9R7bYtgMrkROU43258hsy0Nc
an0LA9jkVbN3q2o8vohOYt9gDTojf+fIcZhDTK7/Tk15wKcKItUxlrSazGANjny+LGV8IWJN72Vh
lPwA/JEbSMN8pmSRDBenswTrtM7aZOFEQC6ou1XkCuMV9Vd1V1v2eJIOSRLrBi7mCxnJ/Xtvp80p
AcwAi74Y90tdQn5rUrzzLXVIDZ10xNFBlLi7nUI/PMOGosTncVqfbLca4ZXbZMGuzYapwLYjX1lu
BhxN9m6qSXmECYjmV8Vtm28rVSVfZashNU+IkkaaA1wGm7gBDUhsMHpEEPB6eCM8NZ2Jg4p6Qvp6
AYivCZPPlHB8XOEbS/r+xhAS1oVQD8noO/s4Jj56Cy9fz+sczOd1E6GewXloWjcoC+SBEqt4RbPX
7trOIOqxFXxePgrKgpslzl9tp8r4nVH/zSI8D4iAL5eHaJ1du1VjnhuOM+6iZprXAUaqfkXdZZWs
F1ufL4i2kjfT0y+NAcDTIfxdrofYK48x9ruFIe0acmVPox+St+QP6BxgcN0PoWgvAPGnO6lMJAtp
L2ww5cxOyOuxDKyHzX3gDTysYapch04Bj7XgFjtHFj3wBv9i0zD0xsOxcjIYrZBI+40fT/p9iMfq
q4tMpIfDZ3hHLYm5oMB0rHqbEYe5nchskOAv6pnZDE4qoISdOmPWnCWp4GlHGApj3mqlSac6V+aM
QXjgHIkZnkuM15Qn9bMV68m4w4eSyX3HQ/+OuxbhBphL6W89VqjHPq55EsgoyqurpOJ6bpiG4+bH
80T9VaS2+zCOpkQprQ0MEKRMnlwQaiNCGbsEVqDS+BrVWjKuOdqzy9KygRj2qnvTHvRrBexxX6gA
9WoSJcY7+S646Qpd5XvCjkdUwgEMBNxc82JGxxm0j+gvby0MENnRLSMPkocuf3i5kNGaVD1xKN04
Fet88UY1dqdQav70TKmfDqqPXuW/g56/GPSge/mPXd0mato6em//Ufz4B8EkXfY1evu9w/v583+s
dNUnT3gKD7NLwt7HsOaPsY/WnxjtsAMULFZ/gQ3/aPHcT0idWXUiq/4gH9H9/TH9cT+hXsJFyp50
WQqrvwkz/NPazoOMiHOCBx/LY8Ug6F+nPxMniRlOo7giA26dBT/SwLgZJ/8Qu+4mH/Ir+NTHRnC7
+N0XKN2r2P6rPaX3Z33s8hZoZE2aTG/pa/+0Wi4cpUrXhbqE8xiLlPwyeeUZwt02z4jM5AgTPMw2
HgYHkjX867Jk1aKRXW4H60X2IGTwWtK9XYvZWMElQ9iBhg2nNqg+fyUdQvFQbBs95lNRvkssVAvc
vsvRuievkKVBuPIUlxLDxPTUzAU3IapcYzs53pWEFsikKFHnSvQ59mXRFh3g2ca2NyLpSP3KP0+M
VWq+E1dINNnkscmw7FPA+pIQ0PlOtg08wNTlAWcsxae7slu72TbJWRrdXRrmHRUuNljDa++U92La
BlQw/TYDLeEgZJyreLopQicqbyXCcNsV6abn6Ki75H40/Me4Guptgjmd0N/XDiH9nsPxNmg0AuP8
64zYCGviusKVsofu764G1DsrO8/fs1GKfQKclsJieM9lsAlU15zzZsCsIvCTKPjrIMMiHv1BFgc/
O/j/Hi5/cbiYktXCf5oZHb69hcXvx8mvn/hjjGyan7hf+cdE4ISxiz37P8fI+pNlcysvY9yPgfGv
00QyeRaC24w9Hg2yWvTDf4hETA4ax2P4TJInapG/JxKByfavx4lYfoPgbcFvYAL1E6D121gGH2XV
OdpXFyeUxiFAAFedcj1NFmhjc1omnSOxXHZ+HDk004c5Kh3vq2np7yEungdmJxjzzcJ+5LgYn1EH
RyeUIsTjpHDM/FWZK3cJ+Wk84mvsZWZrpMv8NgyGoXoSeQVKAJNuamenxMOV38MkiS/aYo2+GqrU
3VGj5YfMn2zcIl21zvA6w9tP5YZmzNmFETOwbex1d0nptTW4+sFnhVRyGnVWu8e0Wh0tTFnfQJy9
yqx1v0mvES8p1nDAUFH5WmfJ4lfK1EHZzRuORmAvI7pzul8LyOs8heMVQwS544MyLjmTqnGjNVFh
wgXbsK49K+jBeZedmfU7p0GttQKfH98YYWg999N4ZjtdbsxohBMfheIeWFRx33YVduxWPKdO5D2N
zjjdjDn0itLynkfSv7a9AIJs99mdjA2CT7vautRZVh861/bXIo4iQhPZHhFoE117RvrmtRUo5JJC
3ilVcqoy/FlpYfQoKrVPpqpj75LcTL8vXNPtHLvmdxtlZ0WuaF1ceVb0veuo4jAcjV8c0x0At0fg
oyrAp3hEU/eVyp+uEFkD16Z4xqryzL49us6rcuaIG/oXvzUg45DRSaZKpNdOqQlkBNPPMjDNesdk
q+tlDxp+M+MRkiEOyzfyqeobtXNNH1swcZkAb62uIspe65Z33wOHMvqeLWuPO2hTkkXWkSdhBvcy
MZNbsFvzjU+5uw5n0hlC26Lci8To8Cp2sQWGKfcyTutplRl29DAosAtOVk7ncFL2NdJsHEuhP9wy
sat3ORku760r03wFigEvWUIMHsoYUPDBIM19puPhXM9+dDU6eXNuiYUiR0UNwbfQQi1MCjkyeZNg
cxiSpSa/2QOEH7VaXIacQlHVJDOuQGrATagUiAV21t1nKN3MPit7snaJnVQTQCodbawg7HeslJk8
GRkKliKzvFNPIFQMuh/R7RrAT73zGKZEFW9KV6o8YjZvnoKazNpVTxrDj6Kbi63rgirUEQ/C2jG+
KegSKzsMY6CPgMCAzhuQVMYZEald2uVOx8J7ZgZJLl+tT6WfR7dgsBjRBI742rMt3lmRqd6puOfj
PGY9q/ge4wEyE2dVm+3wxSukfWskPmAT7fpoLwovIEFjmE4FTqh27bLuPjJ7G0qk0Ea4RRWCh8DB
KAUGLl8rNYLJG23r0GB5vkdR4uzhIHbLzri4o9oPp1XMrnulvSA6sYaf6E88N1u7WNVXqmDsv7JS
j2mxHjBO1f1EIlxPgFPrT9sIY/NTP1bE+A2VuQsZUmPUm/hICOe9Dl0kJUrB7vLd+pGqX91D57qq
c3u+GTpB0t2ojzTAEYNqHHuHyM+GK3dQxS2BgsbWHCDPrIAETw/gE8rrrOmtR8uq4tdImOSLIntm
FFwPB2zXoX/I0SU+jHGFFrlo1jbhdNeZNrYiL4a7QFb1wgaJoWu4GMw7Pu7CycN1njEP7EXlbTBj
kqRYmd+YZKhLiX3tYJm9dciajvEZRMw1bnjILHzI+xqr/caPykdDlxOeMMtuH2YvnL6DFinXMws9
wF6ZvMPJAbsDoj3qX9vC4Bc5yV5jAdhEPgc5+YHtKQq78SlPhUQYQQCLcnt1Lci7gPbFQeQF4YAS
AQyBXYjwaioHjEtjysRJkrdFJ+6oFx6C8xUFtAFXDIDcOIT2esI/9gMrIAFWBN/fN5Uy1yUBLm1R
ibdgzoItSVLM9xgN7N2+MWrQWlX4Ys1Be66z9J5xdXcMiS9hiFyXJ6buLYnmS8bB6M63wqQfa2BF
VKuWueNWErqxzyR6XeYV7qZJ3H7T6VB+D6a83w56JAKWeXTCmUnIZEJ3WzMmOYeGrAhlcobncvSQ
W5vlfK/I6NgwuFcvHdOtnWUrhlqOmx7MKBmv87BDV5IGw2pwIvmapNg2XF1FF9PPc+JhCvNtYFy2
Gdv5ye840q1hsq4c1OIZxmLfIQzSJKtEzC7YgPR+FuaB6kHgLrZNtU3ExAecs6Ai0bi/G3BvwUBw
mDV2lMGTysPbGPR3vjKqYPgsAsWEySbnhjkcqV58Hb0rzk38vgQYNtqw70FW3HboJxH3ifQETSWB
at11j/FkZUfMqituiWife2Z+VnMQHlCv3CdMUtcYqAuqY9sP1jIPXEjeqtstFJwtrW62Fq5/ZsmQ
0FA33YGxCOi+WZA4UIK05YYKd11WRPugRZ9jjemSFuVn58CpOb4Hf3gj+6DcY8tVp7lv9DtW7pTF
QmlcnKa+Yy3jPMyufBKTbC5EtFXnYbABFzFA37ud7raVo/snwCXd0VHZWzzH7SEkM2tXJVGx77sp
uermFIX1aATNMbL8biujQN43QV7c4rJNNowMaUXi+M7ELPpiMBSGa2YzpLJNv3/GBWsswAgHumQU
H63IAaUWE6ICNSZR8vNoDHIlIAZtWXjASgz69NFzg3LftW51U7pMXMemtHei8r9jMeAIDEJoimgg
Ce9s0qumSOdzyIruVDpJ8KX3yF7WDcZH4hyrDROT+YdTpY8h6Ma1lcT6IcHQtWvNpF3z/qaViu3r
nlN1W4bmq99AXs0KGd7EZXGGKzNdo9E5QxSRT2mV5Mcqhv0hDaxlERLGXTQm/mvdTSMUlqh+HY2c
xbuHWICQiv6gBxQuKeNRUrLwpYnM3CEBAKXHtAza6pvROfgDJxssFtkZR8+bVjoJ0tPYnnShpLWS
RQaDJC2CdeiKYh0KnT7F+HQeKKqSU165POod06cfGxI3voFAa+49HZQXBpLoHJZBziiYYtuS8KXR
MfZhLDPcwFZw1nHOsWPF3VXgx5HDiR+r2wpS0CEk4HdHAkW9AWcIAEwOr0zZ43Wha4fp+2DON+VA
RHzi1OaxIGRi57jD+Na5jPBx4JIB4hNp6KySNCDgRmFUBoc1j+85/uJXhU0YL2HzlgVITHkjP7Iu
q3Yo77xiPeVGfZga4bKUSYyrYK4TtdZVwo7MlAAAytEi7yaRajv0WQXUUwbfyHyxNjKfBx5pinEU
DorxPkniG+peUM8i3Q2WAieGS5VsNd88zpwDax7CJfpOV1z5tiF+uOypcQqn/arDAb8pVBtszSir
V5QewIrS5M7Rc2KvGvS17AsJR61yKz4IPupX6PbBFepAHwtaR3hRMDXJsW66Zh2Qx4SJIe0kIzBf
f6lCUXs7s9POKprFnS55IK1QnsYXc2jN97HU6c080gGL3oKtTejuzs+JDDMfoIPDZ9n4PcFB71GX
9WSCZzn2n0c9EmArj76DPO3Ujq5XPA5Tz1Ur2m8jaJSVl1Mp47RS5kwDn5q6JyMwdjaOR5IBiQ4B
aQLk1S4Mz2n8Xqoy/DZ4vENqBOcLP1O8GsHg463vy4M/+WPNHscdN6Jxo2PXu9V1VfKnCaQsXmzu
PDuZ6h2vaFwnLKbAlE7WPtIsSth5jPm32hfmdRGN7oHt/8wdTDN30Z16nEMCSKvaUd+IGMXECZWn
PPls6bYO+cQIWDBRxiqrjxiGsjsxgH6ERzwRjRMO3ZVMIb9yGkwbqj4ItpISxhqaDH0gHj9Vp/Dp
Usc6ibyRx1rUlACOsLdge2FaKRjOBJLxeqQuFU9j1MvnxmTxvGqikmivxjSsVSWgaQiuHPYh11lH
aTu9DI5/Q1Ifl1WkHuyewQs2fUym0rpFx3I9lQH+qbZpYD3C91wmyXje/KB0b1yewiy6x6o7xM2S
QteUeJHGLI4fA7IbX5hrK3qmpr/AHw8eMmdudu5ysQmARIzrQSReOVYWXmACDDU+sbHfKqIRDuQk
VQ++n4l2wygoRiroOWTt1EsqoccmCdXC5zqszS9m6VZf8iL47GdanKVVAm6ec2Fc2VZZYrz3BNxW
SA8o1csHhH9NvmHTnevrbgzZvIfVG3tLZKDlTOjpCvjojLpK8NiP5gC1BBondZOkU/ocwxV+cuPB
37sMyIikA0+1pxUCxFd3w7feMO11acng1GRBSSpkkO/iOuYmBLpAuqhqUSTTelDrVFFlbfzQGb7O
VH1U/AYa67oYidzQbsKkjNXffR2AoxXV4lTu487aIo00t8iOPFilMjqE8xyfnbCPDpnt6Uu6aN81
gSMbJYyvKYyJJ3hePlHiJrxltgYcGgLH7nPCUQHsuB9AcMV6hmtbzJu0K/19u2QQsUxxN/bM96qe
JYuPSgRHuH8R+ikLmBXy9qsceO46pi0jmQTt+BZsZH12bIrrKId6wQnGEmGqBkAVTRRn1ZcCT112
YyZxYxPMqWjGKpOnwKovmtBFx64agdNOqvmbMeViQNCAHUqFCKwjYoSnZzSp5ciS2Ih5vhotDW97
24kGxMy266CAkxdn1+Nw4pLUrrsjAJf8D/tnGMj/RJ3WhLI1xsscjODndPWImGD8/Nv45/9irfiY
f/4mdUHj4jAhdZH6MVwxnUUJ9LuzoqzGIU5tc7hg3HY2hocpzGS9o8fsYDCl9YNXK7P3fWwd7cTZ
kXoCNNLcuppRaTdviZDa8lfde3O8SaDa/+c39yfHzs/3BpffZAYJsPPPLufM7ElW8q3hUpb1RZfU
iv5V1F/+/osghcJXgjxS6D9fACduR5peJA6RhXeWf5WR7hDm7z5e5r8jyb8cSWIs++0T+Tdh6wHe
Tl5Ezb9OJT9+6A8Zm/4kPW0Bm3B+MqD4fb+mkp75CfuLIn+AbQaE1N8QsBJfmyDP3EWrpumpl2ni
r7kkQjZPae1iAvvJmrL+jpBNyWWN8ds9JFm8aFRxTEGlZmK4uPV+v4ciFTG+MZvwOFamjlgVklLu
LOu88mOzNy1LPugj3gOZc2D3MfvygBK9iyoqIIW2uqqJiPPX7rI0nD/2h+nHLrFd1orIrNgwmh/b
xmRZPFYfO8j+Yx85+alCXWA1PZUy+PwV6R9sL7uPTSZQOAXZdNlvNsuqc/7YeubLApRuwq63vRmD
CyVZzz82jc+2FINT9RVBvX7nudxvWiLttgEZ9jkRUUue8eQ6lrMxGTRZZ88CQ9l4mboeMMFhBuju
m2Vtqz82uBRybHOdZbFbLitewPXtpQ6s7D6LoeBt9VjA54ndMXBWuSMCur24vE+dst/z6ysmIsV0
FQyKgPWyjk4cu6iCLUwHYQH81MlhblisxLmYA87mDfzFasde3XpOYXOtIhIhHqBRqK0XSvxQU4mw
ZfJAuNv2bWfF9aEvWNKHpnUbqrnZOOA0t8YU0WGVRnprA45AQzXcO4Ka1klT8iXKUYfvCmbhXurC
XjPBSk5mlkFVUmN1vxh5uexhFFxTdsrLEOY2762bu7MYtpVVFBe/rLMfca+8XZ/Iadc4kbtmENbc
E6Pw7pBzxVDH9NdgiyoUS/wndOZnTxqEVTOhXJepc+wHbF4aquUDmmX7HtvMeEKyPNxGjagINAy/
xpYdvpGTO2AUHk+MpqaN09VMnSxSnWvs23d9MWYPaZ1kTLzS5mIRB4+HGuSq7yV3dRq3F4NM6nXE
HfuUjJA0ZGONANcb1EhAxLamwzs1xiHYiN4PHmdXE6mFJ4IA5jgv6LRzAOxbpjbmiYBKcZxE9y3l
z7Ntlumd7gl/3KAE8O515JR3LrIyRmB+zPg9mOcL/IwWwztPlIRc6f1sdPm9QMux0qprz9gl5GlK
rVVZ23JH6d5cF6M9vzAHdKKt0bbhUcbAjkrcDBXNfi83FbD3PYV7sDPQrCjba44iVNc9tm29Ih09
hfMCLtaNR+qufOGtESNGjKOYMOP5RouNp/1s8EQIm/nejUDp+Poke4/KtMq/TEMX34Z2fWO06Wdz
qr0NCJV7ao90m7vle4Pa5YDg4PNkhzlbhuY103VKNK2F4S2LrBPIUWg5yyc1fTMCnyhxRDIr5CLP
skPD2E+ef4X737geXM/b+l0ZbGIhXzgMmxurzMYdWFKcOUlARlzVyM9SGYg0gPwzuKwFwg4iQ2Lj
qCnZSB62XmBTowTSWb1PdWVR+B7nNkL3QN4hsPklm/qS+7QQEii8UUs0VmMMhgXIKjSdeFxLSiHU
pnZ6V7pOgCWEywyzzD6AyEYAMaJZyfGgbEoe2FiYRnUt6/4IIXs41JP0kw0DyOFukO1neGfGlVFN
zoWhdZhzgxWNHATpD4ZMvU1l0hcD9hns7Dygfc9Q5OAlcLZKzd5jTFUIfQ6dV+hG/i0iqejGCZu3
HNHgAR0LU9XIfFMlicursBbta4MHdC+ysNzUZWqdQO7SglsOX2lBRHmfyY/g9fR24tiFBcZ5lxZ1
Uaw1BOa5g7PV+5zPfcd3MJrG6dX73+ydyXLkSJZlf6Wl9wjBoIACi97AZqMZZ+fgG4jT6Y55VgAK
fH0deEVkR0ZXpWRWb3NTUlUS4fQwkoDqe+eeO2t6Stlet09tp58qEz8WsajyroZfxKcfcC69j93I
Ojk0vfdsSwSHvcIFHwPfqk9NTiUbh0RVbOumCh5VJn82NfPbGNfdfkr8gqGCb6Vo5TyuVY1XlfVK
kpR4uTf14DLsb1LP2FsLnQa+rco9cLHmV7xinKmHl6SYe0sc57FS57Iyk4F3i9F+z42Mkg7sm4O5
A3K0uR90dGIAVmv/mKNNXi5adN6D5oX95HSk8Ch240ePSdXovvWUD5+TpaRsBaup+6H46adseUC8
vKFkQMJfeY18bAvD55Jgmd25JtJ7bufIYGueVRTZt8hZsUHcJcVQPPlG5siwGw15SHJ06ZtgmZL3
xkd9N9qiPFqQKt/WxEsQln5Hui+elbjEMLhMl0TDOGyZBmC0hpvu5IzjGCIypdeVRzsBJsHRnEjK
dFVj39/PqMbMrfRmLs8L6F2McGYAvxKwWa9m5LTf2s5M33knwwFM5XDtnaW8i1C6/iS2OpAULyLn
EcP7+GrkxXJbmvIkuaD8oErQ+3SrwE1JRzrtEA7uWOzigIuOW48ncLJy03N+mLczVdar4plPkUFd
4r8M4+xeGE0Vn0aGsfRcDraNPLtJpwfsiN4L75Fg17D32A+sOA2GP7RAbCyICtSGqdbfc241godR
HL3gZhzvteTSE5ZzYtyjO4MMsJ2ye8eSm986RUNecYyUkBs7oNwgGNr8U6g2f2ym6qnoC4wj6VJF
JxZW5dbKKbLZNvAJd0vrtNGmn3p2+XbPQmE324F5bYpkenenefoR+Un71Rdi3COD4IJrxEEchLqd
jXNHddA95RtMcZy+A1Ey5/5u7uhPDh3D74+DnJvuKI2p+RrEusLnukTDqbGUM22zNGsZncgye239
FIDCrx31mBHkJOemnfbWU01x4ncu5Yptm828mQU3fP7mwc6RnfkeBSoSZHRNpNnWaLiHAXL5MQoa
E5XuLDcVK4ssRKGbHXg8M/B1rZENU27Lyzyp9oyl2tt6jaBzcxz6bYEGLUS6vGy034ldSyh742W2
2rkJHujQ6psHa+gVLK0bXApjBFyUEWpCLbPm1EuBzaQsqu497zLFsDAeemszwDi+5bPdVDsluHmG
TdYuP1YE7hqZbJ8c2/sQcRJ8kUlVfqvjvt47aAQLiiQx/NL2k2P5mTCJPGcsZk2610x5DRYhv46o
gY4NvZ7xxo5dMO0ZEc6HnNgTq8hyXgKVJGnolw4ttW3H6rOq7foY+5r/NQeg948ZTSCPBJrozaDO
2vo2BsAwTeU2X7mdqwc3UKzCMm2b7wN8cbSLzWngZ8nsh9AHb/9EzdRSB1168UqlZdFbGqjqy7wo
r9871CzdDCSYuVdSSL0Fv2ZdLp38lMX5vbkM6Vtbydt4ptE3KcfN6Bu7iRDDpppVAPQSmLeDXJmS
oGQNiXbZppuJs6FvxfLQehwsQrcbxQc1NzZ2o7qJXyogTtZysNtGaBmORatxn5qHoIjj255eFHCf
JSLvX4yHRVDVvDROAcxuDheLDaCHAfZHklGTvUkHT/7wMkbP4dhXyTb3ILhjqIQPT9TRfqxNaFq+
m0u/aToxXBNb56eYY1YfRpHLSCft4gz8OBfZZ0NOvgLv4X80RlLwaHGma83a6LWIdPHMgCw5QIob
3A+i4dKx02EKm3v+DU4D0G+TM2I5IXRcSqMngdEORz9F+sTCJc7fel9atCwRSKZJKHVVBDlrezu2
ostNbljNeQL/uPBfWFxsGMXv0ZIq1I4KN0XTjvs4IMLQFrGztfPltUFJSwjWtrpvMQuae6dtWY6R
/fp32OufCnvZK6r3j27JVzo9v1V/RwL+/u/8ge6YxDxZ3nENRgK5io//dkm2LA+qB0LH8UzLpLQR
88k/Ae+I3xwEc6hfbDbYv1igf0GjDPT395dkbukmFN4K4rlUtYi/6uSapc5J6szJnWwa0tjFL2Rg
WukBt6XF4ihryJ39kMdJxrvUaa7xL16BQ8Bn/wtikMQpm41vctJhiNhCbdQo5r8vILE7yiF9GLsV
mqip7Sxe05W0qPvF/MycWAehNeR6CNfQ67wtf7EaqeHVX6Tiznjq2wBVpHbSbrp2HLZ2ico1z8y1
9Dufvfza0P/CSSditzEbF3NAHx52K3JiZdVib9u5+zquWIpNSOokRm4Pm3lFV8iYDS7PXlZBgU83
LgGPVXAjVhiGK/50GopBHo1uWC+kZdaEXVrph7E1DmyFGKID2UwrbZMQWykBKOv1bzUv2at2ewri
Vl6HxdclCThUHLPF6ixrO4FJ4RqjQg4wnVs+Z2CLBwI24qLrWaVH+QLj4gk+ZZ60FtGK1OXatPT3
fcMC6maypPudTwRdMkqUiJCL1ywn1YneEDeyi3VOF5sVNmLy6F7u/IYkkK05aNWZKFJRHGUxWxZd
YohJytFieUXYzTlmpEhrfBp93oyDvFkGXYGa8BRG3KZ3U5IPiMGoee80WzurzK0Aj8cUZKmniFmB
hPEU9Q2OQNsG98376NjWY9/P+r5oA0N/BpVs1uy/1f+c6WSfnFsb10hpPckSYYinUlnT+riugDgh
r9ugMhgvU5znZ5R7rIxkl0Onz8WQnVIBmb9jsv5AJpir7LqEipJ8uuvX7ZSZphkYjc7r7byusQyS
w2cfT/4ujk3SfGmaH9Y2Vpph9KPyBpFuIzgy/CrUDCJPUzyvfQjwjXD4tDc2iPzRrBAp7Apndk80
XHT7Zd3O1XZTfLdVazn74Ncyr1v3eurXig/9dYecE+fOuXfUhGUuLs4ZRyHrSOPIV1aMxLyWWrj3
Bp8guyHRxF/jTpg3vHvKfbnuISHXq61cd5PFuqW0Fks/VOv2Mvm1yAQnZ6jza72Z0w55Y1txCyTA
pAnLnFedmMO7tylrK9AcVYiLt65Pq2jBaJiZxInZrfJ3zPb+unIdivjWS3raQQbhXUwp+7dkXdsm
6wK3Lpfx0KxL3Xxd7w6WbL5k/XLrVtJ9WH+yKbHuObyvjT1ea12Z/nOJQWe48Z3G3ftpY1PS6TTm
z9qazbt6XUHHTYp+thXTpR5zFtTrlIzxTkxOYswPUcp6K2qb/pNYEbcz5r9PsQAPQnhrX/xcvixs
xqt1RU7LiXfJ19V5k7bGMcv6iRbNekrCjEbEi04d+710Z61DTOh1HE6F6TwSKkXsUfXOT0P6SUkZ
25Ds83WrP6jiOxqsYNOlUY/lYpghb3N2iU+NMzGLs+VYfxf+HD+7mcDeV6OD+VArelDBePFnNMap
8At74ziNEbbDWJwmDNjnXBPg8lGg7KIx0xywQBy0C6FMQG30w8HT2V65MVEuOSjGaUEyPFOzl2+A
1/LnXrdwSxnVIfZ8CVbgwl3RC0OuFIbP+55AKY0sYSAK/1Ov1EZQ+OmRO2z1SRdJsC1+cR5NCSq3
m2uBdRAOhBKaRyKBPvX1o97m/HQ/EWeDG8FIbB+DFSaZoErYI1lMhNxYkiMBPOEIxpN9MJ2v9Yql
AEUY5CYsvJTa9Nx3Ft2Yllawpf6FuMhues0TfJuuk9VXu2g4aI3wMQwZR+6RjvoZ55OxIU657Gpq
pQ4agvrNrrjeLSt0M674zbyCONaK5NgrnMNl1Hzi9ISvoG9hcvY1JfTsOiB9/IalvNDUrGTCqNVm
XtmgJBsMEl0q/sltzTxWYyXfHVsteE/40dotK2OU0PTuhf5KH1Urh+TDo8EcwCbRMBVv+I109iK2
7C8xOvkbn/DXuQ665p6NE4NYAHE+2RWISudOPblj3GabdoWm2IczhEkscCqkY15orYjV0s3zsBF2
y/0UHMvSNeIb166veiW2DAd2a1kproItGHRJcG1Hmxss8gOwL4curWuyAmHWioYVKySWrbiYXMEx
kxEOphUvCR5FoNVx9JU+1TpKRVhHgqoUUJi7bmzy1zKo21emIt19RernpQH6uBk0a+FkZdysTsy7
xKy5fa0EXDSrNjQ9oktbbqWAFlrZpjpVUCsNTT3DFwoiCCOngi2okbogKCuP15qJeY+SKkYlu0J7
1S9+r1xRPubvZb5Ju7XxauX92pX8E5pFubvSgAT0AANR8yxna6UF0eCaXLFXmDBWCRKhFTKcF7c/
mmLhRe9XHJRDmkrSvbeCipLqFgQzI02HSLZwI8URt9QtFMZlWKnH/hcA+e8V0j9TMbLC3v9whfRU
Dyr5X9tvea3+7oT8+7/4+wk58H6jwcPyXHIvf4Dqf8Dt6+HZE7Saoe+VNrKE/3tCdn8LBIEYnwCJ
LxzJjvL3LRILJioysckzNbY4WfMv/QsHZKyOfzkgY7VzkbhzWrcCjtzWX7ZIgdmjT41a40YIa3zA
hVfuFtFxJCiWfAe23W9NknePTuFBGNZi2VnMh0++5dO1l9ckz3OvvHF6u9xYrWKel5ojU98sq4h0
WbixeG7vchU/xsiyRa7GMBIdjSOiepmG/H6y2ZoT5fc3BlwuwUHGvaBYPPShXMJe5IyWSE3aT2R6
sa03NvU8eF1vxTT2zxVFoGEvldgC6xSfpjGEs09Gnmi60/CLLaPhYQ4g6jNcYwfyqKIKHRjAR0Is
w7kGhLiZZTJy0oMH52SypNusqIC+Jo8BeqzLXZYtCpVUFOxVPzhs8evFo2LQNG87z7B1OJHA345a
83qRmqok3kDVfFzMztyZjYg2jdu6F7Pzj0VhPzYmmkIHTeuVc+ZNFekSHW8AQO0re5cn+LnaFjBY
mU1JmpznjF9xlW55kUB5tRucZN2Gb1Z5Q4ow30vXkGe4EW8T1UxlBka9e20zzzrqio07gKKOdwwN
n1q3arfTnLwEM895elu8kxZyfK+s2g4Tjtxbc3bq6LYhsmruqKpKO4qQsMWZN2MVOctT1Tk55cDp
VPvG97zQ9EwRIxyMZT94fUYheMWNZ2O6NUsVQOaWtlMeg4+tU/m3DOXMdYrSMvXsMNth2LX77ojw
Vh/YL1Ukp8mK3OmyIveA5F1xXjLKRIX+0jvEPePUvaAEMDeZpdN8Z+QLNQpqDMrVBCHyW7ZnHEmQ
CWuqIw81efAO3R76XwYbNKfhMXdJFQJHBptm1NVSsZWokGC813bkPna8I1Paj/s6NSg76xRaHsag
Ki8PFQsaGdNut4zjtA+ixByWg1iaTj0G/WzP3hfcP735ZIyz51O3TZkvwxE7ZlZu7yEffI2uJvdq
19TXKa3mpt23dBcwzShM67X2G/2A/gC385xVrb2y41kN0B7rbco+OtoY5FCDHUV8xkuSuxjI7EWW
NMh6pb7maFQgRYP2013idiHJaUePbLgMLmfSbekpQ6rwErlVXt4aMKrWhhuqSU3g5I1Upskp2hCx
pCLDUlV1njMrORLDNnbpIp14w8hrfuqihFyLY3QkVlKWmyG3ZecrGXQbu0EZ37XJ3N55berv1Agq
7SVWNXFfhNVezH51h7XM+nmNHtO5au49OKSXgJfwEMrWEksowJWoMgusjuFXFp0S34tOfsNMNnR7
HBBhrDQbX8NiPWRamDPUuOTlqmtXMzDO6pMze/U4jLK6b/0mPkiEB4k1uncBtfHPUYF3uCm4soWt
ES/v/34h/jMvRNKUHuOV/14NdNf9iOvqz0TF7//KH8MiJkLs8KApqAwhmLkKbv54FdriN/zW7FXc
X7Ywj7HUH8Mi7zd8OMRNCZWusJD9p3fhmvTi1SkdGlakoCbyX3kXMsf+y7sQW5ZLTYvtrtExuK6/
BEfzfsBZxeLtPssDJwvAhE2G+x1ZybsgaoR4EF7b9YiqzarDaRkwDwunMfU2ecRYRd+2DKIaSF6q
PXuV5qudxC+MQr+6PvUvlNMwQQ2bscohXFdySxWt+UnWYGJrRMsXq3kyBmtOA+kMcF2d2BD4hzog
Zk6HT8bjvrJ+OnFFdiboW//DWEkzIprxWeYrgl/H7AmULB65rkQHCiuXrUM9OdXjaQ396XjDQMsR
iS6KLZvODRdHGF8kABxVHMm2XJk43qmSSzOcXLoSc3pl59ARDV8hmqkFNxtKnqjhSx67X+hdv1J4
WGKjgAEJ9oGd0/BfHPr07vi7vi2abUDC86aN8j1WMArCgSs+0hUC7FEEZreurY0ttKW8SzsTfHBm
XkMu3JvdjZJJAlEcaAq2e4RL85N0kRls+U7Mb9HM48tgkM0rHwHQkxROFNA7w9aJzEQynlIvIpw2
af3GlNlyD57Q5imm9RWjfo5u0bQyJgRSeQkiAd4hr3OnO7pC2qzf+BJDm9FXJpICl6sXMp4FdDOf
5BA6xbrvyZZ01b9o1vPbDAlMh0dUzu+KizXC046fLIjzsdQs5gFNU3Nwdv0Kn5JXSn6yjBe7ZOVT
+1RQvBA72AvadGB6lsiHdhGaSvAkjyk7UjWNiLCv3G5xTpat9WCsZGw1lt45EpgAwm4lZydGm1u2
OhC1v+DaZGYjzEN0Dnxr31IEdeFWn81XsxpM2ZwBGia/2QQktXx/xweBLIN7CQ9qkfNeOC0VL2VU
NunMWpJdN2oWghPiQqtZxRY0qSyffHBDmFNsy4VP74EyRb5XizXKp7Kp0mkrDR00L0U3SkzCNXOU
mRBKFHYmmCKZHg0r4Nlsls5ZHXXBxWuYt5YtiznU/TKXoB1zaVxGtHP9WphU3/aGn15YLCc3XlRN
30Bgma3k/TTsZgja+aRjSuA3fW1X7AILb83YkEUiu2cCtdPpOpMmmPDYqqOJIGhfxWl6j2TVoma5
HbHK1F1U8ptNc/Ta4jKnattlq9a1AVAaL8uSDu3WNgQ+WE4CzrYZ1yGjCbZOiYhRBfG9h12n33RA
7fKql3K6LXrXPHQ5VQdJTLMdP3GCLtCM6+yWd3B6a9R1QZCN+tiEJaDpdVuChNObjWLqoHhZYsY1
+8dFU9PxEAzGdwOFFL9TzI/1xueAhZqvdvplT5q7VPt4mOs3Ha2SWH8eMPstvl0fBPhPdeD/SVgx
MCq2LDyJZmSdga5PtuupFqC5sL1DQTRgFfRHzsnhFPWTG+0Xd/D8i5O6/fI05lDgxylPrPrURbPe
+o0BadP3vO+ZxT2IauL3MRIB3EbGTi50B7NiiN1mh0U7/jkz/Jm4yGRofdEWckXp9BUHl6bLD+Te
+l1hxWv5K9+reh83YJ32IpwHg2ML2ukhKbZekNk3tUd0wfEzI9gZENpc2hNtPTcL007TKWy+zyQs
so+uldm3zFTGF4Cs8b3HqtjtuloIfteEHrf0alNtbnmGOlEOLjaFQ33pjklh3N3wD4iBXR1AFqC1
xyoz9Nh0gfj0BuA1616YdjPM5kLA6wwew7Pe45Liel28tuk2I3xJR74yUizJFOLXchCsWRqqEv0q
Kp6tOXZexml5FfwIY2nvNS3C6DDsI5Ep+eC5qbWl+mLeKjtBlM2E2dxVCzcERMXEiNbuxEdoGXFb
lPYwUnAqS+tKzKi+LmrxsoPf1s5bq/RbrDVBSkVttUW8Nir8zTiaqg8HRnXDFZjeul1mq4eMq+Gw
GA7p+AERUNTZISP1eZmPpSOVdLMNxbtxdIb0mfxbREzWvxnVf2r7RonZynT+9+ep67e0wln/n3/Y
6fP//O/f/43fj1MePKnDwImD1MqiciX823FKWr+BMa+VwtYfotU/TlNQrTQE2D4KfdtnycbC7o/J
goPMVUqXU5bFY5Ez2r9ymvoLRU15NL0HBPQ5zq2iRW/1MP4pNT8H5P2JNi5HtvRzsHPnKzmlP30a
/wVF/v9+iXWuApG0Hg2pZfvLl4imoTBiO1gYCTvwA34IDx/6Hh/p3z7z/8FXWf8Wf/oP4fKvqR7l
q8jqa298rfUP5W7+/77Eei7905eQaS3w3/AlhuVBmg9zum2Xj3/8JUhh/+V0S7MWyScOy7bNTwb7
rb98XD1VsahZ2+5Iv3f3HaEyjGhqTvZOTnxpN8qLR8cso7NZDNHZ6c1hr3tH7xjJWAwux+mQNl33
YieLYwHt9JRZK/kAzja6WzxtRP86lPK8zs2toyjCs3i1PaFrGpJQlkPGoMindimT2U3v0X/h183X
0m+2me/z+K+t8TjwGMKil0AQMvmi4UAmV4LjLEPboQ69lKIdr2NTlpiFvDERY74bpaSzIHHn5Gq2
hneDeA/pn2n0u8Rwscevt/EwZ1G0BS4ZLgMI0hdQg2KbNAkJHdl+9+ipOEdpSSTIaMdtj6b2IOz+
InJbfaGOUjxM0WAdjEEWuxr5wUmUJvU2gyX2pGMZMenGuvpmzmvPETrUth4feWryh+S+usglm3c1
b+I5HEHjrmjw+X2g0HsT10PyEGXj9D1Q5fwwLg6xMS/SEkM3EksjXX6slt63hME/1VhBsXzx8AM7
24mO767TVMy5vVA/jZaeTdjLQr1gKSCOrj0lHnjQ8wetH7ArSF3Nrk2XqSq5p8+uh8EuUhBgkcPb
Zw0kMiigRZe/H9ULrpLIsjLjNovFD8XulZiaGj6zRX8Ri/0jADl717ZLnHUw0jf21WTh5paPpEta
POOT+IFSuAsYtrfLMWuRUmZFwzfBjQBaB5M/r9T8PTIt83MZuP1LagBFEZKSNyWozbUpp2jnkC88
DMizHqaCsN16at+ylOj2CADNA+ZF+mpBB+JNQC6NAobZxOtecAtyZ2EfcY3yBexllaJn6gCfnlP4
no0Y9JfhiQZj/uEuYJuQ+6n7UMSoyAgt5Wdof3b5Rj3sRu6cd37Ax4l8wIq2ZdfYW2an8laxGs5O
me2Ve3qUASV1m0JPD11kPWJujB/mODWfsoq1f8hoyb2zCys7JOxoDxZjxI8IkB9KzTaiW3sKgCtz
XA7DquUDh4wicTcnhBrnePY27HTEGVCtvbSGtB4t1pUnL2i8+8hwjAMWOedeWmV8mYRLlKtdHrgv
9WC40J7HgWYI+9R2aHGGQReaxq8k+lCaXQKW/1ox2BmMAz24/k+R5f5PIGC16Y1+uumkFXwkzIx3
8dAKVD2AkDujV0EY1cH6eUR0oW+tRX8WjLOyTT/S/JrEDY0MvcWJAU7kAtwknk0E26xXfAs+0nCt
A02P3cGdxPTm29GINdJNHrjQmMcxpWaWnIImQUZa2wlLxvLfrbxX55bD9C285PStw5xxrYY4uMMr
6TwXgcLDgHvT2JF9cG8mO57vnTFfODt2/j2YVPWN68D0wEJK3+ssUbea6PzF0nK+MvF0b/LGqQ5W
646bZlbeUwPMu1XLvBzbyfBHxPY2X6C11odXYQOedYspK1RJEXeTyvPcbeo7NYf3yfwpYAXKMGFw
CpU7ZszkvP4I+tfv8FP0B340qDamHmjfzE1/UPUUl9u+oRqHtwrePlO0EAfUNpAxaDm32yVqO6LQ
/JlulHjbLJDE32W1nPnbxs+2VS/nmZM1qyZ77SeM0naTcfnI0D1kDOY5MezR23lbULXg5KKV2StP
1zuYYzS5SZ5SE+0RS2SNnS17TglqZ85ddzI6qjfDpPXnPbY4Y8fwPAItIeBIz4Tic9BEeUMbG9x9
VXTtx9QqxWNszB8K3BLki6FPFE+Br+Ch7DxHKY8A/uMPaVbL3o5998aurOow1SnGJiDc5luf19YH
NtV+JnOaRj972sCouAHaDyyT6tr1H7crz32CbiYdrAFx8DTK6Y4qVn0HGUqLnZ/X846f4YVPV/lb
YcVgE7++ZErcVxBpEONmgB3tubkr8yPPVf+KfKffjm7CPyo65FQp2tMrdG7GWT62H0Wlo/dMJPXL
mJYld7GhOrjuEjEftTj5GyalN60ZbEw9wHHUwzc2P+rkS49LcTyQsKVU0TzifaSbhS3jbaBMPr4q
cY1dZwXp1cvRbVoGucxwtmp9rI0AWaTfWM4JT+RIqNRn/kA8VOchaXA1bOFklqOqGv7CpvaWIwle
78lCLfum+nF5YD3Jt64p/RSvDDUZcvJoDFqagS+b5lN01otP50Q3jNC8rfEMxD1N4Kx8631nsS41
vA5MkJN8Bhb/dF5k3lPZee5NZFE3G3sEWdHkAvThIvIPnEa7E0P3/GUKcPJWVes9Ba1n7FzB4sBn
RHOIMRVtuvVlByuCNTmT+p6dirFzrDGgQalHEBgh23fA879ZZUtuoeEHHPkjbeb8RG8oulS7UpjV
j4x3+Mnuzf65z73lhR8krtpUVNBeOQRw+3CanugDQvlNdfA7x3tTHEhp+sZXQDip4uLdEzE/2JGh
75XKl4fFMMcfbDaML+VKNi9KQQL4lMf95/cpVzr6OZv8ZTWszJ6WEOvWTQvjmQoRHjLEnM8MFgZK
jnT6Xg29/xDUI5EIkKtXZ5jF69gZ4pVawvmWN5W3T9rE2M6oELYG6v6jJHKz9ul0jzCm1c7uqpKt
hqNvf33qyuVSWzOVubNzc29WVc2Lr89uMD5YREaSGn4YrWzND+JeuzUp3TapdlUA41HOytk1bYk0
gUkav8QymM+DPRd3EYAqbBNKx82vn+XFt5goGMLnXOGLm8VP9S3Tx2hXFhK2TKiRmQ3LgzuzzcoT
8Lr3FkSohFVkCjdcwRdWgoJv/9Iu17yvl6vV0mUQT4FDgn3OEx6BlvWYGOlHl8/6lofCfLIx5tzJ
blmIJ7sDGqC+oTsUsyZBrGXKdssw93tp5VDMAW6pIZfZHSEhfJyOnZ/FULo32bRg75aTsYuAUu9a
2fPqhlFWTP9rw8HVU0r2JFinYIwtgGzeTeMp6BDxMprom+ukiNRvKlnVzwNM237ggcMZqJIowoWt
7loco5tu8EYC/MVynSdw1Tbypj3UF4F6MCHjuTfNutuAmHFiFlRdF/QJbcy451eTpG2GuzqlldEf
Sa23THoPyqqKF3Pgx6lsFo7VQWp9mLGYr6JEYi6myfxgSkfjuU5rh/VZH50Tpp07Zpb2edHT8sAI
SZ49No07n0pzJDmMYggoj02LXtnD26nGmicd3M/yYHqa33nDKeiWivg/ngWKEwX+n4yXQRkZu8Jc
3GcOhsSwXtro2FuZOKSmsyBHjLAVEaZd/4vuZKKREAZucmsx6uw3Q1o+gRR3O2JLFWhJYhyUW+MT
c9zZ/jrTTYqhpGqfnHENNuepcRNH4/3QzBIKDGHDlBk//FZJej6rN2dgJFeQELjwn5GD8dQ8Od24
7/a+303wMrF9iKJ0DEH21Q2p7G4AYTPljhNicm4WTC4qme/tJmVl1nvldwohv/eLe6ft3tnbeqJi
y7Hak5+QjpNL+jzVybKhECg+8rRCL8IcjkKNahtHuMOD3H+jTK1DKujUxGP6NmJSRW6Bfavamr4y
TvDnYlfIhv9e/MmCU5WNh8FvqqtuSCRXSbzJxxhOLC2QwdTOOBwYnidf42F0kVBaBSGngaQ+0E/9
1NDJsuBSNlvs33Zyk2Rec19VefNmxHkV8lYv33ujGb43o/RWHgiDa+E3tMeN84JFJcgPokiGo8Fe
UG9Jb4t74XfLfYa856lhrLwbSyIOG3TmNIcvnrfTlEhtog55Ct102X5sc67kZpGe8eXPDLsU6ctu
KeGzDOe45IUbdNupjp2p2fuDzvObvvrgeG+9A2H5VysYlLnpbKxTY5uBE9nMSe+jZa5PiinvITOS
fq98qDu7ZLcR5siicet2fBe3OIM/RCLaFdhZ5jvgpeyhchX1UgBG717H+QrsMrFvZ9pB39HsyzML
iOo1miXFWm01OC/m+ob0rBKFZuInLLur4SZJfXFNyl69YoR3j1q107lw4/EGjUv+XYksAka3+OZC
dET3o2zKz7KX5mb0LPENiVmNDhqb/9miWPrSKWJrnsEFm6hDJbjr9nB1s6HEF6eS5S6PXItSsnFM
bmtj/pGP0n+za1ntsJuQrYyLZdXcZZtsZF/LGW/hVZjAk4UDecStN3c8ybIiO5I3JN/pSZNvL2/b
88ytguCBs4ST5ZPQbRYWI+WzUaRvuoJmiHnKszLFzFUFM5diq3mFdKTXlWoxoFohEYq6nIzZF3nl
c52X9UUthX3quoij1C4u5yjGu5k3/kDokGKv8sh1yTN+zIrcWDjBfFhMfF+UgbyFe6d/4BYzYfFM
oy+FY6gLL8XinqNi9k1bTv0la/P2rRlIqB4aA/tymEb092LGd9Eo5ORLuEyp6gFke6oYzKf6a955
ZPwHSuPOoz38iCef8m3GO3Si+dWNw8n2e9VQZjVH63rAyG+XesSp3ztGcVC5bDcT36pLPhJuC4O2
UbfC9uPbjMPQOrFkhMt2sb12sUdyqMvsR37/PxU5NOAIkIEQ9wFmh0jh26n74T43GTKIuEjof+8d
XlzSgp4sowecQ/WHYzRfBdjlVzHrp2Wwe7GX7JW2RkUFHXkZnuwN7XD8qhEpCyQVG0nSdkR3ixWJ
I23iJYO5Bx4gUsdPPLbyWhySxJPEST2Gyjgw5CkpA+6mmR1/0PxBGoYnIUChQUVErOUzVx3eJ6RN
vq6qjm0TB68Mp6cbs0GkwZ8CAa5b9SRS8SkLv7sbazV/xEvEUiGf/JTPbc6uwX+wdyZLkiLZtv2V
J3dOCaAooIM3uNbifRsezQTx6Oj7nq9/i8h4dcPNTcwkanxFKrOqMjxdQVGUo+fsszbtbXs6VZkx
1BB7LDLoRdMoyjETzkenD63nqEc5FneLxgCv39WQE1NNIR3DkvalVoTmPWeQFzbk5G4sZ/uyqmx6
8YbW3pZp7r8WCiultB5cEt8ivrVHn8YfScp4ZcLo8HA1QbvSD/ljjq8DEa72kGVZi+filD34yOHv
HfrH8OmwzVtEh+KnEcBrKuKh3NZdBE0DVthdLsfwGjNocJplrMCr0bKldZ9j8GpopJt9xna7pTcd
xlg76g++39leOlC5KzCq3k+Q1p9adtwV8u9yq1RPYSbtngPqljiy6valCAqc5Yf6S0i+3YspZq0H
AkGa4xyNNDiibUI553KwMvp2gioh/i3yn10b99EmbcuvoorLz40LtpIjQBUmX4tfvpEGDueIKv14
Q7ZkYLE15nNnauO0hngh1W2U0pu+LvIKeaKoIahRrBtnjmZhrW7zqU6f80zRwSUntQ+jJtiUpLCe
bbP5MY4tfQUzoUpdifpSn4dvjuTUIFNqFARVHJKqHrYvFJGLLFIGdhKGp+FZccn7Lz85mf2SBcTG
lo//H1FhuiHd8a0xqUIW+rQgNPm+TsPgdaP96nAEGenSlLX+QAxlkzkjTaR1rvHNUulwZRVSoJEW
JFKSvL7Dqsnrleb/DG0h76WumQ/NqH5Wo6W9BLx6H0zTwZxUomyNVqoe/Q2tig42erLY65hRYxIC
/RMSU0/FhAzA6UTo+ywojYLwNhROtYZL+9zbXKs9piboELf2Bov8Xa+RjIvKgjVZ7TmPZ3/HEiHn
uoy20LNd5H32YpD2JrMLupQ4yam9qQjkSm/4W5Q54zYNynRz+sbeZcMZyjDhQLgIGCRb39uh9MaG
kjUa3FjoBs9jjCAgiHvjRm9pLz891KIJfEOe+DUUbAwLHCEjHswhiCTkv4Kh8jrvrpO0XVBLMSEn
ixfB2pjtC6BSf5skZ1DTEHTyYKcOKvxgUOAVhqkVUeNNNJ6vAAfxla5J2XEmtc7cH2KTd/fHC00J
w7EQaB4aQyds/nNZarVHVytkOmzbYjY3N75ITDKagBmq+3IyyCCmc3jTpcjwT8/vsioO59cUgvoN
XGNqNAerZgqsEr/OoPHcTCMBn3ODdjV8OD3Ish4OBxHoQV0IItSKHJM//6PoMBp8LlqFwWVLtwc5
g5AoInCEf5ua+uzNE/LGHhzAtqCLfXd66GPrB/UNulMECMpYqmB/Dq2kNRo0J9I8NCTTthSypTN6
SQQ7mr4gFAIisCmkd/D0sMsKeXfHlk5szpM16Ql7O6xolF2gVqD3t4rTS3jEH2xFyi+wWbXKYf2e
Hu7YC4lGFwYMbWeucWjHHdSVblD3Zrimlc80pu45/OOL4jv6mV3GOBDx/tpmQMGYFidwNhr9cELn
+feztOdu+Nb8WpuT330fW9am1qTGDSllfU8lW38NacX0Wgr8/8GiXYzOHRvhMs4AB/tP4oh2HgId
w1QnsB4kYpabMmCL/ftJ5REu5SvMHc1DZ0cL3EBnZWw9v3aBHsTGmh7mEUxgXJ55fsfeQkuHaoEq
DIz/osH+c5XSuZf3E35LHiBuEKtD8cV2iy+nb+fcGAebGg2yps2HuvYMs72Zoa9abvZweoiji4P1
h1cXS1HSpvn2PpSK6fow29oriV1vgk43L80ip1DWD9GnUGOHqfJevwtqyizgffQLUBvndrT3rx4I
dUkJBU9OReriYEezZNkJrVCVFxhAN1pMwNaDkVS0rMfVBWTyfHP6pt/PK+PR3Aq+S9KxevjuVRyr
3KkUlZflkM4se3rAx8s5E0q8f8EFNXR8DEntLpyogx1UBchTa5gvXtTiSdCUcHOLsgewSS3j9O0c
GYmbAJeGJ40UlnOwTCCbRvM0uYXH1pYTtDRXsASeyzp+OT3Okcdk0KlLvy7tCkux+O1SAa+bCFU7
Bd7pOr2IrzhPI3rP11HlX54e6b3ZoSveDHWwXZCjsmnTZ6iuVyTuMWtYZQONsSv0fqBp+3z+MNGM
sKdV2K83lUV2X68r/zOGttq2nUEgxFR/92ZDGg1fexLgmTUnl9KNy8tWjID6h3C+8VPOgTCgBR73
VIs4V9HxaLZxe+n06Xg7FB0Z7Kmz0zVpNrzFUMucudHFvODgq8MXnLqezgtgCHn4sUvTWRMq75jT
Jmw/0teg3xq9+wjYL3rN5s657FKIg3Xqf66RAu2cZCJnMoLbt7NtJKnMGlWZrM3uQwYbeY1gkcaK
7LEcXKRXJJayIqmw3sCZuooAm/h1DH4nGApMiHrTudRirVuPVmF51LaHTdu65ppx4g0pPOc6sdAy
IHb11/SWhRsVDOvZQYNucYeK2TJxa6IrVP/q0EJ85qN1ZK2ZCh0CChZas03nYK35WV8RfUzMS6w1
172hxAVPffQCKJCw430xeKeX3PuABzi3Y1kojJG9gHZ7u7gr+hN6yMpoAl1848m3ZtsqqNtrW5Tt
Hkv39jok9fqM0WBwdXrkI68v0Zy+GJsClH135qhBSmhhZ+f4bU/Tp94ejC+o1o1nSb/Lj9NDHblJ
BB7sRuQ6+OswdKQuynlz6jC56WuqIpic4mewdPFocV5f2E2CyLihwD4tTbXq77cp4ioBO1FyMkBn
8naGQRh3pJ3y3GuAYtNwkz8HY4DUI57qvw4DrGWTMhwURo56x48kB9QEtBelnum6H6cpHzamS3dB
nQrx18uUcAPBFMIoTh9YWr+9p3IhqAd9l6Ir6OCb2SReRXw3DNLGRsb+fvrpvV8oli64MZPeM6rI
h5+tIErL3EorbktmwkP+mBfUEKnpNOmC8jg92PsXkMEIbQgNJAXtw89XhTYktLuMO9Os51BoH6vZ
/R6P4hmN9pkYZHmX30beDMWx1ObW+LzIg1cvEyF9IBpCDFGmW0GuVBUyhWvTz7Bn+0vSlOei0eMj
/uqhW5zGF3uYP4M3DVIT8ClGrIz+MlHlazEZz4KuWnB5doqtq3l9ejaPPToCb/Er6mDEZbb/OE7J
hnNH6zuJp3XdJS37nmUld5GtnxnmfWBj6RCK0bO7DtHHYUKhd/UxgkuUeL1mas+ag8deOfJFPH0z
73cRRkFzjFuwqUM5OFj0I71tAPWMxKsFGS0yPes07n46uf0QVy0FdXdei6k4s0ua77+UjMrG4Uho
ReyWB6P62dwqjn2JpyS+hEOqSMPlZTLfjIoq/ZxTxG4mrINXWmHBD4TtW1L20p19i1r6IqWOvBsI
i+ZJVo+qS5JNUJYEB0tYABxaXiGLsz8oc7C9oG3kmas/+mBctRx+DPzdDx8MkoQwpbIB/wgK4zae
VHypjeQ5Tz+Yo6sMXSUpJYgr70LOzKr4jARF6uW0edDw0Xt6Yjy7TnsuajnywkplE9uyD9mcYQ9W
s5OKvKxyNqKxFAhZ/PBitPVxd/puju1A4H5Iw7kcypm7t6OAbDDHoNMSxEMNVGyHz9Qou3bbNOnX
PsYg8PRwxyaPW4JJ40Bm1Q9PqG4b2RiQ8opOif99mbs6sh+y2v94ephjLw/NQ7aDJJeDweEyHhu6
JOaClyeNpHuf4G2/Mnz5nWJLsasD6X4b0jLGmshuznyqju15KGIt4moyZe8OPaRO9VBYPd1F+Oi2
ufY6x8GujF/KeH5iuz4z2rEFz7HHZLEvPcqHs5lyj45dNolXBjhYZBj7PQxmrG1OT6ZxbI0wiQ54
FTg+yJferhHVmWMnSbl7bjfoLzhEFTsNxTEtxqJPqc05w4fYcIt1V7T9XTXlya2EMrsPoYxt56m0
KSzH+EtVuFekg4seo+vic6db4+jMO5yweTNpITsMfGqMAeSQZXxtRosyQVu9Gu1iayDcBjya+7GD
gIAHVkgRIxfRSzL0zYWvii8hig5AN+1lOeD4QRZJYZugAegOuY/TE3lkHqlpE4LSLaeW+PDtPKYO
10DDS+EN+fy9nI12p8OkK/wU/cr0enqsI9OxEJ+WuIJELVH327FMgCi65baE9r7xXSfhQG+Z/grI
JvdoaIi3pMrbMxHGkZcOvA8N8Yymc5MHy6SvUyCLQcHtxfITQFxtDVoipY5Bg44wp+pDVQ/VBjVG
7/39vRoGWUwyUgSIhzultaBuarcpPM5qt5UNlB/XgQey8cGKHq4X2MXB38dtDLikAUxagdnKDmbX
ptrYWFXhaXpQrSejR5WQi/ZhqFTmZTYH6dN3eGTbZDxiKMGHjWDxYGphulphhIuRN/YBlQurHjZ6
VVQbgSL2PxlKYQVKP6dOnv/gg1A6VtRmUEc9QxX5Pf7gGAHQo3cVdYZxZvs6tkYFL9TSh7Bk+g/W
aI8kLofWxVkl6567sPghJah7iNVQEqsHt8vbv//6sEHopikNk0rN4QtojNTazGbOvRl3ppXuDI81
UJeSPMCZgY5szKTU8R8VZJ5p41ie5x+RaEnXI0IKjoBYk32kC2jvztXzmSUh+B0HAf2bMQ7WBI4D
SWxhtuYh6DdWtFjisSYb+Wh2dPn56YDT3K82sKEuN40dBx+KoQZ+IKnVdi4AoMHoUEPmEZVe3Eu3
oBENKAFT6kWirS9nywofTOCcoBd7/7Nf6vk+axBncbqd1shg6RiXLkUKfRzvpVGj1YUebjzOcAFe
9NxoEvBODezdvqIrdEA6eofHMNFhEUWrHAv7uxCu9t6om+kilUg0exFmNz3mPp6bqOeoSJo1M5zs
MnJF0AwRCnqIE7NVMcwlQORQIhZOoDxZIloPEV4/p6f32NrkK+4YrBNahg/3T7tqqnayWZvIhF+r
sX3FmOrOEtpOZDSWaUPxH7x2xNwEe6TvKQgdvAsynPKKFsXco5dwyTndQje/GNr8TPD6vqxmkSul
sEVsQppOHQxjjUko6lHlHiLyh7KM6Lcd3G9V8oEi9A2ClHUnTXhh+Zkjkzg+LllaZpTD9WFApsqs
yspBkhMpphkEGK2JwFS1BxpdQGajmeGMU8nM37ZJX23SHJEgBHA28goonETlL+NBuxB6B/q4tfK1
jzCUBVfuqXdSwVbxVyCuHNRHpICJMwcbbFpsci/OvAkM/4l2W3qKZ1mtkja2wFfMZbCNuZ5Nm5Y/
6Pkw7uNfvuvjUO3o6OKfZ7Nch00bbx3NMV8qIc89imN7ui1YY4oyHA9kmbI/9ogISEOWJ33u6e3r
RBF7NQ045xrgWU6v5GN70R/jHAZGtENmaaHwXHblYvJNvmGd4fh7epBlszncjGzhcFo1qbcBMnt7
M3pllkUF6taj6ATNV+YrDuMfi4S2XpyBzjSdHR2MfCVnFkV322HYa9dsRnnKu6KFdsZJdN73VrlD
AYqWuo3OTN+xjcAm7c/Xgpa9d8FvOk0Cknqbe3VcP5iNY68xLvsIUvFHG6FZCO0zM2kcWxdLzZsD
LBICHKffTuXclCnzS5wWj2lIl5cJZXDGmtEkF78phBZ6Vlm167FU4jHSfbqsA5oagiLKb9zATXaY
XE4QBSbeqMYPIH2cftJHL48NkTQS+Vt1uDEOo99ooJYzb6jKH0IFL6HZP6UCHcl/MI4DEY+IErLE
YXDQYKMTlujxPE6iJdkcIKmTNmyKrj7zIT0WtpKcQrShL39zDt5DMSg6ONBeei09I2GDxHXIH+pC
XsLxvEuL6jlL1ZlExbEF/MeQhwFrPFswQKWeedow7oOu+AFfD3G7fVkX50xuxLH1y4mUIhnhI2fh
gzRCO7gWPlFOxjZjTl/asPw5RMpe9ykWbaRv4ViWWrSGPplvo2rpNdCMRZlZI/pTffPRIqny0a8W
ZrdJxwJdbfQZhW39FMy4Jbt5moJmaNzd6AzuiyvZNVew3BBMac24ARhDarMwf+oDJqRO4W6wEv1C
U/8tUpxy2xLyRW4P6m8S0bbLJvOpRHTNxx5qzOnVdGwW1NKpS4qDdXtYgE3xNWty+hO8GaQpXdr0
qevWR1nKK3KmHyFbDGcGPPaIl84shDIOydbDaS/xaJ4qgiEvglKKLq6ry93M6XcjAh/L6WbRpJ++
xV/aiYM9GMUMmBY8BUijHX5jA23CKdJNM8/OZrXGms1+skJjgY5M8ios0vSlNDN3E1soJ3+1C7gh
5hVZN7fbFknfXhsGlOunL+rIvBNsLC3QisbAd0deZU9u1poi9RIVQNyoJxvjUcLGKS6aj9BkZw9d
5NfTYxpHkpioEsj6LLu28+7sG4xyLv2eN7qZfaSsC4QXQarYNT7kGAXVbcVKQTkp0y3YWeCv1GTo
vLCMzekLEUf2yqUvHDmGwTHHOkzvw/YP7KyNMvqWY0FpZOlriEQ6P6CtzuUVM+NcAHSVV7RYYV6Y
kkQ2tIw6KpDx/n4Qg76bgNp+Ci0Cb7CS+ifC4nwfDiwpOqaSHaI+LIi78MeEGJstu99adhwClNWs
TQ1swgvtysHxoXM2bnBlFol4grU83vHa0oQGk33+GLqdukx15zNw4+TMwfzY/VMBowfdWSr0h4kj
0m2YvLaC+0+T8SlEluaN9hh9jAwt3J2e62NDIbxGa0A3Op+Ng68mRaeqypbPkipEuCkrd+nmG8vk
UoVp8PH0WL+e2+GbtmR/BadXPoOHx/9cs9NuyCIOB7303RW0rIlmrxkTbpwu+03upMaVUej+fTua
w61pasGD2WoK8m9a7stc/194+m/iwjmLMYo9fzy6dw5j/52+fn3NyJz9wW/49a/8xje41r8WbZGB
pMNYsrY6u/hvGpbr/svi8CfYQZCpLdHfv2lYQv4LYYtcAgbBNvvL9es3v0Ho/zJNcrGK1DEaMELh
v+E3LGv2z2XGb0Gsw1XAwqJcfpiuiA3cYxr4UJ7SNCteRTFKuU5ZzZkA6PDVWYYBFIGGlDd1CasP
Ak6jAQs49xrbpWU8J0U2bUSnu3fZ0OPw9Mf83/9z8f8HRfA94Wbb/N//OvwsMhZpOt4bjglsiwur
/s9DD88iJqwQvkfbpbqDuNPfUC4QlxZ5hPvSzqJzHyC4iu9mkWwrBxPgPigAoVS8HXJMUL8btN/A
watRxPtV0V4XdYcXZKFlhcScfVAvaIcF0EDKzHiXpTRG7e1iMPN9JZEVyb6Hi4VwPYJWDW9dFSPN
nZOq9a85zsPXlaL7sfIDtR/mOiIPP5lr2JJw/Woje0iTVO1TrW4/GK2dX6qeSEDzs+gW8m10CyyH
U+gCFNvTxJ9dQFuatlXbZA+gjuYfZDZn6INW/eKUwQ1bdIQHeJqvuzLVyWKJ5Ib0k+0CIhYdp5Mu
+zmLubibQYx/MPUImJjupztJiyKO6TQVdEU+eHqBk1c1V+be7Wl3qKtp2Bpslqu0Fc2VY7TFbV3S
GNKmiXjV0wALaZvM7Vxrg1cRZAQra1R8WV3NLL41bpZhuZ2NJLFnWmz0anDpNXKtnd6Y9Wes6tWQ
bMawdhpYDdMQDM1nZJRyaq7BXcU7JycfvR581vkaNBXdSrrI8q9d7ZSfYxRDH2N83R5VoCsaAvRG
fY/dhiY/A40UUaY5FRRHyarvauqyS9+uCL8mYbrYxFLGv9PTHswWCdni2umG7gpZxvDiTnMKLy6q
N6aZsvbiOWhIoMXyLhI0TY6RjowafGZYKXvbGHr9OXOKflfQrbuD2wwufCzs7HudZeE+zMNvU015
I0A7dhUolz4eY6axedswOSG4oZsqzUANCbouRB7N1/rsL1XU0UgubER/2iaJYh/gRqE9WTiYXPgo
TD2aNZqtmKLkWo+D7nvQ2O3XxICntZ0DzMuwPIvUJVPQbOji/Va1Kem8ob6lfaWnnQIQKy372Khb
EK1bRNJJ8EE1GnoQv0z3WglFYIbXuabRm+wfMk8wDljg0V13FeP+RR9ni3bc1t34FUYfhsCa80Vg
Ar8JC3uil82uHn24ENfwmu7lOAzGivOVxdLm7Rml2d/gE21uY6P/MWaOtpO11t4kkLfhH9AVyZOV
X0ua2u4wtDM3Ce2/j5VstXXeuo9VpTgKyPmT1tWg/Gc4k+Y0N7eaM2PVouzhKc9Vtw5wCdhNGW64
Q/YRxXRhehGym96CV9qH07ccVrO58vuuKzY2TVRxCpe2BBgHNKXfJEGW4ChmEvFA/q/s+dodKF5c
pEoPpmwdBpWuI2qHW/kC3wyfJXgRwDACJoKkezf1Tfxs1TF6JQia8cgR5tmZ2nBLp7UTbGChkF7F
biECOV3p9kq1bk7bfT/bzqcR32x350yJCd/XHcCy0dg8ubsmbqIKd5istXfgZufgsU8kPynKqAeh
X9WE5kVW58N9YGuBK2hbq5rwSvlaT79j4w/ys1mGkEpWOn3V4XYgy2e+xN2g0dFClOh8B5XHgwrb
sNUuEbgFXf2UoGej6cJQTfJZk2XypPos2td6zjZcZI70oFWlL44/abgEChPDdg4V4lKOmN2sBsSr
dFZp9BvKVojLwcTe3gDU45mZhi/kSFCE5casjGczLIJ41VTLP3Z8238CUj58s82c4AnEAJZuiRAX
RToybmfli4lAiqii0fPLaBzUtuWQkq+zyqc3UXNhl1WWhXGQ0zvGzrCbYpNin7GVpWrXiBFg3JA7
yHgCvvoy1vyvqtXyJzR0PoSGXOvKDSq07GEUVvnDQs55zYVEwY7Ow+KqnCDUbDqbprRtPQ3FhQt+
4S6Vkf2KuoHrE2lv7PzGyR60IXGSdeJmXJuGexcMOa3Nfppunb4IvcWgIonteQO6rHgKMnwLwGUU
ncHmkdgQ6fzf3Sf/azR7NgpcBJ3/5kkdiwKb5CAIXP6N/49ENdW/yGRhCbvIecgmEv/8EwQCSQUc
Trp6UTCrhX/67xgQuhexPz9O7U9yvpUEOr9jQMkfSQxhXbG0jxC6WX8TAx645yyXg7kShfdFAYIU
/vAMBQhzyjIQJT+w+cbohG+JL/TNQEKlatGS0qv8EqcBDk7NhAJ33TSTlN9G8Lv5tVFIuMS7UrMy
H4KTq/GtzJVPznDlpkk4fqh1aJhsyFZJkzLNo2PQa+te9BXEDpHiayE2VFYa845CSelgYa6X2vAh
bBcsCWqkYMF9TCoysV3skDPvRRNEFV9HPqWqXqfDqAHTzvsY1gpwo9DPtTN1tgNhPSRbCpUm+Wb+
otf/XS9C0dj00NB3/qNsBswXV1nghIuU14IScaMCqRhyNKI8+1nZdTQ9U9BVXJrJTsn95MYQjB/+
WFtHItxfmZ3/idq5JKhrnHZR1EpouiTD38abTmyOWdHUwXcw0zK5Ka0oAKlhdVUTgWe2oyFZYV4W
GvEqwWWjWyUxx1RnFetlkbwWYzNVxEkdIFhO5X2jh9vZD+ZuM6cjj2Lbtjg/voS1DUxja89JZd/O
c2LwYxknAwocpME7R50J29+eRCyYv8saVJx4pLEk0My390SD5xhhf5j/0Gnntp9kHmnFY5b6xXx/
evbe1omWgcgWLUk66mBM3mFmdGKPVTP9q98pGVPqJ0njY+i4MnXe8FE4sXU3NLQ6Qnm3ZYpJa4nx
W//IlzaPf56+krfHhl9XgvIOJSgtEw520QcJBYNiHJ2Qsf29b9zavpXlFKOMrzNNOOKSeGyW9t9O
sqQKzlbCmXORsByq1DUj0JwC4cy3tKvqYsJcqsR3ctW7s/+X6cnl7ti4LATdLHikOofZdTPK06SM
pPmdLjAQuD+AlMD6vfDLjnUXFNUyxRjfd53anp7WdyuJgBFDMP5DRppN9+CwCQ20qVWcNN9GXaFh
XMX0TfePPi3uzO7poQ5OfstNUrvFaZQuN1YUNmhvV21coAAbejP73qSWzBwvUn7+gXIyexRo48AP
yrtRzb6eXRfgqmx9i0FIMr/EjVOWQLBSNkSQv7GfqQdoTo6w1mGfmynt70HtTl43WFZWe6cv+u0B
mWum2R6MJNUBa9HSHG73hkpcE2/F/BuOhzVXUWsqiX/2mObKT0WR2YXYINsvWv/cZL1/MIqnwllR
/6WiOdy2fGgLI0Bq7essNcOc10hEI4B4DjZfsP8N2K5N6vGaJA5crzQYOUHWda3AFmsYdz1H2Tzg
dBm649x+DXIjVngR2SZ2LNlkYXh0Zpbcw9cTDcyCyeQ1Ac3iQtt/+2xlMOCq3dXFV+DI5GBXMSyq
+b6xx5pFNU/E8f1eNWVj32rCj3ibmhzDC84Y9jSxWSootdM3FmAW/7QByvAbItBHYGp6w8K84p8N
GHYvu4scu8D+1ARKgWjrAdywUoGDwShY5XVr8xnG7aHniYSZv2zRWoOmbAIdPabugx+W7fgZPSwh
xKrCVpu5gLdPtpLe8ciu4p1pVZL3u6L5c0mBWHH2wx46vGkwqvCb+Z7XX8lP6DRYmvVcxFyjsXTg
I2nMO+MT9J8SHgxGT+n8MrfC6Z/7urL7x4b6IT8b5jE7yAruQcEzM0Mq3FBrUIMn0zqGIcWLznm0
4GaWhvkwwFA4t3MsG4bY5Cfxcff5kch2mszey34M24d2cDI+ZlM1UhhdNzVo4wnmsGJoeuwVP07+
YRlNC1D/3QqVRNVnvFxl7/lWX+GAZ+XutF/8hPKrsNKm7rIbu5G1NLr+svNFfWRMV27f4Ei20v12
+Wbiy2HytpUgbBoa9i1UyYAb/rkBGbchtwqnV9nxRtd9jQmVes7yw4Jj2cRS8A0azSaNb/NfkVNO
GeS8MolpgP3nd1RlpcFOj3wZhWuWHDDelQiRDCBXB8PN0CP9OvElRh3cU/DPrFqYjDNzC6GcHxiG
NkwuQbN1sCGhHy0jCm2xp5tK32ZayglM0rRho1+WS4EvKjYpSQHCahtjmpU95kunurOLkQuwXEr4
crxTfa4UqyYwcaab1mLU+YVI07Fp27VBm7jiUrPGaPpWZdCGS/DEeKvCpmRjRPngpqi8483sdG46
4MyV9/DqQd8vsRuGHtS2N5NNtMhNxKANx5tK+H0ebAsNeBjYULNnF9jWsyAXuMWxY1m/KNIt/h+n
0Er0l6rpKTpsCgDpvApdjLAs5sm3Dt+u2ixaLmni7vmHeKYv12IpJLL2GqkIr+DkVgkrRQDJIetB
hpLLw8/OXeI2v9eT6LahtCI/RZ3F/1krmu64rNgCx52uqz5jBjscSplODOmXNZcSAlpe3KL1cnaB
vtTu10to3T/DZePvleGmvMBO3LI3EDrORBnWEPGeT/U0L5tHmBCIxZWol1faItlXbMB5GTwJ2RA3
5qsWTlz/7JBhYBbCwimbycP6sYkRMFFF4hdiUVBzfeSVumVViyiCY1QmajZA47ipHGvs3J9VKCPV
b5YmwGVnQrwODtDWSZhQLSvFrk1oQ9c3rO0Up59eL+d7CU2R5e82i5p7qzLSFjmBwlDYt2B6+wSl
FEf2Cp8DxLnRXWGE2M0BeuqWJ5xH/aQbO5S+VNcvogb+EHicumqLZj2mTaMNVwknW67R1xqeTWW5
kMJec4qV3Ezux1NQPCmO4VZ+WzSFGl1yRBFO9ls2YrabbSuCeAI1UnaFAvZC3D5iNkRTRuj5uP5I
iE4YC1sJ3p2D1CyMdA1sSOadikFVcn6uwzEMg2tcFPECvG1H8qosnihethSnHaaq3CUTBNdwpeOg
zBryRVQlwVWBzQJ/hlaoq0FqS8FW2VQ0K8BXS3ge+WrUNaOrbpvBxtlsh99Lx1PKQY7xLSgmzIHt
tcJ8jEnqmHxWrh6BaO13elsO/CRHmIo/ayFJsi8lOr4CD6qNl4gwtLqA7am0aAEZrloMWOzbnlnk
XaChuGFB9VVNp8YFTx/X+yss/ljpbtrMXHg4ah1DWwb4VbLCJJ/41k+lw1c+82nYRdFipctHtoVr
wnIcYZPj/Oy49cT+MLmhZt2NsCPLYMUWJS0PZQi0HYzP6gK/88xcQiydRMX0LXMrTiO/zyHs+svk
DAXEELVPyPZWaov/6iC0iw7SYV2S0RPBpqLn0MdyovOrJ78aufmo4OM/bftpcLhiB1UWs4TVgcOL
HXcz4TRWxN0yg7+XdRYNy59NFqR8eGbRuATOdrGYE6xxFOCjBdhNZ46FU6sa2NEEJYb3Uwsi3lzL
9SnyrgY6h8tbM2Lb3TQqqVsc9GZjsr/AAkrrJz0b02ea4VTMGqqBwuLtWfbJzi76rvwGpR5vrTrI
NOvG50oxEMjxdPxC2tWedwksuvS7Fadz/ZiR1q1f4fumw92stJQkF/6rJIWExE5xBXdNyXJdWcJq
MI0YAPnf1lXoj6CRM9wur0XKZ3Xruy3GBBXPqGaTH91qKUXmfW2NazxU+yWkR88Do81yptRUq7LW
pvYz7QSd9WSn7WQF2NNZyaitaLSZ/GJV4sxo+KxTPwDaE/IlS+m8SQdIfipKsbra+SZW3Fdk3Pxu
ZbfJzaDrRrnrlYOLsyRAm5+DmCQcHz67dS4b0m/uSlitaaBdZoebVnbQNmqjFaYDSg8xDrpAmQYe
SsJ2UxX6MF/5APJB6A6gwXZ+ORo5HlNOClkr9IXU7kvqRtaHrqnoHN3rpYPbEh1miEOfASCI9gaA
ba49WtD15pcWmgZo/9q26w+zA7WtoPJgO3W5d0cZQILQ4YPZGzXO6WLZ2eJriaWpm2G5khTCpO2o
nhu8V4wsdvPvIdKzHptJu50q6iVSdN26c8rCWZmika0ONDGvpLvpEl2m9t7PtATQpOFoCaQsuySs
DX+ELuptvImh4HVmsTFkO8321hYtJKjb2uRm4vvf0TfYFd82HkHI4g25Qs66fFDLTGSl/DBMsiyt
TekPtd8TT+nYzHpTDxbosfF1BFO7GlIy6x/TCvK9+1pgi8BnBazY8nKDN1m+tXzAeR1Cy152OFT7
S4QJo9k3/B2eB0OQLjdG8/HVXAUaIanEPoNPDzWHmK9Mm8vAnPeTQyO3v+tksUR/CByWk4MTGzNX
O1lIAtW+q7LI/oQDSc6lGKXmJIv6pyXXUHaVZJuUTUNk7yYkN02Q3JIoeNCJ3bS1moaSvSx2o+Wj
gRzWH/iGZ43Ut72R27PwlGWCVPNy6prsKVCEdW6UuIRG1LWUGU3HF4iDTL7RAzVQQpNhUi0TVObO
8uV0q2HkSusgdBi7c2anmJ96S1b8WQEOnl+m41vCu9TIoub6cSxe9snEcnD7wVzXUFxR7pcNxuWq
Vku8qvye3cZsu9r+Ck8iL3a2GTv5dVDEPZ/FtiyXWCovnSVkCYGCM0dtkdut8bPTGswyN0Nq0Ia6
iHfIG1Au8aEJrpReS6afPXxaQqRf6R67yZav1O8vmIXNW09hVV8yFrZCG47vl/A1JrIMrFiBx4oy
Dh0YujGxbDPxcgVdA16QnpvfMzFXvEKrrhQzEamTo7p7LigWZNYmMWA/AkTU0mUpRnh6c2bJ4Px9
SmuD3NM/j5EPpmG8cPzr2me38kfuWOBlxDPqGvLo1I6CpB/Ce0iguq8+9wm2E4kXlnaQDReIiu3+
eV46j3EIRF1D8qkGZhuFF2gxl6BCb6lULjbB+LZgHWdXLJaMfJ0xrqPh/7F3HstxI1safpfZYwLe
LGYDlGEVWXQiKbNBkDLwPpEwTz9fUn3vNEsdZNz9bO5Ej6RCFZDIPOc/v9FREGzwc6dKScxYVfOS
3JHeudDbZJD+7SpSs8muXGxZ+D7Laqv3wLJ6nZ8qC4pMVAG2ekW6Cuez67XOO/5CLG1VqBmkcnzJ
OsZ0RAvGY8ZYszM97Dc3ye/TNZUy4dAcG8ZDbmRZLVWga/Wq3hSEF+OZVOY5lbXOHch/xatX8x/8
/9XfpirB13EqfY/j0iDulTMsTT1VGgLiY1m2MaxWfdvfr0chmH49QA5peKj9wMZXXVkzdonfJH6W
jI6RUxdQSHHdVss0W6gJ8p3d22rtlrUZ1KdqMhIpNkk5+MZ45AMqi6J2ahae7ahhdjeQRdLzE/RW
MhvGVEyV1oFsaPkSL8j6Z4lpm1WFQzG2gs1lmWzryp4MgbNlTBRs/qvSTdUE5q1Dx6aT6scDGeyA
8pLGk+csFmddLq3JpH+C/kDwwH42UaE+yxQJBVXX78pnSHRJrTE0fs+vzeagoDD4qyP21zqgMJix
Xaf7qpPO4r8SepYeG0f8Tr5j0Nmtt7omdT2yyAKgHZFpnwzahe+21vjgrkTCaJE2EcZ7y4xJNd2w
21QV1uOwxXvnBb0q5JMWs8+HGKorT00FvlCuz74GAy7rpcNsCe16wxyPIoQ9YDU62r1D52HEMqj+
geXkOlweaC9e1VbZsie7Fy3piAz0am9m6V9AHmGmiPKBOur3q1fLUpVWZNkHNUSqrikHpE1SDmph
1JPCj7TYWtSShO0/1Te6Pc91xw3BioJBUYCXpfJf8dQrTrectCeXca3Kg5nyZB+n9TzeubO3Dgf8
P43ywmeYPvQcbJpNfWDNQrJ1umXR8DGBLXr2qryrVSVqkvnOPjP97hrxs8B5/tBhQ8YmRcE/utEA
cmUq7ptUXeDvxqKMV/WlMRifliTiLVuYVwl/peO1pZ+z0GmSmOhHSGtrHmlmjOqrj3i7kF8AwywW
Ykv0sl2cvBZwhL+I9G+9XcxCbViCx6iRklBgo1Jj7ZlBzdvVqVUXz1Yzqw59+b1zBDPCizisjEKt
yvdRo3/AjKDsIDdioOMhQj3DjMiwwpgBt7yXORaqz5SpVqIj0eylK0kuG3t+7weXPEfVgKl82lPc
oWD//SlxIhir9nXB8N5xJzW9+b00Sl9TyO77v+7PSymuEoxsNTBSTJ63iJhJBMAqQSdeMjtW+1OD
TlpSFLJZs3e9f61XNPBvQw4PtR0wteVg5mHBAziHKQfdGMoJesjLbFUjjcwIZ5eV6Ag75TVM+woe
43Z1GzaNsbYdqB8klndY2bSCsKZrUAg12YCbpxCe4ffO/Nfso8YtWpVIHu6E2RVcA3we/tNbpRSK
FLYGBC5Eg7q6lX+TXswEjZGC5znPIjNmvgcHlGoLOVxpod6/U3+sOQtgGD9Al0nQP1hyUUZlJnzB
9jlIfWtcLshjyKcnY/XUK+LGqG8+WnLnIxQ4TobnonHjmhCPz+lcfTdYfgJ+/4zXudqjxMzLdjtm
7Oz3CYouXuU4oN6nmFj475+l6en9Dbtd5Rze/+3nK5KpKYomQFrGpFCAz1fkVJNBMwWJ9Q1MgtZx
SVNQKh++Dzvg+1c6v8umgy0Ig1jY5/B9rXPwuqAwRDqZG98IwvWKk2hL1ZpnOZ3aBVGlqmp8/4Jv
ec0MTdCVAzsz5HWY8AEfvV1BIsdG2ida4FuPvT0rqLditc2xKS4817jvyOgN0cDixhx5hZNyMr7/
BV4JrX9/Aym1CKfG0sPz4Lv+4VNCl5iWRksgEmk9hARumWWRFg3qkQYkvr2WLbJPVWmMJabav/8C
xTUH9jvZa66A5XGYft+cChIa9wjof+EtbuzAolsgz6XmSMDYqPGHjW8JqBdhZhSC3dqbHHVYymVs
ZAOXQefFR+TLDD3fCG8EPDJgoGBnKAsgOgJiiswUh4zRsk/mXKGp2mqARsNmofWmp7JPsk4d5/Ao
qG28wVJHfNv2LV/L+w3QD5T27JpFYaqiKffFa8VnIvNuozivMDIMcfecuP8+BkYgk6acpQJZapKd
PzBn+GPBYdEFXdTB38xEGHm+tEc6i1TT1+Vrk3YWNWvSCtUCBatQFcBfkPX7T1zt328eOFstcidm
ND5cAE8xDv6+aTEoW0Q3+NPXIIHOam1HZBzFCTK0WWjX+qDzDUK7DEaaqNmIVVGolfhxfzQoOv/l
lgVPlp1T8Th5586FDTWayIlnmX4tGuDPY1b1ono0i8nsr8xBfKCYP99BIKU6ngVS5KJEVp6jb38z
XjZJlrbD8E12OCg8ObmnlkWet6qyev/2mmevNJ+uiPq+7qKapynVz6qDZJr1sqyl+VgPAodvMqfw
v90lwKh0ulk+cTqQwLNW/B8PwIZ1OeNZ+ESz5vR+2ALrAsHQ8qj5fTsR7wKOgIqWChspPIJ4j03g
e9rkqYK1Zk3BAL5wG15C6bsKJoaNxd+WmmHx47TC4SxKEk1NigxZqf2ahqCYu4OmsY+Wu7ohxOD0
/k04u9/cA8SIFgJpJpDWnxNTx0lEULnj/DhWuTqZUYWqVw65K53z+5eyztazeqZsXrhKwDsG1z9f
z1PTgqkadvzg283rtUYH6BT5pyr1R7Z6tqDfs/cSkg53oZ5rhZL+9V+9xBc/o0HQubmO7Sk8k16w
ZaczqwH980ErchLSrwZeVZcJFsZ6036xRhqmbVHHtMfZyqYmd38N/pgWqSGShl0d787q6yt/JptK
PfDVybkKiQCUw97vhlwaIKBiozmpepK58Zpx4Uk2/mYj+kwBy3+N0HgjWbs5Mw/OvTgG5cDW3qgm
IJD3b6n/9vEpq1wm+dhI6dhxIf3Xz5Zwxy+ABdvG30tpeV/yvnZUrLnpXLiF39pg/CkppfYcXC5+
Vsab1o4R5JpF+STJzCLrAck9Q1NCNAMoiUPopqJ7xIjSGm7LeZBplPoSnmWQ31WM2r7L1h5arBa0
dImY5bg3iCGay5QM1hMnUrrSradkS2hDbn1emSPLY4zvvBO20CztDahh8aStGrb6ooSaGA1Bf2tz
KhU7u9Ssk7f0ciPapdsyEy+fUmb4R3JSmRLkrQDOa4qJEZ4wym+wJpxLBOZwsse1042N1fbeg8n5
/NymjeFgyOemQBjJMOzNvK4fJs8anzLLSuFB6RohFBq43ddiDIYfBPT1n0izGSiL4hEJ5pjvGBMs
LeRUhssRbMRMC7E/lceybrZiCpCv+Wmefx59lzhcPyZ0QZAF+rDmUE8pP7Hvq6HvR2ii72yx6C9E
Cg/fDG+1H9PRGaN0dqvLwhuyrZ0t2QdCw7ebNQuCsTKbGfJiEympd06naYB/PCjs9Q+e13wbmHFd
bN2yETmPTXcfP1h+bw6o3xfDoQ1CFgq7Py1H4tWmtOuD+oerexUcoVl/gNtpErFRFSdpkyEbzUlT
3TEihDf5/rX/WPmvPxOuDiMbNvHzfmR0CNmCJV/96OqaxhWdTTHvKsuA+Pb+hV4/6f+O4ddfaWOV
SN2Ha7IVnDeRs1kVpoQr84MMXd4Zy+S4CDFoNjJI7qV3X5Medp8NMRYyOjEe7caSbVbuZUbs31wK
aF+Q9dyb3u2DY6113iPn7UCdRA7OU1VRvJiiRsxlCsO+02Ve/6pGy7+qgWfvpLmYn4OcPjU0GkNv
o6RIbqwKj65Q8yoX9KZgFmdMAcBaHyw/8iYRjBLGfmckmL/os7Cilef3QS10RsLjlqgygDKI+2Jx
Rp+XBIbmDbMNqf4HbhTc/DSz0r3V4AyIF/lzbQTlV0sL5s1IRFwZdr3mXsDxRfXw/pNx1O725slg
LKm6OsiAEMcwQX5bLBhFXDE+IHCCUIGyAE7rSTJB2R0Q4lGuYiPtar7wKjL4wkxrK6Y9TXVBKEZw
kq0rRYiwQbtZjcS+sFZSTB1iR79VGXg6xqTaCfc872qxln1tVdYDGGh502gqvMhlMIaTr5gZu6Bq
jDEZCrx7ykbZ7CY7+7W4eXZteW22L0CKL7KkaW8qR5Ri08TD+LIQJPOIgrS402rEC6E7GyrtSMCt
tvoseVAebDkJ2To/gKjlIJSCgBPm113OIIQz8ZPtaP5VlpJ7ZYBqxyFDB+cje6W3tCQeMffWBl1A
V0o3+4cofQQS5rl78Y8us51rlTLx1GbWAlO7U2aqk2KMv/84z1Scr5ekNqDFQYUFBe9cZIf+vOwr
js6feZvbR2AzxEjxuGiXAJX5jkGEYKd3kv5Ha+nlU4at7BW5d/qdJgNr9/53eZXOvl1alJpsn1gO
eDBxz8mA/VQ5g08oxs8Ec6mSvr2JvzX9ShhJVy1O2OlmAcJRYeUUCgescJOnrnNBmnW2AScJgoiB
J7FifYMCIBOlcs1agNBrbUhPhYuhfmeRP+aOaXJIHLy7wwY97YTVnmGmIJx6hXhUOWzBNXfavcZt
2eWF0E7onsiEA8rQrtwhXW6XeeI4y52s3eG9S7R4YyAhqRjzUlFaFUIGnC1rKCUTqaiSoecTTi7L
llpk+CQwHCQOpbR6DH+gy7ASGRdFLqjfLZlZ5Hx4MOpmJprMlYRblkk0wH04TW0wDGGTtS68WhLP
jQPklAnnFzcxP4u+yb6guRFkNJoZUA924R8BX3/uP55NnwDjGsIcz+d8S7ZMJqHk5BQ/lbWKF6Ln
yl9geSxMDXlk9FTej3UYY+Q22ssi86mGPSrbj6Rt/7RgSQqgbCYeIUBUeAbAwZQacMjxyp+YKi/j
5vWBYAaflldZ6eL1tcrgoSOtYbe4abxtg3j+mvo9oe7psBoP76/YM4Du9e3BNB1sma0DruU5Y3et
xkk2mAz/TDzd/dS5xnBvlpq28QB2yfmpxuux7DA9s+vqUM6WcRJksAGxl2K+zbzUh5BcT/Iq00br
F8z5jtQ5ooU+ffAt3/YA6lsizLOQ5pnKTfGPNlpW8VIFnT3+BPXukkcqC2eIQBKXcBx0eW1iFshM
aVhdf+P3TvMrJQO0CNfYbKe95TXDkxOUyZXuTcWj2dsjExJOgR1OHSW3O8m9yO4Y9/7emf5fZ/Gw
tD//57+ef6Bc3mQDTcp38UY6i4Tf+tsD/kNocdWM2ZA912+1Fr//1b8Ut/5/KzMK0ntp6D1M5sx/
iS20wP5vcELWKzYV0HZBsf+ttrCIRWfrgL3n84JzJtC7/6W2MPlA9ebT+HBUKMbvf6S2eFtHAlIa
SprKTEfNByhm1Z//DRlGIjqNTWb0B6eOPRrKXDPu9ZSQRV+ypzYdqFPotJ7+Mmhe/OClQX9Yqjo+
an0WH4felJFXesR56m69L2yl2pcGen6fIfqD31bDxktbJ9s2ughgCObzDdSq8WfemyRwpUn5ZJud
2L7GiCawSU+NbqfzpjY9uVEhQ5GR6P20F5XKdO8q99NYj/MHkMvbk17dAZv0O2U9o2jhf7Tl+cKW
1Mi2Pcy9Md+6MdLWZBkDylKhfhff+29L5B/0Em9blN/XYyJjUbshQ/5jCzAV75iKpT1MWo/wMCnJ
z5qwSYiJUn3/Sm8BntcreYgGsGz1AW3ZqN8+23V0Dfzf3fIwxRjWQ8JdwmBxtL0PQfiTNEt7v6R5
fP/+Rf/h56munJOJxYTjqfrzvy0o7FWHqaqH8jC6KR5pqBoRwumMpzbj7GAB/p9fTWmFmDaBr/xh
uYz8dELrkpcHQ59ge9V9te5mtzemm7EMPjpi3tbbr/cTErjysWGg9ud5x2SxTKtCzw5dOpcWU9x4
KDe4MGALg7FHmC7pfDP2o3E1DYW8WEtPtNtscD/y0P7zDgN0MFqzceTlf8/L/hLN5UKPlB86nM/T
DQIakuuSOH4I3BaZ4vs3+M81xGGFyZWy08Fk4rzV6bugtETv5ofWWNc7Jt/DRmi8wW3aFulheU0e
9WpI/B9c959+JGclZ6SLwMg9nzcUST5liYtnbT11ZI9KnuZkjRjy1NmY/2fXsgOHz6e71dlUaavP
rTTsjKG7TIPskBkdFMB54cht9X65TJbJenz/fp7tt6/XwoyRW+l7uu2cD25yGCxar7GGCP6eDDoi
rzqWjAk+smJ5OxRDJMBvUvKawGWTUfPft68h6RJDDwE+O8S6I/PNPOX8KHuplUbYcj6lWVYRe9EL
tLSQH/N4q1dJ+gG4erZ21HegMWWjQ7qgarIzdE4uzLTROfMdpMqRM2RHSsSqJSeIAtWxIZ97M7jW
8sF+flYJvv502jZ+OF0UZ+graPi3HUgmrmzW2MsOKaEyn/vcrY7YxS3XqAZSGGhtTZKgRhbvq0mj
F8UT+ubD5NbzD8Mtu/57K4PqWMR1fJFAaD/GWcz/EBhx9/5K+Kfv6fBgSPmhOsB7/Oz2FI4VT6un
aRdol9wXKIp2HwGnBjwi7Afci5rAci9ccs3ztlozFScdPKQMLaDcwwgP4jIQQUymhG9dB5o7wI6Q
oO3EeQae3L//Xf9ctcrLiBE7tCdgvfOvqgc1lGkiPw9VQNhyVCTMt1AeD2L7/nXO3npWDJNFHhmE
S2VOdj5lyjTmnkzvs0MzNetdkK1AnHUB2gkdyvmoFj/bzl8vBkQIdwDr93+Q3vm4h9oYFB+6pse3
3Y/lRi/Jbyx5VSCYtknUwg25NMbZ+6pVdbInOVp8cGPJj1Bv4v+12mq5IpxljhuAYFt8nbMuqmTi
Z/JmxBf4NfTLwStNNlMRzFZ7SMZ2vdPgI7w4KQnlWYboIlzaFBOzLCsYwsDCdS6HRMbHYByXWyED
Up0HgiH7iOEi7YFZVOupTFXCMzyxezhG8S85k3mP7+l6WktGlsSa9u4nr5uLI25ZzqXsdTbcoZrM
e2ck891NW/1CwAjCvsKmzdPbTIUAkBK9JLE1hmWdypuqx9SxjEF78VmITwMxEhAF5zr+VfkI7Y+o
7qs1rGUbE0lj2MMu91IE/lCgVY0AkqmHdWfaz2kQG9+xW7EeJ3hrHZEsstKwbYjtX6UU9rQBzbIY
NPh5ekos3myoFsnG6GX2MmK3RI554vyC/EbiTF1RNkLi1/0Ev9QgGXd66tr7idHKsIHnNPzwvdHc
Qq3zvsI57P173OFYb7z9SbErmoDLM4/V7nxMENWkdfS+rgRDb2bECidP/VuomHyNxbHsbZdNwxR6
eBs8YMi0nDhnyqcOocLN6+0l0VtszTrV71qLrM5jQ9uM+tBIcBcw9QpQhMxVIojWNG+33utuNcIg
6MWqskyMWftWNwUrEoKxoUclRujkurTcu8WBkhr1up4+2HNmfx57iHaRmej1rVWYHtiIzedMaZae
XNEmm6HziEjXscdkStAvyT5YAxJ9MK5xPuWJZT36ELdJOzC5t5VlZi9lUpk7o2/s51yRUaGfDmUf
xsjf7pxJm0Ukin6+xfV2vsng2aYbpo3ZN/p/tiZ45U/4ctvkb6h1WE1NfPTHfCJLNcUZf7POBgWM
UTUromnobyFg5XpKoIpj6EvrtYRikOtd5WiQ5taKOmdMhxYZFz8AlJ1wdlJ3WWBbfUjb55QkuAvo
56xep7Dn2z5OZ6KeUjoG12m0BxemDs8xIQg9Yeh1LHwoYauGVwtMdbDNstuJ3DMukmltlHDKiRat
6e8SkWYH3e/rS6xc7ChDJrkhDlU/IbNYjyN+FxeW58QPifAgw47Fc+fWxQnIo4iYuXk31erti2yF
Ro9Fzh6LGuur7/PatQRN6c0imHxiNKLDWY9Mer7IcGsCwuemirAXBdblrppPQSZvEAMsR3i+O1J/
rR3Wdc0RZAb4WcOCpaimgPkTP6ss/D6CqlZuFklgqznYMRid/RXvFOuUVNlNPws/lNKaN3Lx7YgD
x9o5XfboxqQ/LUNrXmIUF+lj4UBeqqd9EVR6VKwGedarDku9xWIzC9J78LeXoDWfGRIi59IqC2GV
XYfmKs2DpvtfOneIQd6stoyWGbvXeGzNb5UFtAmjK5Rmdp26JNQWtvsgZXzZ1F7yRbTmChN8mY8p
uqaohca5aTC9uXYZX50ELPg7IyuHoyadYrOu7hXjHnxOQrvKPXQSahNJhp+dXrTKcCkfwzqWcRcu
iZUfjcZuDFxOEu9qdEq+UFPalg6lw1wfndW2dvNU4tgvpBlcCsPobiiU7HQz4TuyKTy9fOzbJXkc
TX36tDQO9UMztDj/tHJdTljwWltgMA9nD0GiTZX1h7l050OKQToXpYomJFq/951puvemZdla6zhu
1fmjzHVaZo1Z21W3g/DWyONNKw9IBygFzKKJo36hFimw+aiL2h3QIHkZW1E9hYkdcyJ4KBEv2pzW
Z2T9ET6y1Ltg1e09kJjdRn1rVjeDLp5QL3QbY8rktU3sTh4lZePDXoGGCfU9N6tLjWiFXZ0Xzq2S
G+1ceC2fRZ5Ml9Y4b0QWT0dYAWhVTH8Kvln5PMTYi5gDxEL2yUMd9OnR6qjbQ3Pyh4sV7m4bItwU
+QYmy1259N62WvovdeM7O70S8iveJ/4vgUkzgozaMB/MyvE+z9MarHvdybQI15SZmfxIPcYo/KJd
1+B61jr3DlU1ysCmaSPmqd4FHXRwEcyGKcLWGPufren72xbM99gJJquVrZ8CZrFlBEXuCk5ATQlT
e9Dsy+CujDv8IWIrtmj+89QGpugNdJ1YwBiiDI481ODT7IzrhkOY8UcNl+f7vOrDnSc0UIOuhiuE
7cQGR60tosa6DdGtOHsw6nLnIo3ZEoxtPxbL0NwiOkFnHRv5Ic4788QdzFARSHi5sbGXjsPChhEN
4IohUxWYt0lXOhdO51lXQYJlU9+uzqfY6YxNhSnMvsQgY1eug/88Cn4SG00XyWHKrIgchD4LSY33
968K7pAURvwW4Qw/1fpsXeN21tzgy0TZD/MJ4eVAVNd2KQi5gUQmy31Z1N5Xp3ABcZouuZw1x282
cWyXhwXK/k9BO34lrGm8E7Y2I61psU6NtKLmTLeDqScuTjrXdOztvqg8jwbAaI6lsWC8KQUIel6V
KH8dceMP83xhYewDeznwL6p57Q8TWkiEcrF/2XRzfMrH2t/biaxeirrz3G3RBt1nkni7HdrK4lfg
VFkctehfDhhogyXlJd5hQ/ut4qO3PQlsZRQ4q1lGA3znZ72184lNYCCsr1V2SEitRYRdmLPBFmu8
xOs4i/Qm3/LEs21Rmd8njZlmNrbA+E5gQUYnw/rkBWPz4pHscFzRBG98IqVvu9RChuIs8cb2C3Fr
YGbxkvcFe3aH+WTJJtAXzCel7XWF8yj0EQD6u0uosh3qdj2nv1INLaHI0OfwYouaNklovzo3rU+z
05rX2eSMj1oSyxe7z/yvyRhAm8EcSis3s776DsfeUpVehRFYhVW0ay9HwreDBOqb/LwII7vWi6rb
aD5WuCHTtCaEcWxEVFHJNWRkD2vwDlTD7OKDgzWRxbcSM5PLXD9BhS43JYF/86YxFxyjynEkQ4DN
KUWVnXfzhRFP4mj0VTtuBKEzbGfLmnzyLexaotkxx4MTzBwjBugQ67IM2H2GVXvIoEbsEDnx3DgU
9hakrmO7ZuN3JEUrHUZabmqt4i70fvYthuldKkRJPymVTI1Yt58viOeInxbHtJ41s9V+me44XcWI
Dh+ces0jo+FjZyggjwZq0NAcnf5bjEUJ5aQeRFiUPFIY48IeuzrZGd29az0lqIWxCmV7xbiWRVU9
6U6th7qv3Xtyxvbfq9eI4dnOXjU37GtBpHmhV+FMcbLxmJSjU+8RftJjh7VlN1EwZy9FaWJJh7O6
SxiYaDgqkwuTzKvd6E4/xWoFe3p5O+p6M9gVsOEgR7lHc6gcbOykQRz7uPMTcsOx8GCmEbOc9Xw2
Lhen2o+r8bziHB2mzejvyR3Bb6Vayr0tsplBCPIxVJHJKa/lL63VyWxcKxjpUprHDGAXBmU6H7Oe
HIQAAXlozmS4QygZ94gE9JdCMIGlx+fUoRA62mNjb4cg63bVJIYrXcz5VWHM+8JNqOYpuCKSD1wI
IfPN5CIZSu3ZvXDQDEZ6JX1ak3aDjiDlgGji29kYdLgwebvzxfBT9FqzbZW5ueFmTVh1wbcegdGu
X1r3UrRgBys5sfk03I2W9py59q6JIeIgt7iuq+FYad3XqVpvxiI+isZ9bPv4xJYLYFRm4tLt118M
XJ6MILj3sDnEegaGS14+B3o27dcCkNITwQumikO09sm4CTTDeWzKrN/qjfkyBwaFlZawyafmoXSR
nZH3uMvH9nJOPawSE/d7JQNYDBWoduhodATJNI6fMSf8Psvs4Oajueu8MpuiJViSzzpZguSM9H5x
tPtWhsuyhFmTWXtj3WIY8GWWMwbUIr1yukfdl+ND5yNYTYfsk0dS9YU3BUXUd3L8opm9v50nKS4k
PczVOPbaRT/n6jVf9KNjZd4XZHX1PkP44W/wF+gPGYkxN+OUq3bCC9J530wGJXTWF3a4GnjDCelo
/S6t5ntGbcEPmAeLdtTaEkAnLFDm63tTmpN1KfxKZWh1qcT6y0STi7VeV+TPOB+5E8CFEYsD/m6s
aOZVbR+Catq5QMdW4mI2JGkTFtRDF5CTPO1ajMJjeKw1eRdqAaCpO0y0nEWAKG40469+UsS/cDPg
BeSqjBgwoqURQYOAVhz3AtqihGU/wpOKiWtL1Exjacb462sIa6x19BgqkA3V1nyNOoQWuIuXk2Y7
dMmZR77r0rn6NbS3TG7JhKPtGD22pQk2V1Qbqjsxsln+zFdzusndxbjSjWKFaNIXx7SY4q/IbQG5
E+xN7w1kmAQOMeoE75L6S9NMrnMSqVQtbyCwBEyddvhMBDKlQ6mRko3Avj9Q2/PRGlNbRPY06Bjr
JesO8jv91eSKb25ZmZusp/wL7bS9dfo1KgxZH+qWEIiVI/9gFuRrZoMVH63UARQYaPL90QMjUJOa
1+tBYtO2S+P2eCNYzGyKUu7JVaq+vP6VwK/Me92l7W88HLI9x1kvMN1sn4dK0IPNvQlK4FvTzbRS
9mg0m8x61tr9FBTcTFycnVBnDL97BYrbcmaMgggFKSq4cVllrR5mGf55WsBXrCBBHt1V1HsXtsHn
JhP8gCznE9lH1rsB4OWWPCXjC25gPPUaNskhRkt46KFa3RYz9S4SG1xBi5G4vnZZyAjAYPWA+Vf8
0Dq0fZ1M2yZylrzbU6oputxYev1GFvFUhNkKKgJ4yWYwGnQnMIg2jS0dsqFxyKlY//qqXQVN0pJp
hpWkXuQgiv56GfT9YIZGGQggmS4W8N2StcG8YJrsK2bM+rVjTM4lxiVMyFYH8ComDfB13WlZve5I
mdMo/zEaLHussVN4drRJs6a+X9rGv6DF8HM12qy7clT3pByZshn8J89qvm7wmTi6gJSRbbTrycRP
cN8oKG4Y6xUWYYyUW/muN02GuYLNChC2zmcHUn1gmbufEEFoSFGkv2nLBjzfa/GphzD3pdL5J0Vt
9wevVn/aCO6W4SoPS0QYC5w2nbWz9oGz6SYNm27DsfNNIdDREoqGk6hGeW144KybV+DJ0Mz412rY
gEo5q8la+dB81ppnoMTa2nCcy0dYGMZVYEzxUaZx8xyn8PaWOOXV0VJeYVh0zCYnER/j1mieC2b2
h6CbNRilg1Tmn4QYG/c0B/zCGrP4MYyTpKACVuHBQZ2ZV/Qt/WcRqNtb6WVxxBF2PcmhMe8nslGo
tPji5lCkPyqozs+4tnDpGYnoEWV6fCBDgAU5+trwvKITS/CkuBMd/y7os+KSzfcFKp6MUiOj9RDt
9xrL7ihgmLcfZB8f0YHUe4ScvOwzbyB0ngDEokZn20uxTXAXPVlA4Ke2InOon5zFiVZ3NS7LxDRu
asuNjw7e5lko6HycTc12uIf9CPjBWNTfOGoVTC3QnNNiSxpiNCbxZxT0hBNhlEfXW/WXRM/bZ0aR
WhMxi+Wdbnon3jR0p7sRn4Ovgc2dStxEe1hpCH55OKZWysGTNdjrCyvPaeNjlsDyow7AkFnDWWWD
RIO2z3dTCQeFPjmiwZi/oF+av83SZwo1UJDjiMchs00pKzgZ2xy3zEHW1+kkxodMn/wfrbTjX1kz
B0fppOUCr4eTyc6IpFkcb0nCoGYFyIAE7hyzDyJWequPN14DwL0pW0yOfsPP/090+JDoYIPEv2Mo
2Wcwh85YDuqf/MtRUg+gMjBvYvALKxKw8N8kB6brECBshlHYevtMOYC/66YX6f/8l+VhK86/wlgD
VQl/wgf+RXKwsJSkRWceR9XP7Nr/TzgO8CLeQuw6cjS+F+kUiOD4eueD8KrzhmEu3OnKyDiTOnQI
E2J3/C0ct9EvQV98s4I36mEFsC9M8gj0zwLKrQFtHgoDqIQt1j5UGkRzW0K2AVnAi7XuWv9ThvHG
4IpozGsUolE7zXa9s62priJas+UiJ2QCHSjEdLOSh35EoSKHcBW0qu2JTJ+83kiZwT0P/La+cuJ8
PsKckxS6GXvDYnOU4Z0FgK65X7ShkfupkV4S6XOwCZy8vcqV0L+Ctm2EjlOYD0BquLNm6TjhplFN
BX1IL4PthKpiwjV2xQXcBZe6Xwvp0AybdLUQveUp01OkymaqaJi9HDPQeyvRy309gwZg2lCy2wQN
hWyVdN51gNYZO6lFx2FZ0xo+s10Ee1ohR/QEKEXSirjgFshll6+9h3YZ3xLAODuP54itTt6YTlx/
FdNi3E80uHIPRVts0mGAsZe0i4lVc8IEYSgqjIOcTn4Rvb08xSr+E4+Erp0PlBXsUHEPCB3asT6a
X1C1d1eTY5T7wXT7rW0UcusmbWfgX9BfTZjjtYDT3rTV0SW0YVZMzgG6h/cU5Mt8BQE1GPYo6Dqx
SwcKG5BLw95oaBj1u84ttiaeutXeEmUMudGZ0YLlwguzAcoMhumV9DABsPtmo482lH9XVhcdDcoG
i9HR35nTNG0nkTdRlZgSzzGT/j/sk7alwWOyxrab6c+r87/sncd23daWRb8IHkgHoZoXwE3MmVQH
g5JI5HwQv74maLueSOmJw9V2xx6WRSKfsPdac2lQeQVf43aldQcqDZfngj2LvnXbQuz6aqpv2FzG
J8A/8kf4ZRbrFowZXg1/ap8PcaT6ekvNmTIb8mNUdy24psarsc7x0miTNgSIaRlf11jFGADNxSSa
Gkx2C0OkMaMjDZjJ3lRGkYFmMdaaQtxD106V6iDDVD/Iwi58bGLhF76GFgsFi9avAPo0+PCdHLJd
JBv9NsyT/jC2hb3Vc7TjDORhd+OYwzdUGspadl78EFxMweZsptln10bhzRE0Ly+ymM0KC+9DRtze
00qp34FFI+FPIBrUfDHo0aYDuGz4XdjcCmhB5w3Wla+5LEK/b6L5nsZIsQ8XSM+eoqhuuqkVirND
rXQXM23f80aklIBklabJBtpX6IkuW1kHYXVnRY0EgeOypnYTap9NXkyYlsL8OjNr3QNhVO8GWUDJ
cHgP7dCEB83e/woiSe/NtKbcbVWaOg4JAb3kpK6ddNMLWV+0RehuO0vNX0otmw8A9CtvihsCiKfZ
pUgtv6WApXxjHke2+Ak8rxwRbWXqz7QgH0TeMsPSIprgHug23Uri2XiONBGauO6ty7FTwojDZsLq
/869/3dW/GRW1BHrMZH992nx8qUsO2LVn8vk3dz41w/+NTna5h/EDjpYlNe0rZXd+H+To6P+AV4W
kQsLU4v+7w8KQFP/gz/CaLv6DGjjCOa0vydH9w8bRY6F+51wT8wf/4i3jBDj/eyIEIUpEQ+1SoyS
tkqp3ktF8sLoWPmq816sIBC/19ADkgkxGuc6pCc3cIHLGF5BS6PYjuAfXXpKLSvzdc+9XRosTl6c
q6S9NJ3MhR8jC1EYuSmitC5iChlSCrLmk2LWVN9MgDvA6QILuyExi76RNpv+YuWsEBWjow5hQ1Gg
wxCHmh60abzsgHNW96Rmtkf2cfE5OjA1sJVluQt1xUhwgNq4kV0YgWyai+Ymoh1JxGDjNnzTk2qz
eTMs6v1aRTRfZRlUJtTapUvST4wXcblP7CV5UTQt+jYiNzib+JlHMdM7ogbkmqcIxKGoa3bHeI3x
vYM7A28IXOAoLl0nyk8Gw00voITJs4HPcKeF6eKBnAb4RDr0FEBgyOh2R+mwjjORNwHv2ygtBY68
KNxp49YhPahc0Hltuc14SzIOocfqsbSiHiAH2BZdb6JAd7nzZmJqR/ojxaVEF4AqfSmu1CWvLlMi
Ti/i0DF1Isuy8ihsvfYwbYdeNsYMw5SrpNc6xVlpo6kMZtsaQYdlOAtYm6gP8K7lKbW9xw5H5I3W
ddTcHfwgua8raVRvit7JdmXbG/dTnukUvgxnV1B2mLyBTcMZXJrEnw0184p1dwWQp7u2LbpLgWWF
4mhgWnztKGwEZqFRRL0s3Lz0CRpoKOyrl2bfJxXaet0415Suf9KA9d+1hTFdYJgWHgbNAKID3Kci
Q5MfM/4S6ZQf3bwNT11UPVcCN/YZCQwPCVw7H+5QRn21n7dlE4He70UTkGFBgJ9aUNrXpJdlaXod
0rq9oHVp++FkjofIqnZZajhBYTIGx71Kv2OpinXfXIX71A0FpdqCfsM4ftNCV9lWJuG6xAvk2jUv
OZPShFWVOarYLLlrBKhO6G1iU/OBi15VvG2eZrsnhCTFG9B0lq/E3eNSEJmwTERGxITyUL93OMsu
Fl7URyHmei05Mqkrj+SfRYc6j5trkdc1y0LhHm0HAkuKFzFAtzp4ZCTH59jNeW94bUfIebO+q+c4
3PRlnEBfNMPMq61eBKy4p+t5lGKDC9Ksop1lFnOk3TkheQTbjr04TWWBlRdofzrGUeywRmO7CJlQ
Ie7jRtczMd4IZjNhbkSTxdq9ZvIuBKpIEyqtqn0lnTiMHyZzQWTWa2lubEu3YhubW8nM8Yfk3HVW
a5exChZzvKSDt9I310Vbhe90co0yPYyVzjItrxZm6ylVaXjuWiidw82QwGC8kVmCgXaDYzg1zjMD
69hTlsl2Kf1loHuFHlNgLqN47C7YavWJka1PougJ41qUeyk7dp6PUhW8nsCG1GCasUJRu09Q3rBB
mAm2yNOSPmJTGDKL9rN0zKc1TkZ+AxymZdYT98jthw1FmuqIbcrAhFSGmTT4lxVmh1SthAIhWAXW
eVtmvUWxujF02iay1UM+LG36d//6Z5DVJzO1wJv4u4nae86T14po53fT9J8/9fcWln0qSeqmYB8K
xAPB9P/N0ppu/sE2VVXhABCaoJlM4H9tYZmlVfTVKw9jXYW/hWb9PUvrf+BCRfOPkO1tg/uPdPof
vDZCBb8B5QbxHWJOFPvr5vtHWTUdoqpuemqa5Wi4wTCCWWaVjlKN9N9xuGJ8o884DdhdyZCWT5JK
5h0ZwFOz6dyyefjh7v1Cwq59UHauZwMTAYOtTTbPmhf2/mxwM8J2jXsMK02pnUfZgguvtysLw+sg
Kyx7o9k/2Sy5k01bONiyGhqhRFEtnW16jmuX310p1Qt+R9z7OnKmO0gcNOqA3IcvoL+16RND25uP
4QeV3dsZ45CEXgFggdCvD2JLc7X4WO4szw0sk5FvgVq8G7BWAp21UXOgApm01E9sAloWG8vQZs5U
Y1cM7az5+APk93jqOs3DR4lolSDcYSOLmPKj3YosopCXxpf4qY9F565NQJTG913cnGT5KCY04Iq1
1saH4hP14M+PAUQGKnAd/A3o9I/mDdoy0UhfpjsvZejeI6iljg11jlejxidxSa3cvalDLX/8/eNf
37Uf7yUdB9aeLHZIC1j/sZ7WDwJbgX/BpH9VnpfOop1rWdyfl6C6EieM739/pPd2KXDnHIn4evoP
WGRcjAzvj1Sz/2WBGVfnTq2az81YtfkulEwdm6yOA7Xp88Uz1BmjYAqxtPjspfmwMubwvCg6PgZQ
BVh0Ph7eto0kjkqSy9aO/XOR9uI5y9dzEEvRBVZL4WNGKxDvxrwZ9U2TVfYLkpHuMLqzeTrB3IP1
hkc28+gZF3cGShwipZx5fqmVofZVZSlsj7KKCSfPwDn3ia79Qx7AevsgfDBsYNF7i0hd62I/PCiV
2b4UIlTOtD4snkEyd9FGUzJZmhusrGV0RBeYfY0ctz6dliYGH4uG0NO1wX5Fh7RUyPSQH4KHH16S
1rC/D4Dj7E/M1FBHPr5Oa7TFGjmxGsxX/Mn7s7Ro7attLI0zai916Dq+dFn2T2+7aTkAN22nRr0a
8J32UN1j22upqXf0G3f5uinP8qa4rnMAkJj5xugBcUmFMQGmRk1p4w4SKGwTtHfwENcdfyIN1hNh
2pXn41oSaNbiQES8VrpR3moG+hAXe0F95VpPo0sS6pnP895uziX1BvlWebDWIoSWzDpjg9kvEIdH
Jz0FreY8UYkyj/FaxFje6hmjGpuFx9eVHJS3ise4Fj/oDyn+kk7fQILIm15VqJGMhbTJWWr6gxnq
+m0TayMwWFuhsgKhO/yKKIh6S1I2ypd+LcLUdacfYKnXBw2TxnfaFhbf/Vq4IfZhsjfDWs5p18LO
vJZ4MLO7F81YTMC/22arvdWCcqq2kTeMkYNyaC0XFXCI/L522Uoo1JI0wmb2TDX66JVrscmBgPuI
jiOm8+HWN8KQFKXcFBlDRwbvs2NVbdCpE4TrIXOircJm6hne7PjavVW6lreqV/lWAZvWYpixlsXm
twpZuxbLyOMr9iVFsQ0TELU0qmjU1dK3GpsdjoRpvVXezLUIhziGelxLZS4y1xrduJbrkrfKXfpW
xTPeKnqTYU+nVrYseXjVjw14yc2cABFvv7NE1fXlqUPFahfUqOBzZtU3HSS1NNpNL/u+Vs9lJots
OqJ4IHTdZSV3KNoEz3+q59WNaivGIZ0NYy2euYhW54YIFR5X4TiwWEPmQyIFR7YfGdpUD3yjFl7g
bLfsap/N9hj7RCa4EiuzNHijxrDSutHrmQu3loI1CwUixWzohM4qNNSMrCu2yBlaF1czk1cYIC2w
iP3CaioQnVEu9PDjFwS6uf0YbsfczonlA2+fbUUZFYvnLIIRs9Qzs/eKGO7sZujmqLvsEqUA5Rol
zqvSD3ai+qge5C4xnd45F9SWwmNp2BJCqldOXbPM+44iahsHNfiBIghR6TaUKLsy2c65Vcx7teuK
2hM0zxLPngRqlDZpEPTxWPUHpS4WrOyGlVFKzApVuchTVem45WX5kLIrLg5G68o8yGJpXS+9NIwt
BUhdO4nHuCMF0Y4pVO/CdqjLGyZj45hGi55t+5ozCCqZRwubjAkiJlDTejwrHLZBWCjKuvVDDcho
awiR+6jXqVHQ6eRxJjZ78w2CIWN5gfLnWki6ZF5QkIOlfdCoze2jxM5WyRN4Vh+pRugvfZgJUEFt
7V6m4ZianpE06bIpoN8oJ8RQmlutRgnI6bp2HWjQdqpDnBDBFGSuGVO84+9tNJdQQF6fyGiArSTK
G79O+dKWczUrG2DLjn6uLeQoJhtnMBXjFiKy3p9btTvD+3UbeSb6kikpQqTOD7gFuLhtSNxS+YT8
uoyPDaKwaduNYklONPITbs1UF89iCteGnsbLu4VpaRsBCT9U/Qu2a4VPvH3WeZQuwF4mzVM+jqws
UmoYN52wxq91Gxv7wR6jMHAyoeqAdEJ+j8gryNVlO0D1nGrDvOpgA9xqUuFvjBZbeOg1sz0FJNSk
CSoVXR8PiH6J20oU20WZ2KwvZ5o23c7OO6IWp9mUDpumtY0RjyUnVnUMuifMYO694SA+CApGydZ3
NATTB4jeoX6Ztn2WXetO6ZqHCbFffyYn9m+ICmb0BJliTUE1Fhy6qpaF8EgdzTnNfXu9+PXUR8Yn
zqsutHNToN+66hvBrVpDEgiJyQY+nTqHMXpVtjaffNuzKoj4f4ypkEziiwZ6DsI8o45VHvfYTv1Z
ocD02iRq30xbykuqEcw4PtZBg4/J44oYQJAYretkWCj3IU7VI/7bxEFEJjLeizmynkc4HDCzW3I6
DTmp3UnEMjele1Vm6Y3DbLHrSlU7b9yoeTJV3WoQX8WJfqzQjfUnIYmEg48CtxlZ4M7Grta5rcjY
mvlblqP4peWtVvuGjm/2MNLl6fZFqBSvM/YAxhBYdfT0wbQZQQJ0qdvWVuE+KGpYIASro2Zjmwxz
mInj66SS3YlbZKnwhd7qEcOeMJmOYt29b1NliIJcL/lMFnix7sEsK615KRiQ5yM1VL6NcR2xg1Qo
3NFpWIaASWZsTjRUQJB43VwOzLTGoLL0btIvrQtkQCHJQjsurmy177IrZ7wBBLQPh2TU+VVTocWL
Z470uA81j2VEqOpasBKGQZ5h9stv0gFeJx3tPcCUQeyXER2Bl4H8XHY1xNnqrLQm81SRqlkFcVMW
w+oMrElNEV0R37IS6b5jkWIYYejsBmLOupGG3jg4DbPA3NzkUaMlj1qF8H1AYqVk810NaR1BFzaD
lj6MkkVHJazHrzRwFGo5dmdlB9ge2tVEZX/ZtX0DLylZ1r5cosvUuJyyfBHnhVXnEGbqQbXgcSO2
82ZWN10wxjTx0R2XaLHbxaaK5aCZCrTJIIhjyEls3C1g+jlVc4psf8a403mww63mAQ2CdpsCNIVJ
2ybuPe960V2WtOIZYPXaTbdOscq7pv5Jd/oRJX+WDfad0EsajCPVQ/PMDNeIqwYnNfDjiDc6AJ3C
02TjQKMtoZpCOG1bx8alPqm5dVirzFzXNGENzFqlxuUDPR5JTln08izPyQ7etMCWt13sZAjyJ1U9
zI3Jdz9blk0JOIztP62L//Y8Pqmk/JlZ/99bHqxUq/b5e/UjJuHPn/m7jqJSEoF1QCI4DXKa+GzZ
/koY11aVgLBMou5IsNExUv+njqJRR9FpcrDLA2fyTgpg/cG+QHepfMB4o0vh/hMtgPlxSwc6lDYM
nkuHw5nuR2YJVquatCTmZ7p6DZldlHWcuX+kR26W7TFVSSpsEDk6IM52aI3IJz41GAHHICJuUNjA
EKqZYueR1ZeTGWelwh7ZmjeK5MtNqRsSzNrt+iyVU7jLSIBKklOiu4aGiCj+FMJayGfnmne4csdm
odnd04iIT7WhEPOSbUbHVsgUUxijBsspiyOcICaHzBjX6BryYAf1SS9b8KGVRVzafJM2dEWNwDFh
4lw5MRpk9yJJJL1ml8+QSjPMSo8VAjycvAdJPW+oGlAJjkjKdOo/N5z/fjWffDUU+HjN//tX47/k
z+Nz+/LjV/Pnz/zdIxR8NCBCEMCCWyKY/j/VR1v8gZjKEm+Vxz+/jL/1M+4fiFD4jgg1pKb11j38
u/jokOOKbZ+oK4EcU1eNf/LR0G98v0XHnYyVe+2safhkf2FVTocYNJLb7Gdrjh+RapS1D7WeTta0
FHSy7baQ27qZL/OKYBYvjwdPpW61ui8BNw1JSQ61sWiPIQ5W5JIlC2lmt/Flwg3vO/xy9HpGtskj
eVmCCmdRlX8xldbxDZr52zJCmUF3KQrIeOZj4yYm+7AQOBblWJ5Ok1zO81RI2u69uuxtJlVzBeS2
RyBXmd9XIQHJyIQ3Mm4bBLhWezIR27KxCgM7wSTS3cjJ6eDHrPpANzA80GaQ16UbmUd4wl9Su1Ee
k7xQbqOmtDZmM5XsevWI3Q9ky9rp6otlgsZZTN3V4ETfhZJxkSTvbMiOuTL1Odu6LhPXLAyFVXQp
d+SkvNatkdCLRA7sl6A3A1Ej+9AbSazTwtHjQb+yyD5jayLPZNUQ1KTrV4nm3BLyfUYHis4CLDQG
EUgqoNY3WHbwNzjj+g8CHufi1HTqR8DfhBBpciICO/riWkChGoqXuWFc4Yb80gAHYFNd3eBiWZ4I
PFX9GkykDz6zRx6I/A98vccreDsZYRDa1ACy0FpPgaQ8wa9Gi2ns7MVWL4xMUbYoQMh+7tz8vsLP
fs+Co6RZl2N+ZLe1Zf1Ib0RKlqZq8dot9SU194WMPOUoYdI/V6bW3hJqPYDUYxHsYR1kEaPXl5RR
96GzsB4WsrmYCU54NDPn1uqSaldNLWkubGOJ08jsYAG8tHcRuwdolu7ypVaaDXqsO6xyjNoE1doe
W47iSnfD/puiwqfy7EY1rqSeG+dFQtnFHwkNdDaAjpcgj8sbY23UgKhtWQFXxnWXS6QcTliyg41Z
kfLlbFIC/PwYWrNHUFbj7mDX1BkGI01DiD5X0FIFnm5nsKpzXZv6E5pWkkClVhF3LJyTE7Ow1C8m
F+53M6riIkn1BKkLS8+tRhu23RjE6JyQBybkoUpVYtZJAJxRCosFnAt1yPB1du3xDBU+RL2IUIIg
txOqGBrQsrpItZu34evfgf6TgR4CtIGA8b+P9FuWR8n35x8H+r9+5q+RHskHv0LF/o0abF0D/Wd9
5Nh/UMO3Vs6mzjLHsKm7/z3Usz5SNSgRBiegAuNEo/HXUE9zCm8TRLI3AuQqI/knQ/2HWizUDFZF
Kw5KMAwarMne12JXJvTi1FWP5KDHq5bj/cWHrMfuqdkjftjYoi1PCYIBqPUmIP/hXv2ir/ShsUCl
gGYSopaVAIH45iMKoWmixR2WSe7GXh8CKDdWoCU6RmY7Kfb/j0OhC2UaAsWC/Pn9hbYG+SAaVMod
Q06yy3Vt3BiYyAOaAI3/zw/FrXQJRtB46B/Vp4s2ZfVsmnKXT1Oym9gJ+a2UmScnuz/8/lBrQf+H
zszbDYQup5qIwFnfrsnuPxb8ab71GWGLcocCnS7crFOk6K3XabD8iDhDz66YgVhFogRgL+v9/uAf
ICF/HZyA5fUtpuL4ATclp5ikwlrKHS5SC1fgRJyMZjanvz/Kz++IQMWrr3nByLNYGb2/xI4Qzm5o
wn7XuiYARvMNRyumxh6CtC7Q/P3+cB9abFyUWNu6KioskCQkB7w/HNJT3Yg12cMEs8g+zNoXkFuv
DlhfxtbiBMfwX4vob9P/RC/VLz6Cn28jWmD0OGSo0Gr+CQtD9HhKQljV7xjnUf1R8eBhuVXw++ta
b9P7N4WjUPKHbQrLCrrD++sy+1ArsybrdwYZmRtDUU6jVR+pASCY1EJ80on61V388WgfHhrN5Kgh
X6/fOcOIGx7oEH5eGjRpRhcbMTFKpOzr7y9QZyD96QrZ7VmC/FUEdh+HsjnOLGcc+ew0sB8XJj7g
e7KZWP9Ui7Pvq4iFYYMWaXZApZjddwsG/rEWxr6P2mo3kOgY9BOSyna062/TRKbbbJlI38CZ3yxw
zJCdRZ6WNcsnA5P2i+dvwAVcAWpwZ39645wusgiR5TNKxt6E2USYpb2ZJjEEigKuIOk09Lyk9foG
dy/Q88n8oi5YxHrNqc+RsBteVEfuBaW66JNvQfzy1Bif1y9c/NxvTt2cRorIJc25ONBDooToak+0
JyzcR03U3U2JQZziaKEbA6BfHqcybeHRF1DRi4ll3aCWlJxWz+CMo9agPO6H5AXh3ImgbfV6CwFz
UQ4LCRx+M0jpk1nD2lG27n1PbfxeDk5IJG7SeK2p2Fso4PBaDByQKKOPgEjIJ1Ty3pOhcDdTLk5i
M7ujRtWdZ+aMY4jAkG3LlsIfFXmBi2TZN6j/NrOZA+LD7HuqxrP6oGCs3KVlprC2m1+z2biWjsw2
ZEtmewki/oLfXG5//7b+/IE4QrAw4KtnDgZ/9P5znMDW9LiceOhdfA4QBP+0ox7QIt32S1gHfQ9E
4v9xRAqvFtoSex1v3h8Rw/rguEsmdy04Ka0zAxTi39zSPG0N2kgUSB9/f7yfx21MGIw2FHjctcvz
QYBBmvhA4kovd0Q64gYaVsldNVK50NvZ//2hfn5NgdUhqVVpKRNsYa3//4e2d9SzqQEGyyzoDPjw
lEaDJ9Xbn9zAXx7FhATOBht97sdHVlBGKiQWsp2C5K3dNLar7GnjOJe/vxjt53GMq3HYfbNa1Mjh
+fCgMlpCGt2ebjdNWuXTIUy31lQgYemIETXxL7Ck4MUnJ4h2r/NAxX1XmVny2bBk/DScoomipAdx
HqHyT8zhBpDCkgx2tzOn3A5G2p1bel5ya44ycTzDXMyDVk5u0KrVS16N9jXmunEHhn04K5bFONJb
/QxNv6qxPwzxnBMqDIoScFDJf/rwoE2S9cLY6HZl1JcHtRWBq/b0N0rZnIcdKK/Y7uunnKaPl5O6
ftHXybzynXXfdcqK1l/+kqOdPAetAkxm/NLTyfaaRNY3c9kn+PkS6BtRPB7LOT9XVPnZ4uLXF4AA
HPk1NRxKOO8vINQI6pydkZsaz9dRa9fbfjSju5hRzKsbO/XDDl9zYVuSGastjrQQn53Evu1ayz2A
pAgJkG8HHHaVewVSqrp1zOVlwVpzNJzY3dKZmf0xA1BhpDLf0oKtP5kSPqCoGbN0HsEPV/Dh7Rxl
zglXM/UZdMJg8tzyKGHjIEwlxztpGeTRPW7SVD0YFdWEDurRJ9+h8cu3AAA+NSpgbuih399Eh9xK
cmj7bocYVtabPnfEV5ZVl7bZUfR01e8VttkHW9fib6iUZD8QN4y0FHFujO826ra62pF4btGkGunO
FmAlevJQOeCO2lDqmWmkvcylpjFU2je2kQWCKFbfUtwH/B3tXhuEeqrgO9ovVfVsD+qNNXOgyHzz
g7md+OSe/7x0cyx2gytWEcgju6X310vBz87ClAGhSfOHMtzZQ5r7yqLGhBkK45N14i+GbciNVMpZ
1/OLPxL5ujwDR8Wgs6uj8tVF4sWsTcnIpLv+yZHWvcn7FSmXhUWQKB5IrurHhX0TRn1th4I3qY1u
M82IHoioXkvYJHShjM5odKmW4hxDCxLV78fYX8y+EEBxVBhIK1Etr6f2w4QhI9h4YapSuLfnJ/Rl
l5PdXCOYfgXh+pUtr+X//nhva8+frlXQ1NBIHxLUaN8f0B2UboLm1+3YhpfXvcG6Zw7hZ4HS84xh
eaGvelsl+eRHc83ihlh6wD5R66usVn5/Kr98mWjKMLPQSkBq9/5Mkl5ivR34fkenkr5a29Q3EcZs
lKQCNhKnr78/3C8mTQtlCI8Z/bvKJv/94Sw3zSIaHjzkuZ12FMhCb4EH8ske8Zf3V6OSwZvE7V0d
Mu8eaNppUYUmvduxR249Z5hifyhTUglCRzmMaJy8iD6+D2+HAmMYYf6EWo2aRjmBKfbpGPmrb4j1
CJfLyhmJ8YenLeEz6kaptrtZM+OvNXnPYjO2kbzoEk0USCMqWDpVv3IdlNlFMztYcJ98+kmZDgeF
yFRvVObxbIgNXAG6lL3miUh033//bH5xmmu8Hu23tfrz0wdYl/UiawdPhtCT9sqFXbutZjs8SVv5
/Psj/VymQM7JPpkyBfpo8XEEG7FkLHGX8XgGqQZoDGnttsvZPKwOe5I0vRqP/C62JYy2rFc/GWh+
cZ0rFhc7FsHuGv2W9y9HrDgEnBHrtrOmsN32JhIDs4Ouwq4h+eeHoklPWANSTGTgH6tMSap1dYPm
YieXsHg1jdm+WsoYez7Mj88e3y8GMR4fZRGWiOiyP1Yq9CWM0qrn8SV0SvyQFs0NXl09YHZDoDgV
5obYsX/I316nf3cVxZtkhGi4Tj7cS9KOS9SaotkhYhm8YoUQJCmUklbVP8Ne00DmwXwYNVlpqCsw
16bj9nHF7WRm1UcEGmNYISl7a0H8QHUcmyNotiIsiSlpO90nFEjmXmMMo7Jl59hPAQYbo7jCc8ar
lBjUGA8htr57vR4QtbRl5hAAn2NN2dASjp8rtJlnmYG2Y0viZAS9vNQIeym5JMNbTU0OJkwxatsR
dfR8Ishq3oHRt5cAHS8eswhDzK3V60jcchP01TbViskKDLeO9Ud31JLixUoplkAOZAcTAxAiS9OH
JtHGd11eafMhJ0JI7FCKFWagqLV2LBa0Ebuuz4buXBRl75yZsp/DK6tD4bXlv5URGU7bZRNJXW5W
+iUypejMsUth+70gmmiLCSq/GQDrhMe2VKq91hIJBxex1duNGyf3BSRmE1EHYt+DHRHP7Dl9VWVb
UrhnCGI1gsnTFHSZlXiWW494rDsYRD5ymRkm2ID48AQ/X6hSdyhq3a8LsS6uEvyQzzYaF9rOoZy8
hei79oZAAMXG8d2l8+UY2sNNmZitJCe7IUdIrQonCkAyRz25KvG0bZzJTbZmGSFvpfO+LB7QIRcz
GlNUkIdrGpWq6LAfm044d2nckFOYF5XhdWY80JpBTbovnP6KOu+2R8H8ENZ6/pgrjnotS4QsIe75
vTKnQEobF2z8ahvrtmCdyuvQpohqxuj1EODtdDPDMeRmxTbqh6MxzKOn191zmlnYoEAU+X06GVv0
d99NDG/BgA6Jc2jtndWNauCaibUz3aXasGIm0pHu4kln1tNXWyKcMfs5JQF4eF4acnQGY7WXT/MG
/M09vhTsa1ZzKdyiDTS1TC6RAyxerybaiVPk8Rkq2nzHbiHZdEl4Py2G2AlFu4K0Axx0nsJD6JqZ
N6VZz6KC/lfOHOV3nb0CZaZDI02SYxdSfZIlu8ioLpGp0x6zadL9Rc2aYCJse5PGIWgROytORiP2
aXc5l5gNr1G2TYE2OvF2WcARzbS1/JDUrh2Jxup1GOX1l9Lp1NMyJlyCOE8iwVTZvlpKAwxNooF3
KFiDJKnEgURvOAEwUg+GmuiHbrZp4U2EmmIGSUStYYyfIdT0zWOZAEsW5k3Sz4/oGMtghGdLzzh8
LCwlavkCC+cw9Ha5HZQGnaZQblF0AOMJDdCtUeUEamoqPIcG8G2KPSxm33CdtMpw2URwgLt+YlY2
ulMAMPYmn5Bezkr50jVjvSdAMdmTe4NMuXCGV7MDsTonI5YzPxsSuczIzJsSt86GlWaLQLJKXHmb
VQ7xgDovz0NBs37ybZiOJJeTTOunUT8+0fvNzhtSpSiPAE11Mu2gEiqLaFVWtE0XWIiyqoKJDyIg
017M3akzw6PtnuYYsCuEUz00R5Co6OKfFM3YqmmEZFhB5FfvbEWvvhGtDhTVgEPXQ49sbZhjFdam
U0WxoNlkttOSlTRD/jpSnlU7irQNGs2WO7WRWZmTD1kMtzFV/UudwMjbsCiz5DCmgBYE4mgSsXRn
WyXDuGymhmJcnHTqV0sNWU9S34VpvKj5Sc3U900SLGUF+Rxh2hhFYtC/76wbEyjTq0txv/eYmxF8
1Uhd/GV2prt4cIrXtm6hJM1Fp31Brdr6bNHEhQtY5gn57AjYrJt3kvXSrTOb6dPQ8XtmJUfqKfXm
uAD39RKy2g9YPboHqnBrI76LF/rVPW9CbLjNY4wI/ltTm7CfQYw+2o2e7FOUNvmB8PlsmyCRe0A0
A7TArsbRx9daSL9fOj6OXFcEekETirhlCS9luXdANZr5NiXkgF2p224z9k3FvoCKQ2RWEg33TTiu
OmVBS3/jRiN870o1G9craA0e6hL+Le+gMh4jN41v0C3hJ7bRQGLQlLVyj7qVS7RXG9ZJpC+cqpUN
94M+9eMZWRDRReJggK7AFZ1V0nFOzdjktxqEsplqYt0MUhfLhuVdA0oqji8QDdZfKN3pAYUzcRG1
fKpBWa2ILVJHt2M1QSvGDhZd5Hk92F4tYnHBR9TwUfF0KcI3xwyF1AX4w/prO0TtlbmAUe0S7ndC
6vGOhLl5Bz0v2SutOZ8ovJpXtWjrr1BGS4Ch1lIPhKulyY47m+zFVPBrFVxMWms2x1pL3dNl6Oqv
cq7bR4LhdDr9dvONxEc0HYROcVtRZobHiGoE6gzZfXfHTlyYS6OMm6Fyo4sJNVbNahs4xneE3iZa
hBqMHUZtYwT7eaoxLdc+WVqRp8RO09BHj8GzOH0fdpumUrXbWpvFRSKq8K624giqdF99sSKLAMw+
XoAaYiABbOywtBO9oQeRdJrj3KqhH6GqP2kLLh6CznTnQPb/UkZhsjdqfrpWleiiR7OAZ9URrP+B
SNGxMIAAt2T8gW92KeL4AEvAuBeSvxAOroPzdSRTL13qqt8sfOeUscruYYZA+urYQ/fdjkwBgnom
HKUF07qJoYv19Fx0cZMQVHpvVrK3PbKum2Mu1OzakW39bBDkdqO4S5PjIRvji9kqSgAqiOMe82aZ
Lh2r6+/Vesquk/Vx6//L3pnsRo5l2fZXCjWng30DVNXAaL0kk2RySS5NCLXs28vu8utrXUV4Znhk
ZaDyjR7w3igj4S65ZEYjz91n77W7yL90IP2dW3vkH8o1uUWxU5ZwrU6ubcGrBqtd3uixJj/1pU53
2oytGq+NH53xgduHVk+qS9ea+I71kp8ZpOf7QGcjs0z43Y8LhrpkQ5mc/PQaZD4YWpA6VugtoiNn
q01V6Go1oQDwrfDeU82NzvTAc3U3g2jloRxHynCTgStp0dqOW69rc6Vxz0quizyrjbA0lvpGszJE
3BHyOFKq8JPx4Fq1X4WB6D9rLEkkBHXqV9tyaj9hFBoPdoxPlcS/8eGOGSElPnrtLXeL5bM2M/j7
rllBl+0yZ/jAJ7tQyoo5eK81DS+Ly5Nc7HToq92KwKnxHTytdg56nbuZ544fc+O3t31UIfy3ZnPq
R9k8zVkE+7r34+vIbdNdH0DhSoVP/gR4Lj5bn893BQXmscWxo992mi+4x9c5Jfc1UYJPJmrvijNx
tG2GqOMmRvEUumkP17CNLP8ZjHB/isj078aiGPe2W/LW8Ni8tDo7B3PixekNxZ3NllCeuIdZifV9
ST572h23jWiaZh2NjfXqBLGztRuM/I1NQMG0ZuxDo+XuDF6vFRtNG15cx+eQpI88GyXcXIYQKJ2g
gR7MIoZHrtV3mBevRpA47CL1lLNM160nckanFv1HH5LxmJVNxz+bu9f6hFGfEAr3DWthva6n2tXs
as01jZvRnRuZ9QH+6hBz06WBwKhYNrYY5w5O2h9HCWSRxrfxSo+BZ1axVx3jpJIrRn1GQNVIiIT6
EjhkQHKqJ895PVrvI3CaNtUNbmlEVhdLtJvKNZpw7u2Lec7sR+ZtnWDgXL8Gk9oz1RCFUJYPbVR7
bMsoxNqPFNQ/QoGPz3qVTFtvbvZuXbTrYNKwbKdtvfen5QX9r3wCoLyo4BMvkqnZMTd6TjihJ6Wd
hFmei0Ou6dZqjDTytKXdbAWBhIvEGJo1E+p0A4tY31lZJu6GFlytNQXxeRD8I4MTeTcDvvUVwrRc
cdK3X8iiuA+kkYp9mnoPhO6hy45xwhzIKLcqlZWpTqfkKvURbmrDPEQY514TPZq2o6/pu940lrWf
wrOfvnobQMiuphypMJbSvWC4sB8z29lVzlwDAM+4AdcZp9PYxTMVQLz5HPPBfJwb2zgFZbDgWijt
700yZ+HMDKsg5c5FSevSg+F43q0ceZecUczt1mMuXHV9RxR3npuPhVWTGTZxn4L65DJIqyJOsfpV
Dbc1oAiKFy/Cuck60lNEvxacbANIjNC04+wFHFR+jKdq3+dtka0cW8NOl823i24+9iSltnwUtzja
M0UQI98becOptJ3onqwAY4Y9bnNugXCH6Dg4+3q3rPPS8i+ExEoXUZOdOEW+yq3OuS4bp67DZApg
olTFcpCyHq9cBxg3M5qW84Fzq2MTzxkJKQteKvEiFTnpKo6lhZbxMWKHNsI277MftAi6O3AzFY+c
ueaJtTQIDUOq0YMcWe2lRMzmVOeNab6ilCs/BlOqnx0Pj2PmzftoBE3ti/wKo3F9ISrCdsKuC5aj
E8zzSfR4lCkQc0W2p44i+AHRHl+d9tLVlcqSOUvYAr1SQddEtQv0xg/SO92hNr1XY3E/oq5un5lY
i+dCkM/MhNDuvYKgmzUO8ab3hvJWukwsQOINlt5Bv4TxTPKQcWjeExga06Nm1ZO9Hj1deHsvNzBs
VrZbX2sTrcCrSnr1NaIKPAnTz6CcDUXBTYg27Oy5LGGEmK1f3oKfgK6SSm6g1L3374Uw9ddKZMl7
GwFTD02Nb9jiAjg6XVbf0bzgTz86Jh7et5RDDskHmLOj5lqHovF5ogRz88TTEuVuKQxCIzGC5KGO
UvM78zEnUwq67GOcUzZSArl+F4NARBByKD9zW1XIiqWPnnWRGa/5V+SipvrgRrRz9Gzm0MFCO0oB
6zRLJN6pUaEQ1lzGAJNj7lR3RTtzYxDJPNVbL+5p37WDCUUDPzmXRwL0me7Siphi4tLlwIxJhyv1
2XxN0MxFtwbwmkM9r3Quo8qSfQ4mg5+S6A12qXWFSwvOLIzqEnujXYmLdHF6zo16NRpJODVw/rcM
r3znRfNJX9kT4uc6sQOp7TSpRoCeDSlcgLkMLrMExPnaBepCv04EdY+wLY+6sJiH6HnsRqDZ8ZCS
nSQvV36aw8C/OrQW4fvJtoLn315MZ9RiSoJZT6bhImC0hp6xzPWK80S9swInDq2WuG+IFsRLTxy0
unPwj1W7Aqrsg3IWpBww8xkynYEKdG22zmxse2ehTb3r6ztnwlHBW8i+NaQyj98v9xz0kK6B/Xoh
cDGMu1Ji/LgKxn78HF2UWVy5hKKvXM1IvudyNHfVQIgRZpt3m3uQK0MYYPp38jhC7mdk+OjaHvil
9+ao8zMylfNTp5RUcMqTc6Wx/6sp3+A94bOL9k+zLroMr+Ko9fz9hbaF95TTS7rihw0uYaCKj5R8
bLELho7c3BDgHSXNlkLQK0DNMO/ydi77Cv3vOAEi0Fdch0x0TmJTrgYuFxGlY7cCDb5NHYq2wZcZ
fK3G8ysEvKv4gP6ArcpcQCZcJyPVBK0aIQuvom2hwBt4b1D6t2mLWj+yk+72E+V0tyUVUZd4mdKH
ZUmm+8mETPolIv9LHtTdR316KT/Ef6iveqsbSUF00v/Xf/zy/67St64W9Wf/l3/re81KpfzzX/nl
+4r/+vpjbFyqCfSX/7Op+rSXt8NHJ88fghbsr5/h97/5v/3Df/tfwU4ME3/fH/T2f2gl5UXp4l9R
J79/zd89qMrKH2AyMonikNb5W0bHd765+MH4aOPxUX5F/uinBxUd/XfPqaV/w/Bg4zXFooQjwPyX
LKckeH7RdTnyEHjgm+lIyKjXrhLs/7B+C8ya/GjtF3vLj5+mPJlXveA+xJLwB9jLu27U9pXSffzS
+MFIY2wHT24F0lCvNCKmevNgTaU8CKUgVWTrD8BvSRxLHeCjUproxeo+ZYQLslY6VK0UKU1pU6yU
9bP2pVcp5coq0NUaP023kVbNmyH2zoQX/JtpSXHE9+VFNQFwRzNQR8a23QjNNNdSqWWIWpR4lNdS
mMAflaKWIa11SmNzaBJa197khYachu9mCro9VqocnUwomgh1k1LsRB8/AmICSajUPE/per1S+DKl
9elK9TNcgdiilEBG+Y2NNDggEQ5KK5RKNSyRD2viuziixgkwAdpiqlTGXOmNllIem6JlRFBqZKd0
yUkplJONSkIc4L1X6qWtdMxUKZoMNS8mE6SS6Y48KQh6pgiVmVJCYXbHG97VFWix6lwil/Zf5dPa
daR01EGjEKKx0ORmrzbOgdJbe6W84svZlsF0Sx6hPOe4XiiK9rthlbHRpi1pKK66xoqnjemP3GWq
Nv8xcGK8ZVFvHyyh9aEF+IvcdDx2d62lRXembTgXdi55pmml0+1j8HTcdZr01NXF9IMOd2QAxw0e
5tLKKeypB4SbGtUroeVrI6acMw5+gVtvAgheFRaDRGGSAO0tv3ny0ownVOaNxQO9O86FU6D062ZB
Lrj6euIbBQI5ROjuErEIXHZqGbx4VLDRezCgHwizqQiQRPDjllqvjqAmmFJbv/LaVQoXgPA3gLGT
jrJ3IVl4QAn1smfPZL5Yz1FcbVjERQ9fpAHfisrNXKb1nZHXxsmCyX1hqycA42723DQRT4TA8Hhk
pTQ1bcuMsvUeofFGOsC2BvLPFSUF9kySF17sMpXdHjwC23Vo93LdtT50Fd0qHiQy12s3eNZBg2qg
Sjp6XtWu5u8oyj8voBYiTBNDpZvY+I5WhMmv51vimVDdcFUsb8yYS9MZIpnvQWPzy7cylmcPRCAE
bgrMzvjHmTBrx81DS/I+NH7BNySjkrTgdVOKaMZSrue+bJ4SPn+71GW/hgWSE280U6iqGHDFQ0Oh
x4kYKA9EInU7Y7CaD2fmPBkNdXP99ZNluHP97TgYfPvCNL3beEmQCJzOcUPKKvxbe1bSmNaXn4Ua
1CqnGr6LzJ5I1xEtDVP1i38dVNlY9vfeXPIXwQGaB2fkJrLGpis3eiCwC0529vx1pZFD4l9bsLtR
GCA5r6TzFJDPC+rrqYF3tGI4Q+NEYHlgXDMfp0rtMfrS9m47J7YP1BfMZ4OZbt11nErMePDsPR1T
3PVoSzpqpfJEmNFE8w/EkPfeS9JTpdfuNTXU8qIFm3iO9AxkW6uVm4QrkvrwwImeAxOdbHLKBHkp
mvlGo8+/6EnYEEWcaHf1gutxcZl625jTWE3KZfP1bpVTWd+lsSS+L2jF7GlFGv2wznjlpGc7l0ar
GsZcn9AX4jrffphY43rFzFVPOc6KHdCTj+QXmm2dhiJbTqJKTiNhMeB738eWWX106ueKtHtMj3wY
+FdmP3Cuj28SUIarok/2ZdZ9OlNwQVkR6ikTMQ3R51lYnB6SHRDEh7gT7trRZ//SReBHPHY2udCA
jss69M2qPvc8xyhDU75qIzXcM9PPvTAy4wTLxVzTuBKvXa+Bv+jhfkxLeUohLE9zBmW2PlqVF90Y
vUZ79WwSgK5jtjUT9POdW+fZyg9GewMRC1GFbe9+HMk79X7eJhQkGO9VDCSxNT9oX6gv2iRtLugZ
okbILI0DNtu3zuj3le/c8pgswnwcLObSOHqibOSH0Pw3OWA1p2yh3BYj7VOlrDACl5Zcc3DmGEnC
fgwb163vBroMQqJ0y3s5Ooxr7N/Uln3b9PNdlQ3NMfByhIA+CSl14A1OXWM7t0O0yiaZk+kw7l3J
0M7QeshnWR6gC1j7iZvwWveHZjNXeURabeA4SusUzOenVh/YGFa1fgkryzt2XPhsL1x97cCy142y
DbWyXQ2G/LRkc25S3/tITTQwSAH6s4dotzby/HuPofFFSs3a8FkHkmC1EB8GOlqJj/cqZmu3q3FZ
uB9YY7GPs8VieIXHFi6oS0F015biPZE9TVaVL08sUydCHDGrmLDqTV3C9OiGDZV01WVtuKeCe/4t
lxVsZTcybqxF2htwGhVc5kHL9nmVN2tbaCPIaLP5EI6Zb5bSPMiyziE6NC8DAcd164tgnRnjD51G
KYiSPO0DzhIYQYc3ohlPFEHtdNlG95PR4K238nHloG+C82Wz3NnOfYT7OXT5GHKyquIfUEoEXUfW
usdEcDn5HIgZEvx323PGs8cZi/KwVs0QJEHZKLrySB/ChCJpRv6MkyW7z7yBQ7OwGZXJ6H2gl4HH
BL9MM4WA9T9qSBKuPW1zwdfGJfyJhZoKL8rqWwgz2IySlsnKUr6UpvNPzdhMz5Uui+cJNsXJ7cmK
OExYqw66+LrgU8SdvE9Rj+nNasOIfVuwcucsvhxZlRhHYUbGvErE4p6glqrmopbuJ7TLh96dtWvX
6HwizQimvIk1VWddrG3GPBsu8VrZXDFVFK/q1mmgmS0Tj8F5qE/0OHlHmz3/JoLHAXKmjR4CvJq0
OCxptqEZsKoQyiuaZCgWPjAp5DtDr9tNOgMLIkBIcVHSzZ9VaZrXRhn391OXTnuAVu2j2/asZbkX
rjkWcrb1JrpN7IYiMG855CVTGCqydtSp1Agbw2z3NT61sOn6jF2PjNh7GT4/VoENwi5ePVHQdNTR
w0F/mn7VRfQ5Flbd7VoTe9cw5VHIzHA1s5XHwLqLzZhzsL88ZV1XN2tqmlhgT21HajM3Vmkiii39
dQS+u9zeLTVVJ2kiFQmTx8BAqNIpxHiz5Mx4+VgLnlyjfy0ntv1tJib2lbn2ZPXByYBT/zGpdHvr
yn4bNG68HYpIYXdbIBFAjdbkw/mIY6pXO4wzT9D6mp5UVgbBIFdCn5wHq5l38zRTI2otd9K1vNOc
mgbJRj/b4ZDcuRwxw8LoNvVYxx80acNL55E3tnWxGdNs2Mz6TNnUaAiA+SI6TG10mcbtmVpVh1Yr
PzvIxZ0vogz3KqsNLcmNDbLuOci5uxoX3qC5tPNkCmeumuWmLL61XMqO+AiLKWalN9kA5On6iHkk
xK3OaTfQY/rKvKmQMOOZf5dLh1EFIltc5g51l9m4nv3GROYb8jkrwL0OQ70u3RTvlYjHRL4lOaFa
e+VaUW3ueRo+cpa+BSw+binyUJLPMN1F4NI2hlzEKc6cmsizY18hLPxoFyvdLI17TuGfhtnSE+xl
a7kugPdft17jvArVrpKZ1fJqCKO/mkpgsKkxfnSxZBnnmOOVP47Wmoy4fbRnTj8c3cUNQo95ieDS
nlWHyMaMkFyl5j0TdYuoAR2yl6mPJduQzrZ43lO2o6XuKs7o8MlbUYV0DswAP2jiauj7IM9hpzua
S74HWj+vaE+9WCwGbWSBd88kUWy3ZXdyjTwsavstKUyBJp8GR+qJYPqCcGboj5FQXnXEwncvd7LL
aaoEc7yw9xYMhUOXBXc6oRpdwUoWjV15nx/oG6H4YFlseWmzfb+FWbI8FqD3r0RSvnEAjWFSme2A
iNErjaaK6nVaJW9tWfLU19ry3RsBX8LN6nsgRum47Qy9e2J8cTcmm4czVMQlZAY6W2nmXFvZQoei
Qc73qNtBu/bkwidtqKYHd5iGi7axqsulGH0CJ7IvrlXbIG0svpW8YgjRAQhl6byFJcOjQA86Nk4c
DWvmgCLw3/1Y58Yxxo5xZtfgP/Z4uZ8Wq6xel4QlLPK8ZWvc8j3FetKn6juF2vUGgKx/EakVP6QJ
UNHGckjV+r9RRgDqe/JTqswBhrIJuF+OAQeWL0ulbKqROWsuoZihJPtyF1TKaIBop0wH5MW/PAhM
z8qSMP9mULCUWQGVaPxMlIHBU1aGTpkaZtwNubI5CGV4QFW/zLuh5JyFGYKK6fEG0aU5W8oqAc2M
6VbZJxxlpIDaC1tYmSv4we45+FHPEiT1VsuwYBRfbox/XfX5n6Wa/wPN55/JR/83qj4Wy56/Un32
ECbS9Jfg8W9f8rvoQxXTN1+xpTwEUmReFxfqTzCLq39jOWATN8T5o0gSfxN9TDD0ymmHOIOl0MXt
9zcRyPC/BZSWq2gk7kb+5F8C3P6JAqlIqz4uc34sF6Mkkdw/iUBkeYolg6x+J0Sj1tQQNuVqNBCn
wqVAQW5sPAVJWnRvjYfNI0ly7cxwIXeVrckmLFLfCQsxYxKBvDatNdcIKX1qGB7G5knoOt+HyxHX
nTbWKZCwuVEdWw5qfYLBYbBNc/NlMjA1fb7hHj2tv2wL1F3mZ4WF2wexJ1aJoQ0f1aItHXStyb7W
eBhfzzD5CsadfnoJ4ka+eFYiU2YqXrYwiUeOvV3eUeRW6O3RkVrzCt49e+njSd6AgjJor8vkk+yW
LgyaOPc4FC/9x9jFBueXwj7E5GFv48Rl+6tRKVmztLhXqk++/sP1cvObkfLf6E6/qVMqXejfUT7k
v/srv94C5YrlXdWpzKFd4FcdrlxsO9MizDhLB5nLsWCFN+bc4eCpZ43512x7Ck/MMrihscO8rCaT
X61x/doJ01zn9JhkcuMhmR+CZRivlshJTiaOwncjzbXHqnXEOZEIE06aZVccqPHx++okz5Ha38VJ
R/pFWPW173f3Pd0je6eZLvEiUgucmDsgeu9Z67avf/1LB7/aZvmlbd1TFzAZX922/8H732DajSMd
kKBdl9GTod79mKqYH4ZpzzeaR+fckNHNR9l4v7ETpkd6C/plK3iaXM3DrL82uaHEF4fKyxjwwnGq
qVKPJP/Vkvf7MJvauIg1SgOTwTUurbiFQudHD4gxJjFtpJK8msbQzQt9n1ZUcSVap+1yVuZrSY/S
ZtFLrmmr18cLfbHeK3e4nDrT2PdD5Oyl36ktAtGBdJY5nbWTuaHdIGEx81TA6jradj29pUltcYy2
pjdKMa2DJ4tu3/XGCBKPgbQZh22fTvOZD2V+8kaND5MgP5Zb7zrLBBwKUefSgJ3xCAYzRL0sp45h
naa4zr5KAvWlQ6dIVStYxY58rniXVn2VZldlovaOfmFSP1s1Hz6kVjwbGFUJdDjQZNhfGdsqEYLu
5ia9KGBCX31h+vzKGK8cJhWaICw6kzZtsmR7ib02CBc7Ns9a2s/Xojd4QU0lei3+sp8c9dnUcpob
8WU82oloXwN2g5e23QWhjlJ2+utr50/3LHL2vgmxiomYHg7eyy9szh+EaxNjfxSPnnZOen25xZJR
7TTafB7kTDlb5w1U9AXq2unq5Q1/HM7VXlBfT1wpec+aej41rhlRUa23j15rU41Kj8YOLBMAfLxk
7eCW92XLd8nHzsGCOQJTKXjvL+uIpbXeYx+jrmHecDo1z7PO+QC4E7+qHDR5RYojDbldye1IIkHd
UOucM3rTGxun18xNiqLO95xpFOzyern9umzpaKM/UjVPda1DlV8DWKQufP2Hr5XiMcDO/ljB5Tsh
IsLPKfHzJVBQqvS10vNdW3ewpoY5UC2Xw4DbVS4AWXI/8a99vf3Z1vZPg/Jf2ZS/36/Uy69C+WSS
XChIbCLUR/sPL//UGoJBv8NH1DVwhHq8/ivZtdpdtgT8BkZmcspuhfY9k+mYrJy5CZqruauoPPX1
lMeLxWcQUahoo6Ofj81LPro4lQNGIqgpRkcjny35ZZTme2jTQdv+9fXzP/0Ctnq8Gi6mT6KdyvD+
h1+gWnLRGcQfzoULAGjODCormzjetm7EmllU3GeiduJ+YbrcYqrE0TZAwWjzi3TnwpjcCEdVZ3Fj
lvWLNXvGpTvhXEhMHD7btvCj74XXsjtMqpgT6V//7F/P4z+9+LYHrQoiAAByCAK//uwoyGm32JNz
rgdVzTcJEX1yNUf+vsMS+WAAE72i33y+LmhK2/XYGVhtVJV78Jt0PGLyTsMJTfJQOFTS0lGlfe/d
EhfIRG1x2LVDdb34Ir3k+DHfTPSFsE6GqvgJ+gdNJUjtVxFNw0FfFh9fsnKmDfhfK8JwXhc2Gfav
WQmePea9RxPb6l7z8Q7BsTQ3EVCJbSGseEujxvyErxTA4jRGzN40UCyVVwEqNc35w4AT1FHpa8P1
EY1pbBarCbZWnb/iW9qLxKqgSeVNcyhsFK/K46POTDDffH30qAiJ37tISyghg7J4M6CfURbemWeO
T0jlZWaNIbJR8q43Ytlm9K89ceWNH3ZRqjuIemkyLzqCWlmubF3trm26w9DRCFVKs8y/640JQM5u
3fSHV2ZvVo2voo2T+ZBPpgg7JQxqNsdEDAJi7SDInmB48Sz56wuBIZF3+pcrgWwgMwOBLudrHPzT
2MC9uhxEPrZnTuW9F0ocTfPq695cTDOSCKEKmifVhgKTZLxlFGteXKzPrIG4JwHWE4dEaz34SVmB
sQqJDp+vnubhiMOlxOZYbXtwtHxcDU9/lZNe3HP7719NDvsfQ+rZ2jpwndLDBOzjL6wYx67Gqnc2
padLrgO7AvNVWEVUbAsjwnoQLOWw9zk5reXSeAesrffo7ZTveLiIi1Az0x1mTO0WJURiLaYl8x0z
L7fInGJTfCz1fjYWMrt8avdUOquRU72vOCL6R3oG9/C/WKrMZrpsAks+Gk0DK6r2rRU/T1KukByo
Jo2pM/EyU9ihC7HwjXBeSdEA1a416/Q91FVgvkgf7W5BNqqvzDmyMYIMefLAcyB9EFpGIHJpJgtS
VVpmj4IVA1uOvKVYPGFuYXtvcTfAH9Ik71rgGWeN1ggGHMxBR90HYaaJ0l13ONfjlZUM/Yb9S6nz
60IfoHVFOWnE1PHfUT8oM0JCwijE/mnb62Ixqu9x3ItDhOlZtUZn1mtiRaSrY7Lq+YUG34bxJ5C3
WLBqbbOgxbyWRc19tW9LkgDc2fVQq2CXxQ4twJILAfmfjr4LzZYJaiORaQVMJVou9WG5JS4RsU/x
svncMVvuYX8HVO6IZfk03dw/4LDUNsVQ5jDKEXbjFa6raWOPNMr5wk0TokGcbAFucRWmLVPmaiZO
2QdEw1f0m+pr7FzFp+dNZ47OMKsdxtYI65pXIR3m5cmDEH5jlt4U8jBAxRCqIPrrg/Qv+Rn+nzzZ
2oSA/nDP+Qc/w6F6T1/+1D7629f89DPY3zzuPF/5VeRqxc36/WTr+99QreBNELD/WTHKiVG1j9rG
Nw94APwnz6Gf9Csj+tPe4H3Dn0fOzLWgHSpI17/ib7DtX48YHCkMC26icjgARvLNP2OtBlMk6ZLM
mnJLzmts3cWLkzE5Ys7T6T1L2E6QxhCS+XDgQxrmlP9euvjBrhY3gulrgOrZYEAb373BKK8X1nfP
gZ5hxoyh4qLa4JZaz3XUI0gu1XPpMOTjtTCvEbiBFmVjZ13BAmf+zLMSTQ08n8tS1b+jSbA4d/Mw
XuvjS1l3HGpFkj/07EeeaPQatXAZC56Oud7ML3DvqFjAQsQ9VbNifAJzoLoRrB4wyqZx2/w10XKL
m0lX4j+TWMNR7+g9yGcw16uoCIYr5XuAN87exF47nelDHal9zwo5b2ZEtfzM2rWUPyQrWFLJpcXu
3d8QmkxZ71eFa4W5BqFfuY2faibu00ADaThYBSzsQExvJFSqJ8YHDFRgGOVFOuXtrWyy+IUDpEkw
0ayJ0w4shGHTk9Cjzzz1p9OCG/XGsSS9NZMPGJKnz+QB60rzk2+V8y10mGVLv+laivrALQIvMeCk
cKwGzka23E3Ux9+wBQ1ApFvl2ywKY2XNpX8DCLc5YM3s7+h1FLi16btj9rcop2yMAoe86mnr4S9n
chkufOjv0WEB73MclwJnmR5jpl6lTutd+nppVmGnyeLBKpvhDjBQt8oGg7QNoUDjB2j66AcV5/Oh
mWg7o3lWu5wWRG2OYS5YAGmH0xwtdFIYw2ORy6aldqTsLqeoay8oNR8/gy5YyC7KXsvXorCT69Gu
ik3TBlW2rqagrVaKqH1VaHNnUM4w5C/tl+qL+dbZxWnJktIkRPKc8VgqlHuubVaQ8mN4nqCj98wT
6TlpcuvRjMv0Nlgc/jWO5d2dgfa+HdrEvjDMDKp3MtTJXrN6pFrJOsTsx3ZPTex4jmniC11Mw09a
FXdHSy+Dj6mbvG7r6mVsrwxr8tMNtpzgHGQuFFIcNbX2I4st9yax0ypnq4GtZxXQ4vlmN7UVULfO
fi/Wl3IdoEaEbcljjfcxZ3EnkhtvzsSVANt/9Jilgo1RT+1lElWUwroyLtdcrgA3LFrkiMvQo661
/LlRx/YV5QwDpPC6bE5Z5ZG5o9yDT/mPuTIyG+duHAQ2L88McYy17Jjq/E9dGXHfr+ZglJl7FnUA
Gvuy0vW54gyM92Vh9QDbJBrxYp/lNFrymJDP37eTe2P4GSkS26MMx8LZje82uJuZHseNmIfiKYoC
Ca0sGgsCSXYgwrwx67AqhXOHVxx5XaaU4ikCJ/u8VD/ZTTlf9g7rbRv39ErUgsU0+NBNEI35hogW
lyKfl3MkZnwZKfvu+zmarPLSHXo9u4GBTgPe2m6WQb+zF8FRoSBuUDmwL1ttPw3dg10k062W+ypB
2lnTwerG4xhX7lXdNN2u7HM2JHMBfX0o5W1b+yYiTNGuat+JD74Uxe3UWd25mOgftPMMuxaM5o2H
ZriGlLjCIZ6uDLoiSzDzQ9mrs3J6OWZHJjS+k6W1gB6idhOk5pMLxWrlZNoxy0wcpww96GKCbwOC
ecbZ8JCASyQv3NWhwcuyBXEkrlPdfgqGJl7j3ApoExi1q2wxon2s7tZy0B8rAxAJrRm8yfK9E+NF
v/AaRr1+kYFvl6ER5PpWF8n9rBgkmC8ffE96h9Jv3lh2QiJIzbPOUZ41C9Qyq7t2pyy76dvqB5uy
eWXKCw+jzrbUa8rwrHJVzl4fTjrZNEIl49qsihFnKjGSvZewtZFuRafkKFpsyol71aaGOHaWuOiz
iCpiKEk70xrttSFkDizV9HRE/Dw5drFnp/x6zfKU0H51FcyTvXXZQJlcRhcu7/alHncm8duhOuvE
/naaU2nq2M/VJOvlJLsoi7h+kJpAYTe3rZTB2Vo6WLhx2he3uTZPhGG6d6+m7zJPY+NiKYN2o4nJ
L8mYzRBUqNnGC+xz+X1HjIvXSNuwwchVbxZimATuYnkiokmWeTS6+4Xa0VBzbMHiOb11Oq3lI5En
IZO1OJVdXoYd9d53YxFFtw6RyZWNFR6mty7XYAUvgkgn4gvx76WYo5dE6O2t2XjTjTkH80XaCevs
Eje8w6Rbhr3lHoVXVqyQuHTg3Tw6VH6tyIODt82oe+RQgkUh996meRRnnxkc1sUst8i7AT5fr/h0
RVSdmFPFsKDq9TbnlG4Q9ol7jHaZ9alHp1RStpQ+JsW6xbp8YXkEm53IbHbBLJI3uyj4bAW1EKGX
D2cuwuIU1HpxQ+jBWbmV621SdxFrw9AVDsde92aGHrVY1k0BUmmtDbK5dibj2Rk7d9PSTHBXBiw+
nd4j6lDb7VZMZm5wZST45pkL3BDaQbWVqdkxOKtYT9OlF7DKg6MjJomRJZ0Pbs8jcs4X96AVYAN+
k6n//5z8XTYf//nvL+8l8NQUX1361v9xnYNV1/jLOfkqrQgh1wrG8ZuR+PD+n//++1f9nJSDbza0
Mo+YFShZsIuslH4flQOPTY+akaHw/NwP/RyVg28UGSrHL1DR3+bhn05g2/pmBwHgfgN2OXwwZu+f
zuffNw6Ypv+poqfEoz+JCZgU2SixzUZNpZH4izf1B0nMSiDO9mQSLiqdACGt2szu2n+Td167lSNp
1n0iFoKevD083skrU3lDKKUUvQkGTZBPP+tUV/1/TQ26MTOYm8HcdKOBVEvHMOIze6+91khC9llv
6nZTODZijdkeMYBpg8nsxmt7+5eGSkbsx5KxPR1mRa4H/TKadsb03xCuO7CocawUawx7BJ5ZyUul
ka9kied+Gx2nv0iR9PfLFBrxNmvYQ4F/NvwL5P6bqMrTYbsz8rRgbJ7XJ7pQbmPtPpRdb/80Jiee
TwLTRrBig9Zz0ZAl8GIX8eCf1SIXStTSm9inOrgfPvOFgG5k/KzfbzaIMG+3y6ymNbNAzqBO2EDL
7OEN2f7EGGXARgWMImOeJdHztDdHgvuUxGWFghFdG4V3GWcvZjpjV02neom6LB+9g+OBh/GZVTx5
SHoPyu/TnaXzz1KG8ybzM4R4QmZIhVG/7YBNP8+Fjd2IgRMVRTjbl9nP42rdazvbk2zadyt0S/am
N413zTRrFYi8mm76ZlqEmrRbCdYJmRu+yfWCosbdLI6hHk1RupcxxCIFQdU3D0MYyoa7MIxflyrw
n1rfjZ+7fraCA0Zr20DT1rrlqVTwWCKfy+P7OBEyZdiWHxWe7/MetONKDsgXvbApT33r814O1cRo
kbMUtcc8T6d+QAEUGQkJgT6n36OsEycTOzA/3b4wvWLVdzNeun7az/lEXKwPQSzFaSNR9s1xvGcR
ZH1vF6KfVosylueQGC1M8Animb1jiKB8zTosES8JE2lfbAYcE9rYQEILldpZQ45R/JAmbs21nJeo
t94TtXQ3Lwl9AblTyCoZ+lg4zek84mmjBQQDjyL5kI3LI8G53iZMnVvF1ZCsjViVGV8jyfTybpzU
Afv8qlwMkq+Va00bEFlk56JgoZ3wnwvtrivXOiRDd3HnAAUmHYKfNVdHLjIa3GLnaDzSfgE1xCvU
i2GkD5qx2qrj12wT0MurapzfTDGxrvSzeBuP85Moc3UghTHdLJ7Mz7IyxKF18cmDS7GOoUGBWihT
oYaHflKRIHjE4tJsAUpxM5TzchCSR9PySuslnK0fdR84kTQTct3S3oicPh+3Te33/dG17fygsuln
h0n+2GVOcpKeP4Dmq1Cst/OuQfkJM2PYOni1isKQ66wy6iiRRmis2N6mUZKmv9DWfvdJ81yFcdOu
PCkQKztdgazQCaY1WqbkjAGxBpYxtzDUlic8fehCEHGhqHPjyOly856/Pj/lbGu7Vaz79sA8avjV
lu28DlLaQZ+HbY+UZV0gGkVlt/T7RspDPbkI08tHkj/OFIS7sBsE4p7lOfP6XSMUqc3J9KjC7FAj
K1wHYt4kOe9+QlIc6V4vSspdMOtLbhkkg7uD3nZt2W9GglNXFJevN4vraqJyX5sV7EIHy7JVT946
L9PhKTPqSyBNMwp70sVl73IIZqBibjbAvNJ6xaiE2i2wnAc8tPWmYhUS+eE48d1qlVnzeXg7S1UK
+3vIgLQrP0iKylbSEuHR47g8DpBqAKXa+RV5Vr4f0MaseSpu22n5MOZqYwS8qKWprzpw8nekPLTs
Q+yTi5Ir49S2lvOYWdI7Ni0yVD4wPLwsZd58mX4nAI5YAkt/pX1l7tm1D9EtdWpFZsAcEUEXHoc5
s0mzc8IHVpk4HxcYiEXuP8Ze9zABktpyTMDJyA2sFjiD+2+cK6TL4iMeyUXs82tuDWMkSfTbCT6o
LeLA4QpHK320tQ4vnRaPS2f0ayev3lQCCDkPh7tZE7kniW/ReUv1XKtH5bEfMFC1xYPIt7ldUJBB
vH6nxySGOuV2wPWlCxMqUN4/l2RdbC1E209TMV1aHOiRNvv8xTfyFzcJicQ2xne1hN+9xDpYg+vx
PR7abVWWCCitifqL7YiX70KLSjrIpUMTlcjdFHQftTu7G7db1F701nMb44lcERlADkVajidXTuKa
mvbjQLonaWqvXmGBICmXDYJViIzqhlcIf6BBVxFsSnpCztLWCO4DZe9UxqBV89EhAhoTGXGMBj+K
ODG/lwSVrDvb51EzkH1bzAT8edyMsjj6gdVjx5XWqfPyYCXHFk5vHDZpVMxlwEBlWA4peZJ9mx/H
LC52fSmyKEGkQQ9pbLnMymiJQ5/wbSesVo0zOB8QJkDv9o0RXOdFOA8pyxjyyzp5KXG2RvTBzYZt
D1Q1zHURMsCzzpjg1FP5YjrjHsUYXj3Ew2iXwo3V9U+g7q5Af6uPUdf7MJi/E6GMNpHX42kS3iL0
MdlpnG2YCZW5ZZMTWGTluMtVu06JjjeWLdCP1Dy5mUvvZOCcVkNiv8XNgEJKmLhMyA7BuR8UnExj
Zdf3iTGqYtV0hEX03GtthrOYyOGcqtwk3GRoh7MFnT3KLKvdh2B9VrFtvKTGdLuep2Td0NIagXud
hG+9Mger70TSjnrtzKXD9G9e8uGxzo3gEKpiOerRfnG0aH+SlG4kxKTUA+mPPjiblV2aU7dCEjCP
e+5ZazP24UcF9cZM/Yz+f+oflVvf40gwIlkYD9WcDneFzr4puu3toL3mKBfvG6K+8pnp2JEE835j
8vJuDaf8wfHq7Cdzjt/pQzq0i3EHOoVVc96g0vdugK0gaLFnFg4vVo1vYZKggxeBcUnGqXgl+GNC
fqmCL29wE7hV6H/d1C7fGRHOT/6Ee70Ygje7AAldBZX/6pPVsjZiT0SWn+bPdQJTWk9C7VDSV+iu
dbPWzu0h4gNj2qTtYivJmuW55s9LOkV6YP7ZdsXPWRj+YxjW4zeaQAwdQ3otBd7YeeTK9vPWrKIg
6/DbLy365FZ05YnNQ7OH+8DyQ9XJxbTKfV/A1Tdcoh6HIWwegwodP8dtOjwY0g72i0+6mrGE+6af
9TM4R+Ih8dtnUbgU2ZlUlE9ZBB+czuUWAWOIGjceXiDInbzaDndtCCbZhQ6wiVuPCwKjPs0cK8QU
XD4spSa3rjXTn6ixXHlmUc8uqFfzuXKmcM9yC+5FKj/IcjPZ0JeZed+2o/nEAanINmGEGqy8fkrL
HZwttXUqp+DyUkb9BtbYPiXe7G5LasFXweBljvDqBUTqwNR+QuJh/qxL1/vJiC3FdN4nIboSuTLM
koJh4D23bq6XBbcXBfB49NnUrLJB3AzGd8h+Ga9EEykFoE2ghldUHqBXM6AD2HjNakpPHa3ytqjG
5ClkLNiZFwqtqKrHVyaWB8+aPpvY83ay9Zd11be49uKESLm6sVaLBgPOJbnjUzu6+U2mT0ruumxQ
bWpn+DH2To9RArVZ3SKhcUtWPl0suf+KZp86NYOxuIVSH5hYE3vLWaVdPh5rMW3izr7maW6/ZGQQ
7Eo0UKcsrZoT7ooKSlb4NC8pfg3ZPWKbcnbC/Dkw0d0yb8FeXcUvQGsqMlytdWw49tpLoWcotyPg
MwfP5s31xpfQZFmsRgAyFAYTy4wao26jzBnXQakZhXWZuyI1G6eCZLqyFOmP6ZYkS4G/FQFvcRW2
L7qpm40vwhabF+Au3O/YFoKK8QmlYdmzHV4lPuZ2vLukYTqP4VQ5Oy+xP8p6eMFt694ZHroWbECU
y+681RPmmK7tmTXCULBbt7uwTkR2uxjWazlBoSYzlWVqr/ALM2kguNJwCL9hVoBxJ8oRMOBYyZvm
XFQL0pZWbxtFTZfhmP8sOuYMUKoeloxvuS49EBrAgj0dxC++WZ5lOjjXDjJANMj6i+JX3YIWN2ZO
TjWLB4uPdLzTLDC2C4vAl87JMwB8A2oKpw43aIBqiu6AnFw2p5ci4XCZ2extQ+HKqxfEP4ViuhQW
2tulU6GZVSHEDhUywrn0qXpMQpFFm19rPQ9XS2AYaeSEDb0rUAKK+Wrl4dEwAxEtHiMafxzJhieS
58za6rOh3yhN4w0J0HvSejvfVMOZNnfmzQCuBPiBMLlxs+AGKNMvI5CsOj08qlhj2r0sunuZ2ada
pxyPKfaYgYnxtm1pb0ers5HYM79rXJYOeX5iF8UFmoujKIIX109Rh2TLu/aHj3hIfkL04/vT2A9D
f/HBGDXj0jMnrJMf8JjwJjjlAfca6AXbPy9h8J0omHUXhs0O0zyK44SEgThmrWCQNIqsqn3IJ6oz
Q+W4O0BhZStSn8W1iJuJ8sy4Hzw5BjAQ9MKVgFNiZXETSOaFbbqdg0AdOr7BP5B1/bJvbkg7nmZY
XBZgH1yptxQot3ojU7ZqNhkwxCtXFi4H3dglBV7T+Wsr7eqHqbf6/WhgJiGhutjlGQi4qLU6kUZN
0bdvFshFDBWjS5PTypdpCMrDOAL4oaouDqGf1jsH7j0bniU5TWLwth0uQOSYrHma8C4Mhvy+zgzz
y83UcFrSzDu2dtDtrXIujmSLzVsXB/CzQ2DvOuisd3r4/FLUTILjRNwtS0IolGqSMwIdOxpMy72Y
wnM2SFb0zm50sM5HuqURGcO2h3u5xuJOAVDXu5Hw2XWiDZoqyUKNkVGyZrZhAGtg5eAMQeS1ub2x
0jLGUtN7aBHmn0E1MAC3/Hc/KXnHKGov9VDWe2JjD243LiuULlezaigrFFHqVRGySoSxI1nDrXOw
UDdRbE0ZBLUE6BQFd0giNc9OAi2Vr2s1bR0LPEmvrajROt8iby8P1I0HRqF5VJbVuL3tVDec5jMf
vVtvygJfWMqccTaCRxDrzo5WmImLrQG1FWFIJe2I4sJVzS0ED7K9zio81aoOVm2RO2sr9l3WXBWR
iLQfUGfkyZ+VWHlJme1V4ZhR15F/VvRKnCC29EfV2F9yGS5ziIrq1lvAR7ti1iUve0kqtL98jA1K
AVzN1sYsSzzOk2GuvCbrIZAFxgkz5z06VwtWQnVJPP+1CcBtU1/DRrxZRZQm5tgUu2Ri3lH2Lr2M
m87bocAdbgQDq8as/7U07YPX9Je5xSzYzXAIE3vDlIE+CxpwVBkVqqmeTLG4ZFxjq0ikmlPZFfE+
bUqESEXrUrRg2OJJjQbiKVZi6DkjXbNbUwD+HP38Z+a7B5C997pv9AFJm7WmhTxxRL/Cz6uxc+sN
rRbfZIKXMa4jreFpENfFHKwdC0fGKAuXrtPbQC7Mxzk3DgEunWXEmislsCQanaX+Jh2Dsck0TcEW
KdwzZ+ejhaeXVzT2m8Kb6LyCKUo62kHCnnF0QGFnIrA242w6pgGkFtepf2J5CB/yBI0g1eyOZVm6
9khDeglM594nvHetW9NiDC+2vXJBj3Rd7kUUysbaw5uFUcXPn6s4/RWY8qoW61QE3jsCQVRc770J
qKgPvjpIWbS52Uzy0JJHqgrXMq8jM2/zNf7Wr7bv8LAYxY9UGulGOhBbVGtEhdXg/0JDuvKXPEzW
dc0sIDXZQ3Nq/cib/L4jeRYR2NB5OmpJb7mrhtE6GtT0LUoSxGnwjtQaU2vHP+Imb0fcoKFo2cUq
XXfrFOX0JL1Ti4upE27k5fomlSzKYcsUJzlyZbkrnNu+5Iae5XA2mqXbOQqxCaszODoZIsX7gFOt
XzXK7NyK0lhC2tFU5P2zAa5LbauA5fy2M4qpi2wzZdTGepqnsJLWkG1zJzSltSKeGzBWy8wBlag4
D36AlK7QftGfYzMksnf4h0Dsf3pe/7/Ji4FqHI3HP0+BI07k3w3hzX/8wB9D+FD8dsNTmbRDf9Wq
hN5vHgx607PISCH452b3+HMAb/92g2Ng8WJCf5OqwP/4Q6vigOLwbuoXBvfkXt5+6m8D9381gHfs
v7E4YEtCALc96ybpI2fO/pusc676fqz9DMyarPTJYEzANWAVj9p2i0+q7uWA28ohQ7F0k4R5a1xc
bbvq3vLcU6w8fWXcM9rDLZW283jPrD5+LRYWbSdJvvNH2md5ciDMkhFJXLOJjWAY4UMkznITM8F/
nUnxfBigQCiOzKqkKciD8nPkK3se5RC8prpBkb6UXVDhOjSteV03PEkMhA4phN3D6I7lJkd2PrD9
Cl1Es5XtfWKNL3/Vwj8kMKGueahHOF7SeSxiY1jWw9jGX729VHe0shceSVayM/L1twVs1juxkeM3
nTCAtWZFcWbbLQ7DxIXv0Gn/vvUgSaz1bCt2bom+MJsgSi5EOPzlV4bx0NRE0az8sUquo2GRPuW0
IFETFZgM8hrbOWMFKchMomUmsmga0veFpIV96cVqg486fTNnGwO5HVTBTvkuxV1YeeXTbALtZHd/
cBuirPbZVCY7vKvB0QW0sxONbu31UlUe/VkCFQ/oeOmvZjR8IKFMawA0WaA3WNdOE37OptBthJXA
FxGTo+HERpa+KC7kcYiLfJMrEzIlRyQ2VanD000yyMqcpfKK1iK4OihnWMGP/vA4+pXcJwj49kDp
FHqgOOijMEP5FzmA9Z9kOfVHNkAGbarmzQlLLO1GW5d3ph/7ApLTkt8hP2+wVbr++L0kgnTlDU4f
nPDd+cATlplBZpz4IQIQL+4BxE35pgQ7dFenAzRwxj8IRb1Wrp1JQ0xD590f+7wiFtNLdXIf9O0X
4Nd5YGi2SMYHMBy+IIgx4Qe0Uk6rzFn6j7pDALBHzFy+xoPODyjv5QZReX4js3rje2uGyHumblw3
be1uaUw7xtm2tLdmEyKB0uSI3C29SvJXKQA6jA8wsjJMsOaCNJL6f8wep9lP7ysrnM3yk08XNWuU
IqrmvUWxmhrqjLZ7bsCDeH4VXxMI9evKpKs1nX58m9wJJfVsWmwh+B24oZkBL0+O0slmqm3TjXrT
HOt9XDNiMhrmeDVPaDSGln+ce2b3qgLlbOBs4YalXE6KaeXXJtOhkIx7JdqKQakZb9l5EW7t9/gF
0PVzadjVuizMk9WH5qURbA40fSN2yn05Cfe8tIx2ZtEJthr1vPe05H0fIPJVcLQpgWoKZL1yaimu
BkHaHhTqgZjXLg63GebYo1V11SbLkULYOpzOA+Pu9SQrvAXuMHDzVYs8eUoORysfqsfZrJ16lTWe
u/Pyun80QvWwpDyYRZN/Ydx8way18sqg+CQi1VkDTiQiBVrWszFY5RVxMm1EzWg30675BOWSUyuo
UEqEiqA3wRWNs91K4SOwThotxgfjUNzbTv3KOqGMEvikK6Ox93mfPHpenYLLMPOIAq+O8kzQb6AE
Qw2/eBXjYO/2bjfTM2aSdC3GOTz4BCoR3+aNu8DKrUcPXOma46nYzE7nHnzXqcDqsjtbJY4aLi6K
kY3UuT7Plbt8s9loovpmiEgkYbnSMHyZrPT+M2rH4dROHuPjMFGcKQgGOCszNzY+BLA05IZFstwJ
oLsr2AP5PbVe+Yt2ONg3+L/2gxFi3jWNUG8SlehtbC3kqdWiiqDpks6QFfJK7QPwpauCU0G/IzzU
RUOC+1bHEDbx9fRsuG7kDps35QEiHeLFhRDgiIKdd9uycx5U5BDhRwZbnvfcHnGlZ7rXESrx+pxh
cL7LVTB9jgLHw1gXC5IgS2xEgJA6d/xh26mg+o4uKLhPexx3UcLH/z0P3K3lDsbVLXR9Z47kvM1l
Ip7JPiu/1Oz0b76ZOE8+8c0PTPSTzWxKsS1bZ7jQBgeHXDjMaUs0hhuQVyWHbpqxVXHs5hikyn63
FV9p25bTWVuSVYvZKpyzrnmnlAtevUdZqKppfkrMygtwiZkZ5FZmMgLZ1Fm5ZbwXqZtH7EmKdUOk
yzYukztKrnyfIY7HCkgthoc/8MFD2cktsgnRYtyny1GUNMwV4s0raajxS1ovU4r7xlU/EGKAc1yM
MTtbY6H2kBcklmpT/6yIAo0wLCzP9mjDwoxz5vtlmfUJLZF6kclknZc0ns7L1OCZLz2R832T6aPr
DQwGk9HaLk3egreSCJZABqTfWtkqkBke/kjVIF/lYJJ7bnT9ngLKfIbSxJ4Pk5veTJNdoJR2FvBJ
A4u9rn/o2crnKOVss++/C+ndZCYzYqJCfJ9hcdX7Bqx39g0Jwo0x0zfewE1UiCC/WxqysGl6h2oz
mJ5cs/vXQIOEXj6DfvQ2cTEjSMOO4jM8cNAadd0Usw2fh90kqudJY0LIiolQgQSBJR9luYbRVz7Y
N02nW7PWSox2LUHh/TcIdf8nFd1oizGB/PP6+PReq3f1V5kKMqDbj/xZIZNpHICJdtGUOA7DTarU
P73KwvpNuI5FuXvLR/3dd/RnlUx20Z8Kbu83ov+wsGJO9qju8Kz8F6piJCV/V6Xg7xMQks1bmqjl
eX9LSZJkQpV5or1TZTENjkiSMgGJmRMPRzQoo+0loWFLjD6zqOwmvjb1zBXcucJAw7f0fCufykYK
ozoq5dmd3hg4gZx4H8R8o6PBHl2ilSVh5dciJXLQ31bdyOT+2kNyTDVaap/qAC6N1yc0x4g/zqMj
1UeRTA+QG/w4Mi3Dj5zU87cleh3oeJJZkbXMT0awYLJYerhDkQzNWsgV52G+7Cyzu+UyaLMEWK8E
I1q/U5nalzIY5D0+4OKpk3H4psrFRj/HpXubs4x5yz6iS5F2z+F3w/achl8xe8tGY9HKdi2KCNyq
c11tgMQEd4WsPXYIPobssJl+ZCOTlQV12bYZZlzDXQpxMgedzd1upwYZ6Y0B2GOpykPOxPyHp1z5
3VI2wm328+FHEwYfpZ6vgehIu6DHng/8R3wZB88GzJ6JPeEx5qbP7TDSKIT5N6D9H4YcyHIk5plM
ugk20Ioi/LZhHBqORCcmoG4yXbaFxlLdD+agXnHCxAcLmchuYQX+ECprPnIx3rThkDWNVcyBvcev
lH3yfXAf8gJEx2ZsLOMureqA2DgPf1ijTQTWff2cLj4lOHkq91yxfjTqBIeLE/TWxXFH65uBoxu8
iLTsu8ZJhnXYUi5XaEsOY2YuuGLdeVxngzNsTKseiBPgNJyMWG/tCVt66eS6iTBZLT+MuWq3QVYa
OwkS7cDqa/lAOO4fUmW2T4uY4+tgyObcgFGtds5CIiI7WW80AUGNTo+RZvXnf6PAdcb0YrgWZvwo
E9Xv4JgRYVN3zFuVTPURle1UEqKICiQPt+gBkTiawSRW44SFizVzGpvi4/dj4n96lvCfI37+L5o4
WOxO/+XE4fLezeV7/fnXM/WPH/rjTPXd35hL+YLDyxGCfK//L/3zUQWy5oCQ63LIMYH+f4MHO/zN
t6wgCEIEY9jdBOOAP49Y/zd8aWiDPBcb6A0s8V85Yv92wPLrOdCFCEAPhIQ13wYc/84JK4a8q9IC
P10CoRiVu1ODNkzml8rUY5Swgf/H3fxPpYa3/8O/mBZvv9DHEyRc1MyIG/+ezMUOEfHR4gHl1Xn3
IIwRCz70ot1frrU/BI5/RSr8bZpy+y3cYwxTHJc7yPrdAPwXNWPvKjFKN9V7om+y3QTx6qFoujHC
tNhuhDGVK1N1pP/I3HhUE8kQ//rXI8P8Dy/T9AQ5g7bD4pj39ia3/MsfMAwzu9TZR51U0hKwwCPz
BICx2GMKD6hj0+5IT9GRxxf7RAyzBiX/oGvZwCEQtN0nFPeY6Zo4mC9q4g5ZJSZLw2CZSIayCv5t
2cxwmO3SWEa6kJyuwiVci/YzmOcvKscCbExALo3GoA/sGJA2a/BjRaX5PaZV38UIHIFIJCZqu9tc
SK6Yjy17ITUhWjbhB91UmM8WNvX73mZJPDFmeg+qijW+InYKkg2vaETv/loOBIyoXNfMMYl76WIg
9aRbAH5LY9H8SFF7vZmJ4AcnnYVn9JoM/z3SIkKmFv16VK1oDrxVsI4TOGxmRL6RY+9uJv9buq6y
yLCB602WAqADTYqDKxegck5I/1UmFmB5n9g8skbp/0d/6qO8p55XXrpcFltn+1hU0xqPJNFKgyUf
VNXjBx58vfOkWZLCtPDnsMp7zUVFOEy+eE98OqjcFXDl2sLTNNBOf8y4DaKEAUKEjGR+Sfu4eRvE
wicj21rsvSnkGZq6+Gj3dXj2QFPs6XXmr2lo5xfR8SO05+qbR+90jjW8SZn05vNQLupb3k/1WTdN
eK6QV/Rr7jvMKk41ob/3hgV1JdkvG9XG+Hvq0do0krkgQSj4aEwQZrirug8n5n8mwNlJIUf3luwN
DeKpdgaJL4rHOTD6eedlQ3nA1MGixydEA/081HJl1129EZ5im6TQCkB8Ij/HMTRIhbh4TOgUtl6Q
yis8D0gvYTL+KsRMdDhWU+RSQnBomM2PTMvxFdHRcgklgSStDSutreJgZWpeMfEKbDC5rWHBSLbb
iRgjJ+S1eORArUiyq6IRpwvTirQef5lkn+248B22bXwS8S10BVXAvK4MG7duyTLua6J1fvfBebFi
jPOcvZiBvLtJ4/iR9CP54YZiuRCkMr9YExkVdcPDUHay2GL+6j/ZWJrPmZNN6zQpl61p8N4qZCwo
S25v9e0rWtZ6/HWD4m+XYgZfIxc+Cbj3845WZ/7q4Ba8lQlGcaAdb5OhBqKXOkaZwZcAtzWuyCtg
7EEGu0UZ4P4Q1kxFFcfDa2Lx3VxZBts51tnB2nHKHw5pbL8Y77ZXRFV8KTVLYQ1P4Or5Rg+LwGnv
2sp27lDquHck0JnPdabaN2RrzQ+jd/i2+sWy7ay4+WFX7gy82HCfdDAjTzXyAC9uPTXv6GYhkGU2
m0xcZ8X69xcXpDwEOI2MRz23Nbsg5kEXlsvqW6uM4nFuemKSRoTPkclc6oi7qYq8SaBOJmHAJB5C
ZztXZ9CB6GRvShO66WhOA/kd+Ex4zsXsoxS3bHntPfbY1regCM3Cexubeuo/sm5w3jKzropkP9pL
7SA2X4x6YwsxsUeUU+wep8QenEcbifFKOnp+QZcIlM+7TYtNuLNrySZmy/fQFSsad2I1Gg2/YRzq
69BgDez5hh0dMh16oZh8ivLRcIerU7XVNkh992HpoCi4vravYGCfYje+VsiGbomvyT6B5nmorOJF
uY65gdo3bAZn/pmx7MXjPHwWqVUdcMUBC3XSQ7p45CGgIjw3gFA2pTvqSMVJD4aHqJIkUydmFfEW
vYZ5hCIUrs25IxTOR3OVtEl2Jcp7vhhhO84RQMAjWr6jUTBQZQVVk6oTxvJAf1au0agi5MWlSDAI
6MEVmsWvhAzRAER/7e8wsgBzderHmX3CxqqM8JSnSXtRXj5tvZQHVuZswwCeodkJg+SwzHyQljmK
g6iNEZw1YDyk/QEOJGK52bnzWGKg26XCvyU1VOI0uVm4HxLzya6YIHqMH87sLO1yY/Hef6h2mrzI
laGxYAzgM1wliAr2Vpv5RKoBuGzi7kwgA7h9SwyHhBSONXUBVbBLxM56jhVMhWkgwzzhzuMCByWM
iw9Zpu43OQGij7brmSuzL0iKHAf6tLRgWR8G+kcA6XrFDESj2kiQ55RF8Ya1oPFRGXoz2J+RTbHv
tURJugF0hNGxcYfY8oHqLGBry5z/0HK+ivXMIYKsCseeWrU8VxenVO1pWmLiJi2BZFS3uNXSlKdK
bZKkkKu64Rs496Z7bL1OvyyTnUOMq0aM8PV+Ktf2aDRHs/OW97YU7sGaq+W5hUaTRKYKQfK44aEC
3nyfFfayHuPhFuzVQimwyoqvOyzTknH5RqHbevCVg7Axns1hlXQEZwtoy9IYq40BzAvYMJRafCj5
d99Dp4jYGe1API+rIUTuKdOSkI6kekAYw12eiemQZWj0Vpj2yctKwtcySEyiG/jGE8WUHoJRx5tw
ip1LEzYOUpPJeKx6HVxNucxH1hdjuSKhNEVaQc7ELyeR1zRe/HOo6Wxg7pC4y3bdQiDvpMUF5oZ5
gF/jI25Nve6Ejt5+G3J/hqHjguEGw46tOJ0TdOM5RIZfbVVV5Rrzk6fXIhfjYcFpGrWV0e0Geui3
CUFqhosjy88O5tWPys49cTGVMyIkMVm2uG/hKMR+Sgt0MqIhdWRFIE2x9VN3/EmiVBORpX6rC1r5
oHVfQvwbkW8FY5WdDF3C+o0xZTDjsqr00Nljdw6latBjYc0r2SURmqbh6CuGzyS4kQeY7WEAtz/p
UA1wIO2M+tHAYPt7iZSjW2babC773FX1ObRil8O57T+DDLR0xHAQtLkoFBdOyyn8VZclgPPZiB/b
wr89AwVlgg83i2wz90Z+SjM2Bmnr3i1ZZjwa+Dh5uZmd3kQRRbBOmPQQtDXDC3I83f7U7bC0BOHw
IZlQIFfzQFX4j+JLZpb5zBJcfba5nwdri3EwdXJ1E0DoGSgmZaj3pAuWHth7pKw31ggtKU8tkvqw
mZ7Lbln2jsBTUzW0o32Xo54hlBQ2YeoqLvewaozHOgmH18yyk7ukotKoXa+9Iim//RWEAdrGjbgT
S3k7lJdq/urhXa+yELbrIUQZcc8xWH/ardeMayMh9wZUKEcl65F4VbFKwCuOX+Hf2DuvHbuRbE2/
yrwAC2TQBHm7vUmvVCozb4iUozdBG+TTz8ddpwZSqkdCnesGuoFqVEvcJIMRa/3rN4tb3FOcmLw7
SxmkiZlFM+0Xl+uzCZKyjXuM+i+BdRXF1gt9dUE4zFL+Bl71IjudH0XLLdiRYz36hSbYbSLBD7Vj
tS2hgK6sZMQXhXm+SVJybefHDEu8+z80EdavTQRZzT5NI80Mw+b3GfBA6nadT2NzYJyTrpHj1+lW
FaBM1QR9qca1bBPEtvw+CIjFiY+xjmGJNz+tMTeH85K4HFOGC5O5r4vqemiE8zLgiXKdzHZ2Ns3C
fhUOqQ/XdVSXxOTFsX8MMRvdmE4y7xLNgyx4hQfY8u6tacX1ttEFdcLiCsjBPe9KbU9nJ6aKahQG
/9XyZoXTGw/EEHofYORO3wt4aS5aCQf6uN2ytj3Ho94Yq/zYMww6EilHrUSTQj0YZQvHHPPlknlX
wRdwqZF0Oat7aM7LuwyWcimjkAoKgLtLoKJjZ/UWkxYQPMwgrtJecfZbtHpYyA5PkOEiYqZckb82
dp95J3Li5HC1REDykBIYX4ZuO5zxCA9GLlbbYW4wakh75nOu6AyUm9xQKZ6q0CGNT9l1dpTenEdH
XBoISAPnz44hhVS4MRkte+sQd28fujqVzvkSpidzmyGvM1JLwYyDwIWFGHcclQGpoix+LF80JRS6
GaJ5Joor2hjzQNfD0vad9hN5ot5alKCaLWqHZg29FP+7hoLZJ0nm85TCMm8SHMCZpvsbMxtnXA46
Crm49PqnLslfZbPYqWqrfvHHHNfQBlMuivnE+xBkKPdP88zD52M3HhoIUkd8AWiWGQ3tw4yUibXv
dpATXb96g1RavTmMTamzcPVflZr3aXd+c0cH4F9NykTsPNJseTl5iGVBDam1hSUGJKnXbqmpyzjI
GbZ2eG04c64x38jHfmdBDkPSRqgCon0belki7wu76Z9M2FJbUYrqzW0bfHIdKtvaomvZNARBUNpV
VvtJpDTySuXE9eFXsXDadPVGhp+/sf2OijREZSjXlTvzjbQYnFtQSvmX2FgQYllqnkox5zgOc867
zKAPZcxepGoFGiJGPnUdLFtXjKR9507MWXLo5c/MkP0ra6S9beuYMAjUuKdkkuQpgnLuGzaufWkK
F8I2fGkMgmirxinZ+0vnDcelviky+nKJofRHH/Hgd5+vdN4m/ly/MLG8G7QkcLPvaHNMl1kVyX8r
KNmLCJi/tMQ5+v7yqzV6DQuJd8XCqPLlHdgjYZDLp6rpZDlISE6uaVJfXaX7nW6KFPadiVkhk0Q6
0qVpSEjuKzexdtS9CUeJCAZc0b9e9sAaZn+49NjTObNx3V+KDfppG5UTgBZ3Bz3sPENSvyaO2r+6
LEOhaX1Z3so86IsdXkSnabeTur902ozIybNDg732LDpWnB/yJXY7AU7lIMsxhbzqQ6JcL22ZwXzo
c+coOgqAHh79AqBgTTTtsppGfIzj740/T9cznxtycLwhsA7SYBB+BGpgLmGZqP00AlDUrdSHHIU9
SYB3qh8ARXCqIgEPV6ujnrkjxqlEhMGDoNoiLfxRhNDDaakhjdW9UW2DlCVYApiM27Lgi4l04d6K
zHM/cNCYuMZ5Q/upS5e03NnJ1PNsM6xG0D2qLxFIO7P9bvpYGnzmoWjyo7E0tVCC2NbopEJC4eiQ
QfThYrRyyWWdF3+rQtBkKxiJW5sY7f2lb5YEbl7rDMysrMhnMUzjm2kukQShXExs8oJDSrUmVIPL
0sSMZVcvGaFlRVqoSXD5VV0JXA7xz7nyEcY8VxbYhdVGYBkkaZdXI6QNbEiocNeR2bG5G6S5VHlQ
veLdBE/WVAEW2Oyz1Uj8HGRh1XwxSyQRY5b11ralbN22HmVRl/JNL+tZNcs2TKJDi8Y0BwkKEkmt
kTX88aBTOMYwqXlEu+muR5UupwCF8avlsyScuW+/9iQ4vsUW6bqyr2nXm2X9ZA6FFzsRI1RuJ1xQ
h0tZ4WNks4tIFHgoxoHu3eGYZG4kHi9ng9UBvfV+FN9Ktnz6fcCrAeOCWxkZLkfFSPKmCnjCasrE
49hMmMUVZGh5mHGA7PPiYy+1HmuIo6gpeJEBwNxxyk08rDHowOSc4qFY3kFMvfRCWjv2qs1cURSN
pPySczg8TSPlSZ2Bi5hVLh4hpLLZso89V61P9IoH/Yq+EdXSAsUMHWCRL2oSdhmmbFINkIHjLda7
lJfE4Pi46KoKYXTfUWReKAIdepQD1u98FJM5VK+XmORuBKuzk5ASraNgsT1ChRDv1gQaXfIslm1W
S54GHft0hrcRfaKbgtaJ591Sx7Wa7r8h2aahWf7IvGk+GIywJ0jWAw/TZHuLB76jLCB52PSGmtra
Zq0Z2KboEZyCyX6B/tJx1WlE0AlRmq0S5ZYgB83OcB0UkADwLAdtMNqtrWCLrWJaVb7JBlSw7OR0
LZfQVlvJ/tsSWL6HM4+dj8r4cJPFuZMBTv25LSB6rhReKEfcyygea6yChSxfh8Hlqc3SsI+og/hU
hoxngBiOKnQY1TNVCaHbPQp2DmWzCqhbeje5GQ2TTRbW7PBUVaG9DiZM5oaeFz752XydCaDMy/+8
fJgTmYcWIpy++YKQ3HioOVQQnXb6TgtIokWc4jA+VnzQiaNOkXTZZAaXlc1ojLDa2cW+sfZQ0toj
YVu6zb73zlx5W4gQ3N8C0EkSox1BR4BEu1hPWlEKM3Ls9zRw3PF4lHk6ohF1XlA/EyG6IOD4+KGO
QpaAMUrV+6cuRMv/+3LVIqGs/hnZtzy5UBfx9bKJxFhGDT9C3hVGiPiYdgeH7ARkfXPv3koPBlNE
4NFpctjaYlT32y7C6ldGVQHBzbUPM8VBFJb0LiVZ1q09TKR91eoZiZdzOzD1+8iWMO/+8GOZn/zy
Y5FkLFNqF1HX+x/rSz+Tg2G3ByOxmZy1pfdhIrxmbSJmvjUQbFNeL4WoNdAUwXCntALKOGXUPG9p
DbR6edm//1HvbUmZE9iuFBhF8KMkrt/LE/7hCUY9KzlIovZQFFDa1vg/hJuWqTBUEWPYN3gCbuje
5+0EGYZCpwdkS2veLiaPdHIkuT+kI4vKXvwRcSmuvtZJLu99L6q37LIUhgbGBItA2dj8/pf/h04F
IsHl7Uum9YAlP//yRgRZFUVGd8BwWZ2IjM0X5J7qUTG7vcdrjEkEATObgT3xtZ04RXBcpi/sO/d/
Zi//HVX+0abEWlbx/5/8wXA2TqK38qdRpXX5Q/+4lIi/GJaRH8coMlgozbzGf1xKzL8cZi/BxSoe
HojHxO0f+of/Fy57DLs8mlRWsMWv+Ickbf21xAsy73MsNgT/X7qUvPPzE/BA7MVnECY2luGm/W6H
UdoAQM1b61xS0HSK2Ici0YfGXXqV2Cw9JlkxnsxXKc7g48dEl86RJjauKc6C2n2TyVAKC2QPB1jC
NvAqWxxBHAb550goYl2AFvDkVGXLXO6HJ3339y744zxy+WU/7I0Y6vGDMa2mh8cxmV3n5+/Db/sx
D5u5OdPc6QcrLg1yfSiOpkGaHDAT0WK/v6C9WDm+uyRRkxbWMdRxHm/z3WTXSHK7NuAonz0vuKo6
dO/rHMaBt08dIDqGSspQB6sxwYtGFSiNCA0t1AGLuSHcuVFsVcdQMo9czYNccn69sIe80kFC88sE
TJ/4YfhoS92WC6ub9w7SzzOU5RCJL9a5w8rK8C/HOUQV8xpzLRA32As8a8Mb9EM+sxsQWu2+odmu
2lWK/Acz9zgcom2DGUqxQcaMfmX0DPLPPN6IWhdd2/e7EK3F9eQxEWwY26n1aOfuW2Mz45kcg0D2
uautm8bHRnFNdDrmaTRxcNDQaek7E38PBgZxJB4t2pR5lciWe2sbQCAjJgE48lD6rnCQ9VHnwsF4
EQikZ4o/QWo95BR+UTCRXTDNVqw/4tUd4wuhDM4IkcZWexaVI8XNnI1oGD05efWzoCiMT13Tsv4i
OD243C7pUnNTUvjZ+C58qn1ynV9t0fHkklbzeyZERRXCIMat6wGryBnLGpCdFXnI/Fu8aPl1AjNb
+K2zAkwwzDSNlyYcf/eqKResDww8IaW8dN9g0YZP/UQW49A3/HF6mwYlauLdE0/MX42BDg8pmRze
gud0XfuMnc1QH5zZLIotz9EmNS9Zkm8TI6de0i5HCTpbOMGQc12ByT6mufFpXl6JXB4O6VAZ76+2
q3OgDHIWEiSveHANw3gdR+N8b/hIrrBA5+NdEDaf9j1B0d42Ex9hzniIXCRPjpIALZEj3ZLRJncV
xiJ4Uk+PlBQdLOYAFnGRhnTGs9sz3Erx3ZimyHsyBmndjEOd3+FAhgXlSJ9AaJPjI/Qv5VsZZcOn
2jZTDfDAko1HypFhHDp/HacjTxz1QzadhPawz3ErGTyR/Nl297gKEw/pDpJlMzSSxzsmhdfcmp12
7R0cXRwC1gXZyRaxoI4fz8j6WJHiy1ho3l1i1874fUqnvn7hH4v0e63x/k8Kk0bIgx+6riLWSAvc
0a/jKrAemfPzeqDFKm9lhCPvFnAHS/5ZVthwDoKPS6YlH2VWV2O4a1F3ts9knuoHqBF8CAbsJ31I
RC28PSEH1dllmoVURLckSw4p2E0aCkyzbVcd+oXff2VjWQBLteq5Cq4MmPhZfG3BFqoGzwVBOv11
7zbVuYwz0TxmM8LZJ6OXs7rq4CE1dxPkcQZck832O0PJDdBpm0X2EA4pICaQPb4Ug20f58Fhg5in
gmfZMEdGJ2qOtJ9BgLQQnReGQWGO3HrnsKvEp1pB9VhfFnKGLBPxMnOOZuMNy0fRNTQwKDiA7tjM
K/GIXzxTcDiKsfesc78Xt2lI+QMoQITnF2mP1k3sEVXOdKjgmkYWpfogw6hJXxurARhcuT1DOxsJ
RfapYYcgdRsPT7e5rQp81JF+RbiibGUeGc0Wkzb+JhDc9ITLH++8yxvrJu1gHnzy+1Bl31xZCoG7
30S44JZMHyFuC86fGT5gD7aHYl7gWLBC5WGax1jg0rdyLTkTkpJEJmN1HGjAKX1MBszg2R36cF3N
1gc5RHpcoyftP0KMMLaUqPGGhYGnSB/FRzsPQjgPIRzlIhlGPDqtyd3EENcPePx5I/SJVBnJpyh2
emwHatcrU4DsiQykvK6Ode2bTy0+EGu7MF+NEuZeV4IwQPjtSEYbtX+wMhF9zkm9+6Yj1KFIGMrb
Lveu+rFR0zbLG40IU0avrj3geMMhtWHyYj/4KixfLScudqI0o3At58JdmZ1s7oKIcDBZZ8omaz3L
r5M6yj+KtEV4Y7bdbjY6nA8GrddlA1Q2FGN9O+RzceUyiN32IEr3bOv1K94x8YfBye9Gaep036jW
2alJYcKTVkh7kyr5ELVe/hHFfRvtcAxhCMMBhrhCzafcCLIdnB7oi4ocLQAnybY32NUjh079XLpF
HZPE25aw/czqUwxziUdbgBL6nos7J6ZJS7YEwzRo+XgkIsv6Dj262eQ0MwcxpxGicyEwv2mls4lN
t5wYrVAObNpGDGfVFtXezxVe6CnBdUcZa7GLXOse+4J6b+q43zTc4zPAST1ySuE3VsIFGAiikP2N
6pzwQ1DH3t7AaXXnGoG3NlJj9ncTmao3RtypMxv2dDDLcjoivA2Oc5eN26ltmnUHzL1W/ZSCi7Xe
44Al1lcTA6ozRs3zuSkbPCJ+X6G8axcpiXzmGiaGc7Yjlkbs55Jowjq2Q+/k4LtQcoZJcCxMeQJi
cACWBTuNAw3JJspy4J9NI+Uj/f0P+KWahJVHKNMi+qOTAv37+QeoqrD9NAdX0V2NQVkJxcEcbU5B
x6A/YdJYnUO2mT9c9R3/jduGXu2iY1h4aRKO9c9XdUJs2uLRDU54P9QvUFDYmepOUOT8/u6W2Kaf
K04pacg8h+EG/MElufzHXnKIYUi0QRSenGwpcbDw5NBY4G5Xh+xY//5i0jRp+6nQ4Sy+e5QWm4gR
UYWe/JzM3WqBJVtgrLWR9MH295f6tZKGqwhiTjNgIsxcxJo/3peKAlkb2vROtjdZNyU49t4dmSq0
fke2sWRA9K+vt2R2kRUCcxNu3jsGuoUdWVXmhXuascZ++vsMLGPo4Wu3bCmHMDPj8f7+mr+uEd/1
XG7TlLBAXfPdNavSUabOmVb1fdIcxhHASltjdf5fXEVawB+etbAx3720PBRjGZLqfIqARA9TAggp
fQwz/v1VaCjJqABlYd2/u4rX2ULhPuKdGJr7Gy8BuQVY/l+8JTdwbBildDsLvfTnVZGpQgHzVe5J
hMDk0Nt5J2SoSzJ6ws66wZ5mmP/Q0v26fbCn8zFzW+h2uezPlyT1MJzG3HNOqPy8ZwtI+TSbA6UI
HnzBlkxcBlReO7N5/f6B/vphY+OAR6fF3eLn8P5WA4ZS5ly7AjYjH1dI4Oe5I3p0M6fMTn5/qf9w
iywO6dHEIYFm/vHzLUqYSlyqEOC+C9KICvI8tzh7YFPOhrl0cHpZNb+/6H+6v781JqbrQX5+d9GB
aZQdk/50yj3VHMrCsY+56cd7Gp0/fmgLNPFulwRzQ9LnODKQ/q9fWuw3PrEp5mluWqDi1CrcETKY
mT+QltncVBAkS+gflMl6pK4bqbVaIrRhxBAh2zo0F5X7xoCs/WoB0FJ1zmUe3/mZR7bn7x/Lf/ql
QB9oRGzhAdC828/LxB0TaCCs8ALxOFlgDBdSbXBcDanDUksDyvrfX9L6dR8KTKTvaNMDmMy+fLfX
Rjl4ScgRcyLDh1pXYztYrzo4Mug6LU6suA6X9Z4m1o3qc/UCwE5gpp0E+kG1QuV7FfWz2lElgUAz
N47/9d4cQF8BDeJj4N29Z3mbCg7yQAreqZh9im7TTV9xRbNPbU40Fog9jmS/fyK/rE3PJpvCsYBy
WKKQ7X7+IFTSLkX/NJ8GJ3TeWmbz5C2okmWqa7rxf38xcCPk1F7AVvP+FPBnQYQunrAnHWl9l5aw
KeEY0OW4Zk2X9PuL/fKquTMfIwPLRG3Advbuqysyw6oxcp1OXujSWOISzsriQ6RL/P2FxDtSi/A9
tsvl7Ha5OZyQ3y3kHHGn9vD25gBvCNQ16eFwDvfbLvsYYr7Rnut0AAlxIsaT8RgXmo5E2s1K5csx
WCn9EJNqmK+MkWZp3VqMzGfZNAfT8ICyQL3snYnhMO05YRHzfhTRdNeVUNeKf7sREyNBdQVgGriI
1N5XIkkJu1YWbXsSM8z0seyrMzP6ZB+Z078uergUa8CRjgDSs9/v+UxMRDcQsX5qTM9mGJhy/6pS
wdYQujo7pf4jfricXj+Ujw7HGraRfProUlyEK+/eEi6ptqUa1zl5SjvfyIEbTujmgqcLIOLJFlRH
zbn7ESsi8YePTLxfIg5X9mzPQy2PjJBKaBne/DAHcXJCjp0xSU8WHOJihvbnY5q7R+3Wo6glUMP/
DE0pczYDliztTRBVfIF2EyUH0RFWvBIinR7MvgBFJAiPLUo1cqnr+4Z/vsz/msJrU/iDVnInu8ko
+ZvGxD0QHZalAJd4E9y7aTs/Ncvyyg0Og/3UNVZ9GpqpXjx1W33njhporA0zcL8M4Cgk4GggVMSH
xJddI0HMmg2+lMX9CNpw03idsddO4t1Vk2XM+wpXeSiXHcxeU0I4vQKWxk8Qqwl8pGKnqa+6zIGX
K/N6hlo1qZkGek5OMHasNeN8t4dsg9cMfOdeJW4H9m0OkLztOcWZA9czbAkgNFm59XVs/AxQ3IDd
sybvcQFDoVfGdwNxidFWGmqujhgmAXpDCw/jgzdkNCWlmvm3s5L/U3wOWQjyEuRLXaNqvrUY90Gk
JiXGwesMYz0a96nRQXaMfEM/1Hou4ju7qHJM5yI1dPet3fJCRC35uiurqLOHajY5L5q+s9QOby79
kJnCv4o8r8oeZG21X3VrchcQad35G6L23rlulLVAUWPOa4a4wh/k1t03l2nS/AF3CCfYZiJ1roaF
KgqiAaN3l2RdpncedlDEVFgTyFWHkai394vJQz1oh/yNvYdq7jOc3fKI2L83Pugq4dIqIxFmE5hY
TRMukNutuC3Hwe0erMSIyeZkucR3tIvwbzB6gsBpGIx7hwGD7ozh1hLkU5cQYDzBFu6SAlOfynKg
xRVyTOQV8XUWBipQVkLOVcwpbjBgBtPy8SSY9zqnhVwJHCeb26gn6uzRKt0mh0XkssDK2PfEjZE0
nA2XOgDMntUHHQeoIfYqcDMmdhD08PfQvgJtq/T3oJtxM5oR9fwNwbl5z4+xY0Q/Tirct4Rk0nDb
9u2II+rlsyJacJnlsfeOEkXRW+kmQG+jO1mPlrbi5ADaCzYvusXTqfFcVpHyF25BnLs8V9EumLmd
tv3nKUFCs9MJOPzfoxlCkd9C114KicihtvMr6bwVVrogsQ3w/KpOaX8gxoHAX44/6fWAjDHYlbxy
JfOIVWYmWKExXjTbc4E0BcOC2mDSkE8OD9ZBzmbv0kBEyT2GE/wQywQ7wbhKtA9koCn92mtpG1Cr
pZtlDz7hLzg+aKy2vDTFchEr0GT65htMMraprzBwnqwaFDieqI1tvr9RFpzHjAFwPIlBC1grpCKH
izVhZ8tPFOYZun9k+JBEVzkmmPDUw3AuwOaN3E1PedOC1k85oCSslnL2QQRSh9R485I/A0Le+QBk
cz+k498n/n/npH+ck3Kq/FCz/BJ7dk0e1PKfuk5+HpVe/tw/o1KGniaFoMUBxcjzp1EpQ0/oaPZP
ek4qyX/0m7hQ0WxYyC1BMTxJuO2/kMi/P6cDCAMBFSm2VguWJt/Vbb3Z+XE3xBG7FnGVAOfT3k6X
GZaTY3CzMUl3/qL7QX2piVU9/fBY7v7DUNN/15RQ/bgBjBsIC7YdOGg6fz6oyTMgn7Fus2ORIvyS
EXRCuGJsBHNBi+92EKw6tQgZmRBSKltwqpwVcu1FvldNHxHuoztk7gHXF19A6HKBtbjiZMtcAht6
dGiTQXlXk+It4M8n/XwOEzn1mLvVAkpch9pMQpflV7KDTrGjs5uLggz+OmezSuAxN7EdMF+kKH1g
GCWRZEAc8kfSTS+aqYtQDR1IeKpczXPziLG84mfC/QhHIl/toJx3QFJwhKBjHycgUhwLYwdT2EM+
1VHffLDCuTdOPjahxOCSUyC/DpEdebsxkNizmkMYJduijzSBN1lsuC+xGeAvtFDNuvhcdTblxmrE
lHW8U0KS+ygjf4xu5sCI/V2VTVb0MEamR1WbFcpZJVFhYgfYYry+MWLm8UfLWf6fEXxK+aybrC73
njKp4VGYkUUzxVjvhVbLEM0a/dn218ivrIjg9MILTTyxiGn4XMxTdDvIqdpWUAmJOJCTqlcYnvvP
c687A1u/EXeRUiEv8uZNx/9a6g04TqkabiS+p4RbmZGNf5ZtYSQrqs0YhsNzk98DIOd77IUWTYbP
4RXs6mbwsWOhvz832FoqR9V3iokSC6bGi6rrk2ptTEF4P3iT/ogbY/ZsxlO2knkZr22Gfesuydxv
RqnTB/oGvYIqpjZErwW7GCrpsYNN/4K8AudE9uVNIpvySHpQd3LC/ECBnT/gIJDdDxrwH9w5kuty
VKgdR3KFqvKog+kRBubQrLDKaT+7C22ygAq90dDqjlnkFVtz7IozKEGLKtPBxX9Ocixd4Wsqw4r3
ka6CLx6SIFKFwia9GxggvkWD5SKXqyfzJph8HA671DJOkI35U5NZmvfNIlwYEbM92SJ/TI1avHgw
d6I1HP0vCf51T57PR8Vk18HAJiSeHm9m3As03Gl7/BaGrf82Y3+/DWpSlRBSRt0bHvXbdOYQteLR
WWX1eB6c2L3Nszbf2cNMgJUXhdWh4fg9MnL0rlFKWS9a9Ih7ZIlwS4zdMUgzyKPOFMAQqNrHFk7B
rT26WI3ZhX1GYalvmNURzBLV7n1dx9YNVPT0WZVx+sIbzfda9/a5r+b8gP0LPP3Zyb/UUedhRUfS
1Slp7PlOud2AMy+QEjM5i4T02pfYYnYcr4ZB7oOBkvfanxr7PphxiMITk88+1+T8rmo/SU4lEpDb
Hlftq6Gxk08UjrAHSf8zr+tsSK47jHIeCVgdPxCyXZ+YC5dbAzXyC5b86VMzeN25c6vA2Opepidz
lrPYWUVc3IHShsd61uO+m82ITiTwd40a3O8EN6k9bdT0SafQT3HTP5ZZXcCUD68ZtsLz72NzNQZL
BksZHUVQnyfXnPDlt3FXdfqvfTlSGGVlflgS0leli+WvZbXwvJJS7kRsasTbnvoMK60/m2pMcBiZ
krVXOuN9WuGdHGf+dKia3r4HiJye+yqZv8CZGO55IOEtjlP9Jzw0rPXgjMWG76TbVIVOUaI56b52
UrLii77KPpJrnNONWHwtxqh2gczqr6hwuv2M8KUldcK0t9rTDlztprtDAF2K9UDljO54iCEru+L7
LGJyQLCF61nKuPFiLPMI+Xq4jsPirh664EZUInrG7yDfI3NTO3QjFF1QRs1rL8nM66DLghuD+Jf7
SQ89B0U7wVmprHwf5ARZq75GiMSHCiAeOZsZ1nuxDscO51Uaj1NdIatg/EB8dW+X173Cb1zabDVY
9sM2ocwSyrE+eBh4ibXZGeG6Vd70hWm/xvDY8Jtk1bdpeminVn3OiO7SVIknzhLgVVWJ15QhwzHH
SGqvnCR5tJq0fYhkJ2/oNplJojihFSPB7WNb9gF5BXK+HnA3faurnpwhyxof8qTCkp6vR16V4zh9
RUiRTmvaIvdQlu54MqJi2IetNdwMXWOfUFcsE0alnkbXbe+0i4PbhJ5tbyc6vudkq1+8oK8++10p
v0+0N6R14Hm3jM+/YqGdLpRezOC7ejdWfn+edOtupGV2uNXzO9eB0WI3a2XpuDLbHFO9AqN1uBww
aWBtGlSlsaPw3yu7bSWZBvtukYRr10uz76VDx9UGg/rkR6XnbZ0qKj7bUeTvS6XDa/wk/fPglwai
lrnBGdInVyGDog2HmPMkd7r8pnPM4Db1i/Y6s6Zu2/st6QaV0V2HHZV16mQELuQSUstQ9p98/B1W
oiacgPwZJO2r1h77+xobx6vZCKZvpt3n/SroE47rgGd8xufQeIxjF/MbbP/2OiMhBONWI0XiPna1
h0duGG7RhVTwv0v7JiEEiG0JRm/m5xNRqKHr72VXXdbEmNhrERBlV2CCuNaV9N8yAPGdmdhvjLyq
ayMq3Q8+aQo0Ftq+GrvAYRucxB3turmG1Xq9vEBGfba1nzsy9bC3XOT94rr3u/QYicpeNXFZ3VWR
sD9KXLW2WhrkEKjK3Rt460GJoEUF/SCXMUuIuqzsGvKR2d6jGna+dHGDjyOZh5hpjkPwwXJJtSrB
XncmHdSjG6axg+Fx7dxloYLVLAYd3OcRImGAqmo9mvaVHzYjr71wzGtl4vHvePoUdMLf0uGqb3FP
bCK6JLIMwk7JAyyyet3m7bQuw6m9q+e8vltSTQ+oAMUBr9JyDYPZWI/jHMz7EKL+J2oB8ajJmcWs
zkWs5hdG/1Lgb7ELs/rZVbncGmlwbwsUQNyfSYAjdUp7EGx50Srt0hi6eGMcPbK7oHQ5XhNyaKv5
S1I3hSJMKBxPotcbt+J4m/BBZ2k6ePKmmXsXUpvurITDukcukO5Ib5HpxlYz9QdxWv2NDecW5+bm
qTTR7sMCcup1SN7JnvOu3A1Oj1izg7ZtJJY8CBj1t9JCQIL6JXmhQPOILEh9CpApPPR1GhKDlCE5
lxa2AUc3j4g2hXl0B92boKvG0YR6SrOifB1aOBL4BT94TROvxhkbVc+cYFDASOc7ARplcQQSb/45
3jpOJvYZgvRrhukU05pKtUSDZY4fBjOPPppZlX90BDWgQ+KVQ0yhUrd11gXnOfOoViI3PCLdJggt
gvoI86/iBCPzIDwm/YDdOASO9JR2QYAZ4GAlPSVmUB0wL47ab3aRyjaA+QF+79crOLxX4QA7mr60
ORGPqO4h6NnXjtNMN4FqLIz8E7LGI6VPcYkZUUTh/zwT05A63mPkIRXsRXLDNMPiLp1TkUnrFVMW
scJmJ1+rkDyulSyYp82DOE6GLHE1iu2N6pEE1Pb81sTI76Vx79c40gcIDpZMdKQlClFJ1ZXj3rQN
Z53h2qFpEc5JbhVbHMQ+8lrIP55IwAraoN/YOcWNkSfIXBL7GnX/i9WSqqOHDkV1luWbLPNx5yxy
HkwxEmZRIITwsaBdgVGUJ2KX7F3Z+7s4KqcTTi+38eSIJ7uBJLP2NSGVJmZdO4vp7no2NPy9rMcX
tpqw23IKxqx6XM1Jar9MALg4588EqwT+Pghdeau9OFvXXgnCw/J7M1q5hTEYPsJ+9A61EU4nV7Tm
NaG8yWaIsCeb/YZjro2TY1JLyB5tN6/B8t315OCLVldddFPC3NsFWTrduiY3l/r5Npm7gj6hxnEW
NL79Azb+a1vqCXyLLk7L+CO/J3fEoTPlSe8nx7RoaesMjU9GM/vs0i4qzA+OWdKRUkvhH9gjv/h9
X/puSkNX6gnMdzBN8l3buxCcf4SPiSJsvGmuk6OlcUaZ0wYVSpLHtzhPZA+/v9S7sclyKVSl/Hfp
fn9lIyRE+XnQQrkUqslyyzcywUKbourb769zIdD/iMcvFwL+DwAcoGF776UBWTXhTprJ6NjXBB8w
tnSOXn9xKUm6O9VkDIeGICbWaXKKt1pGdNTjjMjJCOOluSYYptxeftJ/8aM/4UeM3uUPb+8X/Ojm
2/h/Tt+a9tv0E3z09x/7xxTM/gvGvCcDnIwI8WQE/f+Y9viFgaowbRWmNH8CkRwLy3GQHijkgYC7
9IMbue3/tWBJmJwEuI9ZJoPufwEqIdl5N/7BlYyJFnx/34ekBLT0M7AjFCxiu3ebA44RFEHYMndb
VnWTnWFou2dtcoJ8iNwW1MRM4h7DvLK7j2ssKPYZFgLZ4lhIFBSnIUd22NuIVUA/RK1xsiVPL7mn
ojMJdihhygUqRZ5sjDfYF7HVk2MVPmpRus9eObzlFiaz/FWPgwrdD11WzfdtEzxWdQSdvaSRWlXI
5dCjWuxhDaGj1/24YDd+6lsPrUd91dWd+RxA04RFaxDvXJZjdmobAhSqwqefWja/EZudLQlk+qbQ
BIpbhmU9hLMw8NM1gu+taAjiIbicXXsoqGthzxLtR4MAPDRAXJ7HNljPDsYSlwd1YUY0Mv7M+0+Y
CLT86dEamqPLce7vUc8E1Tot+uNMysZa2jQfq9YdW0Gc15JZ4RVBEfxf9s5kO24ky7a/UqvmiGXo
gUFNHN7Q2dNJsdEEixJD6DtDYwC+vrY5MzIjlPUiXsxzopFIp6Mxu3bvOfu8TPnaJVFdBuIVTNZ6
47VTGLkWVs1K4PYbVC+PkzHy6cD/FJhpypQ+G0JkyY09blLEdQQVZRmuOtXDK5R5MOrxS2K8jSOE
MQrQSvOlbPNaBn0oDso1y+elKIlCmZLRfIUzTD+smKmx2f/S+S5oS+PHmiqNeOziS8gB6YdR9ige
kf0czn9fr/8qnmxJ0B3/Hi0gijUseGyTqNVqtRdyrA/Q0Sas0Tg5M9CNux6gzw7HgG59DZl1nQQm
45jNOOBevmb+kKaogU0YdV7P6WifuoivD/Zqkx2RxyuxLEZTXK5Oc5wkMEUaK9O4H7LEesV7GHh7
s10CoqgKvN3jUPEskIV2mY99v+XTSQHrezfbQR0AuoYT/Fmiyn/EM7K8dm3aXweEgD3lyAz2BORI
b4vSyL6sUQhfQWVKX3LoMagWF/fKaLnZAYckdNqDm0UTaW9RvgJSdlerrw90EmjBuB1ZawSKejrX
cH1ba7UcsPmHh7K07B/KI2CRrkhVwd20UZxtEyvPin2YiyG9LcqG3xVCqNp7jWcpK3Js6hfEqrLx
c3x1RX+KwUPAd1BFZOOAwPwn4pvKwyaDWUYFBxN8+F6WqQ21LSgOVcDkaFOAEiup6DJQ94Up+seh
cV5x/ROV5IqXOpgX4BNTB/o4J0MM7S3q3CqBMsD03fP2uNbJ7vStNmIrpzYC34bcfQwkGTxlc997
a/XQQyzdq2WhoQJXBvBvDUODmLZdhXFFJ7QNOyt01ksOnuRdFxxFI1W69pfZ9MTGrRZqbMwkvKiQ
+jfQonkxLBRYDALjYl8zG4c8NGjTWZwz9VQ9JE6iDG5Gjh13yFaKq9pQ7v3gJmTvpRPnZeHDAtgk
aP3zDUhs57pkjjVu1Sz812k1spvYNME6yTwn8hkvxsKtX1vdBWZyrRAKNSTbLTlDyUjwM+8rFppg
a+SSdEOsjd1jRwhJvlOTme7GdCI1Fu7Y+oWjvNiteZfeTjbIgFW0DfYCdzlYnQ9ujrZIQ9Zs0go6
rnhMsIaWAwgKNLmExdUUzYqFwkRipsR28sCZqLhtHlJE4i8h399m5LWCzQf34fdbb02wOnMGpJsK
Rw77QFCQM6sneBvRjXTpU79hwly3MpKllT559NLXaC5pGFugAq6mIS/w98osRT1tESMI3x+iTTjN
sKCSOlJL9c4Mt9vJbLGOTdz5t80yGk8U0Cz+o4UPO1RzTipXXQ44b4NV3jOLJrGyRrCGC3Z9sLyJ
Van3xvjtvLJ0xRD/COequCwb3lAcQia5gfotwnEN0oyg9WeIRygJDcGyOlkEW22YCHCObrz6MOMV
JimAvCpeB2WdoMvyQRyT5y3HR/6ScsKyqwT2kE2qjLC+ZdtebgkTa5Zt06yYUEbmKPiN3U+15X/K
pb8ql2hrMxb6M1tiz2RM/jxr0z/026wt/EWEyDvP2SzWvyql0P0FmzG+Qwrvf7kRxS+eiY2NEJVA
c1P17/lt8ub9gg6asor/IAL0Ts7fKZLoTfyxSEIbw3Gbup/dDeEzzOw/FknS9PJu7BKsT66YOxjv
8IiGjYOrhtAkz5neRFL5OJXc5pS1S327KrqkXYDjJ6rDMd+ZfiYe86FYl5205uIuZUsuNp6BFSP0
5WEOM/tyqEdzU00ZGDg3YCWjlA8dvL84zPZL6qZXU6maa5EQ775prPK6Zdpzr6MHDpUI00NMusfB
IWRjiJLKwE3M6euwZqk8FgzEbsZex2OtfWpgG0HgsqkU3Bogm+prASyJYz6+GHD843TIDZ32Brrt
1HSOQ1yHoebjKL4Vxdq8E+Ua3KyFHfMazsFAxwLpiJq8eU8Gh3en4jlAdOKFJUEnAH+O1HjOBRkG
xndFL+KH32bhnZ3XAWtIJX9NZmD6YGJa8z5L2/EAzkCenN5Rl3lBybxZOMiCPs2tX3PWgCh3MSoB
FLDJvsT/dZuIOrnq29X4zlAAzLXZNugk1q4+Lln3OjErwiatPVFpMH1J22F4DMMBSAgoVflNm81e
pcF5KhpdcgIZweQj8cMhOsegRomKnmhjiYzmJskQPmmLpnzvENKMzGnUCwdTksDGuvwG8H+4CNds
2Jts0d9XMZbXmZB3xpq4l4Uc2ksZr+sVUM8pql2/3/sAO62tJCuS1XYZLcn9TIpXkkrxenOVRn5b
ZfRM/uzyaiG2JZJN5fFF55Dy0YzHazNzDbBiIj3MXVw+ISNPX4oho53AINOG+g9jdFfRDzcJb0VE
CNHMLnAX8ewRM04aw+iEaw8iRdjFZjGxgabshPBfFqZ7qq9Tei02/Sesd+pHllukSbSzVlrWJWqV
Nk/r+wzT3MYhwvE6kc26Bbozbiwyg27awcivLcOmnC8qBeGDwQvZYjTtkueYaYtHEzdxvnWzckAU
4Ec6+CVo9AYv2MXarghbMKeSnRfU5i2WofAhiZc0UgH7QgpiL4XU7Un3NivD6TsQoeIotGNU5QSt
b6d+BNpZp/PVug5ejyBkqL+ETR6/guhMjMu4s7p8F9a++dEp0VM7A588TcAt4t20FObbwHSZIL66
Gx/Mse6+SjRQUdgq872QNqipaRkWjREmdQQcleIgEtBAy8gtAnlmMzqJB2AgmzE27Wd7EulVhxH1
G+Q1kO0Mb5ck8iXTMfKHgq85yOebwp0XwSCyCJ/I/GnIW859omQI6pvKLd3vBnRlXb2j+Am/MCf/
ZgjVbr1W2jdUzsuvLtUrnVHTbOpdHMT1a56MvRmVEjIuN6uWb4NPLOcGrF17DOJmAKzKNrwZOJhe
p1AWt+S1PTCupWKFvjjspHC7CNKfswuQo0WgzWmkT+SmzE6bbZ00JLpODeARGtO/dEWP2dNO84Dr
wKypGUdWNGkzewduKQ4TqJ+TBXPl0GSimLdGOMQOBbgUb1aRhrvVYTGdLEG8SFhXWU47vi2PRHN0
twQYI3sLG3s4ySBzuLB+lb+A/iN7qDMJo2Ixi8djnADkA4+i2q/MtDH3OOhLLzqBHQbx7NLfOb00
vjeuzymuN/OJdv1isLisEIkamtGS3Hpn2htQb796ZA382pWpeluc2ryx6TdXOw5fAWlH7iLjKCSs
ivZfGBdbKC0VobIqxsdnUJ6bon2kKG+3dJ7UldRBFxU+s61H9oWjQzAmHYcR6mCMSUdk5DosozGd
7jCL6onZwniAUo2uEAEIebPnpA1Dh26EA/EbeETWjxUrYbWbTLiZnPqYTJ8zOxDMU/cKsyTKwyk7
j2APR6o2e1nPiR8LPcxCvAZLwWBhk35Gg3AoIycknpmoWmHu3Zk5Vk7KLXnyoPyeaEwk9yyLM93L
Yj1ymngmW7A+dbQQTqPZxxaRT3n8rLBzQfGTAeG+HPguNcnxOag9nd6oeK2CrK3vxThX95jlmSUl
FczqrHBQcVZ9RC4qsdWuTFi22e2iuVqy29EKxz05mR2t+76qyBETwysNfWNv9mXKhUGgyauO3mZj
yt67xins3a2ggW5ct45xmK5D/OgE0jtyllJP5O8hh0vJ+PrVXkHx12cq/6AB/Uwv49sQhuLjyjN+
5HggvhOmTvbaIt0D8AEYWhr4zywB9v/aGetFYpYLEX8LMbjmMO66AUYs5z/Wo1GHCFjDSgxAxviI
vKz7rhxxd3YEDsTn7IEFj/wJpqhOmrdu5NwkDeAnB4CuDi1IdHyBvp5PUkcaACVikO8Y/gGmhnFX
nLMPLEu5D2W4ph8xgRQXGX0UYyO7GeaBKwbwnIyAH6xCqkO4hOFxMsf+WcYNiDEdvMD7RAYDymVJ
qLBOZujPKQ3rObDhnN3ACap7ULZOdKB8BiSsYx5SHfiQd6VzRzpoTPRaOB97NkYUe5a6hbnzXejQ
CLPX+RFu73avgKfTr4LDGqhhgiYQlpM5kZ3zJ1Kpsyg4u7gR1F9/n015cQ9IWn2FMaS2xWB6b5aO
tLAWwi2GVC+aGL4skh2UctedlJbVPNakYmDvxmI7pUHaYqXUuRmiDqyUabUK3zIdrIHKuu/uvXPe
hg1uEtCU5xUAMnMSia4tD57Qof0M6yB3h+QONn6ufIPC+1GS7DHTt1v2to77aEPPj1L8wHGUJ+ph
Na0mvxpk2Vd0GYz01W1tN3vneEMqFU5u4e6kgsdDcwCa+OrdmObMtOHQJEUmxkseWUtyLppqxinv
Xby+UfbOLwVZ9t/zabaew2H0n8wuaS/xyj91tb/sYMRUR7/r28gfJzSxzXzySloK8fgDAs97Pnhv
/qjGb1gaqSAc6MZ0mcY3PzTyC88Pynvw5zvlVMY1NwfNqQRlWKP8/WGv7sR8qe0KWkedHWCBHbPy
QjK+eLBdxZFwBHfcbVpJkPxT4I1yV63W+pAy88Mo3Ci3Mjb/aTbXQzYsf3V6wi4BaeX/fXq6/fWb
fO+L9z+0mj9/6B+nJ05JNnk9zu/JLf/M9HHI9KFr7AW/NaF/Y7rYHJUwggQeJyyMUfSTfztFOeLv
nJqsn7kkInBcgXHCZnnXtjndxP79dKa0R4NVNp2u7WoNiTpZOQdYsJ9twhiW+hq+grOgo8FelzJ+
1ks1IFv15Or1u9creVkFLOo1f/6N1Cs9g2Pvej4v/4PeCazzpmDZ0tgjmB9fHb1nyPP2MemdJByC
7NbSu0tx3mgQ91u7Fv9W5C6ufTvoHQnNdLcXU1Cx5Yn6ftA7V3jexCCKFM8E1CiY4nqTm/V+hzwH
xoZIDaTxQROeyjSoTtIakGyxV/YAPogeZP/0oEqe2JblSZvm93Sn2Khi+KOGsofLog3pvkDuiCaP
LC8nhau9IfetfBp11pfvk/qVnQPAyHSc77uu7e9x76UvBPWNSyR0apidkB8Wpr756Ls6U2z28t0k
HILGDFHP15KmyHVADBnTQ4TJJhZlGtkTrgqhE8vqgewyQYhZMZNNsbF1spnQGWddVnM0rVuSz2C7
0AnsuIdfSp2MFqgp3Rs6LU1WWq+e6gy1ciJNDc02uLKcyJ57S6etGcSuqSLP934+w4PSmWw97soL
oRqi3dJ6vAaPmN2mpo5xG3Si26J33II6OBqoVO4CkMsXC4O2G78T6trpyYVjWGa/o+5sLvPQHB69
c4AcdqaC7IZ2KJBXWMERjvZ4g95b7DvTN7ZYvesHYxD246DT6bBZlj8WhqpPls6u83SKXQVt9dYG
WJ6wjb5yrahGkdiG951OwLMlqXvMw+ttzRgeXSRJeZA6jZ1hy5lDRN/fIcrAczGTrReeY/ZyHhwU
Ojp9T/NlZcSwnGXZOAf0zTqrz9GpfXWvA/w8neW36FS/SjTkeuNz21CMv0/WFFydPc9QO9pbR5pJ
NNZkBBrw36JU5waC3yRCcNJpgu2KE6BMSBgUOmsw16mDomXAnukkwgKtSLvJdT5hcI4qjBMdW9id
IwzpuIxXdeb5rF8kHGYFQ1zoH/lWy9ZfM7MSL5L8kmtPpyOmDjmJmd9y9GvabnoA9ri+AWS1XEbs
7XwFAi95As/n3gXoV2XQJodp8jkswnXgIJBau8K1B+Qh00p4s2nWPufCjoZlClplS9PfLyhM6OBu
ssCLj3aekxEVmsxTlhxCddCZaAHiGcLpBnFI9cwy0t4vNZLEOunEjpONu8uMVtz4qYlCAHUiWybn
mh1igu6uSqrkTqaOBffbs7+WHCEx5hhyfunj1EdtEYzLI1WCnUQ0Fg26t2Z64XpxdTmubO7kDdKE
jiZiLaY94xsBbYSeYmS4dVHdGuhRnn2zRvzke00MCLjrYlaSDMXOWjUfpSlA1I5eNd/Yq18t3Bo3
g6m9TMZzMvV9uMsxcMdEZyfz1s7MnKozrztrP1NEVEgf2/nBKoX5IntifaOktWTb7UuvoSN1Y9K4
mun12knFqHgvpzapQhDji0c3ZhZjLx6JjLEW70viV+1wGnSj56LRXur6cm2t3lijIcirud06k1Wo
R5nPSfAdTnOc1lHql0K5XyqcCZ2/C1pM3nuDsND8Y/Hb1ixQ+ppSsnGxuf2ni/pXdQBchT/touqh
882vc/a9+UMl8Plj/6gE8HbqBih+ulCbSp3fJVGZgh4rYglmx/9Av/2zoWr7uhSgGg6AIPw0dWYg
zYtG9QBDQ9AL/VtWBvcnMQUBVHy8i4Pfpd6ANPfT0Bnwa4nlrM6vJbHpy7vTaOZv7fiDQ6ZZaDAy
spVU+XKRUdJWxrGx0taVERYJQixVJg7UzsuHRNPFgihakmF4j9arufb8XztZ+lvWM0+u3UU9JPgJ
KcVLtTiPSGfWYIQXMFpW23+UaL+ZjywJa+AOxFGehnciMwb/YWrGybQZRAxA/R+JzYnRzih0+G/4
d8psgftraBNU2oi6uszoP0Rz4HOcnohkAeiTgHOd02uOBF0bPKbELTWKBGpAFyQQVc4A+QfFX4XE
GkGNuQvY1UrxknX+ANyzbqfAglIvqlpcZfgiabmI7ntq9HLvd+1yD+O8pu+yqJwf9RZj/UoukZ/d
/OcF/P8qxG3Tw8n8Z4W4+q83BBA/vX76h37TfJi/UEhboEX/CUP8ja5IEJzPxMIhYsuDlPEHuiLx
cfqloEj3TV2P/2ueQQQ9mZJU7qAgoJhqEcnfEH0wMvmD4xcjPQojRFuU53iNf47aNCevIyYjYYqO
3y2Lijpx72yaRreEc/9NXIejP4vlHysMVQv+oZ8mJ2g/6McHZn0807jWacG9T6fheeEKXGOB+Cv/
9M9yND4PC7MF5AQpIWf0n1YWRvqWD9KKz6s0XE4Jkqngz62QQWb4EvUQo7K158B8Uppi97vn4P+w
Sf00JtJfFjENIJ6Au0d06k9ftiOQHVEJHpQV1NlHVVasPKU5AWs31/kEWSx8ji3xV1/5Z2uW/lSu
lg0lSQ/IfjaGDT0ochX4mEMqc74vynT4ABiI/znUjtG/71EHMoldm92FT9Qc25/t8LkwZkoGGV4Q
Pt9c+dqrsiBC2VWBDd0wnry3P7+sWnT1xweWmFpIuexXIRcXsNIfD5JLb4o1IeL9YmzmrqCIinHn
rmcgYqAccAwLHbjboIQC6tPFP+HaqJ/rFvQACO9irTeJ3/unYbEs8tUnd5w2mFf6a3MO59fFCv7i
KXD9/+Pv5TzFu88IEvHXzwffGoVnkpMOfeH6UA+hfltufNUnJSfNpNHGlw62/CXCAsKzN/3gwh2u
k4VwdRhUlsAodJmxMRxRorrvid1DaQCxxLNE6xXygCZgzFlapZeTsOD3YWAybyuLnQgTs8ZyjFaP
Bc+QGVDNxYIKRr1u3hrSh+wxokq+ao1lPp0xmXEWYvpd5dS43wKECguzlXWedkHRWfmVtN35HuIM
av0smIrwIheT8QIpJYxPnUQ4cJRx3tnoeHsCphtobqlp/spTOqPnNjOOsqjMw8l5mOtFXdciBWbB
UAptFV13QCZ6IZALiWDIcbHZG/g87sOikwEUvo7Ms9zCEiiFffz0qc/T1JLhYE/3gkFzFYXg8jVP
MNe1s3TfAwlx9dNWXU0x8EVOFScDo9aTOxCgk60Z9nEgWjUstXB+wwjPHu45JsCAM0xxdCTfFPmQ
ImirxxhP9R4/W3mBvX8MFPiXket49lTHEhrqCMjutAZd+Kw68Kaega8dpnO46zBN2Xucf/ibw9kA
pdJPMbDG87Oa5gmGxdTOFEepYqYMyRtmb47LlyXdpe0PvQJ3FxlyKdLL0I+z6qgJrtWw8YihHHcD
AvCXdFLhc9Cynm6HYoR+VKEa9Ujv8pz35syWT1pe/o4Al3CR4XNbEvBCtF7Gk4GazSCDBZ6E5GzP
qaFt5nuGArjXJwD7YBmtvn37REEmDRq3/T94oqlpH0ew5u1Ggb47ZcoJOZRp8/j5+jvzQGcXHPku
LXx/GwYY56OuDsXt+f8MMaO1CvgB68aaXhh814fUH6atSsJwP3Y9D3CqXw8PVl170fd5HF9hkxIt
4Hk1botuDsITfA5TovWjlho3A5q5/HbovL51N0FVWPMjemohk03czPG0L3P8cTEzCpthWGaKozIH
HyIwE3JM830/ZMZhIRiVWJEEM/eJyBy33KSN67abOh2H+NpawwULjqU+psXoCD6AFZHdK9Tc6qXn
8qeHHpv/oUe4g9Abff7GCGABNGDDNoY7uVzn/qm143Q363FvXJPpQ3xa1KXdfFR25+zbILdv3aDB
MzKpizhc5qshaeYnD8/WmbvDbTeWW8ctPJgRqfnaC6vbtunibTAlmXeGlw4nlXa4ggYUm18Hpwgd
nq8eZRV5PvPVRFjEhRPg39mMAmfDRjTrbSDH5KPrWTaRjPmXNQldt62oQ7CfZNOR8aYqehgzisYN
LEMdh7EOH2GWag6aQcr7loebsD06WjVG+KlH5OX78bNd90ONqtL5MqSJQfp0916bfn6bk4PmXHSM
F6AF+xrgKc+Qp6Vw+48UNvEEGn+cT2xzPMvk04Mb8IyYXXqF8oXQHZodirbnakkxjWGbxSrvTtN8
OrPatB/3tnXM9m3pi7kktVq9zw3n8ZzUxKuKDAxcliJ/yZm9rlD9IdfGooceBuL+GLShIA0CIvSW
bbR58lzAqxk+s56vkeyBPgYu/odVhC9r35pfK2kY63FNnTE42pXE0BEB1CEqWpr09T3Ltr+tyeR6
O1kjbQrb+Jq8j+Qez0t6TILwyU/T7rkc5PtSzXr1z8znvsKokONHvGXCzzrvtmZ2yXDK+joaJJ5H
zCRxN4bKf7RoM3K6mdTRpbs6bW3VmVGYmv6VEzcy2IeI5UictoiAWbEpVGnQbpu5p2syVURKMLzq
fFo1jjttKjuub2vfcL6Vps3/b9mx5Bc3JajsWxioDA5P18bNfg3gY2wQKIy4LfrCuKahOHLpqrjd
rOjsXhc/YATu1DhmUltsc74SPdAWaRkJaf1bMwfUIi25Qte2wjBUmBO3tQvh1makcrNYOGUiadv2
y3GBO3FrzAvbQtXA8DBKr/+ATRleu2dYUeGtbBYI2uZTnwgyz2biPDc8yigWSPw2bznEspZ2nsWa
njMHe54s/hpvILmnV9yaqCxD1sEKktW6OTPwMgySCfJlTaac7YRA17LNAHpaBeu9nMDlpRMexAmQ
J9QU1wuuCQ83ojxo+OSczQR9Ci6PexjIvEuugoXlL+zjjeSD7Xh13lfEgyNMWpZJPx3hS2BE5lvg
WAUgNqg6gOvSKudajSNC6dKFlyvJo/qo7YKdw7RperOzdlClS/bHPnNZp6szm2Mh+QOpxuD6VAwL
55rD55/1CQ/p0pxKIjY0ncZn4njVlcCTpgWY9zBR+1YBBEdzLfG1oDD1gKCOS+XQTPKwqEVChs2b
slDG3lmuxjRlVct3VZPGpNTIAP0Tbu4SoxanZAfkUpkmWtGpAjH5Ppk5DlDDos8J/+vc5RHgk/vm
pSYL6yIRiGD0mpEcl2OuObZm8qQ4Iy+sm4BlHazrPesire2yMcRlO6bGj0F24SEdVThv+JupcjID
YLM1MzUF70sfIerCwXyyJXhA0ot07J/0HXgiyZzpK9phmiWckD5zNLYBXt1KslSRAsodJaqP23Sm
CJU9t9EwO04Ng7UKKbYuBs9sVwYkwD2bxsL0hetEafno2ZkxPiJ9Kr02ylSapMGpLILQY6uiv4+D
KEi6JdsvRWYk5pc8oFpODrMasIYRZ3rCO0y3Ujgxpn34xFtiWwg18hbrQJAnNYiPM/iycGR6a5Oj
FYGhWUimXzqkGEBFy3xtb7j93akJWFmKKTVeZyPMLo0B7cPUp2w9S1BdJBYBmgtew305Kpfv0Xnb
WuAQFH545Sx9HHWV/ZAELOlwlYjoEgmgntWs0HfN3bEhlGaTDKV5ItgtbrAGox3LEYrCTqIiGbyq
+AEIx90HUxOjW2oYHw/d1Gx5A1XEqvCjRvZllMtdODvqyHNNYTB2gnzbVtyh9522E11tj+Sti3l0
ux21cfw4eyOjdjbRLQJatZvJB3HE4NzgV68fuNvsy/VcXrLzVQdyaA1sgvYQBZW3S8LyZixAhdtc
qjsBtuELGJfxTTaWfdtM0CsiwPwUkHN3KMOyBi19b1fmicqPlENDiR80fN1L+1NuXaGPYAhd+8qJ
gwsjX391O48bQvJdAnfXtVW6rUZBzCYVwQQTiB24J2lx0itIKlgh2K9YDYe8uRo7C2ujDW3hpi9K
HtIqZbXJPMkTuU46ejFmONDfL4XK0ZRr0OOfH6P0Ken3xiKgbz4HDpfGgkkL4udjPza7nDAmu71o
6TNT9E8zfCcZ8yT++ef82+mHD9LMSuSgjAA5uP3xtAZXahjzZgCawYgbLZRPAFSHDIfs0BmupAcS
Or08L4d//rn/dvTXXxBfjAdPzHE4Kf7xczmSl3bezO3FnJfe+2CAFifKCLS4IjUFEFVVLyfPSzUt
hB73X2H1mNX+fHWhdXIq5gXnj9Bj1N8PO1HU0D0xvebiM80Aq571xBSLoIRz8ABjJdZ80UqOJbry
JhuGxf18Af7TMv/Lljky3989K//u02KzTf8repdNmdXMIRDyM5A/fvzPf1u0V3/Xt3N/4Zjl+XQ4
XAybxKL806sVODTATXpLwnQ8bXbk6fvHBN32fmG8QgcGQqtt8WP81G86ZPsX/iuZKZYduoJMFfvv
9O188XPnLjQdipQQAqEV0OP3f8Ll+cXcVQhPctLQ9ONjhhpWsvYJVbk1SaaBw9SKZhMIPwU3by3k
iVEQhsRqrEhVI0t5gN1wm1TFrnGbpGNQ25hKbloaRmIjODR8VBmFGlN7h3RkeLqNWzrHwRkZ9y4W
2Rkl4nw8YCYLiMpL3umixCvFfJ+6CMHvW63Pnq1YeeGmHPLSRtWEFZqp5bx/9ilCjl5RUyeetxkb
K2gPFll/ckdhqX/kTGgrmKDeWx3lPpYlPlhhkmBX6YP5lMwuh4DMnD8TLONCw/jsdvbhpll10YD2
kU1w6YV+/9EHgsQSHTi+OcewAOfQkQMO4R9LObMMFKNeB9tQH5wtKwEsCTz/SU8u3n0LilvTGOOF
PaX2l1VR4dU2FVxvC0pLr+rN28TSSTI4MOPnz1gH9DoQA31K+B5t0dp/kCPIFfiMKuhL3vy4O1eZ
kv92XgsrTprvS6JLljHhD3BNwu43quTThE10SR6n9DlG22Mq7IUz39rRQMygsGEV5oLvHp7rxVEJ
+9YjV5G8Bp96gZDsa1zf5oYUx/kmj7PpaDfw+ohz4Wc+AezemQ5ezRU9D55rrvDnDS1FQsGISJHq
atR3+Fwxckv7/tWDijtTu5FHvZ2h71VbsBJF9kCHi6/QLDm/BQM8/wZ9yVEL6ByXHG0uFdgn+44x
jOFGvkFgy6EbKpRpbVGlzJi9HoBbWa24lCa1/khjHVAhpppWcalOw9q7+wWGjhOVMU0ZfFb5Aywn
ZKvl3BlRa1bWU02B8nY+CzZuxYNezM4Y7ykB+E1rbPEvGwF/W6ofIjQBhNp4GqBFD4KnwZI9dza0
BxJvzkdEmvtgCAkGYINGicvDZ1jUvvHEMGoDAXD4wMWLjBOOATkT8HzUFnkcN7ihAY3KKkwo3Iu8
pb6uc8zyURFiltnRauN5M3ktrxukZc6Fzxj5aOQTRfeibP7ubB2pVSsE9XQ7dC4nh3GemNgkH3Gm
ikqw0BkcWib9nNDJolOmi/rAHugZuiBDArPnlw2dyDixWARY0Pc5LNMU7s6HZAm/4Pn8CJ9r6KXo
m6tGv+zM2Nu32ONYreyRS3Imqp6ZtKi+oI8SalvsNYgecJE+Z2nWnR21ZaAbZLqx+Lnjn18JvGsc
vDJdb59roE6wcDDN6t5Wn2NI57bg8LzRM58c1NfPhm4tbloOyVj9OkKaS7KBgJ00EFZXK8gOZeqq
aUMQC19HQF78zM/R4hTeB1IxwYjYZC31xcT1Obfnzke/Be6ktaFPa5OxQKA2ccTh9drpwM/hzHNv
WhNTQQkbJohGv0/t+/zM9jRkv7CeknizFWBpL+AdCsBc+ihKOhUH79SQ8BkKLoM9I7bZr/0ypruQ
lwKYksQHueEYM58qi+zM09LP7Q3+gpD4HWLc7IV3uQh13GNdELtCNiq/x4HNcUTsSSQBQaFPQtD/
GNx25ApyLju1POg4EtKieyuIrL8ICfI8oDcni0cnnXjMOGPU4jQ5HntAtg71NCG/9soXnouCJ8oI
kYduiYg0n2Kxru1l0vgchOy6ItQHyUd2yMVKvLBjcWyaFHepzDT8OAO1vjNhY9sRjj8ecPCs3FbZ
E8ckEGjSg61NarxxIeDGhVC0LWRFVxhFC8+L2TMaOOcRKKzAHiyyzrzNdOxNxYhGbvOq1VrOUNeK
vlk2y6WT65rYSuL+Iyka2jSpy9N9zoPUz54EKZFfOe0oL0ZTq7fOz7xjOfyQGPjOkQUXxeZuegCq
sgmUrWvSVUJzykdMyuyGhwma3QzdpWd94xwYbDFK6ucxXGBUtl1AFJC9ciM/lzSyrijoOfPxKLkx
rbNjHvRISjuASxJBmWHeOx5vFwnyYR6NistrU3ee37hqCpxnVcP8jObOlen+vLISnMBpXaVB92xm
dl0/q4RQlBcXSVgWlY5epcxJZQcnHdz3UEctEGlaPZjpaNFJqD+wOIRH2bZ6M+gI1twsoOdAyHAw
vlWry0KG3oQ3OMB7SwxyCi2Nc/ySLhcsPzbBzWYyUkJskoasWEKv1vCqonUHN8aP6Uohmw3LhzVH
SiQIFgwi0CjJM1sp9N2BQ9ulUwvemkL3w5nHV3KbssTQ+1QWUi+7k95HU1fPTWLKyzCeR6E2S6Bm
6hBbPlH6giDTG1Hv1eUTaqn2ij0muEcOJGLe3ckGvIWPsjPN4ZbJEGkPY5lEE1GuXzK/o0ML+vdr
R96kYTXddY+lLJKDHwkffpnajJVZGepioALs07G98vNQVrFOBGsi/D8vmDv2bdt3ewPX9n3rTJu8
8k+xhZrxZaH7Y+hgJIh5R1wVFatqzhvueJhC6Thb25aJ4tbyrLWOfEY3CVw2J48wHlUXJqrddJM5
bRAZTmHvi9qawg1U4r0YZ3Xp5mlRRGiIlomYdBq4+8VbSv8i5LGUUdKPqKosPw2vBttZ74J58C/7
PGSby2bUgLPR4uhU5hfHnMARCa++y9YiuPStmKfX5MTrpUGzS4K85WzfzoxXCn+8kvOEGoojr73p
DXd+L50m/7L41RfIql15XXa989AVKYy0oVdB5Kwy5ChvTz+Ibgy/pQEG2l4Bull5yHad62fbAIfs
fsE7gdbsf9k7kyW5jWzb/ssbX5fBHf0ze5MAos++YzOBkUwSfd/j699CUCqJKRVVuuOalMlKlZWR
EQjAz9l7r10P/jx1OcpfNUWeYeAc7GH/XjtNlMzXvF/Wa9I5xW7pcU3CCdEojBufXRd2UQqsb28H
40eUEVrHEvszJJn5ITJn9scZvic9teEIdGZz38K25PhTWFtzyqcvSa+eBCmZjcR9d+3E0XIP1JCO
arvPdzQkGfvAHewrQtrGNqzbp9rtYbE2FiejbZvX5TVkXG5R4KY9c6Q/O+TccOrzRp4QNcXBdMv2
mLq9cVXqoJ140wpy0DWJVIsY+lTXzla4eDwS7lgbrpD0DjsrhUzOSSypvOUhgM/eGAr6eoV1zEjD
3Iel7umFXhwUHo49PivOrHM1gONx0QhTPjC6RcSHFmebn+C1vl4S876Pc+XDLdQeUgL9V+Wcdc9q
UuJqzquMAJxj83MjZ9fP3ZC5nEuUWk6s42soM135PllxMCw6SRRyfbMBVw0rDHvUxY1GHMnjyWtD
wjJ2vW2uu5Y0P46UlHwSac4ead3kSTtbS+madidsLhsyRKO2mZeu32v0xXsmGqHHzT/0F/hH+yCM
uuNQmK8ViN+tghvJWlxbC7oLeZyTRv8UNBrZRpqhp/eUd9EdIxpOgrFW+HOqpduuhhsU1NxRuPM3
+TYuJRJKrOwDyxp9n0fZ7LdqnvnQMjleYRi25abSe2qguJEwatd+Z2oPtPhlEhBS1pDJorp6Sh7i
QGIYlEluZAd7aYfwlZt/uIsSdBTE1MoPIJDRgB0F+HJK7Lr7zooEN6Ymtg4OKMEXkbaK3lWLigQc
8jLyG0x0TRLVW2xGJZhZvhex3o0vleVkxwUS58ZFvtuRQlsIha/6QmLHOwsD3/MYTg6XOLxsQ5xi
cz34cSOlWeoLDpDwCsnuhtx6+06QtTrnjXNtpQU7Uk4Dj3mvtPfu2FrNhkaQAB9xzYLxXWtVvXbM
U2ADJ1HLRfUH7loupmO9r0e0UcHJKWRwC26DjgpIrxpKlt1mXDofgjrjph4kyVjN3L5nIIgQNlA1
9nYC6dX0VGYIbRO2BM8gephar39wopynLp1moAGd2NHDHb5IMyfr1vDfp3BFwdGaOeLn0CjW/Cax
ni3hDw7gxdhyELGANffshatsPmmrNWJWo3xin0utXj1yLAeI+uty5Mv0f8OvUNMymCTFH3s59XU2
/uP6C/ca3pC1A8dh/fWnBY2NjtjkTR0dKivkgRkSSl+BcuPY2BM3ab0tHqsoc4zjXK7r5QnnWXqi
G3146I0BruxFcdU08AAbyJw8pmXHqfrSexQaC6eJeJV+swAMGM5XRk+ET/jZIg8Y3lIW8P01xNvu
9fsZOc6pBOyXdSgp5oqmg2BVZiGBTHfrY+VTvJZAFEtLhp6WkooD2R8WIH/xdqi3WzreDhvgiwV6
m42G+9arEklRx3SSir0eUUS9UeWCIur068mrIE/2dJGOMUcM4rFQq2w25REva4bM+zi5Fu9WqJMb
9MxFrB1mBv/Im8V/Tjaf1fYyrepqXXqNTcLQSD4Fan8ZMpB7OIgp/wwHWl++NwNCOWeWtNKZ7Smk
p/z153/smgR/89lj0pAsP9nQoQ+/tcgMbhgLXTjZoQgGkoBorH27WkMqjjo4AviTq7ygCLGtP+VG
Oj/UHRuGS3loXE7NQ17Uf/P2y7+6GjXd0Fcnli55eP64LhQmibKepz2wFlg1RMHR0zsWSS8tixne
hItENCrqZrCZ6MdqYCooiFBnewk/LfbatlonJ8aRn79Vb5eobJhM9l+KPZOy2Ta9sTD1UcBquouT
Q1C6XL15CQvn3WIsffvemLHc7Izc5dBeopODPxlTzqg/fwF/8VkZuEwNXsga69ff1t+MkSXLRXXh
wZyw0aCYt0gTvSsDdSMxcIbMZEG1j/U4Cs9dFSwFNs02uAkL1B9H6+WNgWVh+L5a/bd3j794WzCT
YZhjuqWc4+0FVOh9AAbECA+FYEICgDnhq44pp2RwoU0Olg0DQp8vzBBiCKu/M0Cty+Mf710Gv57W
ZcdiUoVE8OPVUsx2Crly4T2Z6aHCbVHPcFJbCAMJH0g0m8Tb9NHRn1I7EEe5Tqnf244HNDp1a1gz
MIyNBqE+OnTroqmqcd9+u7hexmIt+7x8iP/dRP/9Jnq9Xn/iHb1sov1Padm93UOvP/hbkIuNMg+r
9SFFTTxNMIgNfwxyrSKDRiEYnsrV2f1bkgtjN95RrNWoOxpGRC7iX/fQhvkLPWIsjPmx76yMf7KH
NuwfxQ6D6Keh2xZ3CIVh1bgY1v8odmCArFprstXVgq0jXPZxG85d4JdK2+Rzey1wfW2rHL16Mzhw
wzcsyZcPbM8s6alYHlraEa4CXvt2rkW+C9GxCTUu7XUZFgdCyv3JqUfbB2xvncu+EI9Uj1Tr0lic
u9jh1Gfk1uPAzIGoSsKfRXIi9rKqy02+Cs5W286McIvcKVay4GKHQCdJS7iC1z1tIjM8pHF0beHe
OMEigo5QB/fjUt9Obemvd+uNAZHiULcAnxwMFzSzWCdpBICeU9dH5n7tWdT6fVK1Xj40idfoxXwN
4RoSBqh2Ji7M2jB0KDAXW45WcscWatmTdOFhH6q9KMzinTsPybatVnJTZmzhW9826Wxsue8D81Yd
u1A7ZxVBwP+g5+j4MpfthnfKYCZw3MPc9vGDjefBz6VcWKIqcGDljIBcVcMh7JLbZnY1r27TBUk1
BiREzHRjaJW+jYgHsN8VJij6fgLSn7UnprHrSHL241z64Gr5uO3Aibh5f6DLON0EYIo3swuw32CU
9FWgcfBJpGdG8ws4b8hB3fpHQCL1u14P/GzuQ68xhYXe3H/OW9fXpyk/VTDbzxXeAU9X07Zc7B3d
5dXOhNjhgysRm5jH+KY2rYMbuKduBvnhpKraxEsgXmadBQMjpbltWbBu9H6adsoIXfDB+XxU3J6f
gByQwZPO4JMnJnE+SROIhmBumDQDbDyEYdNBgu8taAe6ZWxdmXyspso418I5slSgxcTUa78ni7/R
GWoQCymlrRlbMvJAaVI/la314kzLVaJGexMOlrETBWMtBtVob1f5p4VmsqTujH1SBg2b7xEasZuI
U63crwZbW78bXNPnmngCp7axRi4JpwnvYVSUuz4kcMvwk8GL7lh3yMUz2kyD+msesWPKj7OxSC9t
2vMk0s/LbEzbCYPPNolJSpgFS9NlKRzsPVwLpPhq3w4rCmIWoydhOE8e28vaT2XzXrRd7qf2FPi4
PgavpXNoLx0+wZLuh50F8m4X6Mlzo6zwGtdmvtOdz6HbavST2bVnVpZ4orCGED/wNsO3szh+yIfU
8eiT1Vg7RPMezEvzRAzR8aUNinPBKe+37XIN1i3bOdAP8HhF1m5h8PFNOD7bYgI30imhARZplq1G
PmzL8TKCzQIROep0SovtxDpKxlgvDp3hgGIDgn1QZ0aT3hcs5Z+hDvMuOoHuK9YbnhW6o2/St7DR
zJIjk5loz+Bo6B0Q0uKbWy+7Lqpsz+0XlJIlLR5Toc+ghHvtJFmHmCCZrQj9QqTR1qocGtG73PL6
rEjhd8Eb5qX2V7YAbcgu4KrAJ7Wn3OKG5c/neLAiYpFMg0NNtKznHO3bC+9nhZKBDyhLYD1o36Yg
olqRasHTmk3dJFb3qMFS5WFvnRygAGuY+8HCZLtF4Sm3EUibzUIXpW9gttyo2v3Sd9lDjKSFOnCX
AfKG3xXL/RyLr7mxzLusodO3s6/ikf99axd7DCbrfqIodnYoGg8XTOXPq2shoo0MRkn8qS7DcRM6
bJFLNR3stYsxSwm3jE7feUj+81bFJfwaOOCeFlrN9azsXZ+rT269el6A3ZLDb83HQEWhl9vutp9B
xvNV209G/XVoWdHZC/QFs0n0vZZJeQqcjIryTA1bCNP4J7q08kc3dw74yW7LTH20rPYqCY3k2JrT
izPSFG3HVudRP25BJoqLJ9cd3mXwrX1M31/hcozeEMSdN4bZk5L92Ta65qZy1Ckum5zIYZmh69A+
rDV3WYTxL9Ajx4Ol/K1pes2PXQDB5tKXe8MgJRoQPtzWY5ddoUQ1e2NqnI2pB+4hS4pNq0cfaXlw
n2YDRH9WyPNiJf1uUHO965yMHY/DbyyW5YllcXzXptZVInkITSKYwLS5fJ9lmO2a3qQcOzcfVzUM
A2wdn+e6PYYNccJh0AUWnF5hseLxEuW19SFLp/dj0PcHe7Zfy14hr4VZtOtVN+6nYhI7ZCOWK/ng
UtWNXzq0CfIaxvrCx+uqxvXT4Tf2chhPyVJuyULspjrGmG0Z2VFG4l3vVgkdF9OrHleUF2R9f3SG
hW6kOG7IqwbWgftvfIrYgO9DwV0OQI/p9QCAcGMpfR8vurkLWTftFLwmD3qM3Id28m4cYvO4COdp
7tpzi9d7w771my4q+5QVWbCumpaNUVlyR/8caHIj105OhZxWGjzJF+6qO+gqdI44M3naz/gDi+7Z
iLuADhAWbpSkHSY0PeDeMDyccnzBkZPbfBXxCCdU6XH15c4tZkIX+rYdoXTwJcNqaLb6oQY+MUDJ
qyBRPus9B2PC6vPctIQozbbk7p1u6qUaY/LRKjAfdAOmYfOhHCjkKU6NPrS26yXlasMB0plh2IIQ
XDVL0/w3mvXdkvF3x+s10vOz4/Vtmn1CEf/xaP39h347Whu/YMiQNlXZ0l2BvJy6/3W0XkOTFj1N
YEvXiCP/6jeLx5qMXEd1TuUKU8bv9g6iMFDhLObl9ef+WSrSxHnyxzGPaCYndEXPEq8Aq8HbsFTD
M7SYLFmfjE4QAjYynk9Dt8P+59ybURGVR9MNBcAOcowkFhtK0p4RiBKSjBfH6ySaCl0iz9042AtK
jJqnfq6zs4MPPLnrAJV/xLlnfzAXqzhF3HfO3Zgo310doojFcX5SE5RNK3UHzilJcZVUtcDTEVXl
NQpNRefazNd4hPEaLpGqdjkqofthwHvqHBwtYpvS1bP1fhgn5JxZmTZ78TjisASyc6sThwRoFFJa
8mlYwSn9haFSNmUa7qqVV3fFAjfqwp3Ico1KNjz00YTmwYpxvKGpgvDTzqmzpboBGMmSJJraxoY4
OdOjduhatCVcnWWtiRxsq2E6fN1V4CrTJyCRBzeOApgycpbl/YR/P+c9q9DAdDWO8sNgS09SDKh9
GcesBWefRrHJvpvdq8lWuODGk3p534AR2lg9u/wNwBmRc5fhYUFkwFkoHvEJ2huLl1pDyD4ZuKeK
CLQ7CY04ySuiw9ya8A2ojTChQJWxgcUTXsNepVPQ3ID+FUdtLJo7SjCDDZ0DdEUNBm7LNiqOkRDD
PjQrxRnF6lGkWg1PNzb9e5mN5s5yq/mTXSXpdsRy4c3pHMG8ReMCbJFeNZCd92Vr5Edk/n6fFgPF
KXVRkk4bsvXGPgGWidJdnhelj9kkvDWVW3hDlE2+RQjcNzpT53ASlod2oa2pycf8XVCIDoBbkDmb
Be/jbZZYz2mZh/c6osvdGA32PQPB8CECPUtpjgQLX0XTPddDiTJaxi8cgIO7TJXzO3zOgrbPvh/A
cajAH2Vs37huGrxEYOcOU2SJW8HOhRNMQ/XTYDf6VWAF2V5gOFk4YjI6vaDaYqwNMuu5tmTxiHqf
wlMMohB5Kan1yUOmtCevZIt1LDjawqHr2nwLsqw7jnSY7McsDV/Iwuhnd7FXd1Vljk/sqRgmnYqg
EyNKk32To2ERmbEX1DpW0gUllOUCQ0+Z9JhBgGpG8ympbb9NekPfGPpkX0ksKPRbxFitYdv2wy1e
H3WGClQe8DGSYklmPus+a5v7KLOKl6adiv0Q2NXnkaSPrOHOEXRxTnzS+RYKseHNbQWFERfTfWC1
0angTPIUghF+36Na5yuKVX1JykY7i6VARatr3T6N2eTujKT6Orh1cCDhV2+jia1QGtjJo5s6/Xva
lrJ3c7rE7/Sxi03PrJ30XU0a2x/BR5HH6Jo921W1de2x28WVdR7LhIO0w7kXgQe+lluYp3Fq3ZGl
Ns6XDT8rwIvxwFxM4tUbdh7xXUG76Ak5c2o8mEg6VzGb7wjmZbaJ8Qf7hqjnbTn2kL4C+CO8L93G
trPIC4XGQNyOp1JzC1+fTfViYPy97UTzHC/NY1IJ+3UyS0hnmrvCNZDTbRSMamE0bBLjnOMWucJH
XG2spA18Ow6PrtHa1/PY4HQu+/Zxod/Kx+lRfrF6cA3VuJR3HPWWzzW715pmomwC9DdW55Dj6HMY
GaZn1TBoGaXrGSSdG16zzuk/dCbskRLRGoea5qELMsslU3Pq4yr8xJkx/pqNWNbbob5SfTBuTWuc
/Gjo9fcKJeCgCxu9aRrH+UpNaxVYasEa7JiP+MYZkXYj8aDsmlIKlCXNKe9TPGfoOp1EgVhF+aGN
8Q1hlcKtEcEjmw5qDcOV47qnT8NRfxw6unXTMUet6OPVNOGsLoMgiOYHQwTojWh5n3rcdGfXAsjM
oXz1/PWrayqUBdmP3omoxx1pk7FXawZVt+2NjaA5b8IePJ/UkeDQNaMj8HU0yIrGhCsBO+uGSkY4
19SKeZ02fal55j1QyDYfQxG0Hv+nyExJ0IJQr9w9ouB0JboV3u1UACnKxvxWCuMVSqq6kvbQdt5c
A9Mg1bGtWaXzJRfp9chYfO3qaXoVafDWNsnyJSI0BcoGp7YxTc+l1jyC1WC9IJuIghsWoDGz7C6W
0txr8eLe17Ipt8JSkc4MPraHUEQ3WTqEOyaCgNmnkcT1TcZ8JLEd3/cvCaP3Q60wvUd1Vj6FJGCw
HTbVaUwYZRt81tm1WUJxMdtiuC4LLTzAVZ1Z/edWtyc6TQ8xIizefHe8i1GKXuuJyXajKPbl2GM4
L6EVGCde4eyrscJDabIcYjIz87s8EOYuU3N5lFBqPK2lUWxutfhK0Lq2sYqi3Hf91PsGBX8fFD00
fuaU9K3Y6ceulZ+TukpBNqvlaiD1BVqlHaM7w6mZW9oSMmweKW/Wp/abBBO07eXcPyaaZW4v7pcy
dNId6TKH+IAIHjlAtzeWZnf70WWTMrdxczuEiS5pp3PJ5RmKrZZoInEcMSfEBjpyMX5uNCP7CBG0
34EuT19zoh9buo/4XB3nY+RkXxsqkY7k+FaTR5r6GGlsHt22u5mJJx+GuNOOGiKUjzNV7Yj8yKuF
AtYvbuLAHMwisQdOL8CJB9l90mX0blExuau6pD4S4qy2fZ25B53WLtisnLwEA/k+VdFwjmk15ns0
sQHqpBC+hv7tTVU5bHW7Lb505hh7vPanuA+l18+RdRgHnciLeb0YZBgLwgmYMVy1K6X5pdaq+x62
7KZgO+MZCdXQjSY2sy7eS1BYmyhiDIuBBG+sTLO2qVbe2FVzb2sEj9oaCF7eMyOmo69FxYMjOtj2
5RLuioZ1GBBytbHiAq8bFJ92ycJdYGTXei7Eg9tSapdZvXugAg+5Xs/vQZTfIW9HOzD58WYp8eRa
2UxXQy99IFzZnsRd6XcL3CMjLBkbo17ui0EnTiNs/VZ0+Eu4t9tPhFHjw5IEWGtM+ZVWHyD4c5Jv
YpwHG0yhJg+yNOJ5oPf3I4vuL3E+o5oLLj+6ug7WNBT3lhgcHsY0JZIBBOXnVv1xysmXwzFi8o0X
55R3830Wmx+B9j7/V6r4TzAXqEgSGenfSxWPZf9vTPO//uhvsAvnF5P/K5vYBZGPy3j060Dl6L+Q
NjH/ODj9Nk+Zv6BQoB3gZrcM5oDfpQpd/aIZjmbSwsBspUhy/BOpglKUH2cqA7O8ZmoU6ji8DlIp
b6QzWs3Sokni8jBxxB+3bpQS2CyKmDAZcJYdXWNG78HLcu6BcKMbqriIb0ZrKv0Btpvjo0bgagxi
/R0nrfmutFTxOLRW8BHcBak/ZLcKV81iHmDy8hhxeY/OsSAAReVJOXnjlFq5zziXMK8w/VHDlvEo
SWUpUlryTB22VJ3V29qNQ/il8zyyEeJRRCUkA9i3NufEgKV8NnapaI3bSCYgHihdouBvGsRWq4UO
XhpeJtQps6BWTY9UdBymlr1ROVvXSjSwqDqFxbjPdf00LoAF3AnXzXbK6uGDlvOifOJu3Vd+iyQo
ZxQspagEbBE/qppCAJs7w3dH9BQUFp29VlemYLZG8xBrSEVbbFL5t5gP/EBKE2AAPYcwwJc4eF0s
k9rfFKPWu2rBr+MFvLJ3Boe4d8WopQ8wxdhcAjO4HfugeKpayvq6thnmM4yv0OSBBQ5hA5zLwdCY
ZzIAWVdTBrBElXM/pbyu2qp4IxMZAE3W9JilGsBWm17apfooQ8e5CzKMHhvO95r0A3Qt4spw1Hc2
tYTs+OzjVOXVbSpr986kWItZlSaoQ8v7txvK2r3KrJg7bxSthiNu49MlDEoHYfmI28+5F9geb9h4
AyOYHfOQS5bweUAhX1CmeJQ5159EhluZstHyNm1q3BSLkc9by07kiYPF6OG/6Q0/NpXZHhaRd/zN
Ut/B2q4/j0tef2hISbyrtNnQPXdBGvFMynhepciBmnUR7SLOOLv3U4VFjuIo91E1cXg/kfEIt+7E
tOSZg/5RBVOLqSATJpaySIyfHKyDpHmle1VVuh3u+lkLT7TWFfEhsOtuOYIDUPM+DnpxpbBHjd6o
7BwLLd4l3GrgDDuw6KnJonis+gc6sE0OW/qEn9IRUofOa1nPhZyN6+i7c0i/2Iic754i62IwCiFf
oziJX71HFyPSfDElkR/Ezn2xKkXValtKLxYmNPLVz4QsSgdyc/E5EXoW3am7GKCyixlKVS02KJY2
JlP76peCay8eOeG3nkqDazvPeaqv/qoIoxUVreFVdjFfJd+dWOq7LyvMNbvw7dWvZeoaT+VlZbWv
bq5g9XVpq8Or07XsWC/h+BJzQAVuHZXX+NdrVL3uIVldYohbytrYiZIOfdDR+GJZQcjmdHWXFavP
rGzYDq5liXkFHQonGqx1oNGrO41Db4tRreA1HGYtxsA29Kr3526azgLqwZHKUdOf3eKhXJyrjnnm
mHD24pxcTqcxTvqtDRFua8Aj39TltB+FIV5R2rY1e3Lq95b95LCSn2NFPLTq7BsG5kdiFiGq0bin
n8B8kc1a7tP3UPHnvrwl2fsgdejyQ7PwsbV4DkMD/WrImAYcXFU7vBpem5jFWSuq9msy2zfaooIP
lJaNbGXr7LGwBuc2GcqWDQWZdCNrhzvZB/puLU/E3I9yZFjLTVw78z4zqDGNIGbvYCfjYRb8lEwp
nIqbpqywLi4fyoDxDgvt7VI1192YBpArosFLCers64BavoTukGvO3uOt1bKnAKn52eVuuy9i6Wzj
YA526PUJA4AJkFqq+rCUCEXZMMAIJ2V0njO8ur0dfixj1fr0bhPisDGoAhctNxndoe/GpB4PWh52
z5AeOy6MUezDZvrWN1a2n3HBbrsGb9sgVfBRT02RU7Mb0eiWGDmIFkdpx94qxxSN1zDPBUGgHcF4
DEEV+6F9RZL15AQYrCYh7Pu+ilwW6zya6NqLOdIaHAgHa7FvqLOFT4jHI062Th13HPnq4MWtQRno
Zh6gmPYRNeNO/bko05JpfIrT9xX+zp3sh2YTxMrZ5fj09+UCYqUaA+0dh3VBnIzUWDkWyw3brhJJ
YiRTCRDhXudfXGMBELcsx19szGKaJ12M1dRSWjeNwnG5YdhI5cmckvDKTXPH3YA5r3GSx73tpUqn
F7222N7QWUw7ABFyemmlfqMzgm7w0VDYKyoMdnYZUNNa2emJYSbDeMmAUrPbfOkqrWUJ1Ra1H/dM
5JrerEpZeT9RhXSjJ2nhO93anZdxGRj0UU2q9SYZGSiHFIsOtMyCr7GTrzqLsa/4f1egO6RatOwA
6a/BNHMqbJ7YXjLXwCnNWD6XYBMfIpYlr7Aiw23l1kCsAvVRuP23OC7C95ay6AmeC40SW/O5MEyB
27ilZEdPIVxIPJbLXAfPYWPsJz35GFj9F0fV5n4pjY6MEotVPZ7fz8Ps+l2GyGbbdE5Akt8Munak
hivdNlJVX8PAHogWCWLWOD0PA7Ho0lMowtvFCuQdrKBmm7Zjel9I66YIu+KKMrN+m3eKmUqFzEve
GDVjtW1lvtys3g3sGu1rn0RPlDpzlOJ8gYJDCZE+4JklIeMTf2eCplIT16lZr4eZ2vE6A3bsxFNu
GxUBDOw0fRLKYoc41tpHsHcY/mLH/goZ4wGg3rcAKZYOZmzDwv5QkFBgkIOSMKWafXLnYLmqtJ6l
qF5/KEPKdynAOgFcDbh3VtUWlh7c/XDQD8k050d9qKCCMvQklnyOxzm9yrjmGa2QjmDDu3uVdJFX
acm+GbLqVHbTo7FE7U4uUcHaE60qSpZXrPaG1+l9+Rg4Exl7BifcDrk+Y2EoBtYylDTNRZvvph7E
QSOcLwFtY/j8gw9abeq3ZDXxrDom+4KO68r8kqtcHglw0WEKVfxcFcMl+f3VzkfavuQrhs46Yt+c
VZ4s2vHgVNRStUZlbGN4DdhlrGjPicV+ADUQ+lE2JjuN0+OtKuzgDpz7qeFDL7OGUIx2E80tHbA2
+loinRAI14QsKxN5o1fJM5Qf6yGYon6PYmX27JqL8qGPgMokLYF5agVMFrpYQib2MnVrUc20vHSE
gNbDZi2L29LuQs8Y3bOqym+AXdHHcjbdQrsNxvZ2yegLiTpKolBjkyr/2GTwZpd2ehrb/q6SHWu5
4prTGsK7tcx87/H5zzPU4WDAHDITbcSMAdTfN/XYpJDVNsyrInGcKyuvYY7icVazDRYSQ/pyp5oi
/W9N038koukYoH/qUXsXt1/KggXhH4PSv/7UrzOfY/3COKWY4H53of069LnqF8LQkKhcMtIXwexf
KpqBiob7zHDIShuXWst/KWmGAnCo2yR1GAcZGniF/wBw+KNdEnuay/ioawp7LdtW6y2BQEktSnsz
ss5uSGT3gsUzZbGajdlue13TmiiI/5qM/8JN/Ve/0IaowMxnUjQoeX//6IdL+asrGkHMs24qLC9r
coubF6MQuI1DCL/u5ue/78cc+Pc/EO827xeZAIo73wy1wMSX1sXdfbbLyPqUuPwCWMnyqTWHv/Pj
/uh8vfwqPmo+a+ZxzdbesuyaaIzCPpXGmTIf/N920hzMbmEotVQIVJGV94tNEejNfwCS+Iu/kivJ
5GrALk/bxPquf/n0wHO0/X//R/7PWKfDrInGOLcqIcjuVNj2gS3Dz0Nfy//Okf2j+Hr5Q7kCJXog
nniajN98hhM2uJwjs4GoYfGL2LyxOx8TDbP10NnEbQudaNUpnyZW6HMTDTii5crfmVD6PW3N8/7T
D9kCCc1WxZE0Zv7Jig18mgocKlTP37lxLja+vQawc/+//F2rKq5TbwwJ/q3BmAUtMCLmxzPYMEKT
hmhf7S4nobAi+H7+Z63v4+9e5vV9Zk+EuG6a8A1Y9LxxvsddBWul7I0z2H8KV8lM9CoXf/Np/vnS
4ZdY7BPXX8Zd6s2HqQ2JYXdEV+hFJ9ycOAN6nsOqwJPLmtj9+V+07s3+9CetdnmFRYC38K1uj+FM
0iQp9XOiYlb4GEHKswwEYdcMe9UHByzjJ46TfEljl7ALbjaKZdnI/M3L+PMVbGkGtz166vgH9da7
HyiGjMBKjfPkdOqkp4UkohpAZqhEyxVau3m+TVO1ijkLWV3Wu3x5zYpRgjtIc/j5q/mrT4DKY5cI
Pp80XJYfv7wp3l0wE1grL+hDjMsjKIieEDn5tu0//1UwX0Du2jxa1NsrCoGsKRu71s8xfWUPrrti
HhDquNU7Fp/Ez3/Zj7d6bt+GAdNzrXNW/Lo/Xb5V1JUsGiq6xCAZkqnGcvGh0MnNLysjYijWAPHP
f6P88Ra8/kqSELbGI5irGdz/m/sg4R/cJ/goT1oADM9w6HhHCAdIwLAJhbEN+Fx1k+RQ5CTq6RJD
yqcOMqsoQIU5scVcW/P4u9xBwAOuFrtFEfoJADEC0pLl371J5uUR+/u33OTBz2S07nAhxOpMPW8+
fqpkE2PKdeOEgTXf4Y5ddmVs4UuTbdpvSi2fKYjOsqQpA482i9naYrSx7hswQWjcSbbyDnKyKKg8
YfeKZNG9TqTXEe2jhe+VAr0R+VqTsLHEi41FUYa0JtQRifvMIlekJfxYw0r4aNPJ0yDHK/04rgST
brBLHDEGe9OEN3CzdgzehXEGHBXHu/uCDiESD8RpLQ8SwwaMPgAlINdcAkNgCWKqD8M+1q19VtT8
Dod3+rIarms4BBtjAM+JpAoToo0w12FWl3AJOUwvewEB2DqN1Zpopnyk8edGkrq6IHvTJKs/2FWh
qlMu4/lBUiVyJ1Qn4AiQooo/ytnlI7MXTGmU9TgEatEZufa61PqUsuXGLJwoaCIUH722slqf0MNg
fsrnVH2pwF8cMKLWD40FMsscsfGifhN95v47YAR3TR6ockbHFXrNl3TiHA6YjLLICfLABbkxo/Ts
Ax1EzCUwL0oFneASYHPHwH5o23B5UQO7ye9Aldwa3RdJt8hrmocKbUoHA7C0FON5zgyQtK/WJJ0I
ZtbRQcG7nCfgA5aO983oNcTsy1Ou4EmNN8jK6ILMoyY5hPheyX/bNle2AQ5kpuV2XuxTtB5MSAWj
Tq/MU0psASywAJ+2mSYgnJiMmzd1TL2bn+oagBdrJSLMSVLhtC4dmtYGLQCjV633SzHYNRhWYwDm
p1gb1B4xjVXFxZ7wapUR379SC0m5XVi8kchJSs2XwGNQklzw7dngedOlAYq5LHSu5SERRLugNrSs
1mDRTgIdvZJr7XZH6QWsgIzn8qYrUES8Sg8XqrayJfTgDpifWERDl133z5u2aChwNmfZEL9b1GEB
o2/7KrT+P3dn0tw2kkThv+LoOxjYl0N3xJCidsmWLHm7MGAJAkCAAIiFWH79fCBIN0HJao/BmFEM
fJIoFwtZVVlVL1++VL9Fq1V0ZzZ+fQWuHx4tkaKWxhTxkMxjyRfTcz+MV2duCFOFMmoVkYmoiQv0
W2b6HVItcD9FHTGKsaHN62tTNMWLherFqJQFFmxy6JGTShNgnkRNfRdQVH5axNzKzwOREHZLlAS0
EbPoJgfDj6gEUyycWEvzJ1NtYK3JRnFt6RpgUl3NuQcWAZ5p0oQ4LhS6EZPLhTr5opOKmh1nWq0/
VI0hHaHPF13GmZi6x6JiGuXYKqhBSGUM2DFxEV9bAJ7EcprM++YqpDMYiI5d1bqnnyyjenYh1bmx
PDGzUv+KomOOfEzSfNPdMj6HuOnW0CvU5lsULoOppsnNJJNWDKM50wAQgzL6Nk/mRn4UrbzsKBBT
46Q9jJJRXKEtcZSmCwG+ARXpAGUXxwtTzlvHBPwQi7PbIsgE6mstk7N5CuJQa0XtzMg3nSKMI9yQ
RrH44gcrlGxq6NpgXMQvUGIdG0FqUwGB9eE3AuncC8jvq1Q6XiQxDZnCtVp5Iu5fmZGHHqSKJx21
kmdxPgmWFrpv41Q3kFVrRz4pLznpmqeQIOGaUT67HKuzGV9ESs2MCIPrnZkx2SshTMIjdBeFqbyI
i/sk0JeI7UbZMaz7ehJ54kNoZPEXsryp821J1XEmQK6niJh4Qvrx4oZdiUz4Bvd+qavLEtRSZEQN
V55fxoZF9b+8SECjcia1QFpdbtczZGYEec6SyNrss2mc5AhNd1pEsgJnt9W4zR/dtJWzRpYCYsla
wUUkb+JTahSENcyi0sRpyw2ECQndDylTaF8NqRtwFWeSWn1YSwKtVTjzzGI/NgttBlohq+jcpCEL
gMJHSXYS+DkuCG/cAiZIIAsV9yhkhznC6asG0DZRWfqFpy1P1YqwEvJMAegoUsp0zQDFRvwqCilZ
t3Q5z6FNOZaUuBXYpcIUgAh6D2byVCcrdZytDCC20MizaTRXSwfpzSVMkEDQPsOuQcnDs7JTpE8I
4kSV6xeod8y979kqt+eJpkw11XehEtW4jy9hA/j5kfBWrJyasmdek4CEqnboB1No78vTuaA3x7UZ
JfeQkRZkrxhqeb/S0sWt7iZPcth8qWRVeh/kFPnFrwJfyRbQoFok8qObe+5j4/vlR7cwGDlWPLQa
EgCssQqXG8Kh5wd1m9dknIOHki1VlWFCqQqkeqn2WmQushtIIF2oy7i+Wma5cqsDNVOmkLJV0lhn
FOA9kNX2SYggTU8rKQ+vqjRV3xOvC98vJbW4Xfgm0jKxlD2oKyGcxnmjfI8tfXVBkIcMCW0m+wih
mwpIPCnl47Kg1vJ4sQxxF9aMzJqFqZ7X5er7LBHKj2XuBjdSURAE8F3tW1Dq1JNP0S9nryQXabys
FffaUmufioyEYgWrJEnKW7mZLftAygsSiqcR4NkFGeXCbKxCGExPJFzeMZT3AnK/JMtQh2AlVMde
GCl3pBQn1E5Wmo+J78E1q4vmJoeERA6aW34twnxZTMUsU/3zyq8qDX0WUSCEN4P1cq1XYpmcWF6R
nXLLFS7nKKLeU3+YbB6BPJloLAuGGJwWTJ7rkh3+SVotKXxPvtdJxUZ4Ec2zBTVjkWHLxrHE9cLD
uZ3A3JNQPeNkIUzclbG6ceVViRz2fAZ7KMPlfQ2qnGLOdahdVr6MG1XE2sonSzThUJVbpAU1iaJY
vsqNutFIAlsSOjFDQ8UhSqUTyxR0P7YEcmncBD0jVV1S3D7Um9OsMPzbbCEt72EMZZ/MEHR6VTUw
jeat8qtBDpYqeh6RnWZuHClJaZBSP6O8pbjI2YdysYYNSkWy8EjFVB9WDfcUKj0Z6USLZ/57koaq
ezEthSvNzxWXbJqlcmxCeTbg3Efa8TIztHISy76VnRTM3adZ6FWfE0SyHlBoNB5LPYdtIyY6meBZ
KGkkscchJdJmphI/Eehb+kepR9zr1MiTJ82r3A/ZfKGwy/lZfq7AMIvHcUzswat8StKqaFoRT43S
9wKQ7VQW9Vl+ZLmc2d2mriqk9WIyMLRCzc2LoACEF1Rj9cVDT62YGG4zfy9Svlscz6g7BYsyJHEy
kivhxiNrfcKenUnq6SKBwVl8qjyyj9X/s3zdTeJxK+w4XZNbbgonrW8ddH/ybAsUtp9+iP0ov4t/
749eb2ijGvkPKQoK92+uwj/Awx+dWvf4tTZCG1HK4tH58w9FQzUSAFUE91o/QCQh2a2bjwXQV5QD
ZBLRAYjap8uJ2DHSz8zw+ht29nz9b3pv8EDybd6Og+vHPbRYbmHCX7HBXgs7NrBGGrVF2jzjH++4
awOLZGeJ4kgtwLB+ui/879vARhEzOmLRp/5D3kPMoUkNngnSSAXYADGnOlz7APnsWUEh4m4hSNBZ
AegAs78hKwBGqd307LQWfmc9EBxAskMxVAP61gtWMKQRufLgDCYiJ2/r9RWQkV9cCnsTaWcpGKO2
mJSlAKmsHwZ5dxIY5ki3QKIkkgXWz9tbCuhm4MN+xSH81AqqOhLJ2uIf06n3+vKI8ATQmKl0r98t
uje0BpRWI2Ho6xsjOOA4RHMzCZjqu1aQZHEEQNaG5jtX0X3hG7ICKXIKKOCwSSBiBW7jLKvOE+zv
jPKImBi6yOrfu8bbcgjYwOq81AB/qIyoHaeTv6h1VthfEdIIxJ0QLED1+unW3luaC7CFh7pFFa9P
zWmL+GD37LtFrEAoRmw1v9bP/+qUtOfSuiB9Kz6OaqQMlj9oRSgWuuRKO9qbubC3IiQJMxnmRpb8
ba0F5NTb+nzD3p/NERkaogzMp12HaEIxpxierm3s0grlvLHXVynzOPD12RUpryiSJ0qos332FoEk
qSO9LRjJ+eCtvX8bP0NYaNDwt5QSsrhhB6DM3z57rrCtdosDWEdm39z7q/jwoe+vIOxEDASOSzf+
GHR3FXTHAq4Pyps7D4A/tzSDYcOvcRNmK9FI5F8/e6ci3RrB/5FUioF2n/8HR+Nf2C5/QA8Tzw8f
16CD72QvYRM/+4PtZfv555uL9rpIxU4OzPoPWwyi++5uM2l//qu3zayvgDsfbq+Eu/9984LPv/rF
Tm1/eeo7qZ0+UGtoDcRsunltLwAu/hXa3+2++gKHUZbk3z35849eP3fG/x8azgJ7205rE0lsJ8/g
dknJjvsVQSDA4CmHNxzYUWZn25bWXSYDbvvziyjSj6Xwmikmdug/xWnk98yhMf8P0HYcxqn92Css
jswbO+dQeyDOFjkPuY8c0bax1iTQp9mwhjZ+5IR2aafOtqW2ZRMNye3Pv2/sLa7zLn56N0EOdvG9
b3aLhLLh33KM1f3H3niC97RV4Ida5sSJU7ffZXYEES84tOVTLO7723bW01tBHGX7i983+dkjCi7b
ZtbtdsekoR0+C6n9E/v9Fcn58wDz7yx69O09L6LCyty+xQBjxGV/WqCsyBY31BYXz30TlMYDrJcL
elY8BPW2i+vx6075Q/t8GRd+9szMFIM+wPZyhZxyz3tsziZD+3xlEzazo8ddc8hktx5gCK/sLLMf
iAU6ed6b0xvAdXDX/QfPd+0+qi9J1gFW+JXPXpDtC6CSjnyABYPUOvIR1JVKer5JhpZ9oNbjIt1v
+iAdj6N8z4ds7kdDR/La+Z7ae6cnuKG6tZ2Vv++erp2V3d+3gLeUAxyfrp3y3alNUSPP72/rG/hs
uE3Kd+dOmjk9TwUbpi09f4jGr5zKf+htYzR+iB29tczXOA223Ww9LE23F8nB/V5rE79WJe/nugK/
dHS9Xn/Bz8WPBzb/3vP7Fu8A56FmeU1TbmiPUweJqO3IrYeywwSG9vmDE0VZHa7svWsCuQ3yAfbL
Wy9+dN6dZc/2tg7WHdr7f1aeGGj37gueT8RW2OIA58E7rO9kmdM7UmyIAUNtc+dU/Vul0oWZh7Z7
n9ve7kTcYNNDm/3kUKg76t35WhH9A+zFn3xuNnvTexNtHdrpzzb7Dlmx/aW5ieINbtzJ8ncvdl4n
8W07BL+/J7+avTdw3XyuKd8cudtOtg4L3LEtLfK6VV5Cmn6wFJ7jT1seykv/rQ+utX/xEDp2+te/
AQAA//8=</cx:binary>
              </cx:geoCache>
            </cx:geography>
          </cx:layoutPr>
          <cx:valueColors>
            <cx:maxColor>
              <a:srgbClr val="66CDBF"/>
            </cx:maxColor>
          </cx:valueColors>
        </cx:series>
      </cx:plotAreaRegion>
    </cx:plotArea>
    <cx:legend pos="r" align="min" overlay="0"/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6.xml"/><Relationship Id="rId2" Type="http://schemas.openxmlformats.org/officeDocument/2006/relationships/chart" Target="../charts/chart2.xml"/><Relationship Id="rId16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17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image" Target="../media/image3.png"/><Relationship Id="rId21" Type="http://schemas.openxmlformats.org/officeDocument/2006/relationships/chart" Target="../charts/chart24.xml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microsoft.com/office/2014/relationships/chartEx" Target="../charts/chartEx2.xml"/><Relationship Id="rId25" Type="http://schemas.openxmlformats.org/officeDocument/2006/relationships/chart" Target="../charts/chart28.xml"/><Relationship Id="rId2" Type="http://schemas.openxmlformats.org/officeDocument/2006/relationships/image" Target="../media/image2.svg"/><Relationship Id="rId16" Type="http://schemas.openxmlformats.org/officeDocument/2006/relationships/chart" Target="../charts/chart20.xml"/><Relationship Id="rId20" Type="http://schemas.openxmlformats.org/officeDocument/2006/relationships/chart" Target="../charts/chart23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chart" Target="../charts/chart27.xml"/><Relationship Id="rId5" Type="http://schemas.openxmlformats.org/officeDocument/2006/relationships/image" Target="../media/image5.png"/><Relationship Id="rId15" Type="http://schemas.openxmlformats.org/officeDocument/2006/relationships/chart" Target="../charts/chart19.xml"/><Relationship Id="rId23" Type="http://schemas.openxmlformats.org/officeDocument/2006/relationships/chart" Target="../charts/chart26.xml"/><Relationship Id="rId10" Type="http://schemas.openxmlformats.org/officeDocument/2006/relationships/image" Target="../media/image10.svg"/><Relationship Id="rId19" Type="http://schemas.openxmlformats.org/officeDocument/2006/relationships/chart" Target="../charts/chart22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18.xml"/><Relationship Id="rId22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4" Type="http://schemas.openxmlformats.org/officeDocument/2006/relationships/image" Target="../media/image1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216092</xdr:colOff>
      <xdr:row>10</xdr:row>
      <xdr:rowOff>181342</xdr:rowOff>
    </xdr:from>
    <xdr:to>
      <xdr:col>4</xdr:col>
      <xdr:colOff>284330</xdr:colOff>
      <xdr:row>36</xdr:row>
      <xdr:rowOff>68239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B1DA3-420B-650B-ED16-24F8C0A48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760376</xdr:colOff>
      <xdr:row>0</xdr:row>
      <xdr:rowOff>131603</xdr:rowOff>
    </xdr:from>
    <xdr:to>
      <xdr:col>7</xdr:col>
      <xdr:colOff>1262417</xdr:colOff>
      <xdr:row>9</xdr:row>
      <xdr:rowOff>102357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B07879-4F8F-0F20-D355-7E6B6C42F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56866</xdr:colOff>
      <xdr:row>9</xdr:row>
      <xdr:rowOff>136477</xdr:rowOff>
    </xdr:from>
    <xdr:to>
      <xdr:col>9</xdr:col>
      <xdr:colOff>732431</xdr:colOff>
      <xdr:row>22</xdr:row>
      <xdr:rowOff>29571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FFFAAA-D407-59BE-21D6-68D6FB434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782473</xdr:colOff>
      <xdr:row>24</xdr:row>
      <xdr:rowOff>143303</xdr:rowOff>
    </xdr:from>
    <xdr:to>
      <xdr:col>8</xdr:col>
      <xdr:colOff>1351131</xdr:colOff>
      <xdr:row>35</xdr:row>
      <xdr:rowOff>102359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7D162F-F3A4-C9AE-D930-A77CBD0C8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1049739</xdr:colOff>
      <xdr:row>0</xdr:row>
      <xdr:rowOff>101220</xdr:rowOff>
    </xdr:from>
    <xdr:to>
      <xdr:col>15</xdr:col>
      <xdr:colOff>1418228</xdr:colOff>
      <xdr:row>11</xdr:row>
      <xdr:rowOff>159224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672D45-2C79-9149-95E9-5443CBECB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1618397</xdr:colOff>
      <xdr:row>13</xdr:row>
      <xdr:rowOff>90985</xdr:rowOff>
    </xdr:from>
    <xdr:to>
      <xdr:col>17</xdr:col>
      <xdr:colOff>90986</xdr:colOff>
      <xdr:row>30</xdr:row>
      <xdr:rowOff>11372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FC8261A-B13A-9EE2-78F8-6A0A624FF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1238534</xdr:colOff>
      <xdr:row>32</xdr:row>
      <xdr:rowOff>116004</xdr:rowOff>
    </xdr:from>
    <xdr:to>
      <xdr:col>17</xdr:col>
      <xdr:colOff>64826</xdr:colOff>
      <xdr:row>51</xdr:row>
      <xdr:rowOff>170597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3136E7-3AB9-59BB-8B48-E0FB0E2CD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409435</xdr:colOff>
      <xdr:row>0</xdr:row>
      <xdr:rowOff>0</xdr:rowOff>
    </xdr:from>
    <xdr:to>
      <xdr:col>22</xdr:col>
      <xdr:colOff>295702</xdr:colOff>
      <xdr:row>8</xdr:row>
      <xdr:rowOff>116006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58A75E5-7F93-37FF-F04E-0B1A19D79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420807</xdr:colOff>
      <xdr:row>8</xdr:row>
      <xdr:rowOff>136477</xdr:rowOff>
    </xdr:from>
    <xdr:to>
      <xdr:col>24</xdr:col>
      <xdr:colOff>962168</xdr:colOff>
      <xdr:row>19</xdr:row>
      <xdr:rowOff>79612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BD5D231-5CC7-880B-C1F9-161D5E556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535672</xdr:colOff>
      <xdr:row>19</xdr:row>
      <xdr:rowOff>95533</xdr:rowOff>
    </xdr:from>
    <xdr:to>
      <xdr:col>25</xdr:col>
      <xdr:colOff>1319283</xdr:colOff>
      <xdr:row>30</xdr:row>
      <xdr:rowOff>136476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E2CB1DF-E13B-3B11-F3F4-A65AB41B0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342330</xdr:colOff>
      <xdr:row>36</xdr:row>
      <xdr:rowOff>90985</xdr:rowOff>
    </xdr:from>
    <xdr:to>
      <xdr:col>25</xdr:col>
      <xdr:colOff>434453</xdr:colOff>
      <xdr:row>52</xdr:row>
      <xdr:rowOff>170596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AC150D-8E9D-AD48-5B8F-699611310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358252</xdr:colOff>
      <xdr:row>5</xdr:row>
      <xdr:rowOff>44355</xdr:rowOff>
    </xdr:from>
    <xdr:to>
      <xdr:col>31</xdr:col>
      <xdr:colOff>344605</xdr:colOff>
      <xdr:row>17</xdr:row>
      <xdr:rowOff>136478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2CF16DB-29A7-E791-9FA8-13CCF8A42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865546</xdr:colOff>
      <xdr:row>32</xdr:row>
      <xdr:rowOff>168901</xdr:rowOff>
    </xdr:from>
    <xdr:to>
      <xdr:col>35</xdr:col>
      <xdr:colOff>763696</xdr:colOff>
      <xdr:row>50</xdr:row>
      <xdr:rowOff>97605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833BF-389E-CD94-1195-7BA9340FC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32</xdr:col>
      <xdr:colOff>1451856</xdr:colOff>
      <xdr:row>1</xdr:row>
      <xdr:rowOff>54286</xdr:rowOff>
    </xdr:from>
    <xdr:to>
      <xdr:col>35</xdr:col>
      <xdr:colOff>890668</xdr:colOff>
      <xdr:row>19</xdr:row>
      <xdr:rowOff>152774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3099B5-9E63-B0A8-EAC5-9E0674329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297808</xdr:colOff>
      <xdr:row>32</xdr:row>
      <xdr:rowOff>58490</xdr:rowOff>
    </xdr:from>
    <xdr:to>
      <xdr:col>43</xdr:col>
      <xdr:colOff>336605</xdr:colOff>
      <xdr:row>45</xdr:row>
      <xdr:rowOff>120358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097087-6918-1B05-9F46-01C120E3E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1801504</xdr:colOff>
      <xdr:row>55</xdr:row>
      <xdr:rowOff>40942</xdr:rowOff>
    </xdr:from>
    <xdr:to>
      <xdr:col>37</xdr:col>
      <xdr:colOff>973</xdr:colOff>
      <xdr:row>76</xdr:row>
      <xdr:rowOff>38993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2552DC6D-8318-4E4E-9E18-4B85D54A02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546800" y="9799091"/>
              <a:ext cx="6326710" cy="3723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42</xdr:col>
      <xdr:colOff>186518</xdr:colOff>
      <xdr:row>7</xdr:row>
      <xdr:rowOff>170596</xdr:rowOff>
    </xdr:from>
    <xdr:to>
      <xdr:col>45</xdr:col>
      <xdr:colOff>909849</xdr:colOff>
      <xdr:row>22</xdr:row>
      <xdr:rowOff>181969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897347C-3210-8A77-2209-CD35A93DA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37</xdr:col>
      <xdr:colOff>855260</xdr:colOff>
      <xdr:row>14</xdr:row>
      <xdr:rowOff>22746</xdr:rowOff>
    </xdr:from>
    <xdr:to>
      <xdr:col>39</xdr:col>
      <xdr:colOff>1291987</xdr:colOff>
      <xdr:row>20</xdr:row>
      <xdr:rowOff>111456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2" name="DateofHire">
              <a:extLst>
                <a:ext uri="{FF2B5EF4-FFF2-40B4-BE49-F238E27FC236}">
                  <a16:creationId xmlns:a16="http://schemas.microsoft.com/office/drawing/2014/main" id="{FDA0E84D-1293-6E89-4CA0-2EB0439B81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ofHi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39170" y="2570328"/>
              <a:ext cx="3336877" cy="11805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119419</xdr:colOff>
      <xdr:row>1</xdr:row>
      <xdr:rowOff>0</xdr:rowOff>
    </xdr:from>
    <xdr:to>
      <xdr:col>25</xdr:col>
      <xdr:colOff>436732</xdr:colOff>
      <xdr:row>30</xdr:row>
      <xdr:rowOff>179125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0D9D2D8-4388-6446-66CA-312AFC61C261}"/>
            </a:ext>
          </a:extLst>
        </xdr:cNvPr>
        <xdr:cNvSpPr/>
      </xdr:nvSpPr>
      <xdr:spPr>
        <a:xfrm>
          <a:off x="119419" y="179126"/>
          <a:ext cx="15244552" cy="5373805"/>
        </a:xfrm>
        <a:prstGeom prst="roundRect">
          <a:avLst/>
        </a:prstGeom>
        <a:solidFill>
          <a:srgbClr val="000000"/>
        </a:solidFill>
        <a:ln>
          <a:solidFill>
            <a:srgbClr val="66CD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  <a:p>
          <a:pPr algn="l"/>
          <a:r>
            <a:rPr lang="en-US" sz="1200"/>
            <a:t>			</a:t>
          </a:r>
          <a:r>
            <a:rPr lang="en-US" sz="1200" baseline="0"/>
            <a:t>      </a:t>
          </a:r>
          <a:br>
            <a:rPr lang="en-US" sz="1200" baseline="0"/>
          </a:br>
          <a:r>
            <a:rPr lang="en-US" sz="1100" baseline="0">
              <a:solidFill>
                <a:schemeClr val="bg1"/>
              </a:solidFill>
              <a:latin typeface="Comic Sans MS" panose="030F0702030302020204" pitchFamily="66" charset="0"/>
            </a:rPr>
            <a:t>Employee composition, hiring trends &amp;</a:t>
          </a:r>
        </a:p>
        <a:p>
          <a:pPr algn="l"/>
          <a:r>
            <a:rPr lang="en-US" sz="1100" baseline="0">
              <a:solidFill>
                <a:schemeClr val="bg1"/>
              </a:solidFill>
              <a:latin typeface="Comic Sans MS" panose="030F0702030302020204" pitchFamily="66" charset="0"/>
            </a:rPr>
            <a:t>Diversity metrics.</a:t>
          </a:r>
          <a:br>
            <a:rPr lang="en-US" sz="1200" baseline="0"/>
          </a:br>
          <a:r>
            <a:rPr lang="en-US" sz="1200" baseline="0"/>
            <a:t>     </a:t>
          </a:r>
          <a:r>
            <a:rPr lang="en-US" sz="1200"/>
            <a:t> 		</a:t>
          </a:r>
          <a:r>
            <a:rPr lang="en-US" sz="1400" b="1"/>
            <a:t>                                  </a:t>
          </a:r>
          <a:br>
            <a:rPr lang="en-US" sz="1400" b="1"/>
          </a:br>
          <a:r>
            <a:rPr lang="en-US" sz="1400" b="1"/>
            <a:t>                                                               </a:t>
          </a:r>
        </a:p>
      </xdr:txBody>
    </xdr:sp>
    <xdr:clientData/>
  </xdr:twoCellAnchor>
  <xdr:twoCellAnchor>
    <xdr:from>
      <xdr:col>9</xdr:col>
      <xdr:colOff>52034</xdr:colOff>
      <xdr:row>0</xdr:row>
      <xdr:rowOff>51180</xdr:rowOff>
    </xdr:from>
    <xdr:to>
      <xdr:col>17</xdr:col>
      <xdr:colOff>26445</xdr:colOff>
      <xdr:row>2</xdr:row>
      <xdr:rowOff>127948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A28B95A-6D83-B34A-4FF1-BAD6C74555F6}"/>
            </a:ext>
          </a:extLst>
        </xdr:cNvPr>
        <xdr:cNvSpPr/>
      </xdr:nvSpPr>
      <xdr:spPr>
        <a:xfrm>
          <a:off x="5425840" y="51180"/>
          <a:ext cx="4751128" cy="435022"/>
        </a:xfrm>
        <a:prstGeom prst="roundRect">
          <a:avLst/>
        </a:prstGeom>
        <a:solidFill>
          <a:srgbClr val="002F1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358253</xdr:colOff>
      <xdr:row>1</xdr:row>
      <xdr:rowOff>25590</xdr:rowOff>
    </xdr:from>
    <xdr:to>
      <xdr:col>5</xdr:col>
      <xdr:colOff>170596</xdr:colOff>
      <xdr:row>5</xdr:row>
      <xdr:rowOff>59709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4F34FA3F-6B30-16B4-ADCE-5799D28519CD}"/>
            </a:ext>
          </a:extLst>
        </xdr:cNvPr>
        <xdr:cNvSpPr/>
      </xdr:nvSpPr>
      <xdr:spPr>
        <a:xfrm>
          <a:off x="358253" y="204716"/>
          <a:ext cx="2797791" cy="750627"/>
        </a:xfrm>
        <a:prstGeom prst="flowChartAlternateProcess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100" b="0">
              <a:solidFill>
                <a:srgbClr val="66FF99"/>
              </a:solidFill>
            </a:rPr>
            <a:t>            </a:t>
          </a:r>
          <a:r>
            <a:rPr lang="en-US" sz="2000" b="1">
              <a:solidFill>
                <a:srgbClr val="66CDBF"/>
              </a:solidFill>
              <a:latin typeface="Algerian" panose="04020705040A02060702" pitchFamily="82" charset="0"/>
            </a:rPr>
            <a:t>HR</a:t>
          </a:r>
          <a:r>
            <a:rPr lang="en-US" sz="1600" b="0">
              <a:solidFill>
                <a:srgbClr val="66CDBF"/>
              </a:solidFill>
            </a:rPr>
            <a:t> </a:t>
          </a:r>
          <a:r>
            <a:rPr lang="en-US" sz="1400" b="1">
              <a:solidFill>
                <a:srgbClr val="66CDBF"/>
              </a:solidFill>
              <a:latin typeface="Comic Sans MS" panose="030F0702030302020204" pitchFamily="66" charset="0"/>
            </a:rPr>
            <a:t>Analytics Dashboard</a:t>
          </a:r>
          <a:r>
            <a:rPr lang="en-US" sz="1600" b="1" baseline="0">
              <a:solidFill>
                <a:srgbClr val="66CDBF"/>
              </a:solidFill>
              <a:latin typeface="Comic Sans MS" panose="030F0702030302020204" pitchFamily="66" charset="0"/>
            </a:rPr>
            <a:t> </a:t>
          </a:r>
          <a:br>
            <a:rPr lang="en-US" sz="1100" b="0" baseline="0">
              <a:solidFill>
                <a:srgbClr val="66CDBF"/>
              </a:solidFill>
            </a:rPr>
          </a:br>
          <a:r>
            <a:rPr lang="en-US" sz="1100" b="0" baseline="0">
              <a:solidFill>
                <a:srgbClr val="66CDBF"/>
              </a:solidFill>
              <a:latin typeface="Comic Sans MS" panose="030F0702030302020204" pitchFamily="66" charset="0"/>
            </a:rPr>
            <a:t>  </a:t>
          </a:r>
          <a:r>
            <a:rPr lang="en-US" sz="1100" b="0">
              <a:solidFill>
                <a:srgbClr val="66CDBF"/>
              </a:solidFill>
              <a:latin typeface="Comic Sans MS" panose="030F0702030302020204" pitchFamily="66" charset="0"/>
            </a:rPr>
            <a:t>Workforce</a:t>
          </a:r>
          <a:r>
            <a:rPr lang="en-US" sz="1100" b="0" baseline="0">
              <a:solidFill>
                <a:srgbClr val="66CDBF"/>
              </a:solidFill>
              <a:latin typeface="Comic Sans MS" panose="030F0702030302020204" pitchFamily="66" charset="0"/>
            </a:rPr>
            <a:t> Demographics &amp; Diversity</a:t>
          </a:r>
          <a:endParaRPr lang="en-US" sz="1100" b="0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0</xdr:col>
      <xdr:colOff>511789</xdr:colOff>
      <xdr:row>1</xdr:row>
      <xdr:rowOff>51180</xdr:rowOff>
    </xdr:from>
    <xdr:to>
      <xdr:col>1</xdr:col>
      <xdr:colOff>324132</xdr:colOff>
      <xdr:row>3</xdr:row>
      <xdr:rowOff>93828</xdr:rowOff>
    </xdr:to>
    <xdr:pic>
      <xdr:nvPicPr>
        <xdr:cNvPr id="9" name="Graphic 8" descr="Office worker">
          <a:extLst>
            <a:ext uri="{FF2B5EF4-FFF2-40B4-BE49-F238E27FC236}">
              <a16:creationId xmlns:a16="http://schemas.microsoft.com/office/drawing/2014/main" id="{513C584B-3EAC-47D8-F3E1-AC8D81216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1789" y="230306"/>
          <a:ext cx="409433" cy="400902"/>
        </a:xfrm>
        <a:prstGeom prst="rect">
          <a:avLst/>
        </a:prstGeom>
      </xdr:spPr>
    </xdr:pic>
    <xdr:clientData/>
  </xdr:twoCellAnchor>
  <xdr:twoCellAnchor editAs="oneCell">
    <xdr:from>
      <xdr:col>23</xdr:col>
      <xdr:colOff>519371</xdr:colOff>
      <xdr:row>2</xdr:row>
      <xdr:rowOff>124156</xdr:rowOff>
    </xdr:from>
    <xdr:to>
      <xdr:col>24</xdr:col>
      <xdr:colOff>263477</xdr:colOff>
      <xdr:row>5</xdr:row>
      <xdr:rowOff>124158</xdr:rowOff>
    </xdr:to>
    <xdr:pic>
      <xdr:nvPicPr>
        <xdr:cNvPr id="13" name="Graphic 12" descr="Hourglass">
          <a:extLst>
            <a:ext uri="{FF2B5EF4-FFF2-40B4-BE49-F238E27FC236}">
              <a16:creationId xmlns:a16="http://schemas.microsoft.com/office/drawing/2014/main" id="{3B047622-C416-9B1D-95D8-287F9400C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252431" y="482410"/>
          <a:ext cx="341195" cy="537382"/>
        </a:xfrm>
        <a:prstGeom prst="rect">
          <a:avLst/>
        </a:prstGeom>
      </xdr:spPr>
    </xdr:pic>
    <xdr:clientData/>
  </xdr:twoCellAnchor>
  <xdr:twoCellAnchor editAs="oneCell">
    <xdr:from>
      <xdr:col>5</xdr:col>
      <xdr:colOff>255895</xdr:colOff>
      <xdr:row>2</xdr:row>
      <xdr:rowOff>76768</xdr:rowOff>
    </xdr:from>
    <xdr:to>
      <xdr:col>6</xdr:col>
      <xdr:colOff>366783</xdr:colOff>
      <xdr:row>5</xdr:row>
      <xdr:rowOff>121314</xdr:rowOff>
    </xdr:to>
    <xdr:pic>
      <xdr:nvPicPr>
        <xdr:cNvPr id="11" name="Graphic 10" descr="Cycle with people">
          <a:extLst>
            <a:ext uri="{FF2B5EF4-FFF2-40B4-BE49-F238E27FC236}">
              <a16:creationId xmlns:a16="http://schemas.microsoft.com/office/drawing/2014/main" id="{D5775E2B-11C9-7160-63F6-01BA6640A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50821" y="425545"/>
          <a:ext cx="709872" cy="567709"/>
        </a:xfrm>
        <a:prstGeom prst="rect">
          <a:avLst/>
        </a:prstGeom>
      </xdr:spPr>
    </xdr:pic>
    <xdr:clientData/>
  </xdr:twoCellAnchor>
  <xdr:twoCellAnchor editAs="oneCell">
    <xdr:from>
      <xdr:col>20</xdr:col>
      <xdr:colOff>481936</xdr:colOff>
      <xdr:row>3</xdr:row>
      <xdr:rowOff>42650</xdr:rowOff>
    </xdr:from>
    <xdr:to>
      <xdr:col>22</xdr:col>
      <xdr:colOff>21324</xdr:colOff>
      <xdr:row>5</xdr:row>
      <xdr:rowOff>126053</xdr:rowOff>
    </xdr:to>
    <xdr:pic>
      <xdr:nvPicPr>
        <xdr:cNvPr id="15" name="Graphic 14" descr="Coins">
          <a:extLst>
            <a:ext uri="{FF2B5EF4-FFF2-40B4-BE49-F238E27FC236}">
              <a16:creationId xmlns:a16="http://schemas.microsoft.com/office/drawing/2014/main" id="{B7996056-03FE-54DE-A4CC-DDD51A58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423727" y="580030"/>
          <a:ext cx="733567" cy="441657"/>
        </a:xfrm>
        <a:prstGeom prst="rect">
          <a:avLst/>
        </a:prstGeom>
      </xdr:spPr>
    </xdr:pic>
    <xdr:clientData/>
  </xdr:twoCellAnchor>
  <xdr:twoCellAnchor editAs="oneCell">
    <xdr:from>
      <xdr:col>7</xdr:col>
      <xdr:colOff>172493</xdr:colOff>
      <xdr:row>2</xdr:row>
      <xdr:rowOff>110885</xdr:rowOff>
    </xdr:from>
    <xdr:to>
      <xdr:col>8</xdr:col>
      <xdr:colOff>129844</xdr:colOff>
      <xdr:row>5</xdr:row>
      <xdr:rowOff>98568</xdr:rowOff>
    </xdr:to>
    <xdr:pic>
      <xdr:nvPicPr>
        <xdr:cNvPr id="17" name="Graphic 16" descr="Man">
          <a:extLst>
            <a:ext uri="{FF2B5EF4-FFF2-40B4-BE49-F238E27FC236}">
              <a16:creationId xmlns:a16="http://schemas.microsoft.com/office/drawing/2014/main" id="{6CB0CE90-F4C0-46DC-4152-83CE5090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365389" y="459662"/>
          <a:ext cx="556336" cy="510846"/>
        </a:xfrm>
        <a:prstGeom prst="rect">
          <a:avLst/>
        </a:prstGeom>
      </xdr:spPr>
    </xdr:pic>
    <xdr:clientData/>
  </xdr:twoCellAnchor>
  <xdr:twoCellAnchor editAs="oneCell">
    <xdr:from>
      <xdr:col>18</xdr:col>
      <xdr:colOff>296646</xdr:colOff>
      <xdr:row>2</xdr:row>
      <xdr:rowOff>129843</xdr:rowOff>
    </xdr:from>
    <xdr:to>
      <xdr:col>19</xdr:col>
      <xdr:colOff>205665</xdr:colOff>
      <xdr:row>5</xdr:row>
      <xdr:rowOff>137426</xdr:rowOff>
    </xdr:to>
    <xdr:pic>
      <xdr:nvPicPr>
        <xdr:cNvPr id="19" name="Graphic 18" descr="Woman">
          <a:extLst>
            <a:ext uri="{FF2B5EF4-FFF2-40B4-BE49-F238E27FC236}">
              <a16:creationId xmlns:a16="http://schemas.microsoft.com/office/drawing/2014/main" id="{6C6C4A0E-1CF6-330E-B36A-F623A81E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044259" y="488097"/>
          <a:ext cx="506107" cy="544963"/>
        </a:xfrm>
        <a:prstGeom prst="rect">
          <a:avLst/>
        </a:prstGeom>
      </xdr:spPr>
    </xdr:pic>
    <xdr:clientData/>
  </xdr:twoCellAnchor>
  <xdr:twoCellAnchor>
    <xdr:from>
      <xdr:col>5</xdr:col>
      <xdr:colOff>119417</xdr:colOff>
      <xdr:row>1</xdr:row>
      <xdr:rowOff>51180</xdr:rowOff>
    </xdr:from>
    <xdr:to>
      <xdr:col>6</xdr:col>
      <xdr:colOff>588559</xdr:colOff>
      <xdr:row>2</xdr:row>
      <xdr:rowOff>127947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A99410D-7140-1115-8A8C-888E3BFA1533}"/>
            </a:ext>
          </a:extLst>
        </xdr:cNvPr>
        <xdr:cNvSpPr txBox="1"/>
      </xdr:nvSpPr>
      <xdr:spPr>
        <a:xfrm>
          <a:off x="3114343" y="225568"/>
          <a:ext cx="1068126" cy="2511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66CDBF"/>
              </a:solidFill>
              <a:latin typeface="Comic Sans MS" panose="030F0702030302020204" pitchFamily="66" charset="0"/>
            </a:rPr>
            <a:t>TOTAL EMP</a:t>
          </a:r>
        </a:p>
      </xdr:txBody>
    </xdr:sp>
    <xdr:clientData/>
  </xdr:twoCellAnchor>
  <xdr:twoCellAnchor>
    <xdr:from>
      <xdr:col>5</xdr:col>
      <xdr:colOff>395216</xdr:colOff>
      <xdr:row>5</xdr:row>
      <xdr:rowOff>75820</xdr:rowOff>
    </xdr:from>
    <xdr:to>
      <xdr:col>6</xdr:col>
      <xdr:colOff>273903</xdr:colOff>
      <xdr:row>7</xdr:row>
      <xdr:rowOff>-1</xdr:rowOff>
    </xdr:to>
    <xdr:sp macro="" textlink="'Pivot Table'!G43">
      <xdr:nvSpPr>
        <xdr:cNvPr id="4" name="TextBox 3">
          <a:extLst>
            <a:ext uri="{FF2B5EF4-FFF2-40B4-BE49-F238E27FC236}">
              <a16:creationId xmlns:a16="http://schemas.microsoft.com/office/drawing/2014/main" id="{2833E6E6-2DC7-2959-A210-884E4B11AF3A}"/>
            </a:ext>
          </a:extLst>
        </xdr:cNvPr>
        <xdr:cNvSpPr txBox="1"/>
      </xdr:nvSpPr>
      <xdr:spPr>
        <a:xfrm>
          <a:off x="3380664" y="971454"/>
          <a:ext cx="475777" cy="282433"/>
        </a:xfrm>
        <a:prstGeom prst="rect">
          <a:avLst/>
        </a:prstGeom>
        <a:solidFill>
          <a:srgbClr val="0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AE6C268-B6E9-425C-99A2-9615EAB34CEA}" type="TxLink"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pPr/>
            <a:t>311</a:t>
          </a:fld>
          <a:endParaRPr lang="en-US" sz="1200" b="1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7</xdr:col>
      <xdr:colOff>159222</xdr:colOff>
      <xdr:row>1</xdr:row>
      <xdr:rowOff>45493</xdr:rowOff>
    </xdr:from>
    <xdr:to>
      <xdr:col>8</xdr:col>
      <xdr:colOff>136476</xdr:colOff>
      <xdr:row>2</xdr:row>
      <xdr:rowOff>128895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35E7E8-D89C-BCDA-B87A-4B50C83B1FC0}"/>
            </a:ext>
          </a:extLst>
        </xdr:cNvPr>
        <xdr:cNvSpPr txBox="1"/>
      </xdr:nvSpPr>
      <xdr:spPr>
        <a:xfrm>
          <a:off x="4352118" y="219881"/>
          <a:ext cx="576239" cy="257791"/>
        </a:xfrm>
        <a:prstGeom prst="rect">
          <a:avLst/>
        </a:prstGeom>
        <a:solidFill>
          <a:srgbClr val="0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66CDBF"/>
              </a:solidFill>
              <a:latin typeface="Comic Sans MS" panose="030F0702030302020204" pitchFamily="66" charset="0"/>
            </a:rPr>
            <a:t>MALE</a:t>
          </a:r>
        </a:p>
      </xdr:txBody>
    </xdr:sp>
    <xdr:clientData/>
  </xdr:twoCellAnchor>
  <xdr:twoCellAnchor>
    <xdr:from>
      <xdr:col>7</xdr:col>
      <xdr:colOff>204717</xdr:colOff>
      <xdr:row>5</xdr:row>
      <xdr:rowOff>75822</xdr:rowOff>
    </xdr:from>
    <xdr:to>
      <xdr:col>8</xdr:col>
      <xdr:colOff>90986</xdr:colOff>
      <xdr:row>7</xdr:row>
      <xdr:rowOff>0</xdr:rowOff>
    </xdr:to>
    <xdr:sp macro="" textlink="'Pivot Table'!I5">
      <xdr:nvSpPr>
        <xdr:cNvPr id="6" name="TextBox 5">
          <a:extLst>
            <a:ext uri="{FF2B5EF4-FFF2-40B4-BE49-F238E27FC236}">
              <a16:creationId xmlns:a16="http://schemas.microsoft.com/office/drawing/2014/main" id="{CB094213-044E-C50E-3C4B-4A43FEB353DE}"/>
            </a:ext>
          </a:extLst>
        </xdr:cNvPr>
        <xdr:cNvSpPr txBox="1"/>
      </xdr:nvSpPr>
      <xdr:spPr>
        <a:xfrm>
          <a:off x="4397613" y="947762"/>
          <a:ext cx="485254" cy="272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93DE0A8-5EB2-4581-98CB-A74BB060B58C}" type="TxLink"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pPr/>
            <a:t>135</a:t>
          </a:fld>
          <a:endParaRPr lang="en-US" sz="1200" b="1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151640</xdr:colOff>
      <xdr:row>1</xdr:row>
      <xdr:rowOff>64448</xdr:rowOff>
    </xdr:from>
    <xdr:to>
      <xdr:col>19</xdr:col>
      <xdr:colOff>310867</xdr:colOff>
      <xdr:row>2</xdr:row>
      <xdr:rowOff>140268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B00929-79BE-A7C3-B292-337C4E3269C4}"/>
            </a:ext>
          </a:extLst>
        </xdr:cNvPr>
        <xdr:cNvSpPr txBox="1"/>
      </xdr:nvSpPr>
      <xdr:spPr>
        <a:xfrm>
          <a:off x="10899253" y="243574"/>
          <a:ext cx="756315" cy="254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66CDBF"/>
              </a:solidFill>
              <a:latin typeface="Comic Sans MS" panose="030F0702030302020204" pitchFamily="66" charset="0"/>
            </a:rPr>
            <a:t>FEMALE</a:t>
          </a:r>
        </a:p>
      </xdr:txBody>
    </xdr:sp>
    <xdr:clientData/>
  </xdr:twoCellAnchor>
  <xdr:twoCellAnchor>
    <xdr:from>
      <xdr:col>18</xdr:col>
      <xdr:colOff>334559</xdr:colOff>
      <xdr:row>5</xdr:row>
      <xdr:rowOff>104253</xdr:rowOff>
    </xdr:from>
    <xdr:to>
      <xdr:col>19</xdr:col>
      <xdr:colOff>319398</xdr:colOff>
      <xdr:row>7</xdr:row>
      <xdr:rowOff>20849</xdr:rowOff>
    </xdr:to>
    <xdr:sp macro="" textlink="'Pivot Table'!I4">
      <xdr:nvSpPr>
        <xdr:cNvPr id="10" name="TextBox 9">
          <a:extLst>
            <a:ext uri="{FF2B5EF4-FFF2-40B4-BE49-F238E27FC236}">
              <a16:creationId xmlns:a16="http://schemas.microsoft.com/office/drawing/2014/main" id="{22074B6B-864E-1ED7-B796-9805816DD8D4}"/>
            </a:ext>
          </a:extLst>
        </xdr:cNvPr>
        <xdr:cNvSpPr txBox="1"/>
      </xdr:nvSpPr>
      <xdr:spPr>
        <a:xfrm>
          <a:off x="11082172" y="999887"/>
          <a:ext cx="581927" cy="27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10E6A52-52DC-49D4-B686-B94608EBF6FA}" type="TxLink"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pPr/>
            <a:t>176</a:t>
          </a:fld>
          <a:endParaRPr lang="en-US" sz="1200" b="1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20</xdr:col>
      <xdr:colOff>280537</xdr:colOff>
      <xdr:row>1</xdr:row>
      <xdr:rowOff>98567</xdr:rowOff>
    </xdr:from>
    <xdr:to>
      <xdr:col>22</xdr:col>
      <xdr:colOff>144060</xdr:colOff>
      <xdr:row>3</xdr:row>
      <xdr:rowOff>2843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4C9F758-14BE-6B6B-3D63-A605B90A04AE}"/>
            </a:ext>
          </a:extLst>
        </xdr:cNvPr>
        <xdr:cNvSpPr txBox="1"/>
      </xdr:nvSpPr>
      <xdr:spPr>
        <a:xfrm>
          <a:off x="12222328" y="277693"/>
          <a:ext cx="1057702" cy="262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rgbClr val="66CDBF"/>
              </a:solidFill>
              <a:latin typeface="Comic Sans MS" panose="030F0702030302020204" pitchFamily="66" charset="0"/>
            </a:rPr>
            <a:t>AVG SALARY</a:t>
          </a:r>
        </a:p>
      </xdr:txBody>
    </xdr:sp>
    <xdr:clientData/>
  </xdr:twoCellAnchor>
  <xdr:twoCellAnchor>
    <xdr:from>
      <xdr:col>20</xdr:col>
      <xdr:colOff>247367</xdr:colOff>
      <xdr:row>5</xdr:row>
      <xdr:rowOff>136479</xdr:rowOff>
    </xdr:from>
    <xdr:to>
      <xdr:col>22</xdr:col>
      <xdr:colOff>335036</xdr:colOff>
      <xdr:row>7</xdr:row>
      <xdr:rowOff>59709</xdr:rowOff>
    </xdr:to>
    <xdr:sp macro="" textlink="'Pivot Table'!G49">
      <xdr:nvSpPr>
        <xdr:cNvPr id="14" name="TextBox 13">
          <a:extLst>
            <a:ext uri="{FF2B5EF4-FFF2-40B4-BE49-F238E27FC236}">
              <a16:creationId xmlns:a16="http://schemas.microsoft.com/office/drawing/2014/main" id="{1EA7E99F-B659-4E72-ED35-7B9A1A53A369}"/>
            </a:ext>
          </a:extLst>
        </xdr:cNvPr>
        <xdr:cNvSpPr txBox="1"/>
      </xdr:nvSpPr>
      <xdr:spPr>
        <a:xfrm>
          <a:off x="12189158" y="1032113"/>
          <a:ext cx="1281848" cy="281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7086C26-5BA7-4133-BD29-493D2EDB4E9C}" type="TxLink"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pPr/>
            <a:t> $69,020.68 </a:t>
          </a:fld>
          <a:endParaRPr lang="en-US" sz="1200" b="1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23</xdr:col>
      <xdr:colOff>113731</xdr:colOff>
      <xdr:row>1</xdr:row>
      <xdr:rowOff>74874</xdr:rowOff>
    </xdr:from>
    <xdr:to>
      <xdr:col>25</xdr:col>
      <xdr:colOff>110888</xdr:colOff>
      <xdr:row>2</xdr:row>
      <xdr:rowOff>153538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198F633-9D61-CC03-58D8-EAB487EB9953}"/>
            </a:ext>
          </a:extLst>
        </xdr:cNvPr>
        <xdr:cNvSpPr txBox="1"/>
      </xdr:nvSpPr>
      <xdr:spPr>
        <a:xfrm>
          <a:off x="13846791" y="254000"/>
          <a:ext cx="1191336" cy="257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66CDBF"/>
              </a:solidFill>
              <a:latin typeface="Comic Sans MS" panose="030F0702030302020204" pitchFamily="66" charset="0"/>
            </a:rPr>
            <a:t>AVG TENURE</a:t>
          </a:r>
        </a:p>
      </xdr:txBody>
    </xdr:sp>
    <xdr:clientData/>
  </xdr:twoCellAnchor>
  <xdr:twoCellAnchor>
    <xdr:from>
      <xdr:col>23</xdr:col>
      <xdr:colOff>396164</xdr:colOff>
      <xdr:row>5</xdr:row>
      <xdr:rowOff>106151</xdr:rowOff>
    </xdr:from>
    <xdr:to>
      <xdr:col>24</xdr:col>
      <xdr:colOff>500419</xdr:colOff>
      <xdr:row>6</xdr:row>
      <xdr:rowOff>174387</xdr:rowOff>
    </xdr:to>
    <xdr:sp macro="" textlink="'Pivot Table'!G55">
      <xdr:nvSpPr>
        <xdr:cNvPr id="18" name="TextBox 17">
          <a:extLst>
            <a:ext uri="{FF2B5EF4-FFF2-40B4-BE49-F238E27FC236}">
              <a16:creationId xmlns:a16="http://schemas.microsoft.com/office/drawing/2014/main" id="{6616C3D6-1E71-DA3C-5E4A-F81C71987C21}"/>
            </a:ext>
          </a:extLst>
        </xdr:cNvPr>
        <xdr:cNvSpPr txBox="1"/>
      </xdr:nvSpPr>
      <xdr:spPr>
        <a:xfrm>
          <a:off x="14129224" y="1001785"/>
          <a:ext cx="701344" cy="247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7138AD7-C3E7-40A0-88C6-069C45BADB1A}" type="TxLink"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pPr/>
            <a:t>9</a:t>
          </a:fld>
          <a:r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t> </a:t>
          </a:r>
          <a:r>
            <a:rPr lang="en-US" sz="1050" b="0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t>Years</a:t>
          </a:r>
          <a:r>
            <a:rPr lang="en-US" sz="1200" b="1" i="0" u="none" strike="noStrike">
              <a:solidFill>
                <a:srgbClr val="66CDBF"/>
              </a:solidFill>
              <a:latin typeface="Comic Sans MS" panose="030F0702030302020204" pitchFamily="66" charset="0"/>
              <a:cs typeface="Calibri"/>
            </a:rPr>
            <a:t> </a:t>
          </a:r>
          <a:endParaRPr lang="en-US" sz="1200" b="1">
            <a:solidFill>
              <a:srgbClr val="66CDBF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0</xdr:col>
      <xdr:colOff>230306</xdr:colOff>
      <xdr:row>7</xdr:row>
      <xdr:rowOff>51179</xdr:rowOff>
    </xdr:from>
    <xdr:to>
      <xdr:col>5</xdr:col>
      <xdr:colOff>417962</xdr:colOff>
      <xdr:row>17</xdr:row>
      <xdr:rowOff>85299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1DBCC8EA-BA04-42A3-903E-9E5546081ABB}"/>
            </a:ext>
          </a:extLst>
        </xdr:cNvPr>
        <xdr:cNvSpPr/>
      </xdr:nvSpPr>
      <xdr:spPr>
        <a:xfrm>
          <a:off x="230306" y="1305067"/>
          <a:ext cx="3173104" cy="1825388"/>
        </a:xfrm>
        <a:prstGeom prst="roundRect">
          <a:avLst/>
        </a:pr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476533</xdr:colOff>
      <xdr:row>7</xdr:row>
      <xdr:rowOff>50043</xdr:rowOff>
    </xdr:from>
    <xdr:to>
      <xdr:col>11</xdr:col>
      <xdr:colOff>110888</xdr:colOff>
      <xdr:row>17</xdr:row>
      <xdr:rowOff>59711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DDB43D5B-718F-4619-6E27-F3FBF2A8A919}"/>
            </a:ext>
          </a:extLst>
        </xdr:cNvPr>
        <xdr:cNvSpPr/>
      </xdr:nvSpPr>
      <xdr:spPr>
        <a:xfrm>
          <a:off x="3461981" y="1303931"/>
          <a:ext cx="3216892" cy="1800936"/>
        </a:xfrm>
        <a:prstGeom prst="roundRect">
          <a:avLst/>
        </a:pr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230307</xdr:colOff>
      <xdr:row>7</xdr:row>
      <xdr:rowOff>76769</xdr:rowOff>
    </xdr:from>
    <xdr:to>
      <xdr:col>5</xdr:col>
      <xdr:colOff>383843</xdr:colOff>
      <xdr:row>17</xdr:row>
      <xdr:rowOff>51180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8406EDD-A3F6-4E6A-ACAA-36E1A6FDE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486201</xdr:colOff>
      <xdr:row>7</xdr:row>
      <xdr:rowOff>85299</xdr:rowOff>
    </xdr:from>
    <xdr:to>
      <xdr:col>11</xdr:col>
      <xdr:colOff>76769</xdr:colOff>
      <xdr:row>17</xdr:row>
      <xdr:rowOff>25590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AF24E73-93E4-4315-82AE-0C1F3253D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213247</xdr:colOff>
      <xdr:row>17</xdr:row>
      <xdr:rowOff>145009</xdr:rowOff>
    </xdr:from>
    <xdr:to>
      <xdr:col>11</xdr:col>
      <xdr:colOff>110889</xdr:colOff>
      <xdr:row>30</xdr:row>
      <xdr:rowOff>102359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72FF1B26-FC56-2650-6FA7-D57C9A0130C3}"/>
            </a:ext>
          </a:extLst>
        </xdr:cNvPr>
        <xdr:cNvSpPr/>
      </xdr:nvSpPr>
      <xdr:spPr>
        <a:xfrm>
          <a:off x="213247" y="3190165"/>
          <a:ext cx="6465627" cy="2286000"/>
        </a:xfrm>
        <a:custGeom>
          <a:avLst/>
          <a:gdLst>
            <a:gd name="connsiteX0" fmla="*/ 0 w 6465627"/>
            <a:gd name="connsiteY0" fmla="*/ 376743 h 2260410"/>
            <a:gd name="connsiteX1" fmla="*/ 376743 w 6465627"/>
            <a:gd name="connsiteY1" fmla="*/ 0 h 2260410"/>
            <a:gd name="connsiteX2" fmla="*/ 6088884 w 6465627"/>
            <a:gd name="connsiteY2" fmla="*/ 0 h 2260410"/>
            <a:gd name="connsiteX3" fmla="*/ 6465627 w 6465627"/>
            <a:gd name="connsiteY3" fmla="*/ 376743 h 2260410"/>
            <a:gd name="connsiteX4" fmla="*/ 6465627 w 6465627"/>
            <a:gd name="connsiteY4" fmla="*/ 1883667 h 2260410"/>
            <a:gd name="connsiteX5" fmla="*/ 6088884 w 6465627"/>
            <a:gd name="connsiteY5" fmla="*/ 2260410 h 2260410"/>
            <a:gd name="connsiteX6" fmla="*/ 376743 w 6465627"/>
            <a:gd name="connsiteY6" fmla="*/ 2260410 h 2260410"/>
            <a:gd name="connsiteX7" fmla="*/ 0 w 6465627"/>
            <a:gd name="connsiteY7" fmla="*/ 1883667 h 2260410"/>
            <a:gd name="connsiteX8" fmla="*/ 0 w 6465627"/>
            <a:gd name="connsiteY8" fmla="*/ 376743 h 2260410"/>
            <a:gd name="connsiteX0" fmla="*/ 0 w 6465627"/>
            <a:gd name="connsiteY0" fmla="*/ 376743 h 2268940"/>
            <a:gd name="connsiteX1" fmla="*/ 376743 w 6465627"/>
            <a:gd name="connsiteY1" fmla="*/ 0 h 2268940"/>
            <a:gd name="connsiteX2" fmla="*/ 6088884 w 6465627"/>
            <a:gd name="connsiteY2" fmla="*/ 0 h 2268940"/>
            <a:gd name="connsiteX3" fmla="*/ 6465627 w 6465627"/>
            <a:gd name="connsiteY3" fmla="*/ 376743 h 2268940"/>
            <a:gd name="connsiteX4" fmla="*/ 6465627 w 6465627"/>
            <a:gd name="connsiteY4" fmla="*/ 1883667 h 2268940"/>
            <a:gd name="connsiteX5" fmla="*/ 6088884 w 6465627"/>
            <a:gd name="connsiteY5" fmla="*/ 2260410 h 2268940"/>
            <a:gd name="connsiteX6" fmla="*/ 496161 w 6465627"/>
            <a:gd name="connsiteY6" fmla="*/ 2268940 h 2268940"/>
            <a:gd name="connsiteX7" fmla="*/ 0 w 6465627"/>
            <a:gd name="connsiteY7" fmla="*/ 1883667 h 2268940"/>
            <a:gd name="connsiteX8" fmla="*/ 0 w 6465627"/>
            <a:gd name="connsiteY8" fmla="*/ 376743 h 2268940"/>
            <a:gd name="connsiteX0" fmla="*/ 0 w 6465627"/>
            <a:gd name="connsiteY0" fmla="*/ 376743 h 2268940"/>
            <a:gd name="connsiteX1" fmla="*/ 376743 w 6465627"/>
            <a:gd name="connsiteY1" fmla="*/ 0 h 2268940"/>
            <a:gd name="connsiteX2" fmla="*/ 6088884 w 6465627"/>
            <a:gd name="connsiteY2" fmla="*/ 0 h 2268940"/>
            <a:gd name="connsiteX3" fmla="*/ 6465627 w 6465627"/>
            <a:gd name="connsiteY3" fmla="*/ 376743 h 2268940"/>
            <a:gd name="connsiteX4" fmla="*/ 6465627 w 6465627"/>
            <a:gd name="connsiteY4" fmla="*/ 1883667 h 2268940"/>
            <a:gd name="connsiteX5" fmla="*/ 6088884 w 6465627"/>
            <a:gd name="connsiteY5" fmla="*/ 2260410 h 2268940"/>
            <a:gd name="connsiteX6" fmla="*/ 496161 w 6465627"/>
            <a:gd name="connsiteY6" fmla="*/ 2268940 h 2268940"/>
            <a:gd name="connsiteX7" fmla="*/ 0 w 6465627"/>
            <a:gd name="connsiteY7" fmla="*/ 1806898 h 2268940"/>
            <a:gd name="connsiteX8" fmla="*/ 0 w 6465627"/>
            <a:gd name="connsiteY8" fmla="*/ 376743 h 2268940"/>
            <a:gd name="connsiteX0" fmla="*/ 0 w 6465627"/>
            <a:gd name="connsiteY0" fmla="*/ 376743 h 2268940"/>
            <a:gd name="connsiteX1" fmla="*/ 376743 w 6465627"/>
            <a:gd name="connsiteY1" fmla="*/ 0 h 2268940"/>
            <a:gd name="connsiteX2" fmla="*/ 6088884 w 6465627"/>
            <a:gd name="connsiteY2" fmla="*/ 0 h 2268940"/>
            <a:gd name="connsiteX3" fmla="*/ 6465627 w 6465627"/>
            <a:gd name="connsiteY3" fmla="*/ 376743 h 2268940"/>
            <a:gd name="connsiteX4" fmla="*/ 6465627 w 6465627"/>
            <a:gd name="connsiteY4" fmla="*/ 1883667 h 2268940"/>
            <a:gd name="connsiteX5" fmla="*/ 6088884 w 6465627"/>
            <a:gd name="connsiteY5" fmla="*/ 2260410 h 2268940"/>
            <a:gd name="connsiteX6" fmla="*/ 496161 w 6465627"/>
            <a:gd name="connsiteY6" fmla="*/ 2268940 h 2268940"/>
            <a:gd name="connsiteX7" fmla="*/ 0 w 6465627"/>
            <a:gd name="connsiteY7" fmla="*/ 1738659 h 2268940"/>
            <a:gd name="connsiteX8" fmla="*/ 0 w 6465627"/>
            <a:gd name="connsiteY8" fmla="*/ 376743 h 2268940"/>
            <a:gd name="connsiteX0" fmla="*/ 0 w 6465627"/>
            <a:gd name="connsiteY0" fmla="*/ 376743 h 2286000"/>
            <a:gd name="connsiteX1" fmla="*/ 376743 w 6465627"/>
            <a:gd name="connsiteY1" fmla="*/ 0 h 2286000"/>
            <a:gd name="connsiteX2" fmla="*/ 6088884 w 6465627"/>
            <a:gd name="connsiteY2" fmla="*/ 0 h 2286000"/>
            <a:gd name="connsiteX3" fmla="*/ 6465627 w 6465627"/>
            <a:gd name="connsiteY3" fmla="*/ 376743 h 2286000"/>
            <a:gd name="connsiteX4" fmla="*/ 6465627 w 6465627"/>
            <a:gd name="connsiteY4" fmla="*/ 1883667 h 2286000"/>
            <a:gd name="connsiteX5" fmla="*/ 6088884 w 6465627"/>
            <a:gd name="connsiteY5" fmla="*/ 2260410 h 2286000"/>
            <a:gd name="connsiteX6" fmla="*/ 564400 w 6465627"/>
            <a:gd name="connsiteY6" fmla="*/ 2286000 h 2286000"/>
            <a:gd name="connsiteX7" fmla="*/ 0 w 6465627"/>
            <a:gd name="connsiteY7" fmla="*/ 1738659 h 2286000"/>
            <a:gd name="connsiteX8" fmla="*/ 0 w 6465627"/>
            <a:gd name="connsiteY8" fmla="*/ 376743 h 228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465627" h="2286000">
              <a:moveTo>
                <a:pt x="0" y="376743"/>
              </a:moveTo>
              <a:cubicBezTo>
                <a:pt x="0" y="168674"/>
                <a:pt x="168674" y="0"/>
                <a:pt x="376743" y="0"/>
              </a:cubicBezTo>
              <a:lnTo>
                <a:pt x="6088884" y="0"/>
              </a:lnTo>
              <a:cubicBezTo>
                <a:pt x="6296953" y="0"/>
                <a:pt x="6465627" y="168674"/>
                <a:pt x="6465627" y="376743"/>
              </a:cubicBezTo>
              <a:lnTo>
                <a:pt x="6465627" y="1883667"/>
              </a:lnTo>
              <a:cubicBezTo>
                <a:pt x="6465627" y="2091736"/>
                <a:pt x="6296953" y="2260410"/>
                <a:pt x="6088884" y="2260410"/>
              </a:cubicBezTo>
              <a:lnTo>
                <a:pt x="564400" y="2286000"/>
              </a:lnTo>
              <a:cubicBezTo>
                <a:pt x="356331" y="2286000"/>
                <a:pt x="0" y="1946728"/>
                <a:pt x="0" y="1738659"/>
              </a:cubicBezTo>
              <a:lnTo>
                <a:pt x="0" y="376743"/>
              </a:lnTo>
              <a:close/>
            </a:path>
          </a:pathLst>
        </a:cu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383843</xdr:colOff>
      <xdr:row>18</xdr:row>
      <xdr:rowOff>25589</xdr:rowOff>
    </xdr:from>
    <xdr:to>
      <xdr:col>10</xdr:col>
      <xdr:colOff>545911</xdr:colOff>
      <xdr:row>30</xdr:row>
      <xdr:rowOff>59709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6387589-089F-4B4E-81F8-5C22A553D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179128</xdr:colOff>
      <xdr:row>7</xdr:row>
      <xdr:rowOff>34119</xdr:rowOff>
    </xdr:from>
    <xdr:to>
      <xdr:col>18</xdr:col>
      <xdr:colOff>0</xdr:colOff>
      <xdr:row>30</xdr:row>
      <xdr:rowOff>119418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23446CB-2933-3D92-3830-45604F10EDF1}"/>
            </a:ext>
          </a:extLst>
        </xdr:cNvPr>
        <xdr:cNvSpPr/>
      </xdr:nvSpPr>
      <xdr:spPr>
        <a:xfrm>
          <a:off x="6747113" y="1288007"/>
          <a:ext cx="4000500" cy="4205217"/>
        </a:xfrm>
        <a:prstGeom prst="roundRect">
          <a:avLst/>
        </a:pr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213246</xdr:colOff>
      <xdr:row>6</xdr:row>
      <xdr:rowOff>119418</xdr:rowOff>
    </xdr:from>
    <xdr:to>
      <xdr:col>17</xdr:col>
      <xdr:colOff>554439</xdr:colOff>
      <xdr:row>30</xdr:row>
      <xdr:rowOff>76771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0ACAE16-5474-45F9-8325-CFFE157B3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59708</xdr:colOff>
      <xdr:row>7</xdr:row>
      <xdr:rowOff>110887</xdr:rowOff>
    </xdr:from>
    <xdr:to>
      <xdr:col>25</xdr:col>
      <xdr:colOff>380268</xdr:colOff>
      <xdr:row>30</xdr:row>
      <xdr:rowOff>102358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5DCA5B16-6440-4B32-8289-C4C34588F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68735" y="1352833"/>
              <a:ext cx="4524070" cy="40721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185220</xdr:colOff>
      <xdr:row>7</xdr:row>
      <xdr:rowOff>29245</xdr:rowOff>
    </xdr:from>
    <xdr:to>
      <xdr:col>25</xdr:col>
      <xdr:colOff>448427</xdr:colOff>
      <xdr:row>7</xdr:row>
      <xdr:rowOff>97484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C0400C6-07B4-F486-7E03-281B5DD2D4F8}"/>
            </a:ext>
          </a:extLst>
        </xdr:cNvPr>
        <xdr:cNvCxnSpPr/>
      </xdr:nvCxnSpPr>
      <xdr:spPr>
        <a:xfrm>
          <a:off x="185220" y="1257544"/>
          <a:ext cx="15373228" cy="68239"/>
        </a:xfrm>
        <a:prstGeom prst="line">
          <a:avLst/>
        </a:prstGeom>
        <a:ln>
          <a:solidFill>
            <a:srgbClr val="66CD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146714</xdr:colOff>
      <xdr:row>31</xdr:row>
      <xdr:rowOff>72787</xdr:rowOff>
    </xdr:from>
    <xdr:to>
      <xdr:col>25</xdr:col>
      <xdr:colOff>464027</xdr:colOff>
      <xdr:row>61</xdr:row>
      <xdr:rowOff>69944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F20FD93-6852-B505-D007-10A1DDC19851}"/>
            </a:ext>
          </a:extLst>
        </xdr:cNvPr>
        <xdr:cNvSpPr/>
      </xdr:nvSpPr>
      <xdr:spPr>
        <a:xfrm>
          <a:off x="146714" y="5713862"/>
          <a:ext cx="15386716" cy="5456260"/>
        </a:xfrm>
        <a:prstGeom prst="roundRect">
          <a:avLst/>
        </a:prstGeom>
        <a:solidFill>
          <a:srgbClr val="000000"/>
        </a:solidFill>
        <a:ln>
          <a:solidFill>
            <a:srgbClr val="66CD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  <a:p>
          <a:pPr algn="l"/>
          <a:r>
            <a:rPr lang="en-US" sz="1200"/>
            <a:t>			</a:t>
          </a:r>
          <a:r>
            <a:rPr lang="en-US" sz="1200" baseline="0"/>
            <a:t>      </a:t>
          </a:r>
        </a:p>
        <a:p>
          <a:pPr algn="l"/>
          <a:r>
            <a:rPr lang="en-US" sz="1200" baseline="0"/>
            <a:t> </a:t>
          </a:r>
          <a:r>
            <a:rPr lang="en-US" sz="1200" b="1" baseline="0">
              <a:latin typeface="Comic Sans MS" panose="030F0702030302020204" pitchFamily="66" charset="0"/>
            </a:rPr>
            <a:t>Salary trends, Dispariaties and benchmarking    </a:t>
          </a:r>
          <a:r>
            <a:rPr lang="en-US" sz="1200" b="1">
              <a:latin typeface="Comic Sans MS" panose="030F0702030302020204" pitchFamily="66" charset="0"/>
            </a:rPr>
            <a:t> </a:t>
          </a:r>
          <a:r>
            <a:rPr lang="en-US" sz="1200"/>
            <a:t>		</a:t>
          </a:r>
          <a:r>
            <a:rPr lang="en-US" sz="1400" b="1"/>
            <a:t>                                  </a:t>
          </a:r>
          <a:br>
            <a:rPr lang="en-US" sz="1400" b="1"/>
          </a:br>
          <a:r>
            <a:rPr lang="en-US" sz="1400" b="1"/>
            <a:t>                                                               </a:t>
          </a:r>
        </a:p>
      </xdr:txBody>
    </xdr:sp>
    <xdr:clientData/>
  </xdr:twoCellAnchor>
  <xdr:twoCellAnchor>
    <xdr:from>
      <xdr:col>0</xdr:col>
      <xdr:colOff>500418</xdr:colOff>
      <xdr:row>31</xdr:row>
      <xdr:rowOff>97485</xdr:rowOff>
    </xdr:from>
    <xdr:to>
      <xdr:col>5</xdr:col>
      <xdr:colOff>193344</xdr:colOff>
      <xdr:row>35</xdr:row>
      <xdr:rowOff>113733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9A64285-9BE7-D315-2417-562E70D3DDB3}"/>
            </a:ext>
          </a:extLst>
        </xdr:cNvPr>
        <xdr:cNvSpPr txBox="1"/>
      </xdr:nvSpPr>
      <xdr:spPr>
        <a:xfrm>
          <a:off x="500418" y="5537092"/>
          <a:ext cx="2714930" cy="718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</a:t>
          </a:r>
          <a:r>
            <a:rPr lang="en-US" sz="2000" b="1">
              <a:solidFill>
                <a:srgbClr val="66CDBF"/>
              </a:solidFill>
              <a:latin typeface="Algerian" panose="04020705040A02060702" pitchFamily="82" charset="0"/>
            </a:rPr>
            <a:t>HR</a:t>
          </a:r>
          <a:r>
            <a:rPr lang="en-US" sz="2000">
              <a:solidFill>
                <a:srgbClr val="66CDBF"/>
              </a:solidFill>
            </a:rPr>
            <a:t> </a:t>
          </a:r>
          <a:r>
            <a:rPr lang="en-US" sz="1400" b="1">
              <a:solidFill>
                <a:srgbClr val="66CDBF"/>
              </a:solidFill>
              <a:latin typeface="Comic Sans MS" panose="030F0702030302020204" pitchFamily="66" charset="0"/>
            </a:rPr>
            <a:t>Analytics Dashboard</a:t>
          </a:r>
        </a:p>
        <a:p>
          <a:r>
            <a:rPr lang="en-US" sz="1400" b="1">
              <a:solidFill>
                <a:srgbClr val="66CDBF"/>
              </a:solidFill>
              <a:latin typeface="Comic Sans MS" panose="030F0702030302020204" pitchFamily="66" charset="0"/>
            </a:rPr>
            <a:t> </a:t>
          </a:r>
          <a:r>
            <a:rPr lang="en-US" sz="1200" b="1">
              <a:solidFill>
                <a:srgbClr val="66CDBF"/>
              </a:solidFill>
              <a:latin typeface="Comic Sans MS" panose="030F0702030302020204" pitchFamily="66" charset="0"/>
            </a:rPr>
            <a:t>Compensation and Pay Equity</a:t>
          </a:r>
        </a:p>
      </xdr:txBody>
    </xdr:sp>
    <xdr:clientData/>
  </xdr:twoCellAnchor>
  <xdr:twoCellAnchor editAs="oneCell">
    <xdr:from>
      <xdr:col>0</xdr:col>
      <xdr:colOff>568655</xdr:colOff>
      <xdr:row>31</xdr:row>
      <xdr:rowOff>102358</xdr:rowOff>
    </xdr:from>
    <xdr:to>
      <xdr:col>1</xdr:col>
      <xdr:colOff>380998</xdr:colOff>
      <xdr:row>33</xdr:row>
      <xdr:rowOff>145006</xdr:rowOff>
    </xdr:to>
    <xdr:pic>
      <xdr:nvPicPr>
        <xdr:cNvPr id="32" name="Graphic 31" descr="Office worker">
          <a:extLst>
            <a:ext uri="{FF2B5EF4-FFF2-40B4-BE49-F238E27FC236}">
              <a16:creationId xmlns:a16="http://schemas.microsoft.com/office/drawing/2014/main" id="{C033AC7F-0D0B-4009-8396-F24F24491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8655" y="5743433"/>
          <a:ext cx="415120" cy="406588"/>
        </a:xfrm>
        <a:prstGeom prst="rect">
          <a:avLst/>
        </a:prstGeom>
      </xdr:spPr>
    </xdr:pic>
    <xdr:clientData/>
  </xdr:twoCellAnchor>
  <xdr:twoCellAnchor>
    <xdr:from>
      <xdr:col>8</xdr:col>
      <xdr:colOff>568657</xdr:colOff>
      <xdr:row>31</xdr:row>
      <xdr:rowOff>181969</xdr:rowOff>
    </xdr:from>
    <xdr:to>
      <xdr:col>25</xdr:col>
      <xdr:colOff>386687</xdr:colOff>
      <xdr:row>45</xdr:row>
      <xdr:rowOff>79610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FDC72F05-0D6E-63D4-7896-865E73442F29}"/>
            </a:ext>
          </a:extLst>
        </xdr:cNvPr>
        <xdr:cNvSpPr/>
      </xdr:nvSpPr>
      <xdr:spPr>
        <a:xfrm>
          <a:off x="5390865" y="5823044"/>
          <a:ext cx="10065225" cy="2445223"/>
        </a:xfrm>
        <a:custGeom>
          <a:avLst/>
          <a:gdLst>
            <a:gd name="connsiteX0" fmla="*/ 0 w 6687403"/>
            <a:gd name="connsiteY0" fmla="*/ 407545 h 2445223"/>
            <a:gd name="connsiteX1" fmla="*/ 407545 w 6687403"/>
            <a:gd name="connsiteY1" fmla="*/ 0 h 2445223"/>
            <a:gd name="connsiteX2" fmla="*/ 6279858 w 6687403"/>
            <a:gd name="connsiteY2" fmla="*/ 0 h 2445223"/>
            <a:gd name="connsiteX3" fmla="*/ 6687403 w 6687403"/>
            <a:gd name="connsiteY3" fmla="*/ 407545 h 2445223"/>
            <a:gd name="connsiteX4" fmla="*/ 6687403 w 6687403"/>
            <a:gd name="connsiteY4" fmla="*/ 2037678 h 2445223"/>
            <a:gd name="connsiteX5" fmla="*/ 6279858 w 6687403"/>
            <a:gd name="connsiteY5" fmla="*/ 2445223 h 2445223"/>
            <a:gd name="connsiteX6" fmla="*/ 407545 w 6687403"/>
            <a:gd name="connsiteY6" fmla="*/ 2445223 h 2445223"/>
            <a:gd name="connsiteX7" fmla="*/ 0 w 6687403"/>
            <a:gd name="connsiteY7" fmla="*/ 2037678 h 2445223"/>
            <a:gd name="connsiteX8" fmla="*/ 0 w 6687403"/>
            <a:gd name="connsiteY8" fmla="*/ 407545 h 2445223"/>
            <a:gd name="connsiteX0" fmla="*/ 0 w 6698776"/>
            <a:gd name="connsiteY0" fmla="*/ 407545 h 2445223"/>
            <a:gd name="connsiteX1" fmla="*/ 407545 w 6698776"/>
            <a:gd name="connsiteY1" fmla="*/ 0 h 2445223"/>
            <a:gd name="connsiteX2" fmla="*/ 6279858 w 6698776"/>
            <a:gd name="connsiteY2" fmla="*/ 0 h 2445223"/>
            <a:gd name="connsiteX3" fmla="*/ 6698776 w 6698776"/>
            <a:gd name="connsiteY3" fmla="*/ 589515 h 2445223"/>
            <a:gd name="connsiteX4" fmla="*/ 6687403 w 6698776"/>
            <a:gd name="connsiteY4" fmla="*/ 2037678 h 2445223"/>
            <a:gd name="connsiteX5" fmla="*/ 6279858 w 6698776"/>
            <a:gd name="connsiteY5" fmla="*/ 2445223 h 2445223"/>
            <a:gd name="connsiteX6" fmla="*/ 407545 w 6698776"/>
            <a:gd name="connsiteY6" fmla="*/ 2445223 h 2445223"/>
            <a:gd name="connsiteX7" fmla="*/ 0 w 6698776"/>
            <a:gd name="connsiteY7" fmla="*/ 2037678 h 2445223"/>
            <a:gd name="connsiteX8" fmla="*/ 0 w 6698776"/>
            <a:gd name="connsiteY8" fmla="*/ 407545 h 2445223"/>
            <a:gd name="connsiteX0" fmla="*/ 0 w 6698776"/>
            <a:gd name="connsiteY0" fmla="*/ 407545 h 2445223"/>
            <a:gd name="connsiteX1" fmla="*/ 407545 w 6698776"/>
            <a:gd name="connsiteY1" fmla="*/ 0 h 2445223"/>
            <a:gd name="connsiteX2" fmla="*/ 6132007 w 6698776"/>
            <a:gd name="connsiteY2" fmla="*/ 0 h 2445223"/>
            <a:gd name="connsiteX3" fmla="*/ 6698776 w 6698776"/>
            <a:gd name="connsiteY3" fmla="*/ 589515 h 2445223"/>
            <a:gd name="connsiteX4" fmla="*/ 6687403 w 6698776"/>
            <a:gd name="connsiteY4" fmla="*/ 2037678 h 2445223"/>
            <a:gd name="connsiteX5" fmla="*/ 6279858 w 6698776"/>
            <a:gd name="connsiteY5" fmla="*/ 2445223 h 2445223"/>
            <a:gd name="connsiteX6" fmla="*/ 407545 w 6698776"/>
            <a:gd name="connsiteY6" fmla="*/ 2445223 h 2445223"/>
            <a:gd name="connsiteX7" fmla="*/ 0 w 6698776"/>
            <a:gd name="connsiteY7" fmla="*/ 2037678 h 2445223"/>
            <a:gd name="connsiteX8" fmla="*/ 0 w 6698776"/>
            <a:gd name="connsiteY8" fmla="*/ 407545 h 2445223"/>
            <a:gd name="connsiteX0" fmla="*/ 0 w 6698776"/>
            <a:gd name="connsiteY0" fmla="*/ 407545 h 2445223"/>
            <a:gd name="connsiteX1" fmla="*/ 407545 w 6698776"/>
            <a:gd name="connsiteY1" fmla="*/ 0 h 2445223"/>
            <a:gd name="connsiteX2" fmla="*/ 6132007 w 6698776"/>
            <a:gd name="connsiteY2" fmla="*/ 0 h 2445223"/>
            <a:gd name="connsiteX3" fmla="*/ 6698776 w 6698776"/>
            <a:gd name="connsiteY3" fmla="*/ 657754 h 2445223"/>
            <a:gd name="connsiteX4" fmla="*/ 6687403 w 6698776"/>
            <a:gd name="connsiteY4" fmla="*/ 2037678 h 2445223"/>
            <a:gd name="connsiteX5" fmla="*/ 6279858 w 6698776"/>
            <a:gd name="connsiteY5" fmla="*/ 2445223 h 2445223"/>
            <a:gd name="connsiteX6" fmla="*/ 407545 w 6698776"/>
            <a:gd name="connsiteY6" fmla="*/ 2445223 h 2445223"/>
            <a:gd name="connsiteX7" fmla="*/ 0 w 6698776"/>
            <a:gd name="connsiteY7" fmla="*/ 2037678 h 2445223"/>
            <a:gd name="connsiteX8" fmla="*/ 0 w 6698776"/>
            <a:gd name="connsiteY8" fmla="*/ 407545 h 2445223"/>
            <a:gd name="connsiteX0" fmla="*/ 0 w 6698776"/>
            <a:gd name="connsiteY0" fmla="*/ 407545 h 2445223"/>
            <a:gd name="connsiteX1" fmla="*/ 407545 w 6698776"/>
            <a:gd name="connsiteY1" fmla="*/ 0 h 2445223"/>
            <a:gd name="connsiteX2" fmla="*/ 6075141 w 6698776"/>
            <a:gd name="connsiteY2" fmla="*/ 0 h 2445223"/>
            <a:gd name="connsiteX3" fmla="*/ 6698776 w 6698776"/>
            <a:gd name="connsiteY3" fmla="*/ 657754 h 2445223"/>
            <a:gd name="connsiteX4" fmla="*/ 6687403 w 6698776"/>
            <a:gd name="connsiteY4" fmla="*/ 2037678 h 2445223"/>
            <a:gd name="connsiteX5" fmla="*/ 6279858 w 6698776"/>
            <a:gd name="connsiteY5" fmla="*/ 2445223 h 2445223"/>
            <a:gd name="connsiteX6" fmla="*/ 407545 w 6698776"/>
            <a:gd name="connsiteY6" fmla="*/ 2445223 h 2445223"/>
            <a:gd name="connsiteX7" fmla="*/ 0 w 6698776"/>
            <a:gd name="connsiteY7" fmla="*/ 2037678 h 2445223"/>
            <a:gd name="connsiteX8" fmla="*/ 0 w 6698776"/>
            <a:gd name="connsiteY8" fmla="*/ 407545 h 2445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698776" h="2445223">
              <a:moveTo>
                <a:pt x="0" y="407545"/>
              </a:moveTo>
              <a:cubicBezTo>
                <a:pt x="0" y="182464"/>
                <a:pt x="182464" y="0"/>
                <a:pt x="407545" y="0"/>
              </a:cubicBezTo>
              <a:lnTo>
                <a:pt x="6075141" y="0"/>
              </a:lnTo>
              <a:cubicBezTo>
                <a:pt x="6300222" y="0"/>
                <a:pt x="6698776" y="432673"/>
                <a:pt x="6698776" y="657754"/>
              </a:cubicBezTo>
              <a:cubicBezTo>
                <a:pt x="6698776" y="1201132"/>
                <a:pt x="6687403" y="1494300"/>
                <a:pt x="6687403" y="2037678"/>
              </a:cubicBezTo>
              <a:cubicBezTo>
                <a:pt x="6687403" y="2262759"/>
                <a:pt x="6504939" y="2445223"/>
                <a:pt x="6279858" y="2445223"/>
              </a:cubicBezTo>
              <a:lnTo>
                <a:pt x="407545" y="2445223"/>
              </a:lnTo>
              <a:cubicBezTo>
                <a:pt x="182464" y="2445223"/>
                <a:pt x="0" y="2262759"/>
                <a:pt x="0" y="2037678"/>
              </a:cubicBezTo>
              <a:lnTo>
                <a:pt x="0" y="407545"/>
              </a:lnTo>
              <a:close/>
            </a:path>
          </a:pathLst>
        </a:cu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386688</xdr:colOff>
      <xdr:row>31</xdr:row>
      <xdr:rowOff>90985</xdr:rowOff>
    </xdr:from>
    <xdr:to>
      <xdr:col>25</xdr:col>
      <xdr:colOff>381001</xdr:colOff>
      <xdr:row>45</xdr:row>
      <xdr:rowOff>27296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DDCDEFC-8A2C-4360-9E7E-926F41137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238836</xdr:colOff>
      <xdr:row>45</xdr:row>
      <xdr:rowOff>125104</xdr:rowOff>
    </xdr:from>
    <xdr:to>
      <xdr:col>25</xdr:col>
      <xdr:colOff>386687</xdr:colOff>
      <xdr:row>60</xdr:row>
      <xdr:rowOff>170597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20D0458B-BB91-1C93-F021-CBA7376FB84B}"/>
            </a:ext>
          </a:extLst>
        </xdr:cNvPr>
        <xdr:cNvSpPr/>
      </xdr:nvSpPr>
      <xdr:spPr>
        <a:xfrm>
          <a:off x="238836" y="8313761"/>
          <a:ext cx="15217254" cy="2775044"/>
        </a:xfrm>
        <a:custGeom>
          <a:avLst/>
          <a:gdLst>
            <a:gd name="connsiteX0" fmla="*/ 0 w 15217254"/>
            <a:gd name="connsiteY0" fmla="*/ 464412 h 2786418"/>
            <a:gd name="connsiteX1" fmla="*/ 464412 w 15217254"/>
            <a:gd name="connsiteY1" fmla="*/ 0 h 2786418"/>
            <a:gd name="connsiteX2" fmla="*/ 14752842 w 15217254"/>
            <a:gd name="connsiteY2" fmla="*/ 0 h 2786418"/>
            <a:gd name="connsiteX3" fmla="*/ 15217254 w 15217254"/>
            <a:gd name="connsiteY3" fmla="*/ 464412 h 2786418"/>
            <a:gd name="connsiteX4" fmla="*/ 15217254 w 15217254"/>
            <a:gd name="connsiteY4" fmla="*/ 2322006 h 2786418"/>
            <a:gd name="connsiteX5" fmla="*/ 14752842 w 15217254"/>
            <a:gd name="connsiteY5" fmla="*/ 2786418 h 2786418"/>
            <a:gd name="connsiteX6" fmla="*/ 464412 w 15217254"/>
            <a:gd name="connsiteY6" fmla="*/ 2786418 h 2786418"/>
            <a:gd name="connsiteX7" fmla="*/ 0 w 15217254"/>
            <a:gd name="connsiteY7" fmla="*/ 2322006 h 2786418"/>
            <a:gd name="connsiteX8" fmla="*/ 0 w 15217254"/>
            <a:gd name="connsiteY8" fmla="*/ 464412 h 2786418"/>
            <a:gd name="connsiteX0" fmla="*/ 0 w 15217254"/>
            <a:gd name="connsiteY0" fmla="*/ 464412 h 2786418"/>
            <a:gd name="connsiteX1" fmla="*/ 464412 w 15217254"/>
            <a:gd name="connsiteY1" fmla="*/ 0 h 2786418"/>
            <a:gd name="connsiteX2" fmla="*/ 14752842 w 15217254"/>
            <a:gd name="connsiteY2" fmla="*/ 0 h 2786418"/>
            <a:gd name="connsiteX3" fmla="*/ 15217254 w 15217254"/>
            <a:gd name="connsiteY3" fmla="*/ 464412 h 2786418"/>
            <a:gd name="connsiteX4" fmla="*/ 15217254 w 15217254"/>
            <a:gd name="connsiteY4" fmla="*/ 2322006 h 2786418"/>
            <a:gd name="connsiteX5" fmla="*/ 14752842 w 15217254"/>
            <a:gd name="connsiteY5" fmla="*/ 2786418 h 2786418"/>
            <a:gd name="connsiteX6" fmla="*/ 464412 w 15217254"/>
            <a:gd name="connsiteY6" fmla="*/ 2786418 h 2786418"/>
            <a:gd name="connsiteX7" fmla="*/ 0 w 15217254"/>
            <a:gd name="connsiteY7" fmla="*/ 2174155 h 2786418"/>
            <a:gd name="connsiteX8" fmla="*/ 0 w 15217254"/>
            <a:gd name="connsiteY8" fmla="*/ 464412 h 2786418"/>
            <a:gd name="connsiteX0" fmla="*/ 0 w 15217254"/>
            <a:gd name="connsiteY0" fmla="*/ 464412 h 2786418"/>
            <a:gd name="connsiteX1" fmla="*/ 464412 w 15217254"/>
            <a:gd name="connsiteY1" fmla="*/ 0 h 2786418"/>
            <a:gd name="connsiteX2" fmla="*/ 14752842 w 15217254"/>
            <a:gd name="connsiteY2" fmla="*/ 0 h 2786418"/>
            <a:gd name="connsiteX3" fmla="*/ 15217254 w 15217254"/>
            <a:gd name="connsiteY3" fmla="*/ 464412 h 2786418"/>
            <a:gd name="connsiteX4" fmla="*/ 15217254 w 15217254"/>
            <a:gd name="connsiteY4" fmla="*/ 2322006 h 2786418"/>
            <a:gd name="connsiteX5" fmla="*/ 14752842 w 15217254"/>
            <a:gd name="connsiteY5" fmla="*/ 2786418 h 2786418"/>
            <a:gd name="connsiteX6" fmla="*/ 566771 w 15217254"/>
            <a:gd name="connsiteY6" fmla="*/ 2775044 h 2786418"/>
            <a:gd name="connsiteX7" fmla="*/ 0 w 15217254"/>
            <a:gd name="connsiteY7" fmla="*/ 2174155 h 2786418"/>
            <a:gd name="connsiteX8" fmla="*/ 0 w 15217254"/>
            <a:gd name="connsiteY8" fmla="*/ 464412 h 2786418"/>
            <a:gd name="connsiteX0" fmla="*/ 0 w 15217254"/>
            <a:gd name="connsiteY0" fmla="*/ 464412 h 2786418"/>
            <a:gd name="connsiteX1" fmla="*/ 464412 w 15217254"/>
            <a:gd name="connsiteY1" fmla="*/ 0 h 2786418"/>
            <a:gd name="connsiteX2" fmla="*/ 14752842 w 15217254"/>
            <a:gd name="connsiteY2" fmla="*/ 0 h 2786418"/>
            <a:gd name="connsiteX3" fmla="*/ 15217254 w 15217254"/>
            <a:gd name="connsiteY3" fmla="*/ 464412 h 2786418"/>
            <a:gd name="connsiteX4" fmla="*/ 15217254 w 15217254"/>
            <a:gd name="connsiteY4" fmla="*/ 2322006 h 2786418"/>
            <a:gd name="connsiteX5" fmla="*/ 14752842 w 15217254"/>
            <a:gd name="connsiteY5" fmla="*/ 2786418 h 2786418"/>
            <a:gd name="connsiteX6" fmla="*/ 657756 w 15217254"/>
            <a:gd name="connsiteY6" fmla="*/ 2775044 h 2786418"/>
            <a:gd name="connsiteX7" fmla="*/ 0 w 15217254"/>
            <a:gd name="connsiteY7" fmla="*/ 2174155 h 2786418"/>
            <a:gd name="connsiteX8" fmla="*/ 0 w 15217254"/>
            <a:gd name="connsiteY8" fmla="*/ 464412 h 2786418"/>
            <a:gd name="connsiteX0" fmla="*/ 0 w 15217254"/>
            <a:gd name="connsiteY0" fmla="*/ 464412 h 2775044"/>
            <a:gd name="connsiteX1" fmla="*/ 464412 w 15217254"/>
            <a:gd name="connsiteY1" fmla="*/ 0 h 2775044"/>
            <a:gd name="connsiteX2" fmla="*/ 14752842 w 15217254"/>
            <a:gd name="connsiteY2" fmla="*/ 0 h 2775044"/>
            <a:gd name="connsiteX3" fmla="*/ 15217254 w 15217254"/>
            <a:gd name="connsiteY3" fmla="*/ 464412 h 2775044"/>
            <a:gd name="connsiteX4" fmla="*/ 15217254 w 15217254"/>
            <a:gd name="connsiteY4" fmla="*/ 2322006 h 2775044"/>
            <a:gd name="connsiteX5" fmla="*/ 14627738 w 15217254"/>
            <a:gd name="connsiteY5" fmla="*/ 2763672 h 2775044"/>
            <a:gd name="connsiteX6" fmla="*/ 657756 w 15217254"/>
            <a:gd name="connsiteY6" fmla="*/ 2775044 h 2775044"/>
            <a:gd name="connsiteX7" fmla="*/ 0 w 15217254"/>
            <a:gd name="connsiteY7" fmla="*/ 2174155 h 2775044"/>
            <a:gd name="connsiteX8" fmla="*/ 0 w 15217254"/>
            <a:gd name="connsiteY8" fmla="*/ 464412 h 2775044"/>
            <a:gd name="connsiteX0" fmla="*/ 0 w 15217254"/>
            <a:gd name="connsiteY0" fmla="*/ 464412 h 2775044"/>
            <a:gd name="connsiteX1" fmla="*/ 464412 w 15217254"/>
            <a:gd name="connsiteY1" fmla="*/ 0 h 2775044"/>
            <a:gd name="connsiteX2" fmla="*/ 14752842 w 15217254"/>
            <a:gd name="connsiteY2" fmla="*/ 0 h 2775044"/>
            <a:gd name="connsiteX3" fmla="*/ 15217254 w 15217254"/>
            <a:gd name="connsiteY3" fmla="*/ 464412 h 2775044"/>
            <a:gd name="connsiteX4" fmla="*/ 15205881 w 15217254"/>
            <a:gd name="connsiteY4" fmla="*/ 2287886 h 2775044"/>
            <a:gd name="connsiteX5" fmla="*/ 14627738 w 15217254"/>
            <a:gd name="connsiteY5" fmla="*/ 2763672 h 2775044"/>
            <a:gd name="connsiteX6" fmla="*/ 657756 w 15217254"/>
            <a:gd name="connsiteY6" fmla="*/ 2775044 h 2775044"/>
            <a:gd name="connsiteX7" fmla="*/ 0 w 15217254"/>
            <a:gd name="connsiteY7" fmla="*/ 2174155 h 2775044"/>
            <a:gd name="connsiteX8" fmla="*/ 0 w 15217254"/>
            <a:gd name="connsiteY8" fmla="*/ 464412 h 2775044"/>
            <a:gd name="connsiteX0" fmla="*/ 0 w 15217254"/>
            <a:gd name="connsiteY0" fmla="*/ 464412 h 2775044"/>
            <a:gd name="connsiteX1" fmla="*/ 464412 w 15217254"/>
            <a:gd name="connsiteY1" fmla="*/ 0 h 2775044"/>
            <a:gd name="connsiteX2" fmla="*/ 14752842 w 15217254"/>
            <a:gd name="connsiteY2" fmla="*/ 0 h 2775044"/>
            <a:gd name="connsiteX3" fmla="*/ 15217254 w 15217254"/>
            <a:gd name="connsiteY3" fmla="*/ 464412 h 2775044"/>
            <a:gd name="connsiteX4" fmla="*/ 15205881 w 15217254"/>
            <a:gd name="connsiteY4" fmla="*/ 2287886 h 2775044"/>
            <a:gd name="connsiteX5" fmla="*/ 14548126 w 15217254"/>
            <a:gd name="connsiteY5" fmla="*/ 2763672 h 2775044"/>
            <a:gd name="connsiteX6" fmla="*/ 657756 w 15217254"/>
            <a:gd name="connsiteY6" fmla="*/ 2775044 h 2775044"/>
            <a:gd name="connsiteX7" fmla="*/ 0 w 15217254"/>
            <a:gd name="connsiteY7" fmla="*/ 2174155 h 2775044"/>
            <a:gd name="connsiteX8" fmla="*/ 0 w 15217254"/>
            <a:gd name="connsiteY8" fmla="*/ 464412 h 27750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217254" h="2775044">
              <a:moveTo>
                <a:pt x="0" y="464412"/>
              </a:moveTo>
              <a:cubicBezTo>
                <a:pt x="0" y="207924"/>
                <a:pt x="207924" y="0"/>
                <a:pt x="464412" y="0"/>
              </a:cubicBezTo>
              <a:lnTo>
                <a:pt x="14752842" y="0"/>
              </a:lnTo>
              <a:cubicBezTo>
                <a:pt x="15009330" y="0"/>
                <a:pt x="15217254" y="207924"/>
                <a:pt x="15217254" y="464412"/>
              </a:cubicBezTo>
              <a:lnTo>
                <a:pt x="15205881" y="2287886"/>
              </a:lnTo>
              <a:cubicBezTo>
                <a:pt x="15205881" y="2544374"/>
                <a:pt x="14804614" y="2763672"/>
                <a:pt x="14548126" y="2763672"/>
              </a:cubicBezTo>
              <a:lnTo>
                <a:pt x="657756" y="2775044"/>
              </a:lnTo>
              <a:cubicBezTo>
                <a:pt x="401268" y="2775044"/>
                <a:pt x="0" y="2430643"/>
                <a:pt x="0" y="2174155"/>
              </a:cubicBezTo>
              <a:lnTo>
                <a:pt x="0" y="464412"/>
              </a:lnTo>
              <a:close/>
            </a:path>
          </a:pathLst>
        </a:cu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102359</xdr:colOff>
      <xdr:row>45</xdr:row>
      <xdr:rowOff>136477</xdr:rowOff>
    </xdr:from>
    <xdr:to>
      <xdr:col>25</xdr:col>
      <xdr:colOff>113730</xdr:colOff>
      <xdr:row>61</xdr:row>
      <xdr:rowOff>22747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4EFAF90E-AA99-4639-B1D0-38949E216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238836</xdr:colOff>
      <xdr:row>45</xdr:row>
      <xdr:rowOff>125103</xdr:rowOff>
    </xdr:from>
    <xdr:to>
      <xdr:col>12</xdr:col>
      <xdr:colOff>227463</xdr:colOff>
      <xdr:row>61</xdr:row>
      <xdr:rowOff>11373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323A73B-07F2-464F-8CD6-2DA8C36A4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523165</xdr:colOff>
      <xdr:row>31</xdr:row>
      <xdr:rowOff>170597</xdr:rowOff>
    </xdr:from>
    <xdr:to>
      <xdr:col>17</xdr:col>
      <xdr:colOff>203583</xdr:colOff>
      <xdr:row>45</xdr:row>
      <xdr:rowOff>75062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582F395-0CFD-458E-8398-998ED1054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227463</xdr:colOff>
      <xdr:row>36</xdr:row>
      <xdr:rowOff>102359</xdr:rowOff>
    </xdr:from>
    <xdr:to>
      <xdr:col>8</xdr:col>
      <xdr:colOff>489046</xdr:colOff>
      <xdr:row>45</xdr:row>
      <xdr:rowOff>68238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810714D8-3802-7986-1CC5-217EE2D2BDD7}"/>
            </a:ext>
          </a:extLst>
        </xdr:cNvPr>
        <xdr:cNvSpPr/>
      </xdr:nvSpPr>
      <xdr:spPr>
        <a:xfrm>
          <a:off x="227463" y="6653284"/>
          <a:ext cx="5083791" cy="1603611"/>
        </a:xfrm>
        <a:prstGeom prst="roundRect">
          <a:avLst/>
        </a:pr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284330</xdr:colOff>
      <xdr:row>36</xdr:row>
      <xdr:rowOff>159225</xdr:rowOff>
    </xdr:from>
    <xdr:to>
      <xdr:col>8</xdr:col>
      <xdr:colOff>500419</xdr:colOff>
      <xdr:row>45</xdr:row>
      <xdr:rowOff>109182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8A5C0A7-3CCD-4E34-983D-0745DA524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151265</xdr:colOff>
      <xdr:row>61</xdr:row>
      <xdr:rowOff>145574</xdr:rowOff>
    </xdr:from>
    <xdr:to>
      <xdr:col>25</xdr:col>
      <xdr:colOff>468578</xdr:colOff>
      <xdr:row>96</xdr:row>
      <xdr:rowOff>125104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5F7B7AFC-52F6-5624-EF6B-9383AC6487FA}"/>
            </a:ext>
          </a:extLst>
        </xdr:cNvPr>
        <xdr:cNvSpPr/>
      </xdr:nvSpPr>
      <xdr:spPr>
        <a:xfrm>
          <a:off x="151265" y="11245752"/>
          <a:ext cx="15386716" cy="6348487"/>
        </a:xfrm>
        <a:prstGeom prst="roundRect">
          <a:avLst/>
        </a:prstGeom>
        <a:solidFill>
          <a:srgbClr val="000000"/>
        </a:solidFill>
        <a:ln>
          <a:solidFill>
            <a:srgbClr val="66CD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  <a:p>
          <a:pPr algn="l"/>
          <a:r>
            <a:rPr lang="en-US" sz="1200"/>
            <a:t>			</a:t>
          </a:r>
          <a:r>
            <a:rPr lang="en-US" sz="1200" baseline="0"/>
            <a:t>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latin typeface="Comic Sans MS" panose="030F0702030302020204" pitchFamily="66" charset="0"/>
            </a:rPr>
            <a:t>  </a:t>
          </a:r>
          <a:r>
            <a:rPr lang="en-US" sz="1100" b="1">
              <a:solidFill>
                <a:schemeClr val="l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Employment</a:t>
          </a:r>
          <a:r>
            <a:rPr lang="en-US" sz="1100" b="1" baseline="0">
              <a:solidFill>
                <a:schemeClr val="l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performance, Tenures &amp; turnovers</a:t>
          </a:r>
          <a:endParaRPr lang="en-US" sz="1200">
            <a:effectLst/>
            <a:latin typeface="Comic Sans MS" panose="030F0702030302020204" pitchFamily="66" charset="0"/>
          </a:endParaRPr>
        </a:p>
        <a:p>
          <a:pPr algn="l"/>
          <a:r>
            <a:rPr lang="en-US" sz="1200"/>
            <a:t>		</a:t>
          </a:r>
          <a:r>
            <a:rPr lang="en-US" sz="1400" b="1"/>
            <a:t>                                  </a:t>
          </a:r>
          <a:br>
            <a:rPr lang="en-US" sz="1400" b="1"/>
          </a:br>
          <a:r>
            <a:rPr lang="en-US" sz="1400" b="1"/>
            <a:t>                                                               </a:t>
          </a:r>
        </a:p>
      </xdr:txBody>
    </xdr:sp>
    <xdr:clientData/>
  </xdr:twoCellAnchor>
  <xdr:twoCellAnchor>
    <xdr:from>
      <xdr:col>0</xdr:col>
      <xdr:colOff>572071</xdr:colOff>
      <xdr:row>62</xdr:row>
      <xdr:rowOff>31842</xdr:rowOff>
    </xdr:from>
    <xdr:to>
      <xdr:col>5</xdr:col>
      <xdr:colOff>295702</xdr:colOff>
      <xdr:row>65</xdr:row>
      <xdr:rowOff>170597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A04B726-CEC4-4D93-B870-B56A71C85E4D}"/>
            </a:ext>
          </a:extLst>
        </xdr:cNvPr>
        <xdr:cNvSpPr txBox="1"/>
      </xdr:nvSpPr>
      <xdr:spPr>
        <a:xfrm>
          <a:off x="572071" y="11313992"/>
          <a:ext cx="2737511" cy="684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</a:t>
          </a:r>
          <a:r>
            <a:rPr lang="en-US" sz="2000" b="1">
              <a:solidFill>
                <a:srgbClr val="66CDBF"/>
              </a:solidFill>
              <a:latin typeface="Algerian" panose="04020705040A02060702" pitchFamily="82" charset="0"/>
            </a:rPr>
            <a:t>HR</a:t>
          </a:r>
          <a:r>
            <a:rPr lang="en-US" sz="2000">
              <a:solidFill>
                <a:srgbClr val="66CDBF"/>
              </a:solidFill>
            </a:rPr>
            <a:t> </a:t>
          </a:r>
          <a:r>
            <a:rPr lang="en-US" sz="1400" b="1">
              <a:solidFill>
                <a:srgbClr val="66CDBF"/>
              </a:solidFill>
              <a:latin typeface="Comic Sans MS" panose="030F0702030302020204" pitchFamily="66" charset="0"/>
            </a:rPr>
            <a:t>Analytics Dashboard</a:t>
          </a:r>
        </a:p>
        <a:p>
          <a:r>
            <a:rPr lang="en-US" sz="1200" b="1">
              <a:solidFill>
                <a:srgbClr val="66CDBF"/>
              </a:solidFill>
              <a:latin typeface="Comic Sans MS" panose="030F0702030302020204" pitchFamily="66" charset="0"/>
            </a:rPr>
            <a:t>Performance and Retention</a:t>
          </a:r>
        </a:p>
      </xdr:txBody>
    </xdr:sp>
    <xdr:clientData/>
  </xdr:twoCellAnchor>
  <xdr:twoCellAnchor editAs="oneCell">
    <xdr:from>
      <xdr:col>1</xdr:col>
      <xdr:colOff>3413</xdr:colOff>
      <xdr:row>62</xdr:row>
      <xdr:rowOff>9097</xdr:rowOff>
    </xdr:from>
    <xdr:to>
      <xdr:col>1</xdr:col>
      <xdr:colOff>418533</xdr:colOff>
      <xdr:row>64</xdr:row>
      <xdr:rowOff>51745</xdr:rowOff>
    </xdr:to>
    <xdr:pic>
      <xdr:nvPicPr>
        <xdr:cNvPr id="52" name="Graphic 51" descr="Office worker">
          <a:extLst>
            <a:ext uri="{FF2B5EF4-FFF2-40B4-BE49-F238E27FC236}">
              <a16:creationId xmlns:a16="http://schemas.microsoft.com/office/drawing/2014/main" id="{E14B9BE5-CF6A-40C8-9085-A436274F8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6190" y="11291247"/>
          <a:ext cx="415120" cy="406588"/>
        </a:xfrm>
        <a:prstGeom prst="rect">
          <a:avLst/>
        </a:prstGeom>
      </xdr:spPr>
    </xdr:pic>
    <xdr:clientData/>
  </xdr:twoCellAnchor>
  <xdr:twoCellAnchor>
    <xdr:from>
      <xdr:col>0</xdr:col>
      <xdr:colOff>250209</xdr:colOff>
      <xdr:row>81</xdr:row>
      <xdr:rowOff>56867</xdr:rowOff>
    </xdr:from>
    <xdr:to>
      <xdr:col>25</xdr:col>
      <xdr:colOff>341194</xdr:colOff>
      <xdr:row>96</xdr:row>
      <xdr:rowOff>34120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342CD25E-D1C9-C25B-7BFA-41A0DE72FD50}"/>
            </a:ext>
          </a:extLst>
        </xdr:cNvPr>
        <xdr:cNvSpPr/>
      </xdr:nvSpPr>
      <xdr:spPr>
        <a:xfrm>
          <a:off x="250209" y="14796449"/>
          <a:ext cx="15160388" cy="2706806"/>
        </a:xfrm>
        <a:custGeom>
          <a:avLst/>
          <a:gdLst>
            <a:gd name="connsiteX0" fmla="*/ 0 w 15137642"/>
            <a:gd name="connsiteY0" fmla="*/ 432188 h 2593075"/>
            <a:gd name="connsiteX1" fmla="*/ 432188 w 15137642"/>
            <a:gd name="connsiteY1" fmla="*/ 0 h 2593075"/>
            <a:gd name="connsiteX2" fmla="*/ 14705454 w 15137642"/>
            <a:gd name="connsiteY2" fmla="*/ 0 h 2593075"/>
            <a:gd name="connsiteX3" fmla="*/ 15137642 w 15137642"/>
            <a:gd name="connsiteY3" fmla="*/ 432188 h 2593075"/>
            <a:gd name="connsiteX4" fmla="*/ 15137642 w 15137642"/>
            <a:gd name="connsiteY4" fmla="*/ 2160887 h 2593075"/>
            <a:gd name="connsiteX5" fmla="*/ 14705454 w 15137642"/>
            <a:gd name="connsiteY5" fmla="*/ 2593075 h 2593075"/>
            <a:gd name="connsiteX6" fmla="*/ 432188 w 15137642"/>
            <a:gd name="connsiteY6" fmla="*/ 2593075 h 2593075"/>
            <a:gd name="connsiteX7" fmla="*/ 0 w 15137642"/>
            <a:gd name="connsiteY7" fmla="*/ 2160887 h 2593075"/>
            <a:gd name="connsiteX8" fmla="*/ 0 w 15137642"/>
            <a:gd name="connsiteY8" fmla="*/ 432188 h 2593075"/>
            <a:gd name="connsiteX0" fmla="*/ 0 w 15137642"/>
            <a:gd name="connsiteY0" fmla="*/ 432188 h 2593075"/>
            <a:gd name="connsiteX1" fmla="*/ 432188 w 15137642"/>
            <a:gd name="connsiteY1" fmla="*/ 0 h 2593075"/>
            <a:gd name="connsiteX2" fmla="*/ 14705454 w 15137642"/>
            <a:gd name="connsiteY2" fmla="*/ 0 h 2593075"/>
            <a:gd name="connsiteX3" fmla="*/ 15137642 w 15137642"/>
            <a:gd name="connsiteY3" fmla="*/ 432188 h 2593075"/>
            <a:gd name="connsiteX4" fmla="*/ 15137642 w 15137642"/>
            <a:gd name="connsiteY4" fmla="*/ 2160887 h 2593075"/>
            <a:gd name="connsiteX5" fmla="*/ 14705454 w 15137642"/>
            <a:gd name="connsiteY5" fmla="*/ 2593075 h 2593075"/>
            <a:gd name="connsiteX6" fmla="*/ 591412 w 15137642"/>
            <a:gd name="connsiteY6" fmla="*/ 2593075 h 2593075"/>
            <a:gd name="connsiteX7" fmla="*/ 0 w 15137642"/>
            <a:gd name="connsiteY7" fmla="*/ 2160887 h 2593075"/>
            <a:gd name="connsiteX8" fmla="*/ 0 w 15137642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160887 h 2593075"/>
            <a:gd name="connsiteX5" fmla="*/ 14728200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160887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069902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160388" h="2593075">
              <a:moveTo>
                <a:pt x="22746" y="432188"/>
              </a:moveTo>
              <a:cubicBezTo>
                <a:pt x="22746" y="193497"/>
                <a:pt x="216243" y="0"/>
                <a:pt x="454934" y="0"/>
              </a:cubicBezTo>
              <a:lnTo>
                <a:pt x="14728200" y="0"/>
              </a:lnTo>
              <a:cubicBezTo>
                <a:pt x="14966891" y="0"/>
                <a:pt x="15160388" y="193497"/>
                <a:pt x="15160388" y="432188"/>
              </a:cubicBezTo>
              <a:lnTo>
                <a:pt x="15160388" y="2069902"/>
              </a:lnTo>
              <a:cubicBezTo>
                <a:pt x="15160388" y="2308593"/>
                <a:pt x="14773548" y="2593075"/>
                <a:pt x="14534857" y="2593075"/>
              </a:cubicBezTo>
              <a:lnTo>
                <a:pt x="614158" y="2593075"/>
              </a:lnTo>
              <a:cubicBezTo>
                <a:pt x="375467" y="2593075"/>
                <a:pt x="0" y="2274474"/>
                <a:pt x="0" y="2035783"/>
              </a:cubicBezTo>
              <a:lnTo>
                <a:pt x="22746" y="432188"/>
              </a:lnTo>
              <a:close/>
            </a:path>
          </a:pathLst>
        </a:cu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56864</xdr:colOff>
      <xdr:row>81</xdr:row>
      <xdr:rowOff>113731</xdr:rowOff>
    </xdr:from>
    <xdr:to>
      <xdr:col>25</xdr:col>
      <xdr:colOff>56866</xdr:colOff>
      <xdr:row>96</xdr:row>
      <xdr:rowOff>6038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2957B66D-C1D7-4442-B4E3-3BF7AD95A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307074</xdr:colOff>
      <xdr:row>62</xdr:row>
      <xdr:rowOff>68237</xdr:rowOff>
    </xdr:from>
    <xdr:to>
      <xdr:col>25</xdr:col>
      <xdr:colOff>409433</xdr:colOff>
      <xdr:row>81</xdr:row>
      <xdr:rowOff>4550</xdr:rowOff>
    </xdr:to>
    <xdr:sp macro="" textlink="">
      <xdr:nvSpPr>
        <xdr:cNvPr id="55" name="Rectangle: Rounded Corners 53">
          <a:extLst>
            <a:ext uri="{FF2B5EF4-FFF2-40B4-BE49-F238E27FC236}">
              <a16:creationId xmlns:a16="http://schemas.microsoft.com/office/drawing/2014/main" id="{99ADCFA7-AE7D-188D-9610-7ACA6BC23749}"/>
            </a:ext>
          </a:extLst>
        </xdr:cNvPr>
        <xdr:cNvSpPr/>
      </xdr:nvSpPr>
      <xdr:spPr>
        <a:xfrm>
          <a:off x="4526507" y="11350387"/>
          <a:ext cx="10952329" cy="3393745"/>
        </a:xfrm>
        <a:custGeom>
          <a:avLst/>
          <a:gdLst>
            <a:gd name="connsiteX0" fmla="*/ 0 w 15137642"/>
            <a:gd name="connsiteY0" fmla="*/ 432188 h 2593075"/>
            <a:gd name="connsiteX1" fmla="*/ 432188 w 15137642"/>
            <a:gd name="connsiteY1" fmla="*/ 0 h 2593075"/>
            <a:gd name="connsiteX2" fmla="*/ 14705454 w 15137642"/>
            <a:gd name="connsiteY2" fmla="*/ 0 h 2593075"/>
            <a:gd name="connsiteX3" fmla="*/ 15137642 w 15137642"/>
            <a:gd name="connsiteY3" fmla="*/ 432188 h 2593075"/>
            <a:gd name="connsiteX4" fmla="*/ 15137642 w 15137642"/>
            <a:gd name="connsiteY4" fmla="*/ 2160887 h 2593075"/>
            <a:gd name="connsiteX5" fmla="*/ 14705454 w 15137642"/>
            <a:gd name="connsiteY5" fmla="*/ 2593075 h 2593075"/>
            <a:gd name="connsiteX6" fmla="*/ 432188 w 15137642"/>
            <a:gd name="connsiteY6" fmla="*/ 2593075 h 2593075"/>
            <a:gd name="connsiteX7" fmla="*/ 0 w 15137642"/>
            <a:gd name="connsiteY7" fmla="*/ 2160887 h 2593075"/>
            <a:gd name="connsiteX8" fmla="*/ 0 w 15137642"/>
            <a:gd name="connsiteY8" fmla="*/ 432188 h 2593075"/>
            <a:gd name="connsiteX0" fmla="*/ 0 w 15137642"/>
            <a:gd name="connsiteY0" fmla="*/ 432188 h 2593075"/>
            <a:gd name="connsiteX1" fmla="*/ 432188 w 15137642"/>
            <a:gd name="connsiteY1" fmla="*/ 0 h 2593075"/>
            <a:gd name="connsiteX2" fmla="*/ 14705454 w 15137642"/>
            <a:gd name="connsiteY2" fmla="*/ 0 h 2593075"/>
            <a:gd name="connsiteX3" fmla="*/ 15137642 w 15137642"/>
            <a:gd name="connsiteY3" fmla="*/ 432188 h 2593075"/>
            <a:gd name="connsiteX4" fmla="*/ 15137642 w 15137642"/>
            <a:gd name="connsiteY4" fmla="*/ 2160887 h 2593075"/>
            <a:gd name="connsiteX5" fmla="*/ 14705454 w 15137642"/>
            <a:gd name="connsiteY5" fmla="*/ 2593075 h 2593075"/>
            <a:gd name="connsiteX6" fmla="*/ 591412 w 15137642"/>
            <a:gd name="connsiteY6" fmla="*/ 2593075 h 2593075"/>
            <a:gd name="connsiteX7" fmla="*/ 0 w 15137642"/>
            <a:gd name="connsiteY7" fmla="*/ 2160887 h 2593075"/>
            <a:gd name="connsiteX8" fmla="*/ 0 w 15137642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160887 h 2593075"/>
            <a:gd name="connsiteX5" fmla="*/ 14728200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160887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60388 w 15160388"/>
            <a:gd name="connsiteY3" fmla="*/ 432188 h 2593075"/>
            <a:gd name="connsiteX4" fmla="*/ 15160388 w 15160388"/>
            <a:gd name="connsiteY4" fmla="*/ 2069902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728200 w 15160388"/>
            <a:gd name="connsiteY2" fmla="*/ 0 h 2593075"/>
            <a:gd name="connsiteX3" fmla="*/ 15145150 w 15160388"/>
            <a:gd name="connsiteY3" fmla="*/ 519088 h 2593075"/>
            <a:gd name="connsiteX4" fmla="*/ 15160388 w 15160388"/>
            <a:gd name="connsiteY4" fmla="*/ 2069902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606307 w 15160388"/>
            <a:gd name="connsiteY2" fmla="*/ 0 h 2593075"/>
            <a:gd name="connsiteX3" fmla="*/ 15145150 w 15160388"/>
            <a:gd name="connsiteY3" fmla="*/ 519088 h 2593075"/>
            <a:gd name="connsiteX4" fmla="*/ 15160388 w 15160388"/>
            <a:gd name="connsiteY4" fmla="*/ 2069902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60388"/>
            <a:gd name="connsiteY0" fmla="*/ 432188 h 2593075"/>
            <a:gd name="connsiteX1" fmla="*/ 454934 w 15160388"/>
            <a:gd name="connsiteY1" fmla="*/ 0 h 2593075"/>
            <a:gd name="connsiteX2" fmla="*/ 14438705 w 15160388"/>
            <a:gd name="connsiteY2" fmla="*/ 0 h 2593075"/>
            <a:gd name="connsiteX3" fmla="*/ 15145150 w 15160388"/>
            <a:gd name="connsiteY3" fmla="*/ 519088 h 2593075"/>
            <a:gd name="connsiteX4" fmla="*/ 15160388 w 15160388"/>
            <a:gd name="connsiteY4" fmla="*/ 2069902 h 2593075"/>
            <a:gd name="connsiteX5" fmla="*/ 14534857 w 15160388"/>
            <a:gd name="connsiteY5" fmla="*/ 2593075 h 2593075"/>
            <a:gd name="connsiteX6" fmla="*/ 614158 w 15160388"/>
            <a:gd name="connsiteY6" fmla="*/ 2593075 h 2593075"/>
            <a:gd name="connsiteX7" fmla="*/ 0 w 15160388"/>
            <a:gd name="connsiteY7" fmla="*/ 2035783 h 2593075"/>
            <a:gd name="connsiteX8" fmla="*/ 22746 w 15160388"/>
            <a:gd name="connsiteY8" fmla="*/ 432188 h 2593075"/>
            <a:gd name="connsiteX0" fmla="*/ 22746 w 15175624"/>
            <a:gd name="connsiteY0" fmla="*/ 432188 h 2593075"/>
            <a:gd name="connsiteX1" fmla="*/ 454934 w 15175624"/>
            <a:gd name="connsiteY1" fmla="*/ 0 h 2593075"/>
            <a:gd name="connsiteX2" fmla="*/ 14438705 w 15175624"/>
            <a:gd name="connsiteY2" fmla="*/ 0 h 2593075"/>
            <a:gd name="connsiteX3" fmla="*/ 15175624 w 15175624"/>
            <a:gd name="connsiteY3" fmla="*/ 614677 h 2593075"/>
            <a:gd name="connsiteX4" fmla="*/ 15160388 w 15175624"/>
            <a:gd name="connsiteY4" fmla="*/ 2069902 h 2593075"/>
            <a:gd name="connsiteX5" fmla="*/ 14534857 w 15175624"/>
            <a:gd name="connsiteY5" fmla="*/ 2593075 h 2593075"/>
            <a:gd name="connsiteX6" fmla="*/ 614158 w 15175624"/>
            <a:gd name="connsiteY6" fmla="*/ 2593075 h 2593075"/>
            <a:gd name="connsiteX7" fmla="*/ 0 w 15175624"/>
            <a:gd name="connsiteY7" fmla="*/ 2035783 h 2593075"/>
            <a:gd name="connsiteX8" fmla="*/ 22746 w 15175624"/>
            <a:gd name="connsiteY8" fmla="*/ 432188 h 2593075"/>
            <a:gd name="connsiteX0" fmla="*/ 22746 w 15175624"/>
            <a:gd name="connsiteY0" fmla="*/ 432188 h 2593075"/>
            <a:gd name="connsiteX1" fmla="*/ 454934 w 15175624"/>
            <a:gd name="connsiteY1" fmla="*/ 0 h 2593075"/>
            <a:gd name="connsiteX2" fmla="*/ 14316813 w 15175624"/>
            <a:gd name="connsiteY2" fmla="*/ 0 h 2593075"/>
            <a:gd name="connsiteX3" fmla="*/ 15175624 w 15175624"/>
            <a:gd name="connsiteY3" fmla="*/ 614677 h 2593075"/>
            <a:gd name="connsiteX4" fmla="*/ 15160388 w 15175624"/>
            <a:gd name="connsiteY4" fmla="*/ 2069902 h 2593075"/>
            <a:gd name="connsiteX5" fmla="*/ 14534857 w 15175624"/>
            <a:gd name="connsiteY5" fmla="*/ 2593075 h 2593075"/>
            <a:gd name="connsiteX6" fmla="*/ 614158 w 15175624"/>
            <a:gd name="connsiteY6" fmla="*/ 2593075 h 2593075"/>
            <a:gd name="connsiteX7" fmla="*/ 0 w 15175624"/>
            <a:gd name="connsiteY7" fmla="*/ 2035783 h 2593075"/>
            <a:gd name="connsiteX8" fmla="*/ 22746 w 15175624"/>
            <a:gd name="connsiteY8" fmla="*/ 432188 h 2593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175624" h="2593075">
              <a:moveTo>
                <a:pt x="22746" y="432188"/>
              </a:moveTo>
              <a:cubicBezTo>
                <a:pt x="22746" y="193497"/>
                <a:pt x="216243" y="0"/>
                <a:pt x="454934" y="0"/>
              </a:cubicBezTo>
              <a:lnTo>
                <a:pt x="14316813" y="0"/>
              </a:lnTo>
              <a:cubicBezTo>
                <a:pt x="14555504" y="0"/>
                <a:pt x="15175624" y="375986"/>
                <a:pt x="15175624" y="614677"/>
              </a:cubicBezTo>
              <a:lnTo>
                <a:pt x="15160388" y="2069902"/>
              </a:lnTo>
              <a:cubicBezTo>
                <a:pt x="15160388" y="2308593"/>
                <a:pt x="14773548" y="2593075"/>
                <a:pt x="14534857" y="2593075"/>
              </a:cubicBezTo>
              <a:lnTo>
                <a:pt x="614158" y="2593075"/>
              </a:lnTo>
              <a:cubicBezTo>
                <a:pt x="375467" y="2593075"/>
                <a:pt x="0" y="2274474"/>
                <a:pt x="0" y="2035783"/>
              </a:cubicBezTo>
              <a:lnTo>
                <a:pt x="22746" y="432188"/>
              </a:lnTo>
              <a:close/>
            </a:path>
          </a:pathLst>
        </a:cu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591403</xdr:colOff>
      <xdr:row>61</xdr:row>
      <xdr:rowOff>159225</xdr:rowOff>
    </xdr:from>
    <xdr:to>
      <xdr:col>25</xdr:col>
      <xdr:colOff>398058</xdr:colOff>
      <xdr:row>81</xdr:row>
      <xdr:rowOff>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4E89F0E-DD96-4E56-BC72-2109AB608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363940</xdr:colOff>
      <xdr:row>62</xdr:row>
      <xdr:rowOff>68237</xdr:rowOff>
    </xdr:from>
    <xdr:to>
      <xdr:col>18</xdr:col>
      <xdr:colOff>470977</xdr:colOff>
      <xdr:row>80</xdr:row>
      <xdr:rowOff>113731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49F4AFD-C678-47C2-8AA8-E8C6A899A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204716</xdr:colOff>
      <xdr:row>67</xdr:row>
      <xdr:rowOff>1</xdr:rowOff>
    </xdr:from>
    <xdr:to>
      <xdr:col>7</xdr:col>
      <xdr:colOff>250209</xdr:colOff>
      <xdr:row>80</xdr:row>
      <xdr:rowOff>170597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2EB80DAB-C34D-0229-06AA-D9D186979605}"/>
            </a:ext>
          </a:extLst>
        </xdr:cNvPr>
        <xdr:cNvSpPr/>
      </xdr:nvSpPr>
      <xdr:spPr>
        <a:xfrm>
          <a:off x="204716" y="12192001"/>
          <a:ext cx="4264926" cy="2536208"/>
        </a:xfrm>
        <a:prstGeom prst="roundRect">
          <a:avLst/>
        </a:prstGeom>
        <a:solidFill>
          <a:srgbClr val="0021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204716</xdr:colOff>
      <xdr:row>67</xdr:row>
      <xdr:rowOff>113732</xdr:rowOff>
    </xdr:from>
    <xdr:to>
      <xdr:col>7</xdr:col>
      <xdr:colOff>284328</xdr:colOff>
      <xdr:row>80</xdr:row>
      <xdr:rowOff>113732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EFBB631-6C39-41B5-95FD-632D51276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9</xdr:col>
      <xdr:colOff>90659</xdr:colOff>
      <xdr:row>0</xdr:row>
      <xdr:rowOff>58490</xdr:rowOff>
    </xdr:from>
    <xdr:to>
      <xdr:col>17</xdr:col>
      <xdr:colOff>10332</xdr:colOff>
      <xdr:row>7</xdr:row>
      <xdr:rowOff>9747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1" name="DateofHire 1">
              <a:extLst>
                <a:ext uri="{FF2B5EF4-FFF2-40B4-BE49-F238E27FC236}">
                  <a16:creationId xmlns:a16="http://schemas.microsoft.com/office/drawing/2014/main" id="{5CC89594-CBE9-4852-9FBA-61EE45D314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ofHi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0266" y="58490"/>
              <a:ext cx="4754880" cy="11795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0.06998</cdr:x>
      <cdr:y>0.06447</cdr:y>
    </cdr:from>
    <cdr:to>
      <cdr:x>0.22573</cdr:x>
      <cdr:y>0.67335</cdr:y>
    </cdr:to>
    <cdr:pic>
      <cdr:nvPicPr>
        <cdr:cNvPr id="2" name="Graphic 16" descr="Man">
          <a:extLst xmlns:a="http://schemas.openxmlformats.org/drawingml/2006/main">
            <a:ext uri="{FF2B5EF4-FFF2-40B4-BE49-F238E27FC236}">
              <a16:creationId xmlns:a16="http://schemas.microsoft.com/office/drawing/2014/main" id="{6CB0CE90-F4C0-46DC-4152-83CE50904A2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52566" y="102358"/>
          <a:ext cx="784746" cy="96671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0.76403</cdr:x>
      <cdr:y>0.0788</cdr:y>
    </cdr:from>
    <cdr:to>
      <cdr:x>0.91196</cdr:x>
      <cdr:y>0.68052</cdr:y>
    </cdr:to>
    <cdr:pic>
      <cdr:nvPicPr>
        <cdr:cNvPr id="3" name="Graphic 18" descr="Woman">
          <a:extLst xmlns:a="http://schemas.openxmlformats.org/drawingml/2006/main">
            <a:ext uri="{FF2B5EF4-FFF2-40B4-BE49-F238E27FC236}">
              <a16:creationId xmlns:a16="http://schemas.microsoft.com/office/drawing/2014/main" id="{6C6C4A0E-1CF6-330E-B36A-F623A81EBB1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849426" y="125104"/>
          <a:ext cx="745319" cy="955343"/>
        </a:xfrm>
        <a:prstGeom xmlns:a="http://schemas.openxmlformats.org/drawingml/2006/main" prst="rect">
          <a:avLst/>
        </a:prstGeom>
      </cdr:spPr>
    </cdr:pic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kafor sopuluchukwu" refreshedDate="45876.691722337964" createdVersion="8" refreshedVersion="8" minRefreshableVersion="3" recordCount="311" xr:uid="{5BC04587-5F6C-450C-A8AA-5EDDD2721547}">
  <cacheSource type="worksheet">
    <worksheetSource name="Table1"/>
  </cacheSource>
  <cacheFields count="46">
    <cacheField name="Employee_Name" numFmtId="0">
      <sharedItems count="311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</sharedItems>
    </cacheField>
    <cacheField name="EmpID" numFmtId="0">
      <sharedItems containsSemiMixedTypes="0" containsString="0" containsNumber="1" containsInteger="1" minValue="10001" maxValue="10311"/>
    </cacheField>
    <cacheField name="MarriedID" numFmtId="0">
      <sharedItems containsSemiMixedTypes="0" containsString="0" containsNumber="1" containsInteger="1" minValue="0" maxValue="1"/>
    </cacheField>
    <cacheField name="MaritalStatusID" numFmtId="0">
      <sharedItems containsSemiMixedTypes="0" containsString="0" containsNumber="1" containsInteger="1" minValue="0" maxValue="4"/>
    </cacheField>
    <cacheField name="GenderID" numFmtId="0">
      <sharedItems containsSemiMixedTypes="0" containsString="0" containsNumber="1" containsInteger="1" minValue="0" maxValue="1" count="2">
        <n v="1"/>
        <n v="0"/>
      </sharedItems>
    </cacheField>
    <cacheField name="EmpStatusID" numFmtId="0">
      <sharedItems containsSemiMixedTypes="0" containsString="0" containsNumber="1" containsInteger="1" minValue="1" maxValue="5"/>
    </cacheField>
    <cacheField name="DeptID" numFmtId="0">
      <sharedItems containsSemiMixedTypes="0" containsString="0" containsNumber="1" containsInteger="1" minValue="1" maxValue="6"/>
    </cacheField>
    <cacheField name="PerfScoreID" numFmtId="0">
      <sharedItems containsSemiMixedTypes="0" containsString="0" containsNumber="1" containsInteger="1" minValue="1" maxValue="4"/>
    </cacheField>
    <cacheField name="FromDiversityJobFairID" numFmtId="0">
      <sharedItems containsSemiMixedTypes="0" containsString="0" containsNumber="1" containsInteger="1" minValue="0" maxValue="1"/>
    </cacheField>
    <cacheField name="Salary" numFmtId="44">
      <sharedItems containsSemiMixedTypes="0" containsString="0" containsNumber="1" containsInteger="1" minValue="45046" maxValue="250000"/>
    </cacheField>
    <cacheField name="Termd" numFmtId="0">
      <sharedItems containsSemiMixedTypes="0" containsString="0" containsNumber="1" containsInteger="1" minValue="0" maxValue="1"/>
    </cacheField>
    <cacheField name="PositionID" numFmtId="0">
      <sharedItems containsSemiMixedTypes="0" containsString="0" containsNumber="1" containsInteger="1" minValue="1" maxValue="30"/>
    </cacheField>
    <cacheField name="Position" numFmtId="0">
      <sharedItems count="3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</sharedItems>
    </cacheField>
    <cacheField name="State" numFmtId="0">
      <sharedItems count="56">
        <s v="Massachusetts"/>
        <s v="Texas"/>
        <s v="ConnecticUtah"/>
        <s v="Virginia"/>
        <s v="Vermont"/>
        <s v="AlabaMassachusetts"/>
        <s v="Washington"/>
        <s v="CalifOregonnia"/>
        <s v="Ohio"/>
        <s v="INOregonth Dekotaiana"/>
        <s v="Tennessee"/>
        <s v="New Hampshire"/>
        <s v="Rhode Island"/>
        <s v="PennsylVirginiania"/>
        <s v="ColOregonado"/>
        <s v="New YOregonk"/>
        <s v="Utah"/>
        <s v="GeOregongia"/>
        <s v="FlOregonIdahoa"/>
        <s v="NOregonth Carolina"/>
        <s v="Kentucky"/>
        <s v="Idaho"/>
        <s v="NeVirginiada"/>
        <s v="Montana"/>
        <s v="Oregon"/>
        <s v="NOregonth Dekota"/>
        <s v="ARhode Islandzona"/>
        <s v="Maine"/>
        <s v="MA" u="1"/>
        <s v="TX" u="1"/>
        <s v="CT" u="1"/>
        <s v="VA" u="1"/>
        <s v="VT" u="1"/>
        <s v="AL" u="1"/>
        <s v="WA" u="1"/>
        <s v="CA" u="1"/>
        <s v="OH" u="1"/>
        <s v="IN" u="1"/>
        <s v="TN" u="1"/>
        <s v="NH" u="1"/>
        <s v="RI" u="1"/>
        <s v="PA" u="1"/>
        <s v="CO" u="1"/>
        <s v="NY" u="1"/>
        <s v="UT" u="1"/>
        <s v="GA" u="1"/>
        <s v="FL" u="1"/>
        <s v="NC" u="1"/>
        <s v="KY" u="1"/>
        <s v="ID" u="1"/>
        <s v="NV" u="1"/>
        <s v="MT" u="1"/>
        <s v="OR" u="1"/>
        <s v="ND" u="1"/>
        <s v="AZ" u="1"/>
        <s v="ME" u="1"/>
      </sharedItems>
    </cacheField>
    <cacheField name="Zip" numFmtId="0">
      <sharedItems containsSemiMixedTypes="0" containsString="0" containsNumber="1" containsInteger="1" minValue="1013" maxValue="98052" count="158">
        <n v="1960"/>
        <n v="2148"/>
        <n v="1810"/>
        <n v="1886"/>
        <n v="2169"/>
        <n v="1844"/>
        <n v="2110"/>
        <n v="2199"/>
        <n v="1902"/>
        <n v="2062"/>
        <n v="78230"/>
        <n v="2747"/>
        <n v="2050"/>
        <n v="2145"/>
        <n v="1915"/>
        <n v="2026"/>
        <n v="2452"/>
        <n v="2072"/>
        <n v="2027"/>
        <n v="2031"/>
        <n v="2171"/>
        <n v="2210"/>
        <n v="6033"/>
        <n v="2468"/>
        <n v="1901"/>
        <n v="1701"/>
        <n v="1450"/>
        <n v="1013"/>
        <n v="2043"/>
        <n v="21851"/>
        <n v="1890"/>
        <n v="2184"/>
        <n v="2132"/>
        <n v="5664"/>
        <n v="2763"/>
        <n v="2045"/>
        <n v="2170"/>
        <n v="1845"/>
        <n v="78207"/>
        <n v="1775"/>
        <n v="2044"/>
        <n v="1752"/>
        <n v="2134"/>
        <n v="1880"/>
        <n v="1803"/>
        <n v="2030"/>
        <n v="2189"/>
        <n v="1821"/>
        <n v="6278"/>
        <n v="5473"/>
        <n v="2458"/>
        <n v="2138"/>
        <n v="2176"/>
        <n v="36006"/>
        <n v="2343"/>
        <n v="2061"/>
        <n v="2180"/>
        <n v="98052"/>
        <n v="2351"/>
        <n v="2125"/>
        <n v="2119"/>
        <n v="90007"/>
        <n v="1731"/>
        <n v="1749"/>
        <n v="2133"/>
        <n v="2129"/>
        <n v="1824"/>
        <n v="2324"/>
        <n v="2155"/>
        <n v="2143"/>
        <n v="2330"/>
        <n v="1460"/>
        <n v="6050"/>
        <n v="6040"/>
        <n v="1905"/>
        <n v="2121"/>
        <n v="43050"/>
        <n v="2451"/>
        <n v="46204"/>
        <n v="2127"/>
        <n v="2135"/>
        <n v="2108"/>
        <n v="2128"/>
        <n v="2472"/>
        <n v="1864"/>
        <n v="37129"/>
        <n v="2149"/>
        <n v="2021"/>
        <n v="3062"/>
        <n v="2445"/>
        <n v="2493"/>
        <n v="2908"/>
        <n v="1742"/>
        <n v="2081"/>
        <n v="1778"/>
        <n v="2109"/>
        <n v="2301"/>
        <n v="2446"/>
        <n v="19444"/>
        <n v="1887"/>
        <n v="80820"/>
        <n v="1721"/>
        <n v="1801"/>
        <n v="10171"/>
        <n v="2090"/>
        <n v="2048"/>
        <n v="2126"/>
        <n v="1776"/>
        <n v="84111"/>
        <n v="1770"/>
        <n v="6070"/>
        <n v="2122"/>
        <n v="1938"/>
        <n v="78789"/>
        <n v="1760"/>
        <n v="2346"/>
        <n v="2453"/>
        <n v="1550"/>
        <n v="2056"/>
        <n v="2421"/>
        <n v="2136"/>
        <n v="30428"/>
        <n v="1040"/>
        <n v="2152"/>
        <n v="2492"/>
        <n v="33174"/>
        <n v="2478"/>
        <n v="27229"/>
        <n v="40220"/>
        <n v="2474"/>
        <n v="83706"/>
        <n v="1420"/>
        <n v="1730"/>
        <n v="2703"/>
        <n v="2481"/>
        <n v="2154"/>
        <n v="2191"/>
        <n v="1773"/>
        <n v="1851"/>
        <n v="2130"/>
        <n v="2360"/>
        <n v="1545"/>
        <n v="2093"/>
        <n v="2359"/>
        <n v="89139"/>
        <n v="59102"/>
        <n v="2718"/>
        <n v="2140"/>
        <n v="97756"/>
        <n v="2066"/>
        <n v="58782"/>
        <n v="85006"/>
        <n v="4063"/>
        <n v="2124"/>
        <n v="2459"/>
        <n v="1876"/>
        <n v="2302"/>
        <n v="2067"/>
      </sharedItems>
    </cacheField>
    <cacheField name="DOB" numFmtId="14">
      <sharedItems containsSemiMixedTypes="0" containsNonDate="0" containsDate="1" containsString="0" minDate="1951-01-02T00:00:00" maxDate="1992-08-18T00:00:00"/>
    </cacheField>
    <cacheField name="Age HC" numFmtId="1">
      <sharedItems containsSemiMixedTypes="0" containsString="0" containsNumber="1" containsInteger="1" minValue="32" maxValue="74"/>
    </cacheField>
    <cacheField name="Sex" numFmtId="0">
      <sharedItems count="2">
        <s v="Male "/>
        <s v="Female"/>
      </sharedItems>
    </cacheField>
    <cacheField name="MaritalDesc" numFmtId="0">
      <sharedItems count="5">
        <s v="Single"/>
        <s v="Married"/>
        <s v="Divorced"/>
        <s v="Widowed"/>
        <s v="Separated"/>
      </sharedItems>
    </cacheField>
    <cacheField name="CitizenDesc" numFmtId="0">
      <sharedItems/>
    </cacheField>
    <cacheField name="HispanicLatino" numFmtId="0">
      <sharedItems/>
    </cacheField>
    <cacheField name="RaceDesc" numFmtId="0">
      <sharedItems count="6">
        <s v="White"/>
        <s v="Black or African American"/>
        <s v="Two or more races"/>
        <s v="Asian"/>
        <s v="American Indian or Alaska Native"/>
        <s v="Hispanic"/>
      </sharedItems>
    </cacheField>
    <cacheField name="DateofHire" numFmtId="14">
      <sharedItems containsSemiMixedTypes="0" containsNonDate="0" containsDate="1" containsString="0" minDate="2006-01-09T00:00:00" maxDate="2018-07-10T00:00:00" count="101">
        <d v="2011-07-05T00:00:00"/>
        <d v="2015-03-30T00:00:00"/>
        <d v="2008-01-07T00:00:00"/>
        <d v="2011-07-11T00:00:00"/>
        <d v="2012-01-09T00:00:00"/>
        <d v="2014-11-10T00:00:00"/>
        <d v="2013-09-30T00:00:00"/>
        <d v="2009-07-06T00:00:00"/>
        <d v="2015-01-05T00:00:00"/>
        <d v="2011-01-10T00:00:00"/>
        <d v="2012-04-02T00:00:00"/>
        <d v="2012-02-20T00:00:00"/>
        <d v="2012-09-24T00:00:00"/>
        <d v="2011-02-21T00:00:00"/>
        <d v="2016-07-21T00:00:00"/>
        <d v="2011-04-04T00:00:00"/>
        <d v="2014-07-07T00:00:00"/>
        <d v="2013-07-08T00:00:00"/>
        <d v="2013-08-19T00:00:00"/>
        <d v="2014-02-17T00:00:00"/>
        <d v="2015-02-16T00:00:00"/>
        <d v="2008-10-27T00:00:00"/>
        <d v="2014-09-29T00:00:00"/>
        <d v="2013-11-11T00:00:00"/>
        <d v="2011-08-15T00:00:00"/>
        <d v="2012-03-05T00:00:00"/>
        <d v="2016-01-28T00:00:00"/>
        <d v="2014-03-31T00:00:00"/>
        <d v="2016-06-30T00:00:00"/>
        <d v="2014-08-18T00:00:00"/>
        <d v="2016-09-06T00:00:00"/>
        <d v="2014-05-12T00:00:00"/>
        <d v="2012-05-14T00:00:00"/>
        <d v="2011-06-27T00:00:00"/>
        <d v="2011-10-03T00:00:00"/>
        <d v="2012-09-05T00:00:00"/>
        <d v="2011-05-16T00:00:00"/>
        <d v="2010-08-30T00:00:00"/>
        <d v="2016-07-06T00:00:00"/>
        <d v="2010-07-20T00:00:00"/>
        <d v="2009-01-05T00:00:00"/>
        <d v="2014-05-05T00:00:00"/>
        <d v="2012-07-02T00:00:00"/>
        <d v="2011-11-07T00:00:00"/>
        <d v="2018-07-09T00:00:00"/>
        <d v="2017-02-15T00:00:00"/>
        <d v="2013-01-07T00:00:00"/>
        <d v="2014-01-05T00:00:00"/>
        <d v="2014-09-18T00:00:00"/>
        <d v="2010-04-26T00:00:00"/>
        <d v="2011-05-02T00:00:00"/>
        <d v="2015-05-11T00:00:00"/>
        <d v="2011-04-15T00:00:00"/>
        <d v="2011-09-06T00:00:00"/>
        <d v="2010-05-01T00:00:00"/>
        <d v="2015-06-02T00:00:00"/>
        <d v="2017-04-20T00:00:00"/>
        <d v="2012-03-07T00:00:00"/>
        <d v="2011-11-28T00:00:00"/>
        <d v="2012-08-13T00:00:00"/>
        <d v="2016-06-06T00:00:00"/>
        <d v="2015-06-05T00:00:00"/>
        <d v="2012-11-05T00:00:00"/>
        <d v="2014-01-06T00:00:00"/>
        <d v="2011-09-26T00:00:00"/>
        <d v="2011-03-07T00:00:00"/>
        <d v="2012-07-09T00:00:00"/>
        <d v="2016-10-02T00:00:00"/>
        <d v="2016-01-05T00:00:00"/>
        <d v="2012-04-30T00:00:00"/>
        <d v="2011-01-21T00:00:00"/>
        <d v="2016-05-11T00:00:00"/>
        <d v="2011-05-31T00:00:00"/>
        <d v="2012-08-16T00:00:00"/>
        <d v="2012-02-15T00:00:00"/>
        <d v="2013-05-13T00:00:00"/>
        <d v="2013-04-01T00:00:00"/>
        <d v="2017-02-10T00:00:00"/>
        <d v="2011-02-07T00:00:00"/>
        <d v="2014-12-01T00:00:00"/>
        <d v="2010-10-25T00:00:00"/>
        <d v="2007-11-05T00:00:00"/>
        <d v="2017-01-07T00:00:00"/>
        <d v="2013-01-20T00:00:00"/>
        <d v="2016-07-04T00:00:00"/>
        <d v="2014-09-30T00:00:00"/>
        <d v="2015-05-01T00:00:00"/>
        <d v="2009-10-26T00:00:00"/>
        <d v="2014-05-18T00:00:00"/>
        <d v="2011-06-10T00:00:00"/>
        <d v="2012-10-02T00:00:00"/>
        <d v="2010-09-27T00:00:00"/>
        <d v="2009-01-08T00:00:00"/>
        <d v="2009-04-27T00:00:00"/>
        <d v="2007-06-25T00:00:00"/>
        <d v="2013-02-18T00:00:00"/>
        <d v="2006-01-09T00:00:00"/>
        <d v="2011-08-01T00:00:00"/>
        <d v="2015-07-05T00:00:00"/>
        <d v="2008-09-02T00:00:00"/>
        <d v="2010-04-10T00:00:00"/>
      </sharedItems>
      <fieldGroup par="42"/>
    </cacheField>
    <cacheField name="DateofTermination" numFmtId="14">
      <sharedItems containsNonDate="0" containsDate="1" containsString="0" containsBlank="1" minDate="2010-08-30T00:00:00" maxDate="2018-11-11T00:00:00" count="97">
        <m/>
        <d v="2016-06-16T00:00:00"/>
        <d v="2012-09-24T00:00:00"/>
        <d v="2016-09-06T00:00:00"/>
        <d v="2017-01-12T00:00:00"/>
        <d v="2016-09-19T00:00:00"/>
        <d v="2017-04-06T00:00:00"/>
        <d v="2017-08-04T00:00:00"/>
        <d v="2015-09-12T00:00:00"/>
        <d v="2014-04-04T00:00:00"/>
        <d v="2016-02-19T00:00:00"/>
        <d v="2014-08-07T00:00:00"/>
        <d v="2013-06-15T00:00:00"/>
        <d v="2014-08-02T00:00:00"/>
        <d v="2015-11-15T00:00:00"/>
        <d v="2013-01-07T00:00:00"/>
        <d v="2011-09-26T00:00:00"/>
        <d v="2016-09-23T00:00:00"/>
        <d v="2016-06-08T00:00:00"/>
        <d v="2015-11-04T00:00:00"/>
        <d v="2017-06-06T00:00:00"/>
        <d v="2018-09-27T00:00:00"/>
        <d v="2018-02-25T00:00:00"/>
        <d v="2013-06-05T00:00:00"/>
        <d v="2016-05-17T00:00:00"/>
        <d v="2013-06-24T00:00:00"/>
        <d v="2013-01-09T00:00:00"/>
        <d v="2018-08-19T00:00:00"/>
        <d v="2016-11-15T00:00:00"/>
        <d v="2015-09-05T00:00:00"/>
        <d v="2015-06-25T00:00:00"/>
        <d v="2015-03-15T00:00:00"/>
        <d v="2011-05-30T00:00:00"/>
        <d v="2014-01-11T00:00:00"/>
        <d v="2014-10-31T00:00:00"/>
        <d v="2015-12-15T00:00:00"/>
        <d v="2013-06-18T00:00:00"/>
        <d v="2012-04-07T00:00:00"/>
        <d v="2015-04-15T00:00:00"/>
        <d v="2013-04-01T00:00:00"/>
        <d v="2018-04-29T00:00:00"/>
        <d v="2016-04-01T00:00:00"/>
        <d v="2014-04-24T00:00:00"/>
        <d v="2015-06-04T00:00:00"/>
        <d v="2014-01-09T00:00:00"/>
        <d v="2015-12-12T00:00:00"/>
        <d v="2014-03-31T00:00:00"/>
        <d v="2013-04-15T00:00:00"/>
        <d v="2018-09-26T00:00:00"/>
        <d v="2016-09-15T00:00:00"/>
        <d v="2015-11-14T00:00:00"/>
        <d v="2017-09-26T00:00:00"/>
        <d v="2012-08-19T00:00:00"/>
        <d v="2016-11-11T00:00:00"/>
        <d v="2014-09-04T00:00:00"/>
        <d v="2016-05-25T00:00:00"/>
        <d v="2018-05-01T00:00:00"/>
        <d v="2013-08-19T00:00:00"/>
        <d v="2014-01-12T00:00:00"/>
        <d v="2015-09-07T00:00:00"/>
        <d v="2016-05-01T00:00:00"/>
        <d v="2017-12-28T00:00:00"/>
        <d v="2015-09-15T00:00:00"/>
        <d v="2015-10-25T00:00:00"/>
        <d v="2013-02-04T00:00:00"/>
        <d v="2016-05-18T00:00:00"/>
        <d v="2012-11-30T00:00:00"/>
        <d v="2018-06-04T00:00:00"/>
        <d v="2015-08-15T00:00:00"/>
        <d v="2018-04-07T00:00:00"/>
        <d v="2016-01-15T00:00:00"/>
        <d v="2011-10-22T00:00:00"/>
        <d v="2012-02-08T00:00:00"/>
        <d v="2016-01-26T00:00:00"/>
        <d v="2018-11-10T00:00:00"/>
        <d v="2018-08-13T00:00:00"/>
        <d v="2018-07-30T00:00:00"/>
        <d v="2015-10-31T00:00:00"/>
        <d v="2015-04-08T00:00:00"/>
        <d v="2013-09-25T00:00:00"/>
        <d v="2015-06-29T00:00:00"/>
        <d v="2017-07-08T00:00:00"/>
        <d v="2016-09-05T00:00:00"/>
        <d v="2010-08-30T00:00:00"/>
        <d v="2016-02-12T00:00:00"/>
        <d v="2018-04-15T00:00:00"/>
        <d v="2014-07-02T00:00:00"/>
        <d v="2016-02-05T00:00:00"/>
        <d v="2017-02-22T00:00:00"/>
        <d v="2016-02-08T00:00:00"/>
        <d v="2012-01-02T00:00:00"/>
        <d v="2015-09-01T00:00:00"/>
        <d v="2014-05-15T00:00:00"/>
        <d v="2012-05-14T00:00:00"/>
        <d v="2015-06-27T00:00:00"/>
        <d v="2016-02-21T00:00:00"/>
        <d v="2015-09-29T00:00:00"/>
      </sharedItems>
      <fieldGroup par="45"/>
    </cacheField>
    <cacheField name=" Terminated HC" numFmtId="1">
      <sharedItems containsSemiMixedTypes="0" containsString="0" containsNumber="1" containsInteger="1" minValue="0" maxValue="1"/>
    </cacheField>
    <cacheField name="EmploymentStatus HC" numFmtId="1">
      <sharedItems count="2">
        <s v="Active"/>
        <s v="Terminated"/>
      </sharedItems>
    </cacheField>
    <cacheField name="Tenure HC" numFmtId="1">
      <sharedItems containsSemiMixedTypes="0" containsString="0" containsNumber="1" minValue="0.1" maxValue="19.600000000000001"/>
    </cacheField>
    <cacheField name="TermReason" numFmtId="0">
      <sharedItems/>
    </cacheField>
    <cacheField name="EmploymentStatus" numFmtId="0">
      <sharedItems count="3">
        <s v="Active"/>
        <s v="Voluntarily Terminated"/>
        <s v="Terminated for Cause"/>
      </sharedItems>
    </cacheField>
    <cacheField name="Department" numFmtId="0">
      <sharedItems count="6">
        <s v="Production       "/>
        <s v="IT/IS"/>
        <s v="Software Engineering"/>
        <s v="Admin Offices"/>
        <s v="Sales"/>
        <s v="Executive Office"/>
      </sharedItems>
    </cacheField>
    <cacheField name="ManagerName" numFmtId="0">
      <sharedItems count="21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unt="9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</sharedItems>
    </cacheField>
    <cacheField name="PerformanceScore" numFmtId="0">
      <sharedItems count="4">
        <s v="Exceeds"/>
        <s v="Fully Meets"/>
        <s v="Needs Improvement"/>
        <s v="PIP"/>
      </sharedItems>
    </cacheField>
    <cacheField name="EngagementSurvey" numFmtId="2">
      <sharedItems containsSemiMixedTypes="0" containsString="0" containsNumber="1" minValue="1.1200000000000001" maxValue="5"/>
    </cacheField>
    <cacheField name="EmpSatisfaction" numFmtId="0">
      <sharedItems containsSemiMixedTypes="0" containsString="0" containsNumber="1" containsInteger="1" minValue="1" maxValue="5"/>
    </cacheField>
    <cacheField name="SpecialProjectsCount" numFmtId="0">
      <sharedItems containsSemiMixedTypes="0" containsString="0" containsNumber="1" containsInteger="1" minValue="0" maxValue="8"/>
    </cacheField>
    <cacheField name="LastPerformanceReview_Date" numFmtId="14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/>
    </cacheField>
    <cacheField name="Absences" numFmtId="0">
      <sharedItems containsSemiMixedTypes="0" containsString="0" containsNumber="1" containsInteger="1" minValue="1" maxValue="20"/>
    </cacheField>
    <cacheField name="Months (DateofHire)" numFmtId="0" databaseField="0">
      <fieldGroup base="22">
        <rangePr groupBy="months" startDate="2006-01-09T00:00:00" endDate="2018-07-10T00:00:00"/>
        <groupItems count="14">
          <s v="&lt;1/9/20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0/2018"/>
        </groupItems>
      </fieldGroup>
    </cacheField>
    <cacheField name="Quarters (DateofHire)" numFmtId="0" databaseField="0">
      <fieldGroup base="22">
        <rangePr groupBy="quarters" startDate="2006-01-09T00:00:00" endDate="2018-07-10T00:00:00"/>
        <groupItems count="6">
          <s v="&lt;1/9/2006"/>
          <s v="Qtr1"/>
          <s v="Qtr2"/>
          <s v="Qtr3"/>
          <s v="Qtr4"/>
          <s v="&gt;7/10/2018"/>
        </groupItems>
      </fieldGroup>
    </cacheField>
    <cacheField name="Years (DateofHire)" numFmtId="0" databaseField="0">
      <fieldGroup base="22">
        <rangePr groupBy="years" startDate="2006-01-09T00:00:00" endDate="2018-07-10T00:00:00"/>
        <groupItems count="15">
          <s v="&lt;1/9/2006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7/10/2018"/>
        </groupItems>
      </fieldGroup>
    </cacheField>
    <cacheField name="Months (DateofTermination)" numFmtId="0" databaseField="0">
      <fieldGroup base="23">
        <rangePr groupBy="months" startDate="2010-08-30T00:00:00" endDate="2018-11-11T00:00:00"/>
        <groupItems count="14">
          <s v="&lt;8/30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1/2018"/>
        </groupItems>
      </fieldGroup>
    </cacheField>
    <cacheField name="Quarters (DateofTermination)" numFmtId="0" databaseField="0">
      <fieldGroup base="23">
        <rangePr groupBy="quarters" startDate="2010-08-30T00:00:00" endDate="2018-11-11T00:00:00"/>
        <groupItems count="6">
          <s v="&lt;8/30/2010"/>
          <s v="Qtr1"/>
          <s v="Qtr2"/>
          <s v="Qtr3"/>
          <s v="Qtr4"/>
          <s v="&gt;11/11/2018"/>
        </groupItems>
      </fieldGroup>
    </cacheField>
    <cacheField name="Years (DateofTermination)" numFmtId="0" databaseField="0">
      <fieldGroup base="23">
        <rangePr groupBy="years" startDate="2010-08-30T00:00:00" endDate="2018-11-11T00:00:00"/>
        <groupItems count="11">
          <s v="&lt;8/30/2010"/>
          <s v="2010"/>
          <s v="2011"/>
          <s v="2012"/>
          <s v="2013"/>
          <s v="2014"/>
          <s v="2015"/>
          <s v="2016"/>
          <s v="2017"/>
          <s v="2018"/>
          <s v="&gt;11/11/2018"/>
        </groupItems>
      </fieldGroup>
    </cacheField>
  </cacheFields>
  <extLst>
    <ext xmlns:x14="http://schemas.microsoft.com/office/spreadsheetml/2009/9/main" uri="{725AE2AE-9491-48be-B2B4-4EB974FC3084}">
      <x14:pivotCacheDefinition pivotCacheId="20748743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n v="10026"/>
    <n v="0"/>
    <n v="0"/>
    <x v="0"/>
    <n v="1"/>
    <n v="5"/>
    <n v="4"/>
    <n v="0"/>
    <n v="62506"/>
    <n v="0"/>
    <n v="19"/>
    <x v="0"/>
    <x v="0"/>
    <x v="0"/>
    <d v="1983-07-10T00:00:00"/>
    <n v="42"/>
    <x v="0"/>
    <x v="0"/>
    <s v="US Citizen"/>
    <s v="No"/>
    <x v="0"/>
    <x v="0"/>
    <x v="0"/>
    <n v="0"/>
    <x v="0"/>
    <n v="14.1"/>
    <s v="N/A-StillEmployed"/>
    <x v="0"/>
    <x v="0"/>
    <x v="0"/>
    <n v="22"/>
    <x v="0"/>
    <x v="0"/>
    <n v="4.5999999999999996"/>
    <n v="5"/>
    <n v="0"/>
    <d v="2019-01-17T00:00:00"/>
    <n v="0"/>
    <n v="1"/>
  </r>
  <r>
    <x v="1"/>
    <n v="10084"/>
    <n v="1"/>
    <n v="1"/>
    <x v="0"/>
    <n v="5"/>
    <n v="3"/>
    <n v="3"/>
    <n v="0"/>
    <n v="104437"/>
    <n v="1"/>
    <n v="27"/>
    <x v="1"/>
    <x v="0"/>
    <x v="1"/>
    <d v="1975-05-05T00:00:00"/>
    <n v="50"/>
    <x v="0"/>
    <x v="1"/>
    <s v="US Citizen"/>
    <s v="No"/>
    <x v="0"/>
    <x v="1"/>
    <x v="1"/>
    <n v="1"/>
    <x v="1"/>
    <n v="1.2"/>
    <s v="career change"/>
    <x v="1"/>
    <x v="1"/>
    <x v="1"/>
    <n v="4"/>
    <x v="1"/>
    <x v="1"/>
    <n v="4.96"/>
    <n v="3"/>
    <n v="6"/>
    <d v="2016-02-24T00:00:00"/>
    <n v="0"/>
    <n v="17"/>
  </r>
  <r>
    <x v="2"/>
    <n v="10196"/>
    <n v="1"/>
    <n v="1"/>
    <x v="1"/>
    <n v="5"/>
    <n v="5"/>
    <n v="3"/>
    <n v="0"/>
    <n v="64955"/>
    <n v="1"/>
    <n v="20"/>
    <x v="2"/>
    <x v="0"/>
    <x v="2"/>
    <d v="1988-09-19T00:00:00"/>
    <n v="36"/>
    <x v="1"/>
    <x v="1"/>
    <s v="US Citizen"/>
    <s v="No"/>
    <x v="0"/>
    <x v="0"/>
    <x v="2"/>
    <n v="1"/>
    <x v="1"/>
    <n v="1.2"/>
    <s v="hours"/>
    <x v="1"/>
    <x v="0"/>
    <x v="2"/>
    <n v="20"/>
    <x v="0"/>
    <x v="1"/>
    <n v="3.02"/>
    <n v="3"/>
    <n v="0"/>
    <d v="2012-05-15T00:00:00"/>
    <n v="0"/>
    <n v="3"/>
  </r>
  <r>
    <x v="3"/>
    <n v="10088"/>
    <n v="1"/>
    <n v="1"/>
    <x v="1"/>
    <n v="1"/>
    <n v="5"/>
    <n v="3"/>
    <n v="0"/>
    <n v="64991"/>
    <n v="0"/>
    <n v="19"/>
    <x v="0"/>
    <x v="0"/>
    <x v="3"/>
    <d v="1988-09-27T00:00:00"/>
    <n v="36"/>
    <x v="1"/>
    <x v="1"/>
    <s v="US Citizen"/>
    <s v="No"/>
    <x v="0"/>
    <x v="2"/>
    <x v="0"/>
    <n v="0"/>
    <x v="0"/>
    <n v="17.600000000000001"/>
    <s v="N/A-StillEmployed"/>
    <x v="0"/>
    <x v="0"/>
    <x v="3"/>
    <n v="16"/>
    <x v="1"/>
    <x v="1"/>
    <n v="4.84"/>
    <n v="5"/>
    <n v="0"/>
    <d v="2019-01-03T00:00:00"/>
    <n v="0"/>
    <n v="15"/>
  </r>
  <r>
    <x v="4"/>
    <n v="10069"/>
    <n v="0"/>
    <n v="2"/>
    <x v="1"/>
    <n v="5"/>
    <n v="5"/>
    <n v="3"/>
    <n v="0"/>
    <n v="50825"/>
    <n v="1"/>
    <n v="19"/>
    <x v="0"/>
    <x v="0"/>
    <x v="4"/>
    <d v="1989-09-08T00:00:00"/>
    <n v="35"/>
    <x v="1"/>
    <x v="2"/>
    <s v="US Citizen"/>
    <s v="No"/>
    <x v="0"/>
    <x v="3"/>
    <x v="3"/>
    <n v="1"/>
    <x v="1"/>
    <n v="5.2"/>
    <s v="return to school"/>
    <x v="1"/>
    <x v="0"/>
    <x v="4"/>
    <n v="39"/>
    <x v="2"/>
    <x v="1"/>
    <n v="5"/>
    <n v="4"/>
    <n v="0"/>
    <d v="2016-02-01T00:00:00"/>
    <n v="0"/>
    <n v="2"/>
  </r>
  <r>
    <x v="5"/>
    <n v="10002"/>
    <n v="0"/>
    <n v="0"/>
    <x v="1"/>
    <n v="1"/>
    <n v="5"/>
    <n v="4"/>
    <n v="0"/>
    <n v="57568"/>
    <n v="0"/>
    <n v="19"/>
    <x v="0"/>
    <x v="0"/>
    <x v="5"/>
    <d v="1977-05-22T00:00:00"/>
    <n v="48"/>
    <x v="1"/>
    <x v="0"/>
    <s v="US Citizen"/>
    <s v="No"/>
    <x v="0"/>
    <x v="4"/>
    <x v="0"/>
    <n v="0"/>
    <x v="0"/>
    <n v="13.6"/>
    <s v="N/A-StillEmployed"/>
    <x v="0"/>
    <x v="0"/>
    <x v="5"/>
    <n v="11"/>
    <x v="0"/>
    <x v="0"/>
    <n v="5"/>
    <n v="5"/>
    <n v="0"/>
    <d v="2019-01-07T00:00:00"/>
    <n v="0"/>
    <n v="15"/>
  </r>
  <r>
    <x v="6"/>
    <n v="10194"/>
    <n v="0"/>
    <n v="0"/>
    <x v="1"/>
    <n v="1"/>
    <n v="4"/>
    <n v="3"/>
    <n v="0"/>
    <n v="95660"/>
    <n v="0"/>
    <n v="24"/>
    <x v="3"/>
    <x v="0"/>
    <x v="6"/>
    <d v="1979-05-24T00:00:00"/>
    <n v="46"/>
    <x v="1"/>
    <x v="0"/>
    <s v="US Citizen"/>
    <s v="No"/>
    <x v="0"/>
    <x v="5"/>
    <x v="0"/>
    <n v="0"/>
    <x v="0"/>
    <n v="10.7"/>
    <s v="N/A-StillEmployed"/>
    <x v="0"/>
    <x v="2"/>
    <x v="6"/>
    <n v="10"/>
    <x v="0"/>
    <x v="1"/>
    <n v="3.04"/>
    <n v="3"/>
    <n v="4"/>
    <d v="2019-01-02T00:00:00"/>
    <n v="0"/>
    <n v="19"/>
  </r>
  <r>
    <x v="7"/>
    <n v="10062"/>
    <n v="0"/>
    <n v="4"/>
    <x v="0"/>
    <n v="1"/>
    <n v="5"/>
    <n v="3"/>
    <n v="0"/>
    <n v="59365"/>
    <n v="0"/>
    <n v="19"/>
    <x v="0"/>
    <x v="0"/>
    <x v="7"/>
    <d v="1983-02-18T00:00:00"/>
    <n v="42"/>
    <x v="0"/>
    <x v="3"/>
    <s v="US Citizen"/>
    <s v="No"/>
    <x v="0"/>
    <x v="6"/>
    <x v="0"/>
    <n v="0"/>
    <x v="0"/>
    <n v="11.9"/>
    <s v="N/A-StillEmployed"/>
    <x v="0"/>
    <x v="0"/>
    <x v="7"/>
    <n v="19"/>
    <x v="3"/>
    <x v="1"/>
    <n v="5"/>
    <n v="4"/>
    <n v="0"/>
    <d v="2019-02-25T00:00:00"/>
    <n v="0"/>
    <n v="19"/>
  </r>
  <r>
    <x v="8"/>
    <n v="10114"/>
    <n v="0"/>
    <n v="0"/>
    <x v="1"/>
    <n v="3"/>
    <n v="5"/>
    <n v="3"/>
    <n v="1"/>
    <n v="47837"/>
    <n v="0"/>
    <n v="19"/>
    <x v="0"/>
    <x v="0"/>
    <x v="8"/>
    <d v="1970-02-11T00:00:00"/>
    <n v="55"/>
    <x v="1"/>
    <x v="0"/>
    <s v="US Citizen"/>
    <s v="No"/>
    <x v="1"/>
    <x v="7"/>
    <x v="0"/>
    <n v="0"/>
    <x v="0"/>
    <n v="16.100000000000001"/>
    <s v="N/A-StillEmployed"/>
    <x v="0"/>
    <x v="0"/>
    <x v="8"/>
    <n v="12"/>
    <x v="4"/>
    <x v="1"/>
    <n v="4.46"/>
    <n v="3"/>
    <n v="0"/>
    <d v="2019-01-25T00:00:00"/>
    <n v="0"/>
    <n v="4"/>
  </r>
  <r>
    <x v="9"/>
    <n v="10250"/>
    <n v="0"/>
    <n v="2"/>
    <x v="0"/>
    <n v="1"/>
    <n v="3"/>
    <n v="3"/>
    <n v="0"/>
    <n v="50178"/>
    <n v="0"/>
    <n v="14"/>
    <x v="4"/>
    <x v="0"/>
    <x v="3"/>
    <d v="1988-01-07T00:00:00"/>
    <n v="37"/>
    <x v="0"/>
    <x v="2"/>
    <s v="US Citizen"/>
    <s v="No"/>
    <x v="0"/>
    <x v="8"/>
    <x v="0"/>
    <n v="0"/>
    <x v="0"/>
    <n v="10.6"/>
    <s v="N/A-StillEmployed"/>
    <x v="0"/>
    <x v="1"/>
    <x v="9"/>
    <n v="7"/>
    <x v="1"/>
    <x v="1"/>
    <n v="5"/>
    <n v="5"/>
    <n v="6"/>
    <d v="2019-02-18T00:00:00"/>
    <n v="0"/>
    <n v="16"/>
  </r>
  <r>
    <x v="10"/>
    <n v="10252"/>
    <n v="1"/>
    <n v="1"/>
    <x v="1"/>
    <n v="5"/>
    <n v="5"/>
    <n v="3"/>
    <n v="1"/>
    <n v="54670"/>
    <n v="1"/>
    <n v="19"/>
    <x v="0"/>
    <x v="0"/>
    <x v="8"/>
    <d v="1974-01-12T00:00:00"/>
    <n v="51"/>
    <x v="1"/>
    <x v="1"/>
    <s v="US Citizen"/>
    <s v="Yes"/>
    <x v="1"/>
    <x v="9"/>
    <x v="4"/>
    <n v="1"/>
    <x v="1"/>
    <n v="6"/>
    <s v="Another position"/>
    <x v="1"/>
    <x v="0"/>
    <x v="10"/>
    <n v="14"/>
    <x v="4"/>
    <x v="1"/>
    <n v="4.2"/>
    <n v="4"/>
    <n v="0"/>
    <d v="2016-01-30T00:00:00"/>
    <n v="0"/>
    <n v="12"/>
  </r>
  <r>
    <x v="11"/>
    <n v="10242"/>
    <n v="1"/>
    <n v="1"/>
    <x v="0"/>
    <n v="5"/>
    <n v="5"/>
    <n v="3"/>
    <n v="1"/>
    <n v="47211"/>
    <n v="1"/>
    <n v="19"/>
    <x v="0"/>
    <x v="0"/>
    <x v="9"/>
    <d v="1974-02-21T00:00:00"/>
    <n v="51"/>
    <x v="0"/>
    <x v="1"/>
    <s v="US Citizen"/>
    <s v="Yes"/>
    <x v="1"/>
    <x v="10"/>
    <x v="5"/>
    <n v="1"/>
    <x v="1"/>
    <n v="4.5"/>
    <s v="unhappy"/>
    <x v="1"/>
    <x v="0"/>
    <x v="2"/>
    <n v="20"/>
    <x v="4"/>
    <x v="1"/>
    <n v="4.2"/>
    <n v="3"/>
    <n v="0"/>
    <d v="2016-05-06T00:00:00"/>
    <n v="0"/>
    <n v="15"/>
  </r>
  <r>
    <x v="12"/>
    <n v="10012"/>
    <n v="0"/>
    <n v="2"/>
    <x v="0"/>
    <n v="1"/>
    <n v="3"/>
    <n v="4"/>
    <n v="1"/>
    <n v="92328"/>
    <n v="0"/>
    <n v="9"/>
    <x v="5"/>
    <x v="1"/>
    <x v="10"/>
    <d v="1988-07-04T00:00:00"/>
    <n v="37"/>
    <x v="0"/>
    <x v="2"/>
    <s v="US Citizen"/>
    <s v="No"/>
    <x v="1"/>
    <x v="5"/>
    <x v="0"/>
    <n v="0"/>
    <x v="0"/>
    <n v="10.7"/>
    <s v="N/A-StillEmployed"/>
    <x v="0"/>
    <x v="1"/>
    <x v="1"/>
    <n v="4"/>
    <x v="4"/>
    <x v="0"/>
    <n v="4.28"/>
    <n v="4"/>
    <n v="5"/>
    <d v="2019-02-25T00:00:00"/>
    <n v="0"/>
    <n v="9"/>
  </r>
  <r>
    <x v="13"/>
    <n v="10265"/>
    <n v="0"/>
    <n v="0"/>
    <x v="0"/>
    <n v="1"/>
    <n v="5"/>
    <n v="3"/>
    <n v="0"/>
    <n v="58709"/>
    <n v="0"/>
    <n v="19"/>
    <x v="0"/>
    <x v="0"/>
    <x v="2"/>
    <d v="1983-07-20T00:00:00"/>
    <n v="42"/>
    <x v="0"/>
    <x v="0"/>
    <s v="US Citizen"/>
    <s v="No"/>
    <x v="2"/>
    <x v="11"/>
    <x v="0"/>
    <n v="0"/>
    <x v="0"/>
    <n v="13.5"/>
    <s v="N/A-StillEmployed"/>
    <x v="0"/>
    <x v="0"/>
    <x v="11"/>
    <n v="18"/>
    <x v="2"/>
    <x v="1"/>
    <n v="4.5999999999999996"/>
    <n v="4"/>
    <n v="0"/>
    <d v="2019-02-14T00:00:00"/>
    <n v="0"/>
    <n v="7"/>
  </r>
  <r>
    <x v="14"/>
    <n v="10066"/>
    <n v="0"/>
    <n v="2"/>
    <x v="0"/>
    <n v="5"/>
    <n v="5"/>
    <n v="3"/>
    <n v="0"/>
    <n v="52505"/>
    <n v="1"/>
    <n v="19"/>
    <x v="0"/>
    <x v="0"/>
    <x v="11"/>
    <d v="1977-07-15T00:00:00"/>
    <n v="48"/>
    <x v="0"/>
    <x v="2"/>
    <s v="US Citizen"/>
    <s v="No"/>
    <x v="0"/>
    <x v="12"/>
    <x v="6"/>
    <n v="1"/>
    <x v="1"/>
    <n v="4.5"/>
    <s v="Another position"/>
    <x v="1"/>
    <x v="0"/>
    <x v="0"/>
    <n v="22"/>
    <x v="5"/>
    <x v="1"/>
    <n v="5"/>
    <n v="5"/>
    <n v="0"/>
    <d v="2017-03-02T00:00:00"/>
    <n v="0"/>
    <n v="1"/>
  </r>
  <r>
    <x v="15"/>
    <n v="10061"/>
    <n v="0"/>
    <n v="0"/>
    <x v="0"/>
    <n v="4"/>
    <n v="5"/>
    <n v="3"/>
    <n v="0"/>
    <n v="57834"/>
    <n v="1"/>
    <n v="19"/>
    <x v="0"/>
    <x v="0"/>
    <x v="12"/>
    <d v="1981-10-18T00:00:00"/>
    <n v="43"/>
    <x v="0"/>
    <x v="0"/>
    <s v="US Citizen"/>
    <s v="No"/>
    <x v="0"/>
    <x v="13"/>
    <x v="7"/>
    <n v="1"/>
    <x v="1"/>
    <n v="6.5"/>
    <s v="attendance"/>
    <x v="2"/>
    <x v="0"/>
    <x v="11"/>
    <n v="18"/>
    <x v="2"/>
    <x v="1"/>
    <n v="5"/>
    <n v="4"/>
    <n v="0"/>
    <d v="2017-04-05T00:00:00"/>
    <n v="0"/>
    <n v="20"/>
  </r>
  <r>
    <x v="16"/>
    <n v="10023"/>
    <n v="1"/>
    <n v="1"/>
    <x v="1"/>
    <n v="2"/>
    <n v="5"/>
    <n v="4"/>
    <n v="0"/>
    <n v="70131"/>
    <n v="0"/>
    <n v="20"/>
    <x v="2"/>
    <x v="0"/>
    <x v="13"/>
    <d v="1966-04-17T00:00:00"/>
    <n v="59"/>
    <x v="1"/>
    <x v="1"/>
    <s v="US Citizen"/>
    <s v="No"/>
    <x v="0"/>
    <x v="14"/>
    <x v="0"/>
    <n v="0"/>
    <x v="0"/>
    <n v="9.1"/>
    <s v="N/A-StillEmployed"/>
    <x v="0"/>
    <x v="0"/>
    <x v="11"/>
    <n v="18"/>
    <x v="3"/>
    <x v="0"/>
    <n v="4.4000000000000004"/>
    <n v="3"/>
    <n v="0"/>
    <d v="2019-01-14T00:00:00"/>
    <n v="0"/>
    <n v="16"/>
  </r>
  <r>
    <x v="17"/>
    <n v="10055"/>
    <n v="0"/>
    <n v="0"/>
    <x v="1"/>
    <n v="1"/>
    <n v="5"/>
    <n v="3"/>
    <n v="0"/>
    <n v="59026"/>
    <n v="0"/>
    <n v="19"/>
    <x v="0"/>
    <x v="0"/>
    <x v="14"/>
    <d v="1970-10-27T00:00:00"/>
    <n v="54"/>
    <x v="1"/>
    <x v="0"/>
    <s v="Eligible NonCitizen"/>
    <s v="No"/>
    <x v="0"/>
    <x v="15"/>
    <x v="0"/>
    <n v="0"/>
    <x v="0"/>
    <n v="14.4"/>
    <s v="N/A-StillEmployed"/>
    <x v="0"/>
    <x v="0"/>
    <x v="3"/>
    <n v="16"/>
    <x v="2"/>
    <x v="1"/>
    <n v="5"/>
    <n v="5"/>
    <n v="0"/>
    <d v="2019-01-14T00:00:00"/>
    <n v="0"/>
    <n v="12"/>
  </r>
  <r>
    <x v="18"/>
    <n v="10245"/>
    <n v="0"/>
    <n v="0"/>
    <x v="1"/>
    <n v="4"/>
    <n v="3"/>
    <n v="3"/>
    <n v="0"/>
    <n v="110000"/>
    <n v="1"/>
    <n v="8"/>
    <x v="6"/>
    <x v="0"/>
    <x v="15"/>
    <d v="1986-04-04T00:00:00"/>
    <n v="39"/>
    <x v="1"/>
    <x v="0"/>
    <s v="US Citizen"/>
    <s v="Yes"/>
    <x v="0"/>
    <x v="16"/>
    <x v="8"/>
    <n v="1"/>
    <x v="1"/>
    <n v="1.2"/>
    <s v="performance"/>
    <x v="2"/>
    <x v="1"/>
    <x v="1"/>
    <n v="4"/>
    <x v="2"/>
    <x v="1"/>
    <n v="4.5"/>
    <n v="4"/>
    <n v="5"/>
    <d v="2015-01-15T00:00:00"/>
    <n v="0"/>
    <n v="8"/>
  </r>
  <r>
    <x v="19"/>
    <n v="10277"/>
    <n v="0"/>
    <n v="0"/>
    <x v="0"/>
    <n v="3"/>
    <n v="5"/>
    <n v="3"/>
    <n v="0"/>
    <n v="53250"/>
    <n v="0"/>
    <n v="19"/>
    <x v="0"/>
    <x v="0"/>
    <x v="16"/>
    <d v="1979-04-06T00:00:00"/>
    <n v="46"/>
    <x v="0"/>
    <x v="0"/>
    <s v="US Citizen"/>
    <s v="No"/>
    <x v="3"/>
    <x v="17"/>
    <x v="0"/>
    <n v="0"/>
    <x v="0"/>
    <n v="12.1"/>
    <s v="N/A-StillEmployed"/>
    <x v="0"/>
    <x v="0"/>
    <x v="4"/>
    <m/>
    <x v="0"/>
    <x v="1"/>
    <n v="4.2"/>
    <n v="4"/>
    <n v="0"/>
    <d v="2019-01-11T00:00:00"/>
    <n v="0"/>
    <n v="13"/>
  </r>
  <r>
    <x v="20"/>
    <n v="10046"/>
    <n v="0"/>
    <n v="0"/>
    <x v="0"/>
    <n v="1"/>
    <n v="5"/>
    <n v="3"/>
    <n v="0"/>
    <n v="51044"/>
    <n v="0"/>
    <n v="19"/>
    <x v="0"/>
    <x v="0"/>
    <x v="17"/>
    <d v="1970-12-22T00:00:00"/>
    <n v="54"/>
    <x v="0"/>
    <x v="0"/>
    <s v="US Citizen"/>
    <s v="Yes"/>
    <x v="0"/>
    <x v="10"/>
    <x v="0"/>
    <n v="0"/>
    <x v="0"/>
    <n v="13.4"/>
    <s v="N/A-StillEmployed"/>
    <x v="0"/>
    <x v="0"/>
    <x v="5"/>
    <n v="11"/>
    <x v="2"/>
    <x v="1"/>
    <n v="5"/>
    <n v="3"/>
    <n v="0"/>
    <d v="2019-01-14T00:00:00"/>
    <n v="0"/>
    <n v="13"/>
  </r>
  <r>
    <x v="21"/>
    <n v="10226"/>
    <n v="0"/>
    <n v="2"/>
    <x v="1"/>
    <n v="1"/>
    <n v="5"/>
    <n v="3"/>
    <n v="0"/>
    <n v="64919"/>
    <n v="0"/>
    <n v="19"/>
    <x v="0"/>
    <x v="0"/>
    <x v="18"/>
    <d v="1958-12-27T00:00:00"/>
    <n v="66"/>
    <x v="1"/>
    <x v="2"/>
    <s v="US Citizen"/>
    <s v="No"/>
    <x v="3"/>
    <x v="18"/>
    <x v="0"/>
    <n v="0"/>
    <x v="0"/>
    <n v="12"/>
    <s v="N/A-StillEmployed"/>
    <x v="0"/>
    <x v="0"/>
    <x v="7"/>
    <n v="19"/>
    <x v="1"/>
    <x v="1"/>
    <n v="4.2"/>
    <n v="3"/>
    <n v="0"/>
    <d v="2019-01-10T00:00:00"/>
    <n v="0"/>
    <n v="2"/>
  </r>
  <r>
    <x v="22"/>
    <n v="10003"/>
    <n v="1"/>
    <n v="1"/>
    <x v="1"/>
    <n v="1"/>
    <n v="5"/>
    <n v="4"/>
    <n v="0"/>
    <n v="62910"/>
    <n v="0"/>
    <n v="19"/>
    <x v="0"/>
    <x v="0"/>
    <x v="19"/>
    <d v="1989-09-01T00:00:00"/>
    <n v="35"/>
    <x v="1"/>
    <x v="1"/>
    <s v="US Citizen"/>
    <s v="No"/>
    <x v="0"/>
    <x v="16"/>
    <x v="0"/>
    <n v="0"/>
    <x v="0"/>
    <n v="11.1"/>
    <s v="N/A-StillEmployed"/>
    <x v="0"/>
    <x v="0"/>
    <x v="8"/>
    <n v="12"/>
    <x v="1"/>
    <x v="0"/>
    <n v="5"/>
    <n v="3"/>
    <n v="0"/>
    <d v="2019-02-27T00:00:00"/>
    <n v="0"/>
    <n v="19"/>
  </r>
  <r>
    <x v="23"/>
    <n v="10294"/>
    <n v="0"/>
    <n v="0"/>
    <x v="1"/>
    <n v="1"/>
    <n v="5"/>
    <n v="2"/>
    <n v="0"/>
    <n v="66441"/>
    <n v="0"/>
    <n v="20"/>
    <x v="2"/>
    <x v="0"/>
    <x v="20"/>
    <d v="1990-09-21T00:00:00"/>
    <n v="34"/>
    <x v="1"/>
    <x v="0"/>
    <s v="US Citizen"/>
    <s v="No"/>
    <x v="0"/>
    <x v="15"/>
    <x v="0"/>
    <n v="0"/>
    <x v="0"/>
    <n v="14.4"/>
    <s v="N/A-StillEmployed"/>
    <x v="0"/>
    <x v="0"/>
    <x v="0"/>
    <n v="22"/>
    <x v="6"/>
    <x v="2"/>
    <n v="2"/>
    <n v="3"/>
    <n v="0"/>
    <d v="2019-02-27T00:00:00"/>
    <n v="2"/>
    <n v="3"/>
  </r>
  <r>
    <x v="24"/>
    <n v="10267"/>
    <n v="0"/>
    <n v="0"/>
    <x v="1"/>
    <n v="5"/>
    <n v="5"/>
    <n v="3"/>
    <n v="0"/>
    <n v="57815"/>
    <n v="1"/>
    <n v="20"/>
    <x v="2"/>
    <x v="0"/>
    <x v="21"/>
    <d v="1967-01-16T00:00:00"/>
    <n v="58"/>
    <x v="1"/>
    <x v="0"/>
    <s v="US Citizen"/>
    <s v="No"/>
    <x v="0"/>
    <x v="9"/>
    <x v="9"/>
    <n v="1"/>
    <x v="1"/>
    <n v="3.2"/>
    <s v="career change"/>
    <x v="1"/>
    <x v="0"/>
    <x v="3"/>
    <n v="16"/>
    <x v="2"/>
    <x v="1"/>
    <n v="4.8"/>
    <n v="5"/>
    <n v="0"/>
    <d v="2014-03-04T00:00:00"/>
    <n v="0"/>
    <n v="5"/>
  </r>
  <r>
    <x v="25"/>
    <n v="10199"/>
    <n v="0"/>
    <n v="0"/>
    <x v="0"/>
    <n v="4"/>
    <n v="3"/>
    <n v="3"/>
    <n v="0"/>
    <n v="103613"/>
    <n v="1"/>
    <n v="30"/>
    <x v="7"/>
    <x v="2"/>
    <x v="22"/>
    <d v="1964-07-30T00:00:00"/>
    <n v="61"/>
    <x v="0"/>
    <x v="0"/>
    <s v="US Citizen"/>
    <s v="No"/>
    <x v="1"/>
    <x v="19"/>
    <x v="10"/>
    <n v="1"/>
    <x v="1"/>
    <n v="2"/>
    <s v="Learned that he is a gangster"/>
    <x v="2"/>
    <x v="1"/>
    <x v="1"/>
    <n v="4"/>
    <x v="0"/>
    <x v="1"/>
    <n v="3.5"/>
    <n v="5"/>
    <n v="7"/>
    <d v="2016-01-10T00:00:00"/>
    <n v="0"/>
    <n v="2"/>
  </r>
  <r>
    <x v="26"/>
    <n v="10081"/>
    <n v="1"/>
    <n v="1"/>
    <x v="1"/>
    <n v="1"/>
    <n v="1"/>
    <n v="3"/>
    <n v="1"/>
    <n v="106367"/>
    <n v="0"/>
    <n v="26"/>
    <x v="8"/>
    <x v="0"/>
    <x v="23"/>
    <d v="1987-04-04T00:00:00"/>
    <n v="38"/>
    <x v="1"/>
    <x v="1"/>
    <s v="US Citizen"/>
    <s v="No"/>
    <x v="1"/>
    <x v="20"/>
    <x v="0"/>
    <n v="0"/>
    <x v="0"/>
    <n v="10.5"/>
    <s v="N/A-StillEmployed"/>
    <x v="0"/>
    <x v="3"/>
    <x v="12"/>
    <n v="3"/>
    <x v="4"/>
    <x v="1"/>
    <n v="5"/>
    <n v="4"/>
    <n v="3"/>
    <d v="2019-02-18T00:00:00"/>
    <n v="0"/>
    <n v="4"/>
  </r>
  <r>
    <x v="27"/>
    <n v="10175"/>
    <n v="0"/>
    <n v="0"/>
    <x v="0"/>
    <n v="5"/>
    <n v="5"/>
    <n v="3"/>
    <n v="0"/>
    <n v="74312"/>
    <n v="1"/>
    <n v="18"/>
    <x v="9"/>
    <x v="0"/>
    <x v="24"/>
    <d v="1970-03-10T00:00:00"/>
    <n v="55"/>
    <x v="0"/>
    <x v="0"/>
    <s v="US Citizen"/>
    <s v="No"/>
    <x v="3"/>
    <x v="6"/>
    <x v="11"/>
    <n v="1"/>
    <x v="1"/>
    <n v="0.9"/>
    <s v="retiring"/>
    <x v="1"/>
    <x v="0"/>
    <x v="13"/>
    <n v="2"/>
    <x v="1"/>
    <x v="1"/>
    <n v="3.39"/>
    <n v="3"/>
    <n v="0"/>
    <d v="2014-02-20T00:00:00"/>
    <n v="0"/>
    <n v="14"/>
  </r>
  <r>
    <x v="28"/>
    <n v="10177"/>
    <n v="1"/>
    <n v="1"/>
    <x v="1"/>
    <n v="5"/>
    <n v="5"/>
    <n v="3"/>
    <n v="0"/>
    <n v="53492"/>
    <n v="1"/>
    <n v="19"/>
    <x v="0"/>
    <x v="0"/>
    <x v="25"/>
    <d v="1990-08-24T00:00:00"/>
    <n v="34"/>
    <x v="1"/>
    <x v="1"/>
    <s v="US Citizen"/>
    <s v="No"/>
    <x v="0"/>
    <x v="10"/>
    <x v="12"/>
    <n v="1"/>
    <x v="1"/>
    <n v="1.2"/>
    <s v="Another position"/>
    <x v="1"/>
    <x v="0"/>
    <x v="10"/>
    <n v="14"/>
    <x v="2"/>
    <x v="1"/>
    <n v="3.35"/>
    <n v="4"/>
    <n v="0"/>
    <d v="2013-03-04T00:00:00"/>
    <n v="0"/>
    <n v="6"/>
  </r>
  <r>
    <x v="29"/>
    <n v="10238"/>
    <n v="1"/>
    <n v="1"/>
    <x v="1"/>
    <n v="1"/>
    <n v="1"/>
    <n v="3"/>
    <n v="1"/>
    <n v="63000"/>
    <n v="0"/>
    <n v="1"/>
    <x v="10"/>
    <x v="0"/>
    <x v="26"/>
    <d v="1987-11-24T00:00:00"/>
    <n v="37"/>
    <x v="1"/>
    <x v="1"/>
    <s v="US Citizen"/>
    <s v="No"/>
    <x v="1"/>
    <x v="21"/>
    <x v="0"/>
    <n v="0"/>
    <x v="0"/>
    <n v="16.8"/>
    <s v="N/A-StillEmployed"/>
    <x v="0"/>
    <x v="3"/>
    <x v="12"/>
    <n v="1"/>
    <x v="4"/>
    <x v="1"/>
    <n v="4.5"/>
    <n v="2"/>
    <n v="6"/>
    <d v="2019-01-15T00:00:00"/>
    <n v="0"/>
    <n v="14"/>
  </r>
  <r>
    <x v="30"/>
    <n v="10184"/>
    <n v="0"/>
    <n v="0"/>
    <x v="0"/>
    <n v="1"/>
    <n v="5"/>
    <n v="3"/>
    <n v="0"/>
    <n v="65288"/>
    <n v="0"/>
    <n v="20"/>
    <x v="2"/>
    <x v="0"/>
    <x v="27"/>
    <d v="1983-07-28T00:00:00"/>
    <n v="42"/>
    <x v="0"/>
    <x v="0"/>
    <s v="US Citizen"/>
    <s v="No"/>
    <x v="0"/>
    <x v="22"/>
    <x v="0"/>
    <n v="0"/>
    <x v="0"/>
    <n v="10.9"/>
    <s v="N/A-StillEmployed"/>
    <x v="0"/>
    <x v="0"/>
    <x v="4"/>
    <m/>
    <x v="2"/>
    <x v="1"/>
    <n v="3.19"/>
    <n v="3"/>
    <n v="0"/>
    <d v="2019-02-01T00:00:00"/>
    <n v="0"/>
    <n v="9"/>
  </r>
  <r>
    <x v="31"/>
    <n v="10203"/>
    <n v="0"/>
    <n v="3"/>
    <x v="1"/>
    <n v="3"/>
    <n v="5"/>
    <n v="3"/>
    <n v="1"/>
    <n v="64375"/>
    <n v="0"/>
    <n v="19"/>
    <x v="0"/>
    <x v="0"/>
    <x v="28"/>
    <d v="1969-10-30T00:00:00"/>
    <n v="55"/>
    <x v="1"/>
    <x v="4"/>
    <s v="US Citizen"/>
    <s v="No"/>
    <x v="1"/>
    <x v="23"/>
    <x v="0"/>
    <n v="0"/>
    <x v="0"/>
    <n v="11.7"/>
    <s v="N/A-StillEmployed"/>
    <x v="0"/>
    <x v="0"/>
    <x v="2"/>
    <n v="20"/>
    <x v="4"/>
    <x v="1"/>
    <n v="3.5"/>
    <n v="5"/>
    <n v="0"/>
    <d v="2019-01-21T00:00:00"/>
    <n v="0"/>
    <n v="17"/>
  </r>
  <r>
    <x v="32"/>
    <n v="10188"/>
    <n v="1"/>
    <n v="1"/>
    <x v="1"/>
    <n v="5"/>
    <n v="6"/>
    <n v="3"/>
    <n v="0"/>
    <n v="74326"/>
    <n v="1"/>
    <n v="3"/>
    <x v="11"/>
    <x v="3"/>
    <x v="29"/>
    <d v="1964-06-01T00:00:00"/>
    <n v="61"/>
    <x v="1"/>
    <x v="1"/>
    <s v="Eligible NonCitizen"/>
    <s v="No"/>
    <x v="1"/>
    <x v="24"/>
    <x v="13"/>
    <n v="1"/>
    <x v="1"/>
    <n v="3"/>
    <s v="Another position"/>
    <x v="1"/>
    <x v="4"/>
    <x v="14"/>
    <n v="17"/>
    <x v="2"/>
    <x v="1"/>
    <n v="3.14"/>
    <n v="5"/>
    <n v="0"/>
    <d v="2013-02-10T00:00:00"/>
    <n v="1"/>
    <n v="19"/>
  </r>
  <r>
    <x v="33"/>
    <n v="10107"/>
    <n v="0"/>
    <n v="0"/>
    <x v="1"/>
    <n v="1"/>
    <n v="5"/>
    <n v="3"/>
    <n v="0"/>
    <n v="63763"/>
    <n v="0"/>
    <n v="20"/>
    <x v="2"/>
    <x v="0"/>
    <x v="1"/>
    <d v="1980-03-02T00:00:00"/>
    <n v="45"/>
    <x v="1"/>
    <x v="0"/>
    <s v="US Citizen"/>
    <s v="No"/>
    <x v="1"/>
    <x v="25"/>
    <x v="0"/>
    <n v="0"/>
    <x v="0"/>
    <n v="13.4"/>
    <s v="N/A-StillEmployed"/>
    <x v="0"/>
    <x v="0"/>
    <x v="5"/>
    <n v="11"/>
    <x v="3"/>
    <x v="1"/>
    <n v="4.51"/>
    <n v="4"/>
    <n v="0"/>
    <d v="2019-02-21T00:00:00"/>
    <n v="0"/>
    <n v="3"/>
  </r>
  <r>
    <x v="34"/>
    <n v="10181"/>
    <n v="1"/>
    <n v="1"/>
    <x v="0"/>
    <n v="1"/>
    <n v="5"/>
    <n v="3"/>
    <n v="0"/>
    <n v="62162"/>
    <n v="0"/>
    <n v="20"/>
    <x v="2"/>
    <x v="0"/>
    <x v="30"/>
    <d v="1977-08-19T00:00:00"/>
    <n v="48"/>
    <x v="0"/>
    <x v="1"/>
    <s v="US Citizen"/>
    <s v="No"/>
    <x v="0"/>
    <x v="15"/>
    <x v="0"/>
    <n v="0"/>
    <x v="0"/>
    <n v="14.4"/>
    <s v="N/A-StillEmployed"/>
    <x v="0"/>
    <x v="0"/>
    <x v="7"/>
    <n v="19"/>
    <x v="1"/>
    <x v="1"/>
    <n v="3.25"/>
    <n v="5"/>
    <n v="0"/>
    <d v="2019-01-14T00:00:00"/>
    <n v="0"/>
    <n v="15"/>
  </r>
  <r>
    <x v="35"/>
    <n v="10150"/>
    <n v="0"/>
    <n v="0"/>
    <x v="0"/>
    <n v="1"/>
    <n v="4"/>
    <n v="3"/>
    <n v="0"/>
    <n v="77692"/>
    <n v="0"/>
    <n v="25"/>
    <x v="12"/>
    <x v="0"/>
    <x v="31"/>
    <d v="1966-11-22T00:00:00"/>
    <n v="58"/>
    <x v="0"/>
    <x v="0"/>
    <s v="US Citizen"/>
    <s v="No"/>
    <x v="0"/>
    <x v="24"/>
    <x v="0"/>
    <n v="0"/>
    <x v="0"/>
    <n v="14"/>
    <s v="N/A-StillEmployed"/>
    <x v="0"/>
    <x v="2"/>
    <x v="15"/>
    <n v="5"/>
    <x v="2"/>
    <x v="1"/>
    <n v="3.84"/>
    <n v="3"/>
    <n v="5"/>
    <d v="2019-01-21T00:00:00"/>
    <n v="0"/>
    <n v="4"/>
  </r>
  <r>
    <x v="36"/>
    <n v="10001"/>
    <n v="0"/>
    <n v="0"/>
    <x v="0"/>
    <n v="1"/>
    <n v="5"/>
    <n v="4"/>
    <n v="0"/>
    <n v="72640"/>
    <n v="0"/>
    <n v="18"/>
    <x v="9"/>
    <x v="0"/>
    <x v="4"/>
    <d v="1983-08-09T00:00:00"/>
    <n v="42"/>
    <x v="0"/>
    <x v="0"/>
    <s v="US Citizen"/>
    <s v="No"/>
    <x v="0"/>
    <x v="26"/>
    <x v="0"/>
    <n v="0"/>
    <x v="0"/>
    <n v="9.5"/>
    <s v="N/A-StillEmployed"/>
    <x v="0"/>
    <x v="0"/>
    <x v="13"/>
    <n v="2"/>
    <x v="1"/>
    <x v="0"/>
    <n v="5"/>
    <n v="3"/>
    <n v="0"/>
    <d v="2019-02-22T00:00:00"/>
    <n v="0"/>
    <n v="14"/>
  </r>
  <r>
    <x v="37"/>
    <n v="10085"/>
    <n v="0"/>
    <n v="0"/>
    <x v="1"/>
    <n v="1"/>
    <n v="4"/>
    <n v="3"/>
    <n v="0"/>
    <n v="93396"/>
    <n v="0"/>
    <n v="24"/>
    <x v="3"/>
    <x v="0"/>
    <x v="32"/>
    <d v="1987-04-05T00:00:00"/>
    <n v="38"/>
    <x v="1"/>
    <x v="0"/>
    <s v="US Citizen"/>
    <s v="No"/>
    <x v="0"/>
    <x v="23"/>
    <x v="0"/>
    <n v="0"/>
    <x v="0"/>
    <n v="11.7"/>
    <s v="N/A-StillEmployed"/>
    <x v="0"/>
    <x v="2"/>
    <x v="6"/>
    <n v="10"/>
    <x v="1"/>
    <x v="1"/>
    <n v="4.96"/>
    <n v="4"/>
    <n v="6"/>
    <d v="2019-01-30T00:00:00"/>
    <n v="0"/>
    <n v="3"/>
  </r>
  <r>
    <x v="38"/>
    <n v="10115"/>
    <n v="0"/>
    <n v="0"/>
    <x v="0"/>
    <n v="1"/>
    <n v="5"/>
    <n v="3"/>
    <n v="0"/>
    <n v="52846"/>
    <n v="0"/>
    <n v="19"/>
    <x v="0"/>
    <x v="0"/>
    <x v="25"/>
    <d v="1983-02-02T00:00:00"/>
    <n v="42"/>
    <x v="0"/>
    <x v="0"/>
    <s v="US Citizen"/>
    <s v="No"/>
    <x v="1"/>
    <x v="27"/>
    <x v="0"/>
    <n v="0"/>
    <x v="0"/>
    <n v="11.4"/>
    <s v="N/A-StillEmployed"/>
    <x v="0"/>
    <x v="0"/>
    <x v="11"/>
    <n v="18"/>
    <x v="0"/>
    <x v="1"/>
    <n v="4.43"/>
    <n v="3"/>
    <n v="0"/>
    <d v="2019-02-01T00:00:00"/>
    <n v="0"/>
    <n v="14"/>
  </r>
  <r>
    <x v="39"/>
    <n v="10082"/>
    <n v="0"/>
    <n v="0"/>
    <x v="1"/>
    <n v="2"/>
    <n v="3"/>
    <n v="3"/>
    <n v="0"/>
    <n v="100031"/>
    <n v="0"/>
    <n v="27"/>
    <x v="1"/>
    <x v="0"/>
    <x v="3"/>
    <d v="1986-06-06T00:00:00"/>
    <n v="39"/>
    <x v="1"/>
    <x v="0"/>
    <s v="US Citizen"/>
    <s v="No"/>
    <x v="1"/>
    <x v="28"/>
    <x v="0"/>
    <n v="0"/>
    <x v="0"/>
    <n v="9.1"/>
    <s v="N/A-StillEmployed"/>
    <x v="0"/>
    <x v="1"/>
    <x v="1"/>
    <n v="4"/>
    <x v="0"/>
    <x v="1"/>
    <n v="5"/>
    <n v="5"/>
    <n v="6"/>
    <d v="2019-02-18T00:00:00"/>
    <n v="0"/>
    <n v="7"/>
  </r>
  <r>
    <x v="40"/>
    <n v="10040"/>
    <n v="0"/>
    <n v="0"/>
    <x v="1"/>
    <n v="1"/>
    <n v="6"/>
    <n v="3"/>
    <n v="0"/>
    <n v="71860"/>
    <n v="0"/>
    <n v="3"/>
    <x v="11"/>
    <x v="4"/>
    <x v="33"/>
    <d v="1963-05-15T00:00:00"/>
    <n v="62"/>
    <x v="1"/>
    <x v="0"/>
    <s v="US Citizen"/>
    <s v="No"/>
    <x v="0"/>
    <x v="29"/>
    <x v="0"/>
    <n v="0"/>
    <x v="0"/>
    <n v="11"/>
    <s v="N/A-StillEmployed"/>
    <x v="0"/>
    <x v="4"/>
    <x v="14"/>
    <n v="17"/>
    <x v="1"/>
    <x v="1"/>
    <n v="5"/>
    <n v="5"/>
    <n v="0"/>
    <d v="2019-01-21T00:00:00"/>
    <n v="0"/>
    <n v="7"/>
  </r>
  <r>
    <x v="41"/>
    <n v="10067"/>
    <n v="0"/>
    <n v="0"/>
    <x v="1"/>
    <n v="1"/>
    <n v="5"/>
    <n v="3"/>
    <n v="0"/>
    <n v="61656"/>
    <n v="0"/>
    <n v="19"/>
    <x v="0"/>
    <x v="0"/>
    <x v="34"/>
    <d v="1951-01-02T00:00:00"/>
    <n v="74"/>
    <x v="1"/>
    <x v="0"/>
    <s v="US Citizen"/>
    <s v="No"/>
    <x v="0"/>
    <x v="22"/>
    <x v="0"/>
    <n v="0"/>
    <x v="0"/>
    <n v="10.9"/>
    <s v="N/A-StillEmployed"/>
    <x v="0"/>
    <x v="0"/>
    <x v="0"/>
    <n v="22"/>
    <x v="2"/>
    <x v="1"/>
    <n v="5"/>
    <n v="4"/>
    <n v="0"/>
    <d v="2019-02-12T00:00:00"/>
    <n v="0"/>
    <n v="11"/>
  </r>
  <r>
    <x v="42"/>
    <n v="10108"/>
    <n v="1"/>
    <n v="1"/>
    <x v="0"/>
    <n v="1"/>
    <n v="3"/>
    <n v="3"/>
    <n v="0"/>
    <n v="110929"/>
    <n v="0"/>
    <n v="5"/>
    <x v="13"/>
    <x v="0"/>
    <x v="35"/>
    <d v="1972-02-09T00:00:00"/>
    <n v="53"/>
    <x v="0"/>
    <x v="1"/>
    <s v="US Citizen"/>
    <s v="No"/>
    <x v="0"/>
    <x v="30"/>
    <x v="0"/>
    <n v="0"/>
    <x v="0"/>
    <n v="8.9"/>
    <s v="N/A-StillEmployed"/>
    <x v="0"/>
    <x v="1"/>
    <x v="15"/>
    <n v="5"/>
    <x v="1"/>
    <x v="1"/>
    <n v="4.5"/>
    <n v="5"/>
    <n v="7"/>
    <d v="2019-01-15T00:00:00"/>
    <n v="0"/>
    <n v="8"/>
  </r>
  <r>
    <x v="43"/>
    <n v="10210"/>
    <n v="0"/>
    <n v="0"/>
    <x v="1"/>
    <n v="1"/>
    <n v="5"/>
    <n v="3"/>
    <n v="0"/>
    <n v="54237"/>
    <n v="0"/>
    <n v="19"/>
    <x v="0"/>
    <x v="0"/>
    <x v="36"/>
    <d v="1979-02-12T00:00:00"/>
    <n v="46"/>
    <x v="1"/>
    <x v="0"/>
    <s v="US Citizen"/>
    <s v="No"/>
    <x v="0"/>
    <x v="31"/>
    <x v="0"/>
    <n v="0"/>
    <x v="0"/>
    <n v="11.2"/>
    <s v="N/A-StillEmployed"/>
    <x v="0"/>
    <x v="0"/>
    <x v="3"/>
    <n v="16"/>
    <x v="1"/>
    <x v="1"/>
    <n v="3.3"/>
    <n v="4"/>
    <n v="0"/>
    <d v="2019-02-19T00:00:00"/>
    <n v="0"/>
    <n v="11"/>
  </r>
  <r>
    <x v="44"/>
    <n v="10154"/>
    <n v="0"/>
    <n v="0"/>
    <x v="0"/>
    <n v="1"/>
    <n v="5"/>
    <n v="3"/>
    <n v="0"/>
    <n v="60380"/>
    <n v="0"/>
    <n v="19"/>
    <x v="0"/>
    <x v="0"/>
    <x v="37"/>
    <d v="1983-08-24T00:00:00"/>
    <n v="41"/>
    <x v="0"/>
    <x v="0"/>
    <s v="US Citizen"/>
    <s v="No"/>
    <x v="0"/>
    <x v="17"/>
    <x v="0"/>
    <n v="0"/>
    <x v="0"/>
    <n v="12.1"/>
    <s v="N/A-StillEmployed"/>
    <x v="0"/>
    <x v="0"/>
    <x v="4"/>
    <m/>
    <x v="0"/>
    <x v="1"/>
    <n v="3.8"/>
    <n v="5"/>
    <n v="0"/>
    <d v="2019-01-14T00:00:00"/>
    <n v="0"/>
    <n v="4"/>
  </r>
  <r>
    <x v="45"/>
    <n v="10200"/>
    <n v="0"/>
    <n v="0"/>
    <x v="0"/>
    <n v="1"/>
    <n v="6"/>
    <n v="3"/>
    <n v="0"/>
    <n v="66808"/>
    <n v="0"/>
    <n v="3"/>
    <x v="11"/>
    <x v="1"/>
    <x v="38"/>
    <d v="1970-06-11T00:00:00"/>
    <n v="55"/>
    <x v="0"/>
    <x v="0"/>
    <s v="Eligible NonCitizen"/>
    <s v="No"/>
    <x v="1"/>
    <x v="32"/>
    <x v="0"/>
    <n v="0"/>
    <x v="0"/>
    <n v="13.2"/>
    <s v="N/A-StillEmployed"/>
    <x v="0"/>
    <x v="4"/>
    <x v="16"/>
    <n v="21"/>
    <x v="3"/>
    <x v="1"/>
    <n v="3"/>
    <n v="5"/>
    <n v="0"/>
    <d v="2019-01-19T00:00:00"/>
    <n v="0"/>
    <n v="17"/>
  </r>
  <r>
    <x v="46"/>
    <n v="10240"/>
    <n v="0"/>
    <n v="0"/>
    <x v="1"/>
    <n v="5"/>
    <n v="5"/>
    <n v="3"/>
    <n v="0"/>
    <n v="64786"/>
    <n v="1"/>
    <n v="19"/>
    <x v="0"/>
    <x v="0"/>
    <x v="39"/>
    <d v="1983-08-27T00:00:00"/>
    <n v="41"/>
    <x v="1"/>
    <x v="0"/>
    <s v="US Citizen"/>
    <s v="No"/>
    <x v="0"/>
    <x v="33"/>
    <x v="14"/>
    <n v="1"/>
    <x v="1"/>
    <n v="4.4000000000000004"/>
    <s v="relocation out of area"/>
    <x v="1"/>
    <x v="0"/>
    <x v="5"/>
    <n v="11"/>
    <x v="1"/>
    <x v="1"/>
    <n v="4.3"/>
    <n v="4"/>
    <n v="0"/>
    <d v="2015-03-10T00:00:00"/>
    <n v="0"/>
    <n v="3"/>
  </r>
  <r>
    <x v="47"/>
    <n v="10168"/>
    <n v="0"/>
    <n v="0"/>
    <x v="1"/>
    <n v="1"/>
    <n v="5"/>
    <n v="3"/>
    <n v="0"/>
    <n v="64816"/>
    <n v="0"/>
    <n v="19"/>
    <x v="0"/>
    <x v="0"/>
    <x v="40"/>
    <d v="1988-05-31T00:00:00"/>
    <n v="37"/>
    <x v="1"/>
    <x v="0"/>
    <s v="Non-Citizen"/>
    <s v="No"/>
    <x v="1"/>
    <x v="34"/>
    <x v="0"/>
    <n v="0"/>
    <x v="0"/>
    <n v="13.9"/>
    <s v="N/A-StillEmployed"/>
    <x v="0"/>
    <x v="0"/>
    <x v="7"/>
    <n v="19"/>
    <x v="1"/>
    <x v="1"/>
    <n v="3.58"/>
    <n v="5"/>
    <n v="0"/>
    <d v="2019-01-30T00:00:00"/>
    <n v="0"/>
    <n v="3"/>
  </r>
  <r>
    <x v="48"/>
    <n v="10220"/>
    <n v="0"/>
    <n v="0"/>
    <x v="0"/>
    <n v="1"/>
    <n v="3"/>
    <n v="3"/>
    <n v="0"/>
    <n v="68678"/>
    <n v="0"/>
    <n v="14"/>
    <x v="4"/>
    <x v="0"/>
    <x v="36"/>
    <d v="1985-09-05T00:00:00"/>
    <n v="39"/>
    <x v="0"/>
    <x v="0"/>
    <s v="US Citizen"/>
    <s v="No"/>
    <x v="0"/>
    <x v="35"/>
    <x v="0"/>
    <n v="0"/>
    <x v="0"/>
    <n v="12.9"/>
    <s v="N/A-StillEmployed"/>
    <x v="0"/>
    <x v="1"/>
    <x v="17"/>
    <n v="6"/>
    <x v="1"/>
    <x v="1"/>
    <n v="4.7"/>
    <n v="3"/>
    <n v="6"/>
    <d v="2019-02-27T00:00:00"/>
    <n v="0"/>
    <n v="2"/>
  </r>
  <r>
    <x v="49"/>
    <n v="10275"/>
    <n v="1"/>
    <n v="1"/>
    <x v="1"/>
    <n v="5"/>
    <n v="5"/>
    <n v="3"/>
    <n v="0"/>
    <n v="64066"/>
    <n v="1"/>
    <n v="20"/>
    <x v="2"/>
    <x v="0"/>
    <x v="41"/>
    <d v="1981-08-31T00:00:00"/>
    <n v="43"/>
    <x v="1"/>
    <x v="1"/>
    <s v="US Citizen"/>
    <s v="No"/>
    <x v="0"/>
    <x v="36"/>
    <x v="15"/>
    <n v="1"/>
    <x v="1"/>
    <n v="1.6"/>
    <s v="unhappy"/>
    <x v="1"/>
    <x v="0"/>
    <x v="8"/>
    <n v="12"/>
    <x v="2"/>
    <x v="1"/>
    <n v="4.2"/>
    <n v="5"/>
    <n v="0"/>
    <d v="2012-05-03T00:00:00"/>
    <n v="0"/>
    <n v="9"/>
  </r>
  <r>
    <x v="50"/>
    <n v="10269"/>
    <n v="1"/>
    <n v="1"/>
    <x v="0"/>
    <n v="5"/>
    <n v="5"/>
    <n v="3"/>
    <n v="0"/>
    <n v="59369"/>
    <n v="1"/>
    <n v="20"/>
    <x v="2"/>
    <x v="0"/>
    <x v="4"/>
    <d v="1978-11-25T00:00:00"/>
    <n v="46"/>
    <x v="0"/>
    <x v="1"/>
    <s v="US Citizen"/>
    <s v="No"/>
    <x v="0"/>
    <x v="37"/>
    <x v="16"/>
    <n v="1"/>
    <x v="1"/>
    <n v="1.1000000000000001"/>
    <s v="career change"/>
    <x v="1"/>
    <x v="0"/>
    <x v="10"/>
    <n v="14"/>
    <x v="1"/>
    <x v="1"/>
    <n v="4.2"/>
    <n v="4"/>
    <n v="0"/>
    <d v="2011-05-04T00:00:00"/>
    <n v="0"/>
    <n v="6"/>
  </r>
  <r>
    <x v="51"/>
    <n v="10029"/>
    <n v="1"/>
    <n v="1"/>
    <x v="0"/>
    <n v="2"/>
    <n v="5"/>
    <n v="4"/>
    <n v="0"/>
    <n v="50373"/>
    <n v="0"/>
    <n v="19"/>
    <x v="0"/>
    <x v="0"/>
    <x v="42"/>
    <d v="1980-08-26T00:00:00"/>
    <n v="44"/>
    <x v="0"/>
    <x v="1"/>
    <s v="US Citizen"/>
    <s v="No"/>
    <x v="0"/>
    <x v="38"/>
    <x v="0"/>
    <n v="0"/>
    <x v="0"/>
    <n v="9.1"/>
    <s v="N/A-StillEmployed"/>
    <x v="0"/>
    <x v="0"/>
    <x v="8"/>
    <n v="12"/>
    <x v="3"/>
    <x v="0"/>
    <n v="4.0999999999999996"/>
    <n v="4"/>
    <n v="0"/>
    <d v="2019-02-28T00:00:00"/>
    <n v="0"/>
    <n v="5"/>
  </r>
  <r>
    <x v="52"/>
    <n v="10261"/>
    <n v="0"/>
    <n v="0"/>
    <x v="0"/>
    <n v="1"/>
    <n v="5"/>
    <n v="3"/>
    <n v="0"/>
    <n v="63108"/>
    <n v="0"/>
    <n v="19"/>
    <x v="0"/>
    <x v="0"/>
    <x v="16"/>
    <d v="1977-09-08T00:00:00"/>
    <n v="47"/>
    <x v="0"/>
    <x v="0"/>
    <s v="US Citizen"/>
    <s v="No"/>
    <x v="0"/>
    <x v="17"/>
    <x v="0"/>
    <n v="0"/>
    <x v="0"/>
    <n v="12.1"/>
    <s v="N/A-StillEmployed"/>
    <x v="0"/>
    <x v="0"/>
    <x v="10"/>
    <n v="14"/>
    <x v="3"/>
    <x v="1"/>
    <n v="4.4000000000000004"/>
    <n v="5"/>
    <n v="0"/>
    <d v="2019-01-14T00:00:00"/>
    <n v="0"/>
    <n v="3"/>
  </r>
  <r>
    <x v="53"/>
    <n v="10292"/>
    <n v="0"/>
    <n v="0"/>
    <x v="0"/>
    <n v="4"/>
    <n v="5"/>
    <n v="2"/>
    <n v="0"/>
    <n v="59144"/>
    <n v="1"/>
    <n v="19"/>
    <x v="0"/>
    <x v="0"/>
    <x v="43"/>
    <d v="1979-08-12T00:00:00"/>
    <n v="46"/>
    <x v="0"/>
    <x v="0"/>
    <s v="US Citizen"/>
    <s v="No"/>
    <x v="1"/>
    <x v="3"/>
    <x v="17"/>
    <n v="1"/>
    <x v="1"/>
    <n v="5.2"/>
    <s v="performance"/>
    <x v="2"/>
    <x v="0"/>
    <x v="2"/>
    <n v="20"/>
    <x v="0"/>
    <x v="2"/>
    <n v="2"/>
    <n v="3"/>
    <n v="0"/>
    <d v="2016-05-01T00:00:00"/>
    <n v="5"/>
    <n v="16"/>
  </r>
  <r>
    <x v="54"/>
    <n v="10282"/>
    <n v="0"/>
    <n v="2"/>
    <x v="0"/>
    <n v="1"/>
    <n v="5"/>
    <n v="2"/>
    <n v="0"/>
    <n v="68051"/>
    <n v="0"/>
    <n v="18"/>
    <x v="9"/>
    <x v="0"/>
    <x v="44"/>
    <d v="1975-12-17T00:00:00"/>
    <n v="49"/>
    <x v="0"/>
    <x v="2"/>
    <s v="US Citizen"/>
    <s v="No"/>
    <x v="0"/>
    <x v="39"/>
    <x v="0"/>
    <n v="0"/>
    <x v="0"/>
    <n v="15.1"/>
    <s v="N/A-StillEmployed"/>
    <x v="0"/>
    <x v="0"/>
    <x v="13"/>
    <n v="2"/>
    <x v="6"/>
    <x v="2"/>
    <n v="4.13"/>
    <n v="2"/>
    <n v="0"/>
    <d v="2019-01-14T00:00:00"/>
    <n v="3"/>
    <n v="3"/>
  </r>
  <r>
    <x v="55"/>
    <n v="10019"/>
    <n v="0"/>
    <n v="0"/>
    <x v="0"/>
    <n v="1"/>
    <n v="5"/>
    <n v="4"/>
    <n v="0"/>
    <n v="170500"/>
    <n v="0"/>
    <n v="10"/>
    <x v="14"/>
    <x v="0"/>
    <x v="45"/>
    <d v="1983-03-19T00:00:00"/>
    <n v="42"/>
    <x v="0"/>
    <x v="0"/>
    <s v="US Citizen"/>
    <s v="No"/>
    <x v="1"/>
    <x v="40"/>
    <x v="0"/>
    <n v="0"/>
    <x v="0"/>
    <n v="16.600000000000001"/>
    <s v="N/A-StillEmployed"/>
    <x v="0"/>
    <x v="0"/>
    <x v="13"/>
    <n v="2"/>
    <x v="1"/>
    <x v="0"/>
    <n v="3.7"/>
    <n v="5"/>
    <n v="0"/>
    <d v="2019-02-04T00:00:00"/>
    <n v="0"/>
    <n v="15"/>
  </r>
  <r>
    <x v="56"/>
    <n v="10094"/>
    <n v="1"/>
    <n v="1"/>
    <x v="1"/>
    <n v="1"/>
    <n v="5"/>
    <n v="3"/>
    <n v="0"/>
    <n v="63381"/>
    <n v="0"/>
    <n v="19"/>
    <x v="0"/>
    <x v="0"/>
    <x v="46"/>
    <d v="1977-03-31T00:00:00"/>
    <n v="48"/>
    <x v="1"/>
    <x v="1"/>
    <s v="US Citizen"/>
    <s v="Yes"/>
    <x v="0"/>
    <x v="8"/>
    <x v="0"/>
    <n v="0"/>
    <x v="0"/>
    <n v="10.6"/>
    <s v="N/A-StillEmployed"/>
    <x v="0"/>
    <x v="0"/>
    <x v="11"/>
    <n v="18"/>
    <x v="1"/>
    <x v="1"/>
    <n v="4.7300000000000004"/>
    <n v="5"/>
    <n v="0"/>
    <d v="2019-02-14T00:00:00"/>
    <n v="0"/>
    <n v="6"/>
  </r>
  <r>
    <x v="57"/>
    <n v="10193"/>
    <n v="1"/>
    <n v="1"/>
    <x v="0"/>
    <n v="1"/>
    <n v="3"/>
    <n v="3"/>
    <n v="0"/>
    <n v="83552"/>
    <n v="0"/>
    <n v="9"/>
    <x v="5"/>
    <x v="0"/>
    <x v="2"/>
    <d v="1986-08-26T00:00:00"/>
    <n v="38"/>
    <x v="0"/>
    <x v="1"/>
    <s v="US Citizen"/>
    <s v="No"/>
    <x v="0"/>
    <x v="1"/>
    <x v="0"/>
    <n v="0"/>
    <x v="0"/>
    <n v="10.4"/>
    <s v="N/A-StillEmployed"/>
    <x v="0"/>
    <x v="1"/>
    <x v="1"/>
    <n v="4"/>
    <x v="1"/>
    <x v="1"/>
    <n v="3.04"/>
    <n v="3"/>
    <n v="6"/>
    <d v="2019-01-22T00:00:00"/>
    <n v="0"/>
    <n v="2"/>
  </r>
  <r>
    <x v="58"/>
    <n v="10132"/>
    <n v="0"/>
    <n v="0"/>
    <x v="1"/>
    <n v="2"/>
    <n v="5"/>
    <n v="3"/>
    <n v="0"/>
    <n v="56149"/>
    <n v="0"/>
    <n v="19"/>
    <x v="0"/>
    <x v="0"/>
    <x v="47"/>
    <d v="1987-04-10T00:00:00"/>
    <n v="38"/>
    <x v="1"/>
    <x v="0"/>
    <s v="US Citizen"/>
    <s v="No"/>
    <x v="0"/>
    <x v="38"/>
    <x v="0"/>
    <n v="0"/>
    <x v="0"/>
    <n v="9.1"/>
    <s v="N/A-StillEmployed"/>
    <x v="0"/>
    <x v="0"/>
    <x v="0"/>
    <n v="22"/>
    <x v="0"/>
    <x v="1"/>
    <n v="4.12"/>
    <n v="5"/>
    <n v="0"/>
    <d v="2019-01-28T00:00:00"/>
    <n v="0"/>
    <n v="15"/>
  </r>
  <r>
    <x v="59"/>
    <n v="10083"/>
    <n v="0"/>
    <n v="0"/>
    <x v="0"/>
    <n v="1"/>
    <n v="3"/>
    <n v="3"/>
    <n v="0"/>
    <n v="92329"/>
    <n v="0"/>
    <n v="28"/>
    <x v="15"/>
    <x v="2"/>
    <x v="48"/>
    <d v="1965-09-09T00:00:00"/>
    <n v="59"/>
    <x v="0"/>
    <x v="0"/>
    <s v="US Citizen"/>
    <s v="No"/>
    <x v="0"/>
    <x v="5"/>
    <x v="0"/>
    <n v="0"/>
    <x v="0"/>
    <n v="10.7"/>
    <s v="N/A-StillEmployed"/>
    <x v="0"/>
    <x v="1"/>
    <x v="9"/>
    <n v="7"/>
    <x v="3"/>
    <x v="1"/>
    <n v="5"/>
    <n v="3"/>
    <n v="4"/>
    <d v="2019-01-02T00:00:00"/>
    <n v="0"/>
    <n v="5"/>
  </r>
  <r>
    <x v="60"/>
    <n v="10099"/>
    <n v="0"/>
    <n v="0"/>
    <x v="1"/>
    <n v="1"/>
    <n v="6"/>
    <n v="3"/>
    <n v="0"/>
    <n v="65729"/>
    <n v="0"/>
    <n v="21"/>
    <x v="16"/>
    <x v="4"/>
    <x v="49"/>
    <d v="1990-04-19T00:00:00"/>
    <n v="35"/>
    <x v="1"/>
    <x v="0"/>
    <s v="US Citizen"/>
    <s v="No"/>
    <x v="0"/>
    <x v="41"/>
    <x v="0"/>
    <n v="0"/>
    <x v="0"/>
    <n v="11.3"/>
    <s v="N/A-StillEmployed"/>
    <x v="0"/>
    <x v="4"/>
    <x v="18"/>
    <n v="15"/>
    <x v="1"/>
    <x v="1"/>
    <n v="4.62"/>
    <n v="4"/>
    <n v="0"/>
    <d v="2019-01-24T00:00:00"/>
    <n v="0"/>
    <n v="8"/>
  </r>
  <r>
    <x v="61"/>
    <n v="10212"/>
    <n v="1"/>
    <n v="1"/>
    <x v="1"/>
    <n v="3"/>
    <n v="3"/>
    <n v="3"/>
    <n v="0"/>
    <n v="85028"/>
    <n v="0"/>
    <n v="28"/>
    <x v="15"/>
    <x v="2"/>
    <x v="22"/>
    <d v="1952-01-18T00:00:00"/>
    <n v="73"/>
    <x v="1"/>
    <x v="1"/>
    <s v="US Citizen"/>
    <s v="No"/>
    <x v="0"/>
    <x v="5"/>
    <x v="0"/>
    <n v="0"/>
    <x v="0"/>
    <n v="10.7"/>
    <s v="N/A-StillEmployed"/>
    <x v="0"/>
    <x v="1"/>
    <x v="9"/>
    <n v="7"/>
    <x v="0"/>
    <x v="1"/>
    <n v="3.1"/>
    <n v="5"/>
    <n v="8"/>
    <d v="2019-02-12T00:00:00"/>
    <n v="0"/>
    <n v="19"/>
  </r>
  <r>
    <x v="62"/>
    <n v="10056"/>
    <n v="1"/>
    <n v="1"/>
    <x v="1"/>
    <n v="1"/>
    <n v="5"/>
    <n v="3"/>
    <n v="0"/>
    <n v="57583"/>
    <n v="0"/>
    <n v="19"/>
    <x v="0"/>
    <x v="0"/>
    <x v="6"/>
    <d v="1978-11-05T00:00:00"/>
    <n v="46"/>
    <x v="1"/>
    <x v="1"/>
    <s v="US Citizen"/>
    <s v="No"/>
    <x v="0"/>
    <x v="42"/>
    <x v="0"/>
    <n v="0"/>
    <x v="0"/>
    <n v="13.1"/>
    <s v="N/A-StillEmployed"/>
    <x v="0"/>
    <x v="0"/>
    <x v="3"/>
    <n v="16"/>
    <x v="1"/>
    <x v="1"/>
    <n v="5"/>
    <n v="3"/>
    <n v="0"/>
    <d v="2019-02-25T00:00:00"/>
    <n v="0"/>
    <n v="1"/>
  </r>
  <r>
    <x v="63"/>
    <n v="10143"/>
    <n v="0"/>
    <n v="0"/>
    <x v="0"/>
    <n v="1"/>
    <n v="5"/>
    <n v="3"/>
    <n v="0"/>
    <n v="56294"/>
    <n v="0"/>
    <n v="20"/>
    <x v="2"/>
    <x v="0"/>
    <x v="50"/>
    <d v="1979-09-14T00:00:00"/>
    <n v="45"/>
    <x v="0"/>
    <x v="0"/>
    <s v="Eligible NonCitizen"/>
    <s v="No"/>
    <x v="2"/>
    <x v="43"/>
    <x v="0"/>
    <n v="0"/>
    <x v="0"/>
    <n v="13.8"/>
    <s v="N/A-StillEmployed"/>
    <x v="0"/>
    <x v="0"/>
    <x v="2"/>
    <n v="20"/>
    <x v="0"/>
    <x v="1"/>
    <n v="3.96"/>
    <n v="4"/>
    <n v="0"/>
    <d v="2019-02-27T00:00:00"/>
    <n v="0"/>
    <n v="6"/>
  </r>
  <r>
    <x v="64"/>
    <n v="10311"/>
    <n v="1"/>
    <n v="1"/>
    <x v="0"/>
    <n v="1"/>
    <n v="6"/>
    <n v="1"/>
    <n v="0"/>
    <n v="56991"/>
    <n v="0"/>
    <n v="19"/>
    <x v="0"/>
    <x v="0"/>
    <x v="51"/>
    <d v="1988-04-15T00:00:00"/>
    <n v="37"/>
    <x v="0"/>
    <x v="1"/>
    <s v="US Citizen"/>
    <s v="No"/>
    <x v="0"/>
    <x v="44"/>
    <x v="0"/>
    <n v="0"/>
    <x v="0"/>
    <n v="7.1"/>
    <s v="N/A-StillEmployed"/>
    <x v="0"/>
    <x v="0"/>
    <x v="8"/>
    <n v="12"/>
    <x v="1"/>
    <x v="1"/>
    <n v="4.3"/>
    <n v="4"/>
    <n v="3"/>
    <d v="2019-01-31T00:00:00"/>
    <n v="2"/>
    <n v="2"/>
  </r>
  <r>
    <x v="65"/>
    <n v="10070"/>
    <n v="1"/>
    <n v="1"/>
    <x v="0"/>
    <n v="5"/>
    <n v="5"/>
    <n v="3"/>
    <n v="0"/>
    <n v="55722"/>
    <n v="1"/>
    <n v="19"/>
    <x v="0"/>
    <x v="0"/>
    <x v="2"/>
    <d v="1977-10-31T00:00:00"/>
    <n v="47"/>
    <x v="0"/>
    <x v="1"/>
    <s v="US Citizen"/>
    <s v="No"/>
    <x v="0"/>
    <x v="36"/>
    <x v="18"/>
    <n v="1"/>
    <x v="1"/>
    <n v="5.0999999999999996"/>
    <s v="unhappy"/>
    <x v="1"/>
    <x v="0"/>
    <x v="4"/>
    <n v="39"/>
    <x v="1"/>
    <x v="1"/>
    <n v="5"/>
    <n v="4"/>
    <n v="0"/>
    <d v="2016-04-02T00:00:00"/>
    <n v="0"/>
    <n v="14"/>
  </r>
  <r>
    <x v="66"/>
    <n v="10155"/>
    <n v="0"/>
    <n v="0"/>
    <x v="1"/>
    <n v="1"/>
    <n v="4"/>
    <n v="3"/>
    <n v="0"/>
    <n v="101199"/>
    <n v="0"/>
    <n v="24"/>
    <x v="3"/>
    <x v="0"/>
    <x v="52"/>
    <d v="1979-07-05T00:00:00"/>
    <n v="46"/>
    <x v="1"/>
    <x v="0"/>
    <s v="US Citizen"/>
    <s v="No"/>
    <x v="1"/>
    <x v="4"/>
    <x v="0"/>
    <n v="0"/>
    <x v="0"/>
    <n v="13.6"/>
    <s v="N/A-StillEmployed"/>
    <x v="0"/>
    <x v="2"/>
    <x v="6"/>
    <n v="10"/>
    <x v="6"/>
    <x v="1"/>
    <n v="3.79"/>
    <n v="5"/>
    <n v="5"/>
    <d v="2019-01-25T00:00:00"/>
    <n v="0"/>
    <n v="8"/>
  </r>
  <r>
    <x v="67"/>
    <n v="10306"/>
    <n v="0"/>
    <n v="0"/>
    <x v="0"/>
    <n v="1"/>
    <n v="6"/>
    <n v="1"/>
    <n v="0"/>
    <n v="61568"/>
    <n v="0"/>
    <n v="3"/>
    <x v="11"/>
    <x v="5"/>
    <x v="53"/>
    <d v="1975-11-02T00:00:00"/>
    <n v="49"/>
    <x v="0"/>
    <x v="0"/>
    <s v="US Citizen"/>
    <s v="No"/>
    <x v="2"/>
    <x v="22"/>
    <x v="0"/>
    <n v="0"/>
    <x v="0"/>
    <n v="10.9"/>
    <s v="N/A-StillEmployed"/>
    <x v="0"/>
    <x v="4"/>
    <x v="14"/>
    <n v="17"/>
    <x v="1"/>
    <x v="3"/>
    <n v="1.93"/>
    <n v="3"/>
    <n v="0"/>
    <d v="2019-01-30T00:00:00"/>
    <n v="6"/>
    <n v="5"/>
  </r>
  <r>
    <x v="68"/>
    <n v="10100"/>
    <n v="0"/>
    <n v="3"/>
    <x v="1"/>
    <n v="5"/>
    <n v="5"/>
    <n v="3"/>
    <n v="0"/>
    <n v="58275"/>
    <n v="1"/>
    <n v="20"/>
    <x v="2"/>
    <x v="0"/>
    <x v="54"/>
    <d v="1951-02-25T00:00:00"/>
    <n v="74"/>
    <x v="1"/>
    <x v="4"/>
    <s v="US Citizen"/>
    <s v="No"/>
    <x v="1"/>
    <x v="15"/>
    <x v="19"/>
    <n v="1"/>
    <x v="1"/>
    <n v="4.5999999999999996"/>
    <s v="more money"/>
    <x v="1"/>
    <x v="0"/>
    <x v="11"/>
    <n v="18"/>
    <x v="2"/>
    <x v="1"/>
    <n v="4.62"/>
    <n v="5"/>
    <n v="0"/>
    <d v="2015-05-06T00:00:00"/>
    <n v="0"/>
    <n v="1"/>
  </r>
  <r>
    <x v="69"/>
    <n v="10310"/>
    <n v="1"/>
    <n v="1"/>
    <x v="0"/>
    <n v="1"/>
    <n v="5"/>
    <n v="1"/>
    <n v="0"/>
    <n v="53189"/>
    <n v="0"/>
    <n v="19"/>
    <x v="0"/>
    <x v="0"/>
    <x v="55"/>
    <d v="1967-04-19T00:00:00"/>
    <n v="58"/>
    <x v="0"/>
    <x v="1"/>
    <s v="US Citizen"/>
    <s v="No"/>
    <x v="0"/>
    <x v="16"/>
    <x v="0"/>
    <n v="0"/>
    <x v="0"/>
    <n v="11.1"/>
    <s v="N/A-StillEmployed"/>
    <x v="0"/>
    <x v="0"/>
    <x v="5"/>
    <n v="11"/>
    <x v="1"/>
    <x v="3"/>
    <n v="1.1200000000000001"/>
    <n v="2"/>
    <n v="0"/>
    <d v="2019-01-31T00:00:00"/>
    <n v="4"/>
    <n v="9"/>
  </r>
  <r>
    <x v="70"/>
    <n v="10197"/>
    <n v="0"/>
    <n v="0"/>
    <x v="0"/>
    <n v="1"/>
    <n v="3"/>
    <n v="3"/>
    <n v="0"/>
    <n v="96820"/>
    <n v="0"/>
    <n v="4"/>
    <x v="17"/>
    <x v="0"/>
    <x v="35"/>
    <d v="1983-09-04T00:00:00"/>
    <n v="41"/>
    <x v="0"/>
    <x v="0"/>
    <s v="US Citizen"/>
    <s v="No"/>
    <x v="0"/>
    <x v="45"/>
    <x v="0"/>
    <n v="0"/>
    <x v="0"/>
    <n v="8.5"/>
    <s v="N/A-StillEmployed"/>
    <x v="0"/>
    <x v="1"/>
    <x v="19"/>
    <n v="13"/>
    <x v="1"/>
    <x v="1"/>
    <n v="3.01"/>
    <n v="5"/>
    <n v="7"/>
    <d v="2019-01-23T00:00:00"/>
    <n v="0"/>
    <n v="15"/>
  </r>
  <r>
    <x v="71"/>
    <n v="10276"/>
    <n v="0"/>
    <n v="0"/>
    <x v="0"/>
    <n v="1"/>
    <n v="5"/>
    <n v="3"/>
    <n v="0"/>
    <n v="51259"/>
    <n v="0"/>
    <n v="19"/>
    <x v="0"/>
    <x v="0"/>
    <x v="56"/>
    <d v="1982-11-15T00:00:00"/>
    <n v="42"/>
    <x v="0"/>
    <x v="0"/>
    <s v="US Citizen"/>
    <s v="No"/>
    <x v="0"/>
    <x v="31"/>
    <x v="0"/>
    <n v="0"/>
    <x v="0"/>
    <n v="11.2"/>
    <s v="N/A-StillEmployed"/>
    <x v="0"/>
    <x v="0"/>
    <x v="7"/>
    <n v="19"/>
    <x v="1"/>
    <x v="1"/>
    <n v="4.3"/>
    <n v="4"/>
    <n v="0"/>
    <d v="2019-02-19T00:00:00"/>
    <n v="0"/>
    <n v="1"/>
  </r>
  <r>
    <x v="72"/>
    <n v="10304"/>
    <n v="0"/>
    <n v="0"/>
    <x v="1"/>
    <n v="1"/>
    <n v="6"/>
    <n v="1"/>
    <n v="0"/>
    <n v="59231"/>
    <n v="0"/>
    <n v="3"/>
    <x v="11"/>
    <x v="6"/>
    <x v="57"/>
    <d v="1987-05-14T00:00:00"/>
    <n v="38"/>
    <x v="1"/>
    <x v="0"/>
    <s v="US Citizen"/>
    <s v="Yes"/>
    <x v="0"/>
    <x v="11"/>
    <x v="0"/>
    <n v="0"/>
    <x v="0"/>
    <n v="13.5"/>
    <s v="N/A-StillEmployed"/>
    <x v="0"/>
    <x v="4"/>
    <x v="14"/>
    <n v="17"/>
    <x v="7"/>
    <x v="3"/>
    <n v="2.2999999999999998"/>
    <n v="1"/>
    <n v="0"/>
    <d v="2019-01-29T00:00:00"/>
    <n v="2"/>
    <n v="17"/>
  </r>
  <r>
    <x v="73"/>
    <n v="10284"/>
    <n v="1"/>
    <n v="1"/>
    <x v="1"/>
    <n v="1"/>
    <n v="5"/>
    <n v="2"/>
    <n v="0"/>
    <n v="61584"/>
    <n v="0"/>
    <n v="19"/>
    <x v="0"/>
    <x v="0"/>
    <x v="58"/>
    <d v="1978-12-02T00:00:00"/>
    <n v="46"/>
    <x v="1"/>
    <x v="1"/>
    <s v="US Citizen"/>
    <s v="No"/>
    <x v="1"/>
    <x v="46"/>
    <x v="0"/>
    <n v="0"/>
    <x v="0"/>
    <n v="12.6"/>
    <s v="N/A-StillEmployed"/>
    <x v="0"/>
    <x v="0"/>
    <x v="8"/>
    <n v="12"/>
    <x v="1"/>
    <x v="2"/>
    <n v="3.88"/>
    <n v="4"/>
    <n v="0"/>
    <d v="2019-01-18T00:00:00"/>
    <n v="0"/>
    <n v="6"/>
  </r>
  <r>
    <x v="74"/>
    <n v="10207"/>
    <n v="0"/>
    <n v="0"/>
    <x v="1"/>
    <n v="1"/>
    <n v="5"/>
    <n v="3"/>
    <n v="0"/>
    <n v="46335"/>
    <n v="0"/>
    <n v="19"/>
    <x v="0"/>
    <x v="0"/>
    <x v="59"/>
    <d v="1986-10-07T00:00:00"/>
    <n v="38"/>
    <x v="1"/>
    <x v="0"/>
    <s v="US Citizen"/>
    <s v="Yes"/>
    <x v="0"/>
    <x v="10"/>
    <x v="0"/>
    <n v="0"/>
    <x v="0"/>
    <n v="13.4"/>
    <s v="N/A-StillEmployed"/>
    <x v="0"/>
    <x v="0"/>
    <x v="10"/>
    <n v="14"/>
    <x v="6"/>
    <x v="1"/>
    <n v="3.4"/>
    <n v="5"/>
    <n v="0"/>
    <d v="2019-02-19T00:00:00"/>
    <n v="0"/>
    <n v="15"/>
  </r>
  <r>
    <x v="75"/>
    <n v="10133"/>
    <n v="1"/>
    <n v="1"/>
    <x v="1"/>
    <n v="1"/>
    <n v="3"/>
    <n v="3"/>
    <n v="0"/>
    <n v="70621"/>
    <n v="0"/>
    <n v="14"/>
    <x v="4"/>
    <x v="0"/>
    <x v="60"/>
    <d v="1988-07-18T00:00:00"/>
    <n v="37"/>
    <x v="1"/>
    <x v="1"/>
    <s v="US Citizen"/>
    <s v="No"/>
    <x v="0"/>
    <x v="8"/>
    <x v="0"/>
    <n v="0"/>
    <x v="0"/>
    <n v="10.6"/>
    <s v="N/A-StillEmployed"/>
    <x v="0"/>
    <x v="1"/>
    <x v="9"/>
    <n v="7"/>
    <x v="3"/>
    <x v="1"/>
    <n v="4.1100000000000003"/>
    <n v="4"/>
    <n v="6"/>
    <d v="2019-02-25T00:00:00"/>
    <n v="0"/>
    <n v="16"/>
  </r>
  <r>
    <x v="76"/>
    <n v="10028"/>
    <n v="0"/>
    <n v="0"/>
    <x v="0"/>
    <n v="1"/>
    <n v="3"/>
    <n v="4"/>
    <n v="0"/>
    <n v="138888"/>
    <n v="0"/>
    <n v="13"/>
    <x v="18"/>
    <x v="0"/>
    <x v="3"/>
    <d v="1970-07-09T00:00:00"/>
    <n v="55"/>
    <x v="0"/>
    <x v="0"/>
    <s v="US Citizen"/>
    <s v="No"/>
    <x v="1"/>
    <x v="47"/>
    <x v="0"/>
    <n v="0"/>
    <x v="0"/>
    <n v="11.6"/>
    <s v="N/A-StillEmployed"/>
    <x v="0"/>
    <x v="1"/>
    <x v="15"/>
    <n v="5"/>
    <x v="1"/>
    <x v="0"/>
    <n v="4.3"/>
    <n v="5"/>
    <n v="5"/>
    <d v="2019-01-04T00:00:00"/>
    <n v="0"/>
    <n v="4"/>
  </r>
  <r>
    <x v="77"/>
    <n v="10006"/>
    <n v="0"/>
    <n v="0"/>
    <x v="1"/>
    <n v="1"/>
    <n v="6"/>
    <n v="4"/>
    <n v="0"/>
    <n v="74241"/>
    <n v="0"/>
    <n v="3"/>
    <x v="11"/>
    <x v="7"/>
    <x v="61"/>
    <d v="1988-11-08T00:00:00"/>
    <n v="36"/>
    <x v="1"/>
    <x v="0"/>
    <s v="US Citizen"/>
    <s v="No"/>
    <x v="0"/>
    <x v="9"/>
    <x v="0"/>
    <n v="0"/>
    <x v="0"/>
    <n v="14.6"/>
    <s v="N/A-StillEmployed"/>
    <x v="0"/>
    <x v="4"/>
    <x v="16"/>
    <n v="21"/>
    <x v="1"/>
    <x v="0"/>
    <n v="4.7699999999999996"/>
    <n v="5"/>
    <n v="0"/>
    <d v="2019-01-27T00:00:00"/>
    <n v="0"/>
    <n v="14"/>
  </r>
  <r>
    <x v="78"/>
    <n v="10105"/>
    <n v="0"/>
    <n v="0"/>
    <x v="1"/>
    <n v="1"/>
    <n v="5"/>
    <n v="3"/>
    <n v="0"/>
    <n v="75188"/>
    <n v="0"/>
    <n v="18"/>
    <x v="9"/>
    <x v="0"/>
    <x v="62"/>
    <d v="1973-11-28T00:00:00"/>
    <n v="51"/>
    <x v="1"/>
    <x v="0"/>
    <s v="US Citizen"/>
    <s v="No"/>
    <x v="0"/>
    <x v="48"/>
    <x v="0"/>
    <n v="0"/>
    <x v="0"/>
    <n v="10.9"/>
    <s v="N/A-StillEmployed"/>
    <x v="0"/>
    <x v="0"/>
    <x v="13"/>
    <n v="2"/>
    <x v="2"/>
    <x v="1"/>
    <n v="4.5199999999999996"/>
    <n v="4"/>
    <n v="0"/>
    <d v="2019-01-15T00:00:00"/>
    <n v="0"/>
    <n v="4"/>
  </r>
  <r>
    <x v="79"/>
    <n v="10211"/>
    <n v="1"/>
    <n v="1"/>
    <x v="1"/>
    <n v="1"/>
    <n v="5"/>
    <n v="3"/>
    <n v="0"/>
    <n v="62514"/>
    <n v="0"/>
    <n v="19"/>
    <x v="0"/>
    <x v="0"/>
    <x v="63"/>
    <d v="1973-09-23T00:00:00"/>
    <n v="51"/>
    <x v="1"/>
    <x v="1"/>
    <s v="US Citizen"/>
    <s v="No"/>
    <x v="0"/>
    <x v="49"/>
    <x v="0"/>
    <n v="0"/>
    <x v="0"/>
    <n v="15.3"/>
    <s v="N/A-StillEmployed"/>
    <x v="0"/>
    <x v="0"/>
    <x v="7"/>
    <n v="19"/>
    <x v="2"/>
    <x v="1"/>
    <n v="2.9"/>
    <n v="3"/>
    <n v="0"/>
    <d v="2019-01-21T00:00:00"/>
    <n v="0"/>
    <n v="6"/>
  </r>
  <r>
    <x v="80"/>
    <n v="10064"/>
    <n v="1"/>
    <n v="1"/>
    <x v="1"/>
    <n v="5"/>
    <n v="5"/>
    <n v="3"/>
    <n v="0"/>
    <n v="60070"/>
    <n v="1"/>
    <n v="19"/>
    <x v="0"/>
    <x v="0"/>
    <x v="54"/>
    <d v="1991-09-05T00:00:00"/>
    <n v="33"/>
    <x v="1"/>
    <x v="1"/>
    <s v="US Citizen"/>
    <s v="No"/>
    <x v="0"/>
    <x v="15"/>
    <x v="20"/>
    <n v="1"/>
    <x v="1"/>
    <n v="6.2"/>
    <s v="military"/>
    <x v="1"/>
    <x v="0"/>
    <x v="2"/>
    <n v="20"/>
    <x v="2"/>
    <x v="1"/>
    <n v="5"/>
    <n v="3"/>
    <n v="0"/>
    <d v="2017-04-09T00:00:00"/>
    <n v="0"/>
    <n v="7"/>
  </r>
  <r>
    <x v="81"/>
    <n v="10247"/>
    <n v="0"/>
    <n v="0"/>
    <x v="0"/>
    <n v="1"/>
    <n v="5"/>
    <n v="3"/>
    <n v="0"/>
    <n v="48888"/>
    <n v="0"/>
    <n v="19"/>
    <x v="0"/>
    <x v="0"/>
    <x v="15"/>
    <d v="1974-05-31T00:00:00"/>
    <n v="51"/>
    <x v="0"/>
    <x v="0"/>
    <s v="US Citizen"/>
    <s v="No"/>
    <x v="0"/>
    <x v="5"/>
    <x v="0"/>
    <n v="0"/>
    <x v="0"/>
    <n v="10.7"/>
    <s v="N/A-StillEmployed"/>
    <x v="0"/>
    <x v="0"/>
    <x v="11"/>
    <n v="18"/>
    <x v="0"/>
    <x v="1"/>
    <n v="4.7"/>
    <n v="5"/>
    <n v="0"/>
    <d v="2019-02-13T00:00:00"/>
    <n v="0"/>
    <n v="8"/>
  </r>
  <r>
    <x v="82"/>
    <n v="10235"/>
    <n v="1"/>
    <n v="1"/>
    <x v="0"/>
    <n v="1"/>
    <n v="5"/>
    <n v="3"/>
    <n v="0"/>
    <n v="54285"/>
    <n v="0"/>
    <n v="19"/>
    <x v="0"/>
    <x v="0"/>
    <x v="35"/>
    <d v="1978-08-25T00:00:00"/>
    <n v="46"/>
    <x v="0"/>
    <x v="1"/>
    <s v="US Citizen"/>
    <s v="No"/>
    <x v="0"/>
    <x v="27"/>
    <x v="0"/>
    <n v="0"/>
    <x v="0"/>
    <n v="11.4"/>
    <s v="N/A-StillEmployed"/>
    <x v="0"/>
    <x v="0"/>
    <x v="11"/>
    <n v="18"/>
    <x v="3"/>
    <x v="1"/>
    <n v="4.2"/>
    <n v="3"/>
    <n v="0"/>
    <d v="2019-01-11T00:00:00"/>
    <n v="0"/>
    <n v="3"/>
  </r>
  <r>
    <x v="83"/>
    <n v="10299"/>
    <n v="0"/>
    <n v="3"/>
    <x v="1"/>
    <n v="1"/>
    <n v="5"/>
    <n v="1"/>
    <n v="0"/>
    <n v="56847"/>
    <n v="0"/>
    <n v="20"/>
    <x v="2"/>
    <x v="0"/>
    <x v="64"/>
    <d v="1989-08-25T00:00:00"/>
    <n v="35"/>
    <x v="1"/>
    <x v="4"/>
    <s v="US Citizen"/>
    <s v="No"/>
    <x v="0"/>
    <x v="16"/>
    <x v="0"/>
    <n v="0"/>
    <x v="0"/>
    <n v="11.1"/>
    <s v="N/A-StillEmployed"/>
    <x v="0"/>
    <x v="0"/>
    <x v="0"/>
    <n v="22"/>
    <x v="1"/>
    <x v="3"/>
    <n v="3"/>
    <n v="1"/>
    <n v="0"/>
    <d v="2019-02-25T00:00:00"/>
    <n v="2"/>
    <n v="5"/>
  </r>
  <r>
    <x v="84"/>
    <n v="10280"/>
    <n v="0"/>
    <n v="0"/>
    <x v="0"/>
    <n v="4"/>
    <n v="5"/>
    <n v="2"/>
    <n v="0"/>
    <n v="60340"/>
    <n v="1"/>
    <n v="19"/>
    <x v="0"/>
    <x v="0"/>
    <x v="65"/>
    <d v="1983-09-02T00:00:00"/>
    <n v="41"/>
    <x v="0"/>
    <x v="0"/>
    <s v="US Citizen"/>
    <s v="No"/>
    <x v="0"/>
    <x v="10"/>
    <x v="21"/>
    <n v="1"/>
    <x v="1"/>
    <n v="6.5"/>
    <s v="attendance"/>
    <x v="2"/>
    <x v="0"/>
    <x v="0"/>
    <n v="22"/>
    <x v="2"/>
    <x v="2"/>
    <n v="5"/>
    <n v="4"/>
    <n v="0"/>
    <d v="2018-04-12T00:00:00"/>
    <n v="5"/>
    <n v="16"/>
  </r>
  <r>
    <x v="85"/>
    <n v="10296"/>
    <n v="0"/>
    <n v="0"/>
    <x v="1"/>
    <n v="4"/>
    <n v="5"/>
    <n v="2"/>
    <n v="0"/>
    <n v="59124"/>
    <n v="1"/>
    <n v="19"/>
    <x v="0"/>
    <x v="0"/>
    <x v="50"/>
    <d v="1989-05-06T00:00:00"/>
    <n v="36"/>
    <x v="1"/>
    <x v="0"/>
    <s v="US Citizen"/>
    <s v="No"/>
    <x v="0"/>
    <x v="19"/>
    <x v="22"/>
    <n v="1"/>
    <x v="1"/>
    <n v="4"/>
    <s v="no-call, no-show"/>
    <x v="2"/>
    <x v="0"/>
    <x v="3"/>
    <n v="16"/>
    <x v="2"/>
    <x v="2"/>
    <n v="2.2999999999999998"/>
    <n v="3"/>
    <n v="0"/>
    <d v="2017-01-15T00:00:00"/>
    <n v="5"/>
    <n v="19"/>
  </r>
  <r>
    <x v="86"/>
    <n v="10290"/>
    <n v="1"/>
    <n v="1"/>
    <x v="1"/>
    <n v="4"/>
    <n v="4"/>
    <n v="2"/>
    <n v="0"/>
    <n v="99280"/>
    <n v="1"/>
    <n v="24"/>
    <x v="3"/>
    <x v="0"/>
    <x v="63"/>
    <d v="1987-05-15T00:00:00"/>
    <n v="38"/>
    <x v="1"/>
    <x v="1"/>
    <s v="US Citizen"/>
    <s v="No"/>
    <x v="1"/>
    <x v="50"/>
    <x v="23"/>
    <n v="1"/>
    <x v="1"/>
    <n v="2.1"/>
    <s v="attendance"/>
    <x v="2"/>
    <x v="2"/>
    <x v="6"/>
    <n v="10"/>
    <x v="1"/>
    <x v="2"/>
    <n v="2.1"/>
    <n v="5"/>
    <n v="4"/>
    <d v="2012-08-10T00:00:00"/>
    <n v="4"/>
    <n v="19"/>
  </r>
  <r>
    <x v="87"/>
    <n v="10263"/>
    <n v="1"/>
    <n v="1"/>
    <x v="1"/>
    <n v="1"/>
    <n v="5"/>
    <n v="3"/>
    <n v="0"/>
    <n v="71776"/>
    <n v="0"/>
    <n v="20"/>
    <x v="2"/>
    <x v="0"/>
    <x v="66"/>
    <d v="1978-09-22T00:00:00"/>
    <n v="46"/>
    <x v="1"/>
    <x v="1"/>
    <s v="US Citizen"/>
    <s v="No"/>
    <x v="1"/>
    <x v="16"/>
    <x v="0"/>
    <n v="0"/>
    <x v="0"/>
    <n v="11.1"/>
    <s v="N/A-StillEmployed"/>
    <x v="0"/>
    <x v="0"/>
    <x v="3"/>
    <n v="16"/>
    <x v="0"/>
    <x v="1"/>
    <n v="4.4000000000000004"/>
    <n v="5"/>
    <n v="0"/>
    <d v="2019-02-22T00:00:00"/>
    <n v="0"/>
    <n v="17"/>
  </r>
  <r>
    <x v="88"/>
    <n v="10136"/>
    <n v="0"/>
    <n v="0"/>
    <x v="1"/>
    <n v="1"/>
    <n v="5"/>
    <n v="3"/>
    <n v="0"/>
    <n v="65902"/>
    <n v="0"/>
    <n v="20"/>
    <x v="2"/>
    <x v="0"/>
    <x v="67"/>
    <d v="1987-09-27T00:00:00"/>
    <n v="37"/>
    <x v="1"/>
    <x v="0"/>
    <s v="US Citizen"/>
    <s v="No"/>
    <x v="1"/>
    <x v="19"/>
    <x v="0"/>
    <n v="0"/>
    <x v="0"/>
    <n v="11.5"/>
    <s v="N/A-StillEmployed"/>
    <x v="0"/>
    <x v="0"/>
    <x v="4"/>
    <m/>
    <x v="0"/>
    <x v="1"/>
    <n v="4"/>
    <n v="4"/>
    <n v="0"/>
    <d v="2019-01-07T00:00:00"/>
    <n v="0"/>
    <n v="7"/>
  </r>
  <r>
    <x v="89"/>
    <n v="10189"/>
    <n v="1"/>
    <n v="1"/>
    <x v="1"/>
    <n v="5"/>
    <n v="5"/>
    <n v="3"/>
    <n v="0"/>
    <n v="57748"/>
    <n v="1"/>
    <n v="19"/>
    <x v="0"/>
    <x v="0"/>
    <x v="52"/>
    <d v="1955-04-14T00:00:00"/>
    <n v="70"/>
    <x v="1"/>
    <x v="1"/>
    <s v="US Citizen"/>
    <s v="No"/>
    <x v="0"/>
    <x v="43"/>
    <x v="24"/>
    <n v="1"/>
    <x v="1"/>
    <n v="4.5"/>
    <s v="military"/>
    <x v="1"/>
    <x v="0"/>
    <x v="4"/>
    <n v="39"/>
    <x v="2"/>
    <x v="1"/>
    <n v="3.13"/>
    <n v="3"/>
    <n v="0"/>
    <d v="2016-02-04T00:00:00"/>
    <n v="0"/>
    <n v="16"/>
  </r>
  <r>
    <x v="90"/>
    <n v="10308"/>
    <n v="1"/>
    <n v="1"/>
    <x v="0"/>
    <n v="1"/>
    <n v="5"/>
    <n v="1"/>
    <n v="0"/>
    <n v="64057"/>
    <n v="0"/>
    <n v="19"/>
    <x v="0"/>
    <x v="0"/>
    <x v="32"/>
    <d v="1989-10-18T00:00:00"/>
    <n v="35"/>
    <x v="0"/>
    <x v="1"/>
    <s v="US Citizen"/>
    <s v="No"/>
    <x v="0"/>
    <x v="51"/>
    <x v="0"/>
    <n v="0"/>
    <x v="0"/>
    <n v="10.199999999999999"/>
    <s v="N/A-StillEmployed"/>
    <x v="0"/>
    <x v="0"/>
    <x v="5"/>
    <n v="11"/>
    <x v="1"/>
    <x v="3"/>
    <n v="1.56"/>
    <n v="5"/>
    <n v="0"/>
    <d v="2019-01-03T00:00:00"/>
    <n v="6"/>
    <n v="15"/>
  </r>
  <r>
    <x v="91"/>
    <n v="10309"/>
    <n v="0"/>
    <n v="0"/>
    <x v="0"/>
    <n v="1"/>
    <n v="3"/>
    <n v="1"/>
    <n v="0"/>
    <n v="53366"/>
    <n v="0"/>
    <n v="15"/>
    <x v="19"/>
    <x v="0"/>
    <x v="51"/>
    <d v="1987-06-18T00:00:00"/>
    <n v="38"/>
    <x v="0"/>
    <x v="0"/>
    <s v="US Citizen"/>
    <s v="No"/>
    <x v="0"/>
    <x v="1"/>
    <x v="0"/>
    <n v="0"/>
    <x v="0"/>
    <n v="10.4"/>
    <s v="N/A-StillEmployed"/>
    <x v="0"/>
    <x v="1"/>
    <x v="9"/>
    <n v="7"/>
    <x v="0"/>
    <x v="3"/>
    <n v="1.2"/>
    <n v="3"/>
    <n v="6"/>
    <d v="2019-02-04T00:00:00"/>
    <n v="3"/>
    <n v="2"/>
  </r>
  <r>
    <x v="92"/>
    <n v="10049"/>
    <n v="1"/>
    <n v="1"/>
    <x v="1"/>
    <n v="1"/>
    <n v="5"/>
    <n v="3"/>
    <n v="0"/>
    <n v="58530"/>
    <n v="0"/>
    <n v="19"/>
    <x v="0"/>
    <x v="0"/>
    <x v="68"/>
    <d v="1981-03-16T00:00:00"/>
    <n v="44"/>
    <x v="1"/>
    <x v="1"/>
    <s v="US Citizen"/>
    <s v="No"/>
    <x v="0"/>
    <x v="4"/>
    <x v="0"/>
    <n v="0"/>
    <x v="0"/>
    <n v="13.6"/>
    <s v="N/A-StillEmployed"/>
    <x v="0"/>
    <x v="0"/>
    <x v="8"/>
    <n v="12"/>
    <x v="2"/>
    <x v="1"/>
    <n v="5"/>
    <n v="5"/>
    <n v="0"/>
    <d v="2019-01-29T00:00:00"/>
    <n v="0"/>
    <n v="19"/>
  </r>
  <r>
    <x v="93"/>
    <n v="10093"/>
    <n v="0"/>
    <n v="0"/>
    <x v="0"/>
    <n v="5"/>
    <n v="5"/>
    <n v="3"/>
    <n v="0"/>
    <n v="72609"/>
    <n v="1"/>
    <n v="20"/>
    <x v="2"/>
    <x v="0"/>
    <x v="69"/>
    <d v="1981-10-01T00:00:00"/>
    <n v="43"/>
    <x v="0"/>
    <x v="0"/>
    <s v="US Citizen"/>
    <s v="Yes"/>
    <x v="0"/>
    <x v="36"/>
    <x v="25"/>
    <n v="1"/>
    <x v="1"/>
    <n v="2.1"/>
    <s v="hours"/>
    <x v="1"/>
    <x v="0"/>
    <x v="5"/>
    <n v="11"/>
    <x v="2"/>
    <x v="1"/>
    <n v="4.76"/>
    <n v="5"/>
    <n v="0"/>
    <d v="2013-04-05T00:00:00"/>
    <n v="0"/>
    <n v="20"/>
  </r>
  <r>
    <x v="94"/>
    <n v="10163"/>
    <n v="1"/>
    <n v="1"/>
    <x v="1"/>
    <n v="5"/>
    <n v="5"/>
    <n v="3"/>
    <n v="0"/>
    <n v="55965"/>
    <n v="1"/>
    <n v="20"/>
    <x v="2"/>
    <x v="0"/>
    <x v="36"/>
    <d v="1983-11-08T00:00:00"/>
    <n v="41"/>
    <x v="1"/>
    <x v="1"/>
    <s v="US Citizen"/>
    <s v="No"/>
    <x v="0"/>
    <x v="15"/>
    <x v="26"/>
    <n v="1"/>
    <x v="1"/>
    <n v="1.8"/>
    <s v="career change"/>
    <x v="1"/>
    <x v="0"/>
    <x v="7"/>
    <n v="19"/>
    <x v="2"/>
    <x v="1"/>
    <n v="3.66"/>
    <n v="3"/>
    <n v="0"/>
    <d v="2012-01-07T00:00:00"/>
    <n v="0"/>
    <n v="6"/>
  </r>
  <r>
    <x v="95"/>
    <n v="10305"/>
    <n v="1"/>
    <n v="1"/>
    <x v="0"/>
    <n v="1"/>
    <n v="6"/>
    <n v="3"/>
    <n v="0"/>
    <n v="70187"/>
    <n v="1"/>
    <n v="3"/>
    <x v="11"/>
    <x v="0"/>
    <x v="70"/>
    <d v="1975-07-07T00:00:00"/>
    <n v="50"/>
    <x v="0"/>
    <x v="1"/>
    <s v="US Citizen"/>
    <s v="No"/>
    <x v="0"/>
    <x v="22"/>
    <x v="27"/>
    <n v="1"/>
    <x v="1"/>
    <n v="3.9"/>
    <s v="Fatal attraction"/>
    <x v="2"/>
    <x v="4"/>
    <x v="16"/>
    <n v="21"/>
    <x v="3"/>
    <x v="3"/>
    <n v="2"/>
    <n v="5"/>
    <n v="0"/>
    <d v="2019-01-28T00:00:00"/>
    <n v="4"/>
    <n v="7"/>
  </r>
  <r>
    <x v="96"/>
    <n v="10015"/>
    <n v="0"/>
    <n v="0"/>
    <x v="0"/>
    <n v="1"/>
    <n v="3"/>
    <n v="4"/>
    <n v="0"/>
    <n v="178000"/>
    <n v="0"/>
    <n v="12"/>
    <x v="20"/>
    <x v="0"/>
    <x v="71"/>
    <d v="1980-07-05T00:00:00"/>
    <n v="45"/>
    <x v="0"/>
    <x v="0"/>
    <s v="US Citizen"/>
    <s v="No"/>
    <x v="1"/>
    <x v="52"/>
    <x v="0"/>
    <n v="0"/>
    <x v="0"/>
    <n v="14.3"/>
    <s v="N/A-StillEmployed"/>
    <x v="0"/>
    <x v="1"/>
    <x v="15"/>
    <n v="5"/>
    <x v="1"/>
    <x v="0"/>
    <n v="5"/>
    <n v="5"/>
    <n v="5"/>
    <d v="2019-01-07T00:00:00"/>
    <n v="0"/>
    <n v="15"/>
  </r>
  <r>
    <x v="97"/>
    <n v="10080"/>
    <n v="1"/>
    <n v="1"/>
    <x v="1"/>
    <n v="1"/>
    <n v="1"/>
    <n v="3"/>
    <n v="0"/>
    <n v="99351"/>
    <n v="0"/>
    <n v="26"/>
    <x v="8"/>
    <x v="0"/>
    <x v="12"/>
    <d v="1979-04-16T00:00:00"/>
    <n v="46"/>
    <x v="1"/>
    <x v="1"/>
    <s v="US Citizen"/>
    <s v="No"/>
    <x v="0"/>
    <x v="40"/>
    <x v="0"/>
    <n v="0"/>
    <x v="0"/>
    <n v="16.600000000000001"/>
    <s v="N/A-StillEmployed"/>
    <x v="0"/>
    <x v="3"/>
    <x v="20"/>
    <n v="9"/>
    <x v="8"/>
    <x v="1"/>
    <n v="5"/>
    <n v="3"/>
    <n v="2"/>
    <d v="2019-02-08T00:00:00"/>
    <n v="0"/>
    <n v="3"/>
  </r>
  <r>
    <x v="98"/>
    <n v="10258"/>
    <n v="0"/>
    <n v="0"/>
    <x v="0"/>
    <n v="1"/>
    <n v="6"/>
    <n v="3"/>
    <n v="0"/>
    <n v="67251"/>
    <n v="0"/>
    <n v="3"/>
    <x v="11"/>
    <x v="2"/>
    <x v="72"/>
    <d v="1963-08-28T00:00:00"/>
    <n v="61"/>
    <x v="0"/>
    <x v="0"/>
    <s v="US Citizen"/>
    <s v="No"/>
    <x v="1"/>
    <x v="53"/>
    <x v="0"/>
    <n v="0"/>
    <x v="0"/>
    <n v="13.9"/>
    <s v="N/A-StillEmployed"/>
    <x v="0"/>
    <x v="4"/>
    <x v="16"/>
    <n v="21"/>
    <x v="6"/>
    <x v="1"/>
    <n v="4.3"/>
    <n v="3"/>
    <n v="0"/>
    <d v="2019-01-27T00:00:00"/>
    <n v="2"/>
    <n v="7"/>
  </r>
  <r>
    <x v="99"/>
    <n v="10273"/>
    <n v="0"/>
    <n v="0"/>
    <x v="1"/>
    <n v="1"/>
    <n v="3"/>
    <n v="3"/>
    <n v="0"/>
    <n v="65707"/>
    <n v="0"/>
    <n v="14"/>
    <x v="4"/>
    <x v="2"/>
    <x v="73"/>
    <d v="1968-07-06T00:00:00"/>
    <n v="57"/>
    <x v="1"/>
    <x v="0"/>
    <s v="US Citizen"/>
    <s v="No"/>
    <x v="0"/>
    <x v="54"/>
    <x v="0"/>
    <n v="0"/>
    <x v="0"/>
    <n v="15.3"/>
    <s v="N/A-StillEmployed"/>
    <x v="0"/>
    <x v="1"/>
    <x v="17"/>
    <n v="6"/>
    <x v="0"/>
    <x v="1"/>
    <n v="4.7"/>
    <n v="4"/>
    <n v="5"/>
    <d v="2019-02-01T00:00:00"/>
    <n v="0"/>
    <n v="1"/>
  </r>
  <r>
    <x v="100"/>
    <n v="10111"/>
    <n v="0"/>
    <n v="0"/>
    <x v="0"/>
    <n v="1"/>
    <n v="5"/>
    <n v="3"/>
    <n v="0"/>
    <n v="52249"/>
    <n v="0"/>
    <n v="19"/>
    <x v="0"/>
    <x v="0"/>
    <x v="74"/>
    <d v="1985-09-15T00:00:00"/>
    <n v="39"/>
    <x v="0"/>
    <x v="0"/>
    <s v="US Citizen"/>
    <s v="Yes"/>
    <x v="0"/>
    <x v="1"/>
    <x v="0"/>
    <n v="0"/>
    <x v="0"/>
    <n v="10.4"/>
    <s v="N/A-StillEmployed"/>
    <x v="0"/>
    <x v="0"/>
    <x v="10"/>
    <n v="14"/>
    <x v="3"/>
    <x v="1"/>
    <n v="4.5"/>
    <n v="3"/>
    <n v="0"/>
    <d v="2019-02-18T00:00:00"/>
    <n v="0"/>
    <n v="5"/>
  </r>
  <r>
    <x v="101"/>
    <n v="10257"/>
    <n v="0"/>
    <n v="0"/>
    <x v="1"/>
    <n v="1"/>
    <n v="5"/>
    <n v="3"/>
    <n v="0"/>
    <n v="53171"/>
    <n v="0"/>
    <n v="19"/>
    <x v="0"/>
    <x v="0"/>
    <x v="75"/>
    <d v="1983-12-02T00:00:00"/>
    <n v="41"/>
    <x v="1"/>
    <x v="0"/>
    <s v="US Citizen"/>
    <s v="Yes"/>
    <x v="1"/>
    <x v="36"/>
    <x v="0"/>
    <n v="0"/>
    <x v="0"/>
    <n v="14.2"/>
    <s v="N/A-StillEmployed"/>
    <x v="0"/>
    <x v="0"/>
    <x v="11"/>
    <n v="18"/>
    <x v="0"/>
    <x v="1"/>
    <n v="4.2"/>
    <n v="4"/>
    <n v="0"/>
    <d v="2019-02-26T00:00:00"/>
    <n v="0"/>
    <n v="12"/>
  </r>
  <r>
    <x v="102"/>
    <n v="10159"/>
    <n v="1"/>
    <n v="1"/>
    <x v="1"/>
    <n v="1"/>
    <n v="5"/>
    <n v="3"/>
    <n v="0"/>
    <n v="51337"/>
    <n v="0"/>
    <n v="19"/>
    <x v="0"/>
    <x v="0"/>
    <x v="13"/>
    <d v="1990-10-01T00:00:00"/>
    <n v="34"/>
    <x v="1"/>
    <x v="1"/>
    <s v="US Citizen"/>
    <s v="No"/>
    <x v="1"/>
    <x v="1"/>
    <x v="0"/>
    <n v="0"/>
    <x v="0"/>
    <n v="10.4"/>
    <s v="N/A-StillEmployed"/>
    <x v="0"/>
    <x v="0"/>
    <x v="0"/>
    <n v="22"/>
    <x v="0"/>
    <x v="1"/>
    <n v="3.73"/>
    <n v="3"/>
    <n v="0"/>
    <d v="2019-01-16T00:00:00"/>
    <n v="0"/>
    <n v="19"/>
  </r>
  <r>
    <x v="103"/>
    <n v="10122"/>
    <n v="0"/>
    <n v="2"/>
    <x v="1"/>
    <n v="5"/>
    <n v="5"/>
    <n v="3"/>
    <n v="1"/>
    <n v="51505"/>
    <n v="1"/>
    <n v="19"/>
    <x v="0"/>
    <x v="0"/>
    <x v="70"/>
    <d v="1970-05-15T00:00:00"/>
    <n v="55"/>
    <x v="1"/>
    <x v="2"/>
    <s v="US Citizen"/>
    <s v="No"/>
    <x v="1"/>
    <x v="43"/>
    <x v="28"/>
    <n v="1"/>
    <x v="1"/>
    <n v="5"/>
    <s v="hours"/>
    <x v="1"/>
    <x v="0"/>
    <x v="3"/>
    <n v="16"/>
    <x v="4"/>
    <x v="1"/>
    <n v="4.24"/>
    <n v="4"/>
    <n v="0"/>
    <d v="2016-04-29T00:00:00"/>
    <n v="0"/>
    <n v="2"/>
  </r>
  <r>
    <x v="104"/>
    <n v="10142"/>
    <n v="0"/>
    <n v="4"/>
    <x v="1"/>
    <n v="4"/>
    <n v="6"/>
    <n v="3"/>
    <n v="0"/>
    <n v="59370"/>
    <n v="1"/>
    <n v="3"/>
    <x v="11"/>
    <x v="8"/>
    <x v="76"/>
    <d v="1971-07-10T00:00:00"/>
    <n v="54"/>
    <x v="1"/>
    <x v="3"/>
    <s v="US Citizen"/>
    <s v="No"/>
    <x v="1"/>
    <x v="16"/>
    <x v="29"/>
    <n v="1"/>
    <x v="1"/>
    <n v="1.2"/>
    <s v="attendance"/>
    <x v="2"/>
    <x v="4"/>
    <x v="14"/>
    <n v="17"/>
    <x v="6"/>
    <x v="1"/>
    <n v="3.97"/>
    <n v="4"/>
    <n v="0"/>
    <d v="2014-01-15T00:00:00"/>
    <n v="0"/>
    <n v="7"/>
  </r>
  <r>
    <x v="105"/>
    <n v="10283"/>
    <n v="1"/>
    <n v="1"/>
    <x v="0"/>
    <n v="5"/>
    <n v="5"/>
    <n v="2"/>
    <n v="1"/>
    <n v="54933"/>
    <n v="1"/>
    <n v="19"/>
    <x v="0"/>
    <x v="0"/>
    <x v="9"/>
    <d v="1974-08-09T00:00:00"/>
    <n v="51"/>
    <x v="0"/>
    <x v="1"/>
    <s v="US Citizen"/>
    <s v="No"/>
    <x v="1"/>
    <x v="10"/>
    <x v="30"/>
    <n v="1"/>
    <x v="1"/>
    <n v="3.2"/>
    <s v="military"/>
    <x v="1"/>
    <x v="0"/>
    <x v="4"/>
    <n v="39"/>
    <x v="4"/>
    <x v="2"/>
    <n v="3.97"/>
    <n v="4"/>
    <n v="0"/>
    <d v="2015-01-20T00:00:00"/>
    <n v="3"/>
    <n v="15"/>
  </r>
  <r>
    <x v="106"/>
    <n v="10018"/>
    <n v="0"/>
    <n v="0"/>
    <x v="1"/>
    <n v="1"/>
    <n v="5"/>
    <n v="4"/>
    <n v="0"/>
    <n v="57815"/>
    <n v="0"/>
    <n v="19"/>
    <x v="0"/>
    <x v="0"/>
    <x v="77"/>
    <d v="1980-05-08T00:00:00"/>
    <n v="45"/>
    <x v="1"/>
    <x v="0"/>
    <s v="US Citizen"/>
    <s v="Yes"/>
    <x v="2"/>
    <x v="22"/>
    <x v="0"/>
    <n v="0"/>
    <x v="0"/>
    <n v="10.9"/>
    <s v="N/A-StillEmployed"/>
    <x v="0"/>
    <x v="0"/>
    <x v="5"/>
    <n v="11"/>
    <x v="1"/>
    <x v="0"/>
    <n v="3.9"/>
    <n v="4"/>
    <n v="0"/>
    <d v="2019-02-07T00:00:00"/>
    <n v="0"/>
    <n v="3"/>
  </r>
  <r>
    <x v="107"/>
    <n v="10255"/>
    <n v="0"/>
    <n v="0"/>
    <x v="1"/>
    <n v="1"/>
    <n v="6"/>
    <n v="3"/>
    <n v="0"/>
    <n v="61555"/>
    <n v="0"/>
    <n v="3"/>
    <x v="11"/>
    <x v="9"/>
    <x v="78"/>
    <d v="1989-09-22T00:00:00"/>
    <n v="35"/>
    <x v="1"/>
    <x v="0"/>
    <s v="US Citizen"/>
    <s v="No"/>
    <x v="0"/>
    <x v="20"/>
    <x v="0"/>
    <n v="0"/>
    <x v="0"/>
    <n v="10.5"/>
    <s v="N/A-StillEmployed"/>
    <x v="0"/>
    <x v="4"/>
    <x v="16"/>
    <n v="21"/>
    <x v="1"/>
    <x v="1"/>
    <n v="4.5"/>
    <n v="5"/>
    <n v="0"/>
    <d v="2019-01-25T00:00:00"/>
    <n v="0"/>
    <n v="20"/>
  </r>
  <r>
    <x v="108"/>
    <n v="10246"/>
    <n v="0"/>
    <n v="0"/>
    <x v="1"/>
    <n v="4"/>
    <n v="3"/>
    <n v="3"/>
    <n v="0"/>
    <n v="114800"/>
    <n v="1"/>
    <n v="8"/>
    <x v="6"/>
    <x v="0"/>
    <x v="79"/>
    <d v="1971-10-23T00:00:00"/>
    <n v="53"/>
    <x v="1"/>
    <x v="0"/>
    <s v="US Citizen"/>
    <s v="No"/>
    <x v="0"/>
    <x v="20"/>
    <x v="31"/>
    <n v="1"/>
    <x v="1"/>
    <n v="0.1"/>
    <s v="no-call, no-show"/>
    <x v="2"/>
    <x v="1"/>
    <x v="1"/>
    <n v="4"/>
    <x v="1"/>
    <x v="1"/>
    <n v="4.5999999999999996"/>
    <n v="4"/>
    <n v="4"/>
    <d v="2015-01-20T00:00:00"/>
    <n v="0"/>
    <n v="10"/>
  </r>
  <r>
    <x v="109"/>
    <n v="10228"/>
    <n v="1"/>
    <n v="1"/>
    <x v="0"/>
    <n v="1"/>
    <n v="3"/>
    <n v="3"/>
    <n v="0"/>
    <n v="74679"/>
    <n v="0"/>
    <n v="14"/>
    <x v="4"/>
    <x v="0"/>
    <x v="80"/>
    <d v="1989-11-24T00:00:00"/>
    <n v="35"/>
    <x v="0"/>
    <x v="1"/>
    <s v="US Citizen"/>
    <s v="Yes"/>
    <x v="0"/>
    <x v="1"/>
    <x v="0"/>
    <n v="0"/>
    <x v="0"/>
    <n v="10.4"/>
    <s v="N/A-StillEmployed"/>
    <x v="0"/>
    <x v="1"/>
    <x v="9"/>
    <n v="7"/>
    <x v="0"/>
    <x v="1"/>
    <n v="4.3"/>
    <n v="5"/>
    <n v="7"/>
    <d v="2019-01-10T00:00:00"/>
    <n v="0"/>
    <n v="20"/>
  </r>
  <r>
    <x v="110"/>
    <n v="10243"/>
    <n v="0"/>
    <n v="0"/>
    <x v="1"/>
    <n v="1"/>
    <n v="5"/>
    <n v="3"/>
    <n v="0"/>
    <n v="53018"/>
    <n v="0"/>
    <n v="19"/>
    <x v="0"/>
    <x v="0"/>
    <x v="77"/>
    <d v="1992-06-18T00:00:00"/>
    <n v="33"/>
    <x v="1"/>
    <x v="0"/>
    <s v="US Citizen"/>
    <s v="Yes"/>
    <x v="0"/>
    <x v="23"/>
    <x v="0"/>
    <n v="0"/>
    <x v="0"/>
    <n v="11.7"/>
    <s v="N/A-StillEmployed"/>
    <x v="0"/>
    <x v="0"/>
    <x v="7"/>
    <n v="19"/>
    <x v="1"/>
    <x v="1"/>
    <n v="4.3"/>
    <n v="5"/>
    <n v="0"/>
    <d v="2019-02-18T00:00:00"/>
    <n v="0"/>
    <n v="7"/>
  </r>
  <r>
    <x v="111"/>
    <n v="10031"/>
    <n v="0"/>
    <n v="2"/>
    <x v="0"/>
    <n v="1"/>
    <n v="5"/>
    <n v="4"/>
    <n v="1"/>
    <n v="59892"/>
    <n v="0"/>
    <n v="19"/>
    <x v="0"/>
    <x v="0"/>
    <x v="81"/>
    <d v="1969-09-29T00:00:00"/>
    <n v="55"/>
    <x v="0"/>
    <x v="2"/>
    <s v="US Citizen"/>
    <s v="No"/>
    <x v="1"/>
    <x v="3"/>
    <x v="0"/>
    <n v="0"/>
    <x v="0"/>
    <n v="14.1"/>
    <s v="N/A-StillEmployed"/>
    <x v="0"/>
    <x v="0"/>
    <x v="8"/>
    <n v="12"/>
    <x v="4"/>
    <x v="0"/>
    <n v="4.5"/>
    <n v="4"/>
    <n v="0"/>
    <d v="2019-02-18T00:00:00"/>
    <n v="0"/>
    <n v="1"/>
  </r>
  <r>
    <x v="112"/>
    <n v="10300"/>
    <n v="1"/>
    <n v="1"/>
    <x v="0"/>
    <n v="5"/>
    <n v="5"/>
    <n v="1"/>
    <n v="1"/>
    <n v="68898"/>
    <n v="1"/>
    <n v="20"/>
    <x v="2"/>
    <x v="0"/>
    <x v="82"/>
    <d v="1964-10-12T00:00:00"/>
    <n v="60"/>
    <x v="0"/>
    <x v="1"/>
    <s v="US Citizen"/>
    <s v="No"/>
    <x v="1"/>
    <x v="49"/>
    <x v="32"/>
    <n v="1"/>
    <x v="1"/>
    <n v="1.1000000000000001"/>
    <s v="career change"/>
    <x v="1"/>
    <x v="0"/>
    <x v="8"/>
    <n v="12"/>
    <x v="4"/>
    <x v="3"/>
    <n v="3"/>
    <n v="3"/>
    <n v="0"/>
    <d v="2011-03-06T00:00:00"/>
    <n v="3"/>
    <n v="10"/>
  </r>
  <r>
    <x v="113"/>
    <n v="10101"/>
    <n v="0"/>
    <n v="3"/>
    <x v="1"/>
    <n v="1"/>
    <n v="3"/>
    <n v="3"/>
    <n v="0"/>
    <n v="61242"/>
    <n v="0"/>
    <n v="14"/>
    <x v="4"/>
    <x v="0"/>
    <x v="83"/>
    <d v="1981-04-16T00:00:00"/>
    <n v="44"/>
    <x v="1"/>
    <x v="4"/>
    <s v="US Citizen"/>
    <s v="Yes"/>
    <x v="0"/>
    <x v="8"/>
    <x v="0"/>
    <n v="0"/>
    <x v="0"/>
    <n v="10.6"/>
    <s v="N/A-StillEmployed"/>
    <x v="0"/>
    <x v="1"/>
    <x v="9"/>
    <n v="7"/>
    <x v="3"/>
    <x v="1"/>
    <n v="4.6100000000000003"/>
    <n v="4"/>
    <n v="5"/>
    <d v="2019-01-28T00:00:00"/>
    <n v="0"/>
    <n v="11"/>
  </r>
  <r>
    <x v="114"/>
    <n v="10237"/>
    <n v="1"/>
    <n v="1"/>
    <x v="1"/>
    <n v="3"/>
    <n v="5"/>
    <n v="3"/>
    <n v="0"/>
    <n v="66825"/>
    <n v="0"/>
    <n v="20"/>
    <x v="2"/>
    <x v="0"/>
    <x v="3"/>
    <d v="1986-05-25T00:00:00"/>
    <n v="39"/>
    <x v="1"/>
    <x v="1"/>
    <s v="US Citizen"/>
    <s v="No"/>
    <x v="0"/>
    <x v="31"/>
    <x v="0"/>
    <n v="0"/>
    <x v="0"/>
    <n v="11.2"/>
    <s v="N/A-StillEmployed"/>
    <x v="0"/>
    <x v="0"/>
    <x v="10"/>
    <n v="14"/>
    <x v="0"/>
    <x v="1"/>
    <n v="4.5999999999999996"/>
    <n v="3"/>
    <n v="0"/>
    <d v="2019-02-07T00:00:00"/>
    <n v="0"/>
    <n v="20"/>
  </r>
  <r>
    <x v="115"/>
    <n v="10051"/>
    <n v="1"/>
    <n v="1"/>
    <x v="0"/>
    <n v="1"/>
    <n v="5"/>
    <n v="3"/>
    <n v="0"/>
    <n v="48285"/>
    <n v="0"/>
    <n v="19"/>
    <x v="0"/>
    <x v="0"/>
    <x v="4"/>
    <d v="1979-05-21T00:00:00"/>
    <n v="46"/>
    <x v="0"/>
    <x v="1"/>
    <s v="US Citizen"/>
    <s v="No"/>
    <x v="0"/>
    <x v="42"/>
    <x v="0"/>
    <n v="0"/>
    <x v="0"/>
    <n v="13.1"/>
    <s v="N/A-StillEmployed"/>
    <x v="0"/>
    <x v="0"/>
    <x v="10"/>
    <n v="14"/>
    <x v="0"/>
    <x v="1"/>
    <n v="5"/>
    <n v="3"/>
    <n v="0"/>
    <d v="2019-01-14T00:00:00"/>
    <n v="0"/>
    <n v="2"/>
  </r>
  <r>
    <x v="116"/>
    <n v="10218"/>
    <n v="0"/>
    <n v="3"/>
    <x v="1"/>
    <n v="3"/>
    <n v="5"/>
    <n v="3"/>
    <n v="0"/>
    <n v="66149"/>
    <n v="0"/>
    <n v="20"/>
    <x v="2"/>
    <x v="0"/>
    <x v="66"/>
    <d v="1983-12-08T00:00:00"/>
    <n v="41"/>
    <x v="1"/>
    <x v="4"/>
    <s v="US Citizen"/>
    <s v="No"/>
    <x v="4"/>
    <x v="6"/>
    <x v="0"/>
    <n v="0"/>
    <x v="0"/>
    <n v="11.9"/>
    <s v="N/A-StillEmployed"/>
    <x v="0"/>
    <x v="0"/>
    <x v="2"/>
    <n v="20"/>
    <x v="2"/>
    <x v="1"/>
    <n v="4.4000000000000004"/>
    <n v="5"/>
    <n v="0"/>
    <d v="2019-02-21T00:00:00"/>
    <n v="0"/>
    <n v="1"/>
  </r>
  <r>
    <x v="117"/>
    <n v="10256"/>
    <n v="1"/>
    <n v="1"/>
    <x v="1"/>
    <n v="3"/>
    <n v="5"/>
    <n v="3"/>
    <n v="0"/>
    <n v="49256"/>
    <n v="0"/>
    <n v="19"/>
    <x v="0"/>
    <x v="0"/>
    <x v="84"/>
    <d v="1974-10-09T00:00:00"/>
    <n v="50"/>
    <x v="1"/>
    <x v="1"/>
    <s v="US Citizen"/>
    <s v="No"/>
    <x v="3"/>
    <x v="18"/>
    <x v="0"/>
    <n v="0"/>
    <x v="0"/>
    <n v="12"/>
    <s v="N/A-StillEmployed"/>
    <x v="0"/>
    <x v="0"/>
    <x v="2"/>
    <n v="20"/>
    <x v="0"/>
    <x v="1"/>
    <n v="4.0999999999999996"/>
    <n v="5"/>
    <n v="0"/>
    <d v="2019-02-15T00:00:00"/>
    <n v="0"/>
    <n v="3"/>
  </r>
  <r>
    <x v="118"/>
    <n v="10098"/>
    <n v="0"/>
    <n v="2"/>
    <x v="0"/>
    <n v="1"/>
    <n v="5"/>
    <n v="3"/>
    <n v="0"/>
    <n v="62957"/>
    <n v="0"/>
    <n v="18"/>
    <x v="9"/>
    <x v="0"/>
    <x v="41"/>
    <d v="1981-07-11T00:00:00"/>
    <n v="44"/>
    <x v="0"/>
    <x v="2"/>
    <s v="US Citizen"/>
    <s v="No"/>
    <x v="0"/>
    <x v="55"/>
    <x v="0"/>
    <n v="0"/>
    <x v="0"/>
    <n v="10.199999999999999"/>
    <s v="N/A-StillEmployed"/>
    <x v="0"/>
    <x v="0"/>
    <x v="13"/>
    <n v="2"/>
    <x v="3"/>
    <x v="1"/>
    <n v="4.63"/>
    <n v="3"/>
    <n v="0"/>
    <d v="2019-01-04T00:00:00"/>
    <n v="0"/>
    <n v="2"/>
  </r>
  <r>
    <x v="119"/>
    <n v="10059"/>
    <n v="0"/>
    <n v="2"/>
    <x v="1"/>
    <n v="5"/>
    <n v="5"/>
    <n v="3"/>
    <n v="0"/>
    <n v="63813"/>
    <n v="1"/>
    <n v="19"/>
    <x v="0"/>
    <x v="0"/>
    <x v="52"/>
    <d v="1983-05-21T00:00:00"/>
    <n v="42"/>
    <x v="1"/>
    <x v="2"/>
    <s v="US Citizen"/>
    <s v="No"/>
    <x v="0"/>
    <x v="13"/>
    <x v="33"/>
    <n v="1"/>
    <x v="1"/>
    <n v="2.9"/>
    <s v="more money"/>
    <x v="1"/>
    <x v="0"/>
    <x v="11"/>
    <n v="18"/>
    <x v="6"/>
    <x v="1"/>
    <n v="5"/>
    <n v="5"/>
    <n v="0"/>
    <d v="2013-06-03T00:00:00"/>
    <n v="0"/>
    <n v="17"/>
  </r>
  <r>
    <x v="120"/>
    <n v="10234"/>
    <n v="1"/>
    <n v="1"/>
    <x v="0"/>
    <n v="1"/>
    <n v="3"/>
    <n v="3"/>
    <n v="0"/>
    <n v="99020"/>
    <n v="0"/>
    <n v="4"/>
    <x v="17"/>
    <x v="0"/>
    <x v="42"/>
    <d v="1989-06-30T00:00:00"/>
    <n v="36"/>
    <x v="0"/>
    <x v="1"/>
    <s v="US Citizen"/>
    <s v="No"/>
    <x v="1"/>
    <x v="56"/>
    <x v="0"/>
    <n v="0"/>
    <x v="0"/>
    <n v="8.3000000000000007"/>
    <s v="N/A-StillEmployed"/>
    <x v="0"/>
    <x v="1"/>
    <x v="19"/>
    <n v="13"/>
    <x v="1"/>
    <x v="1"/>
    <n v="4.2"/>
    <n v="5"/>
    <n v="5"/>
    <d v="2019-01-28T00:00:00"/>
    <n v="0"/>
    <n v="8"/>
  </r>
  <r>
    <x v="121"/>
    <n v="10109"/>
    <n v="0"/>
    <n v="0"/>
    <x v="0"/>
    <n v="5"/>
    <n v="6"/>
    <n v="3"/>
    <n v="0"/>
    <n v="71707"/>
    <n v="1"/>
    <n v="3"/>
    <x v="11"/>
    <x v="10"/>
    <x v="85"/>
    <d v="1969-02-09T00:00:00"/>
    <n v="56"/>
    <x v="0"/>
    <x v="0"/>
    <s v="US Citizen"/>
    <s v="No"/>
    <x v="2"/>
    <x v="57"/>
    <x v="34"/>
    <n v="1"/>
    <x v="1"/>
    <n v="2.7"/>
    <s v="relocation out of area"/>
    <x v="1"/>
    <x v="4"/>
    <x v="14"/>
    <n v="17"/>
    <x v="0"/>
    <x v="1"/>
    <n v="4.5"/>
    <n v="5"/>
    <n v="0"/>
    <d v="2013-02-01T00:00:00"/>
    <n v="0"/>
    <n v="20"/>
  </r>
  <r>
    <x v="122"/>
    <n v="10125"/>
    <n v="1"/>
    <n v="1"/>
    <x v="1"/>
    <n v="1"/>
    <n v="5"/>
    <n v="3"/>
    <n v="0"/>
    <n v="54828"/>
    <n v="0"/>
    <n v="19"/>
    <x v="0"/>
    <x v="0"/>
    <x v="79"/>
    <d v="1977-03-23T00:00:00"/>
    <n v="48"/>
    <x v="1"/>
    <x v="1"/>
    <s v="US Citizen"/>
    <s v="No"/>
    <x v="0"/>
    <x v="58"/>
    <x v="0"/>
    <n v="0"/>
    <x v="0"/>
    <n v="13.7"/>
    <s v="N/A-StillEmployed"/>
    <x v="0"/>
    <x v="0"/>
    <x v="0"/>
    <n v="22"/>
    <x v="2"/>
    <x v="1"/>
    <n v="4.2"/>
    <n v="4"/>
    <n v="0"/>
    <d v="2019-02-22T00:00:00"/>
    <n v="0"/>
    <n v="13"/>
  </r>
  <r>
    <x v="123"/>
    <n v="10074"/>
    <n v="0"/>
    <n v="0"/>
    <x v="0"/>
    <n v="1"/>
    <n v="5"/>
    <n v="3"/>
    <n v="0"/>
    <n v="64246"/>
    <n v="0"/>
    <n v="20"/>
    <x v="2"/>
    <x v="0"/>
    <x v="68"/>
    <d v="1988-08-10T00:00:00"/>
    <n v="37"/>
    <x v="0"/>
    <x v="0"/>
    <s v="US Citizen"/>
    <s v="Yes"/>
    <x v="0"/>
    <x v="23"/>
    <x v="0"/>
    <n v="0"/>
    <x v="0"/>
    <n v="11.7"/>
    <s v="N/A-StillEmployed"/>
    <x v="0"/>
    <x v="0"/>
    <x v="11"/>
    <n v="18"/>
    <x v="0"/>
    <x v="1"/>
    <n v="5"/>
    <n v="3"/>
    <n v="0"/>
    <d v="2019-01-08T00:00:00"/>
    <n v="0"/>
    <n v="20"/>
  </r>
  <r>
    <x v="124"/>
    <n v="10097"/>
    <n v="0"/>
    <n v="0"/>
    <x v="1"/>
    <n v="5"/>
    <n v="5"/>
    <n v="3"/>
    <n v="0"/>
    <n v="52177"/>
    <n v="1"/>
    <n v="19"/>
    <x v="0"/>
    <x v="0"/>
    <x v="67"/>
    <d v="1952-08-18T00:00:00"/>
    <n v="73"/>
    <x v="1"/>
    <x v="0"/>
    <s v="US Citizen"/>
    <s v="No"/>
    <x v="0"/>
    <x v="4"/>
    <x v="35"/>
    <n v="1"/>
    <x v="1"/>
    <n v="3.9"/>
    <s v="retiring"/>
    <x v="1"/>
    <x v="0"/>
    <x v="4"/>
    <n v="39"/>
    <x v="6"/>
    <x v="1"/>
    <n v="4.6399999999999997"/>
    <n v="4"/>
    <n v="0"/>
    <d v="2015-05-02T00:00:00"/>
    <n v="0"/>
    <n v="8"/>
  </r>
  <r>
    <x v="125"/>
    <n v="10007"/>
    <n v="1"/>
    <n v="1"/>
    <x v="1"/>
    <n v="1"/>
    <n v="5"/>
    <n v="4"/>
    <n v="0"/>
    <n v="62065"/>
    <n v="0"/>
    <n v="19"/>
    <x v="0"/>
    <x v="0"/>
    <x v="3"/>
    <d v="1974-05-02T00:00:00"/>
    <n v="51"/>
    <x v="1"/>
    <x v="1"/>
    <s v="US Citizen"/>
    <s v="No"/>
    <x v="0"/>
    <x v="31"/>
    <x v="0"/>
    <n v="0"/>
    <x v="0"/>
    <n v="11.2"/>
    <s v="N/A-StillEmployed"/>
    <x v="0"/>
    <x v="0"/>
    <x v="5"/>
    <n v="11"/>
    <x v="6"/>
    <x v="0"/>
    <n v="4.76"/>
    <n v="4"/>
    <n v="0"/>
    <d v="2019-02-15T00:00:00"/>
    <n v="0"/>
    <n v="5"/>
  </r>
  <r>
    <x v="126"/>
    <n v="10129"/>
    <n v="0"/>
    <n v="0"/>
    <x v="0"/>
    <n v="1"/>
    <n v="5"/>
    <n v="3"/>
    <n v="0"/>
    <n v="46998"/>
    <n v="0"/>
    <n v="19"/>
    <x v="0"/>
    <x v="0"/>
    <x v="86"/>
    <d v="1984-01-04T00:00:00"/>
    <n v="41"/>
    <x v="0"/>
    <x v="0"/>
    <s v="US Citizen"/>
    <s v="No"/>
    <x v="0"/>
    <x v="59"/>
    <x v="0"/>
    <n v="0"/>
    <x v="0"/>
    <n v="13"/>
    <s v="N/A-StillEmployed"/>
    <x v="0"/>
    <x v="0"/>
    <x v="7"/>
    <n v="19"/>
    <x v="2"/>
    <x v="1"/>
    <n v="4.17"/>
    <n v="4"/>
    <n v="0"/>
    <d v="2019-02-11T00:00:00"/>
    <n v="0"/>
    <n v="1"/>
  </r>
  <r>
    <x v="127"/>
    <n v="10075"/>
    <n v="0"/>
    <n v="0"/>
    <x v="1"/>
    <n v="5"/>
    <n v="5"/>
    <n v="3"/>
    <n v="0"/>
    <n v="68099"/>
    <n v="1"/>
    <n v="20"/>
    <x v="2"/>
    <x v="0"/>
    <x v="87"/>
    <d v="1972-08-27T00:00:00"/>
    <n v="52"/>
    <x v="1"/>
    <x v="0"/>
    <s v="US Citizen"/>
    <s v="No"/>
    <x v="0"/>
    <x v="9"/>
    <x v="36"/>
    <n v="1"/>
    <x v="1"/>
    <n v="2.4"/>
    <s v="hours"/>
    <x v="1"/>
    <x v="0"/>
    <x v="11"/>
    <n v="18"/>
    <x v="6"/>
    <x v="1"/>
    <n v="5"/>
    <n v="3"/>
    <n v="0"/>
    <d v="2013-01-30T00:00:00"/>
    <n v="0"/>
    <n v="15"/>
  </r>
  <r>
    <x v="128"/>
    <n v="10167"/>
    <n v="1"/>
    <n v="1"/>
    <x v="0"/>
    <n v="1"/>
    <n v="6"/>
    <n v="3"/>
    <n v="0"/>
    <n v="70545"/>
    <n v="0"/>
    <n v="3"/>
    <x v="11"/>
    <x v="11"/>
    <x v="88"/>
    <d v="1988-09-14T00:00:00"/>
    <n v="36"/>
    <x v="0"/>
    <x v="1"/>
    <s v="US Citizen"/>
    <s v="No"/>
    <x v="4"/>
    <x v="29"/>
    <x v="0"/>
    <n v="0"/>
    <x v="0"/>
    <n v="11"/>
    <s v="N/A-StillEmployed"/>
    <x v="0"/>
    <x v="4"/>
    <x v="14"/>
    <n v="17"/>
    <x v="1"/>
    <x v="1"/>
    <n v="3.6"/>
    <n v="5"/>
    <n v="0"/>
    <d v="2019-01-30T00:00:00"/>
    <n v="0"/>
    <n v="9"/>
  </r>
  <r>
    <x v="129"/>
    <n v="10195"/>
    <n v="1"/>
    <n v="1"/>
    <x v="1"/>
    <n v="5"/>
    <n v="5"/>
    <n v="3"/>
    <n v="0"/>
    <n v="63478"/>
    <n v="1"/>
    <n v="20"/>
    <x v="2"/>
    <x v="0"/>
    <x v="89"/>
    <d v="1984-02-16T00:00:00"/>
    <n v="41"/>
    <x v="1"/>
    <x v="1"/>
    <s v="Non-Citizen"/>
    <s v="No"/>
    <x v="0"/>
    <x v="24"/>
    <x v="37"/>
    <n v="1"/>
    <x v="1"/>
    <n v="0.6"/>
    <s v="relocation out of area"/>
    <x v="1"/>
    <x v="0"/>
    <x v="0"/>
    <n v="30"/>
    <x v="1"/>
    <x v="1"/>
    <n v="3.03"/>
    <n v="5"/>
    <n v="0"/>
    <d v="2012-03-05T00:00:00"/>
    <n v="0"/>
    <n v="16"/>
  </r>
  <r>
    <x v="130"/>
    <n v="10112"/>
    <n v="0"/>
    <n v="0"/>
    <x v="1"/>
    <n v="1"/>
    <n v="3"/>
    <n v="3"/>
    <n v="0"/>
    <n v="97999"/>
    <n v="0"/>
    <n v="8"/>
    <x v="6"/>
    <x v="0"/>
    <x v="90"/>
    <d v="1984-02-21T00:00:00"/>
    <n v="41"/>
    <x v="1"/>
    <x v="0"/>
    <s v="US Citizen"/>
    <s v="No"/>
    <x v="0"/>
    <x v="1"/>
    <x v="0"/>
    <n v="0"/>
    <x v="0"/>
    <n v="10.4"/>
    <s v="N/A-StillEmployed"/>
    <x v="0"/>
    <x v="1"/>
    <x v="1"/>
    <n v="4"/>
    <x v="1"/>
    <x v="1"/>
    <n v="4.4800000000000004"/>
    <n v="5"/>
    <n v="6"/>
    <d v="2019-01-03T00:00:00"/>
    <n v="0"/>
    <n v="4"/>
  </r>
  <r>
    <x v="131"/>
    <n v="10272"/>
    <n v="1"/>
    <n v="1"/>
    <x v="1"/>
    <n v="1"/>
    <n v="6"/>
    <n v="3"/>
    <n v="0"/>
    <n v="180000"/>
    <n v="0"/>
    <n v="11"/>
    <x v="21"/>
    <x v="12"/>
    <x v="91"/>
    <d v="1966-03-17T00:00:00"/>
    <n v="59"/>
    <x v="1"/>
    <x v="1"/>
    <s v="US Citizen"/>
    <s v="No"/>
    <x v="0"/>
    <x v="41"/>
    <x v="0"/>
    <n v="0"/>
    <x v="0"/>
    <n v="11.3"/>
    <s v="N/A-StillEmployed"/>
    <x v="0"/>
    <x v="4"/>
    <x v="13"/>
    <n v="2"/>
    <x v="0"/>
    <x v="1"/>
    <n v="4.5"/>
    <n v="4"/>
    <n v="0"/>
    <d v="2019-01-21T00:00:00"/>
    <n v="0"/>
    <n v="19"/>
  </r>
  <r>
    <x v="132"/>
    <n v="10182"/>
    <n v="1"/>
    <n v="1"/>
    <x v="1"/>
    <n v="1"/>
    <n v="1"/>
    <n v="3"/>
    <n v="0"/>
    <n v="49920"/>
    <n v="1"/>
    <n v="2"/>
    <x v="22"/>
    <x v="0"/>
    <x v="36"/>
    <d v="1985-09-16T00:00:00"/>
    <n v="39"/>
    <x v="1"/>
    <x v="1"/>
    <s v="US Citizen"/>
    <s v="No"/>
    <x v="1"/>
    <x v="20"/>
    <x v="38"/>
    <n v="1"/>
    <x v="1"/>
    <n v="0.2"/>
    <s v="no-call, no-show"/>
    <x v="2"/>
    <x v="3"/>
    <x v="12"/>
    <n v="1"/>
    <x v="1"/>
    <x v="1"/>
    <n v="3.24"/>
    <n v="3"/>
    <n v="4"/>
    <d v="2015-04-15T00:00:00"/>
    <n v="0"/>
    <n v="6"/>
  </r>
  <r>
    <x v="133"/>
    <n v="10248"/>
    <n v="0"/>
    <n v="0"/>
    <x v="1"/>
    <n v="1"/>
    <n v="5"/>
    <n v="3"/>
    <n v="0"/>
    <n v="55425"/>
    <n v="0"/>
    <n v="19"/>
    <x v="0"/>
    <x v="0"/>
    <x v="52"/>
    <d v="1986-06-10T00:00:00"/>
    <n v="39"/>
    <x v="1"/>
    <x v="0"/>
    <s v="US Citizen"/>
    <s v="No"/>
    <x v="0"/>
    <x v="11"/>
    <x v="0"/>
    <n v="0"/>
    <x v="0"/>
    <n v="13.5"/>
    <s v="N/A-StillEmployed"/>
    <x v="0"/>
    <x v="0"/>
    <x v="7"/>
    <n v="19"/>
    <x v="0"/>
    <x v="1"/>
    <n v="4.8"/>
    <n v="4"/>
    <n v="0"/>
    <d v="2019-01-07T00:00:00"/>
    <n v="0"/>
    <n v="4"/>
  </r>
  <r>
    <x v="134"/>
    <n v="10201"/>
    <n v="0"/>
    <n v="0"/>
    <x v="1"/>
    <n v="2"/>
    <n v="5"/>
    <n v="3"/>
    <n v="0"/>
    <n v="69340"/>
    <n v="0"/>
    <n v="20"/>
    <x v="2"/>
    <x v="0"/>
    <x v="87"/>
    <d v="1984-03-11T00:00:00"/>
    <n v="41"/>
    <x v="1"/>
    <x v="0"/>
    <s v="US Citizen"/>
    <s v="No"/>
    <x v="0"/>
    <x v="60"/>
    <x v="0"/>
    <n v="0"/>
    <x v="0"/>
    <n v="9.1999999999999993"/>
    <s v="N/A-StillEmployed"/>
    <x v="0"/>
    <x v="0"/>
    <x v="3"/>
    <n v="16"/>
    <x v="0"/>
    <x v="1"/>
    <n v="3"/>
    <n v="5"/>
    <n v="0"/>
    <d v="2019-01-18T00:00:00"/>
    <n v="0"/>
    <n v="4"/>
  </r>
  <r>
    <x v="135"/>
    <n v="10214"/>
    <n v="0"/>
    <n v="3"/>
    <x v="1"/>
    <n v="2"/>
    <n v="5"/>
    <n v="3"/>
    <n v="0"/>
    <n v="64995"/>
    <n v="0"/>
    <n v="20"/>
    <x v="2"/>
    <x v="0"/>
    <x v="58"/>
    <d v="1992-05-07T00:00:00"/>
    <n v="33"/>
    <x v="1"/>
    <x v="4"/>
    <s v="US Citizen"/>
    <s v="No"/>
    <x v="0"/>
    <x v="61"/>
    <x v="0"/>
    <n v="0"/>
    <x v="0"/>
    <n v="10.199999999999999"/>
    <s v="N/A-StillEmployed"/>
    <x v="0"/>
    <x v="0"/>
    <x v="4"/>
    <m/>
    <x v="1"/>
    <x v="1"/>
    <n v="4.5"/>
    <n v="3"/>
    <n v="0"/>
    <d v="2019-02-14T00:00:00"/>
    <n v="0"/>
    <n v="6"/>
  </r>
  <r>
    <x v="136"/>
    <n v="10160"/>
    <n v="0"/>
    <n v="2"/>
    <x v="1"/>
    <n v="5"/>
    <n v="5"/>
    <n v="3"/>
    <n v="0"/>
    <n v="68182"/>
    <n v="1"/>
    <n v="20"/>
    <x v="2"/>
    <x v="0"/>
    <x v="92"/>
    <d v="1976-09-22T00:00:00"/>
    <n v="48"/>
    <x v="1"/>
    <x v="2"/>
    <s v="US Citizen"/>
    <s v="No"/>
    <x v="0"/>
    <x v="13"/>
    <x v="39"/>
    <n v="1"/>
    <x v="1"/>
    <n v="2.1"/>
    <s v="unhappy"/>
    <x v="1"/>
    <x v="0"/>
    <x v="5"/>
    <n v="11"/>
    <x v="2"/>
    <x v="1"/>
    <n v="3.72"/>
    <n v="3"/>
    <n v="0"/>
    <d v="2013-02-01T00:00:00"/>
    <n v="0"/>
    <n v="18"/>
  </r>
  <r>
    <x v="137"/>
    <n v="10289"/>
    <n v="1"/>
    <n v="1"/>
    <x v="0"/>
    <n v="5"/>
    <n v="5"/>
    <n v="2"/>
    <n v="0"/>
    <n v="83082"/>
    <n v="1"/>
    <n v="18"/>
    <x v="9"/>
    <x v="0"/>
    <x v="82"/>
    <d v="1976-11-15T00:00:00"/>
    <n v="48"/>
    <x v="0"/>
    <x v="1"/>
    <s v="US Citizen"/>
    <s v="No"/>
    <x v="3"/>
    <x v="13"/>
    <x v="2"/>
    <n v="1"/>
    <x v="1"/>
    <n v="1.6"/>
    <s v="unhappy"/>
    <x v="1"/>
    <x v="0"/>
    <x v="13"/>
    <n v="2"/>
    <x v="1"/>
    <x v="2"/>
    <n v="2.34"/>
    <n v="2"/>
    <n v="0"/>
    <d v="2012-04-12T00:00:00"/>
    <n v="3"/>
    <n v="4"/>
  </r>
  <r>
    <x v="138"/>
    <n v="10139"/>
    <n v="0"/>
    <n v="0"/>
    <x v="1"/>
    <n v="1"/>
    <n v="5"/>
    <n v="3"/>
    <n v="0"/>
    <n v="51908"/>
    <n v="0"/>
    <n v="19"/>
    <x v="0"/>
    <x v="0"/>
    <x v="39"/>
    <d v="1991-01-28T00:00:00"/>
    <n v="34"/>
    <x v="1"/>
    <x v="0"/>
    <s v="US Citizen"/>
    <s v="No"/>
    <x v="0"/>
    <x v="18"/>
    <x v="0"/>
    <n v="0"/>
    <x v="0"/>
    <n v="12"/>
    <s v="N/A-StillEmployed"/>
    <x v="0"/>
    <x v="0"/>
    <x v="8"/>
    <n v="12"/>
    <x v="1"/>
    <x v="1"/>
    <n v="3.99"/>
    <n v="3"/>
    <n v="0"/>
    <d v="2019-01-14T00:00:00"/>
    <n v="0"/>
    <n v="14"/>
  </r>
  <r>
    <x v="139"/>
    <n v="10227"/>
    <n v="0"/>
    <n v="0"/>
    <x v="1"/>
    <n v="1"/>
    <n v="5"/>
    <n v="3"/>
    <n v="0"/>
    <n v="61242"/>
    <n v="0"/>
    <n v="19"/>
    <x v="0"/>
    <x v="0"/>
    <x v="93"/>
    <d v="1972-09-11T00:00:00"/>
    <n v="52"/>
    <x v="1"/>
    <x v="0"/>
    <s v="US Citizen"/>
    <s v="No"/>
    <x v="1"/>
    <x v="62"/>
    <x v="0"/>
    <n v="0"/>
    <x v="0"/>
    <n v="12.8"/>
    <s v="N/A-StillEmployed"/>
    <x v="0"/>
    <x v="0"/>
    <x v="10"/>
    <n v="14"/>
    <x v="0"/>
    <x v="1"/>
    <n v="4.0999999999999996"/>
    <n v="3"/>
    <n v="0"/>
    <d v="2019-01-17T00:00:00"/>
    <n v="0"/>
    <n v="7"/>
  </r>
  <r>
    <x v="140"/>
    <n v="10236"/>
    <n v="0"/>
    <n v="2"/>
    <x v="1"/>
    <n v="1"/>
    <n v="5"/>
    <n v="3"/>
    <n v="0"/>
    <n v="45069"/>
    <n v="0"/>
    <n v="19"/>
    <x v="0"/>
    <x v="0"/>
    <x v="94"/>
    <d v="1966-03-22T00:00:00"/>
    <n v="59"/>
    <x v="1"/>
    <x v="2"/>
    <s v="US Citizen"/>
    <s v="No"/>
    <x v="0"/>
    <x v="6"/>
    <x v="0"/>
    <n v="0"/>
    <x v="0"/>
    <n v="11.9"/>
    <s v="N/A-StillEmployed"/>
    <x v="0"/>
    <x v="0"/>
    <x v="2"/>
    <n v="20"/>
    <x v="3"/>
    <x v="1"/>
    <n v="4.3"/>
    <n v="5"/>
    <n v="0"/>
    <d v="2019-02-22T00:00:00"/>
    <n v="0"/>
    <n v="7"/>
  </r>
  <r>
    <x v="141"/>
    <n v="10009"/>
    <n v="0"/>
    <n v="2"/>
    <x v="1"/>
    <n v="1"/>
    <n v="5"/>
    <n v="4"/>
    <n v="0"/>
    <n v="60724"/>
    <n v="0"/>
    <n v="20"/>
    <x v="2"/>
    <x v="0"/>
    <x v="47"/>
    <d v="1986-11-06T00:00:00"/>
    <n v="38"/>
    <x v="1"/>
    <x v="2"/>
    <s v="US Citizen"/>
    <s v="No"/>
    <x v="4"/>
    <x v="0"/>
    <x v="0"/>
    <n v="0"/>
    <x v="0"/>
    <n v="14.1"/>
    <s v="N/A-StillEmployed"/>
    <x v="0"/>
    <x v="0"/>
    <x v="7"/>
    <n v="19"/>
    <x v="0"/>
    <x v="0"/>
    <n v="4.5999999999999996"/>
    <n v="4"/>
    <n v="0"/>
    <d v="2019-02-25T00:00:00"/>
    <n v="0"/>
    <n v="11"/>
  </r>
  <r>
    <x v="142"/>
    <n v="10060"/>
    <n v="0"/>
    <n v="3"/>
    <x v="1"/>
    <n v="1"/>
    <n v="5"/>
    <n v="3"/>
    <n v="0"/>
    <n v="60436"/>
    <n v="0"/>
    <n v="19"/>
    <x v="0"/>
    <x v="0"/>
    <x v="95"/>
    <d v="1964-04-13T00:00:00"/>
    <n v="61"/>
    <x v="1"/>
    <x v="4"/>
    <s v="US Citizen"/>
    <s v="No"/>
    <x v="0"/>
    <x v="63"/>
    <x v="0"/>
    <n v="0"/>
    <x v="0"/>
    <n v="11.6"/>
    <s v="N/A-StillEmployed"/>
    <x v="0"/>
    <x v="0"/>
    <x v="11"/>
    <n v="18"/>
    <x v="0"/>
    <x v="1"/>
    <n v="5"/>
    <n v="5"/>
    <n v="0"/>
    <d v="2019-01-21T00:00:00"/>
    <n v="0"/>
    <n v="9"/>
  </r>
  <r>
    <x v="143"/>
    <n v="10034"/>
    <n v="1"/>
    <n v="1"/>
    <x v="0"/>
    <n v="5"/>
    <n v="5"/>
    <n v="4"/>
    <n v="0"/>
    <n v="46837"/>
    <n v="1"/>
    <n v="19"/>
    <x v="0"/>
    <x v="0"/>
    <x v="89"/>
    <d v="1959-08-19T00:00:00"/>
    <n v="66"/>
    <x v="0"/>
    <x v="1"/>
    <s v="US Citizen"/>
    <s v="No"/>
    <x v="0"/>
    <x v="43"/>
    <x v="40"/>
    <n v="1"/>
    <x v="1"/>
    <n v="6.5"/>
    <s v="more money"/>
    <x v="1"/>
    <x v="0"/>
    <x v="0"/>
    <n v="22"/>
    <x v="6"/>
    <x v="0"/>
    <n v="4.7"/>
    <n v="4"/>
    <n v="0"/>
    <d v="2018-02-14T00:00:00"/>
    <n v="0"/>
    <n v="9"/>
  </r>
  <r>
    <x v="144"/>
    <n v="10156"/>
    <n v="1"/>
    <n v="1"/>
    <x v="1"/>
    <n v="3"/>
    <n v="3"/>
    <n v="3"/>
    <n v="0"/>
    <n v="105700"/>
    <n v="0"/>
    <n v="8"/>
    <x v="6"/>
    <x v="0"/>
    <x v="96"/>
    <d v="1986-11-07T00:00:00"/>
    <n v="38"/>
    <x v="1"/>
    <x v="1"/>
    <s v="US Citizen"/>
    <s v="No"/>
    <x v="3"/>
    <x v="8"/>
    <x v="0"/>
    <n v="0"/>
    <x v="0"/>
    <n v="10.6"/>
    <s v="N/A-StillEmployed"/>
    <x v="0"/>
    <x v="1"/>
    <x v="1"/>
    <n v="4"/>
    <x v="1"/>
    <x v="1"/>
    <n v="3.75"/>
    <n v="3"/>
    <n v="5"/>
    <d v="2019-02-11T00:00:00"/>
    <n v="0"/>
    <n v="2"/>
  </r>
  <r>
    <x v="145"/>
    <n v="10036"/>
    <n v="0"/>
    <n v="0"/>
    <x v="1"/>
    <n v="1"/>
    <n v="5"/>
    <n v="4"/>
    <n v="0"/>
    <n v="63322"/>
    <n v="0"/>
    <n v="20"/>
    <x v="2"/>
    <x v="0"/>
    <x v="82"/>
    <d v="1969-09-08T00:00:00"/>
    <n v="55"/>
    <x v="1"/>
    <x v="0"/>
    <s v="US Citizen"/>
    <s v="No"/>
    <x v="0"/>
    <x v="16"/>
    <x v="0"/>
    <n v="0"/>
    <x v="0"/>
    <n v="11.1"/>
    <s v="N/A-StillEmployed"/>
    <x v="0"/>
    <x v="0"/>
    <x v="8"/>
    <n v="12"/>
    <x v="0"/>
    <x v="0"/>
    <n v="4.3"/>
    <n v="3"/>
    <n v="0"/>
    <d v="2019-01-11T00:00:00"/>
    <n v="0"/>
    <n v="1"/>
  </r>
  <r>
    <x v="146"/>
    <n v="10138"/>
    <n v="1"/>
    <n v="1"/>
    <x v="1"/>
    <n v="5"/>
    <n v="5"/>
    <n v="3"/>
    <n v="0"/>
    <n v="61154"/>
    <n v="1"/>
    <n v="19"/>
    <x v="0"/>
    <x v="0"/>
    <x v="97"/>
    <d v="1986-04-17T00:00:00"/>
    <n v="39"/>
    <x v="1"/>
    <x v="1"/>
    <s v="US Citizen"/>
    <s v="No"/>
    <x v="1"/>
    <x v="9"/>
    <x v="41"/>
    <n v="1"/>
    <x v="1"/>
    <n v="5.2"/>
    <s v="unhappy"/>
    <x v="1"/>
    <x v="0"/>
    <x v="3"/>
    <n v="16"/>
    <x v="6"/>
    <x v="1"/>
    <n v="4"/>
    <n v="4"/>
    <n v="0"/>
    <d v="2016-02-03T00:00:00"/>
    <n v="0"/>
    <n v="4"/>
  </r>
  <r>
    <x v="147"/>
    <n v="10244"/>
    <n v="0"/>
    <n v="0"/>
    <x v="1"/>
    <n v="5"/>
    <n v="6"/>
    <n v="3"/>
    <n v="0"/>
    <n v="68999"/>
    <n v="1"/>
    <n v="21"/>
    <x v="16"/>
    <x v="13"/>
    <x v="98"/>
    <d v="1989-11-11T00:00:00"/>
    <n v="35"/>
    <x v="1"/>
    <x v="0"/>
    <s v="US Citizen"/>
    <s v="No"/>
    <x v="0"/>
    <x v="43"/>
    <x v="42"/>
    <n v="1"/>
    <x v="1"/>
    <n v="2.5"/>
    <s v="maternity leave - did not return"/>
    <x v="1"/>
    <x v="4"/>
    <x v="18"/>
    <n v="15"/>
    <x v="2"/>
    <x v="1"/>
    <n v="4.5"/>
    <n v="5"/>
    <n v="0"/>
    <d v="2013-03-30T00:00:00"/>
    <n v="0"/>
    <n v="2"/>
  </r>
  <r>
    <x v="148"/>
    <n v="10192"/>
    <n v="0"/>
    <n v="0"/>
    <x v="0"/>
    <n v="1"/>
    <n v="5"/>
    <n v="3"/>
    <n v="0"/>
    <n v="50482"/>
    <n v="0"/>
    <n v="19"/>
    <x v="0"/>
    <x v="0"/>
    <x v="99"/>
    <d v="1976-01-19T00:00:00"/>
    <n v="49"/>
    <x v="0"/>
    <x v="0"/>
    <s v="US Citizen"/>
    <s v="No"/>
    <x v="0"/>
    <x v="6"/>
    <x v="0"/>
    <n v="0"/>
    <x v="0"/>
    <n v="11.9"/>
    <s v="N/A-StillEmployed"/>
    <x v="0"/>
    <x v="0"/>
    <x v="0"/>
    <n v="22"/>
    <x v="1"/>
    <x v="1"/>
    <n v="3.07"/>
    <n v="4"/>
    <n v="0"/>
    <d v="2019-01-23T00:00:00"/>
    <n v="0"/>
    <n v="10"/>
  </r>
  <r>
    <x v="149"/>
    <n v="10231"/>
    <n v="0"/>
    <n v="0"/>
    <x v="0"/>
    <n v="1"/>
    <n v="6"/>
    <n v="3"/>
    <n v="0"/>
    <n v="65310"/>
    <n v="0"/>
    <n v="3"/>
    <x v="11"/>
    <x v="14"/>
    <x v="100"/>
    <d v="1979-11-27T00:00:00"/>
    <n v="45"/>
    <x v="0"/>
    <x v="0"/>
    <s v="US Citizen"/>
    <s v="No"/>
    <x v="0"/>
    <x v="18"/>
    <x v="0"/>
    <n v="0"/>
    <x v="0"/>
    <n v="12"/>
    <s v="N/A-StillEmployed"/>
    <x v="0"/>
    <x v="4"/>
    <x v="16"/>
    <n v="21"/>
    <x v="1"/>
    <x v="1"/>
    <n v="4.3"/>
    <n v="5"/>
    <n v="0"/>
    <d v="2019-01-22T00:00:00"/>
    <n v="0"/>
    <n v="13"/>
  </r>
  <r>
    <x v="150"/>
    <n v="10089"/>
    <n v="1"/>
    <n v="1"/>
    <x v="1"/>
    <n v="1"/>
    <n v="2"/>
    <n v="3"/>
    <n v="0"/>
    <n v="250000"/>
    <n v="0"/>
    <n v="16"/>
    <x v="23"/>
    <x v="0"/>
    <x v="8"/>
    <d v="1954-09-21T00:00:00"/>
    <n v="70"/>
    <x v="1"/>
    <x v="1"/>
    <s v="US Citizen"/>
    <s v="Yes"/>
    <x v="0"/>
    <x v="42"/>
    <x v="0"/>
    <n v="0"/>
    <x v="0"/>
    <n v="13.1"/>
    <s v="N/A-StillEmployed"/>
    <x v="0"/>
    <x v="5"/>
    <x v="20"/>
    <n v="9"/>
    <x v="1"/>
    <x v="1"/>
    <n v="4.83"/>
    <n v="3"/>
    <n v="0"/>
    <d v="2019-01-17T00:00:00"/>
    <n v="0"/>
    <n v="10"/>
  </r>
  <r>
    <x v="151"/>
    <n v="10166"/>
    <n v="1"/>
    <n v="1"/>
    <x v="1"/>
    <n v="5"/>
    <n v="5"/>
    <n v="3"/>
    <n v="0"/>
    <n v="54005"/>
    <n v="1"/>
    <n v="19"/>
    <x v="0"/>
    <x v="0"/>
    <x v="36"/>
    <d v="1973-12-08T00:00:00"/>
    <n v="51"/>
    <x v="1"/>
    <x v="1"/>
    <s v="US Citizen"/>
    <s v="No"/>
    <x v="0"/>
    <x v="64"/>
    <x v="43"/>
    <n v="1"/>
    <x v="1"/>
    <n v="3.7"/>
    <s v="more money"/>
    <x v="1"/>
    <x v="0"/>
    <x v="4"/>
    <n v="39"/>
    <x v="2"/>
    <x v="1"/>
    <n v="3.6"/>
    <n v="5"/>
    <n v="0"/>
    <d v="2015-03-01T00:00:00"/>
    <n v="0"/>
    <n v="16"/>
  </r>
  <r>
    <x v="152"/>
    <n v="10170"/>
    <n v="1"/>
    <n v="1"/>
    <x v="1"/>
    <n v="5"/>
    <n v="5"/>
    <n v="3"/>
    <n v="0"/>
    <n v="45433"/>
    <n v="1"/>
    <n v="19"/>
    <x v="0"/>
    <x v="0"/>
    <x v="79"/>
    <d v="1970-10-08T00:00:00"/>
    <n v="54"/>
    <x v="1"/>
    <x v="1"/>
    <s v="US Citizen"/>
    <s v="No"/>
    <x v="0"/>
    <x v="64"/>
    <x v="44"/>
    <n v="1"/>
    <x v="1"/>
    <n v="2.2999999999999998"/>
    <s v="more money"/>
    <x v="1"/>
    <x v="0"/>
    <x v="5"/>
    <n v="11"/>
    <x v="2"/>
    <x v="1"/>
    <n v="3.49"/>
    <n v="4"/>
    <n v="0"/>
    <d v="2013-01-30T00:00:00"/>
    <n v="0"/>
    <n v="6"/>
  </r>
  <r>
    <x v="153"/>
    <n v="10208"/>
    <n v="0"/>
    <n v="0"/>
    <x v="0"/>
    <n v="1"/>
    <n v="5"/>
    <n v="3"/>
    <n v="0"/>
    <n v="46654"/>
    <n v="0"/>
    <n v="19"/>
    <x v="0"/>
    <x v="0"/>
    <x v="101"/>
    <d v="1977-11-10T00:00:00"/>
    <n v="47"/>
    <x v="0"/>
    <x v="0"/>
    <s v="US Citizen"/>
    <s v="No"/>
    <x v="1"/>
    <x v="19"/>
    <x v="0"/>
    <n v="0"/>
    <x v="0"/>
    <n v="11.5"/>
    <s v="N/A-StillEmployed"/>
    <x v="0"/>
    <x v="0"/>
    <x v="7"/>
    <n v="19"/>
    <x v="0"/>
    <x v="1"/>
    <n v="3.1"/>
    <n v="3"/>
    <n v="0"/>
    <d v="2019-02-06T00:00:00"/>
    <n v="0"/>
    <n v="3"/>
  </r>
  <r>
    <x v="154"/>
    <n v="10176"/>
    <n v="1"/>
    <n v="1"/>
    <x v="0"/>
    <n v="1"/>
    <n v="5"/>
    <n v="3"/>
    <n v="0"/>
    <n v="63973"/>
    <n v="0"/>
    <n v="19"/>
    <x v="0"/>
    <x v="0"/>
    <x v="102"/>
    <d v="1980-02-02T00:00:00"/>
    <n v="45"/>
    <x v="0"/>
    <x v="1"/>
    <s v="US Citizen"/>
    <s v="No"/>
    <x v="3"/>
    <x v="9"/>
    <x v="0"/>
    <n v="0"/>
    <x v="0"/>
    <n v="14.6"/>
    <s v="N/A-StillEmployed"/>
    <x v="0"/>
    <x v="0"/>
    <x v="8"/>
    <n v="12"/>
    <x v="1"/>
    <x v="1"/>
    <n v="3.38"/>
    <n v="3"/>
    <n v="0"/>
    <d v="2019-01-21T00:00:00"/>
    <n v="0"/>
    <n v="17"/>
  </r>
  <r>
    <x v="155"/>
    <n v="10165"/>
    <n v="0"/>
    <n v="0"/>
    <x v="0"/>
    <n v="1"/>
    <n v="6"/>
    <n v="3"/>
    <n v="1"/>
    <n v="71339"/>
    <n v="0"/>
    <n v="3"/>
    <x v="11"/>
    <x v="15"/>
    <x v="103"/>
    <d v="1969-02-24T00:00:00"/>
    <n v="56"/>
    <x v="0"/>
    <x v="0"/>
    <s v="US Citizen"/>
    <s v="Yes"/>
    <x v="1"/>
    <x v="65"/>
    <x v="0"/>
    <n v="0"/>
    <x v="0"/>
    <n v="14.4"/>
    <s v="N/A-StillEmployed"/>
    <x v="0"/>
    <x v="4"/>
    <x v="14"/>
    <n v="17"/>
    <x v="4"/>
    <x v="1"/>
    <n v="3.65"/>
    <n v="5"/>
    <n v="0"/>
    <d v="2019-01-17T00:00:00"/>
    <n v="0"/>
    <n v="20"/>
  </r>
  <r>
    <x v="156"/>
    <n v="10113"/>
    <n v="1"/>
    <n v="1"/>
    <x v="0"/>
    <n v="3"/>
    <n v="3"/>
    <n v="3"/>
    <n v="0"/>
    <n v="93206"/>
    <n v="0"/>
    <n v="28"/>
    <x v="15"/>
    <x v="0"/>
    <x v="4"/>
    <d v="1986-04-23T00:00:00"/>
    <n v="39"/>
    <x v="0"/>
    <x v="1"/>
    <s v="US Citizen"/>
    <s v="No"/>
    <x v="0"/>
    <x v="5"/>
    <x v="0"/>
    <n v="0"/>
    <x v="0"/>
    <n v="10.7"/>
    <s v="N/A-StillEmployed"/>
    <x v="0"/>
    <x v="1"/>
    <x v="9"/>
    <n v="7"/>
    <x v="3"/>
    <x v="1"/>
    <n v="4.46"/>
    <n v="5"/>
    <n v="6"/>
    <d v="2019-01-07T00:00:00"/>
    <n v="0"/>
    <n v="7"/>
  </r>
  <r>
    <x v="157"/>
    <n v="10092"/>
    <n v="1"/>
    <n v="1"/>
    <x v="0"/>
    <n v="4"/>
    <n v="5"/>
    <n v="3"/>
    <n v="0"/>
    <n v="82758"/>
    <n v="1"/>
    <n v="18"/>
    <x v="9"/>
    <x v="0"/>
    <x v="30"/>
    <d v="1972-07-01T00:00:00"/>
    <n v="53"/>
    <x v="0"/>
    <x v="1"/>
    <s v="US Citizen"/>
    <s v="No"/>
    <x v="0"/>
    <x v="9"/>
    <x v="45"/>
    <n v="1"/>
    <x v="1"/>
    <n v="4.9000000000000004"/>
    <s v="attendance"/>
    <x v="2"/>
    <x v="0"/>
    <x v="13"/>
    <n v="2"/>
    <x v="3"/>
    <x v="1"/>
    <n v="4.78"/>
    <n v="4"/>
    <n v="0"/>
    <d v="2015-02-15T00:00:00"/>
    <n v="0"/>
    <n v="9"/>
  </r>
  <r>
    <x v="158"/>
    <n v="10106"/>
    <n v="0"/>
    <n v="2"/>
    <x v="1"/>
    <n v="5"/>
    <n v="5"/>
    <n v="3"/>
    <n v="0"/>
    <n v="66074"/>
    <n v="1"/>
    <n v="20"/>
    <x v="2"/>
    <x v="0"/>
    <x v="104"/>
    <d v="1979-07-25T00:00:00"/>
    <n v="46"/>
    <x v="1"/>
    <x v="2"/>
    <s v="US Citizen"/>
    <s v="No"/>
    <x v="3"/>
    <x v="46"/>
    <x v="46"/>
    <n v="1"/>
    <x v="1"/>
    <n v="1.2"/>
    <s v="Another position"/>
    <x v="1"/>
    <x v="0"/>
    <x v="10"/>
    <n v="14"/>
    <x v="1"/>
    <x v="1"/>
    <n v="4.5199999999999996"/>
    <n v="3"/>
    <n v="0"/>
    <d v="2014-02-20T00:00:00"/>
    <n v="0"/>
    <n v="20"/>
  </r>
  <r>
    <x v="159"/>
    <n v="10052"/>
    <n v="1"/>
    <n v="1"/>
    <x v="0"/>
    <n v="1"/>
    <n v="5"/>
    <n v="3"/>
    <n v="0"/>
    <n v="46120"/>
    <n v="0"/>
    <n v="19"/>
    <x v="0"/>
    <x v="0"/>
    <x v="105"/>
    <d v="1986-12-09T00:00:00"/>
    <n v="38"/>
    <x v="0"/>
    <x v="1"/>
    <s v="US Citizen"/>
    <s v="No"/>
    <x v="0"/>
    <x v="66"/>
    <x v="0"/>
    <n v="0"/>
    <x v="0"/>
    <n v="13.1"/>
    <s v="N/A-StillEmployed"/>
    <x v="0"/>
    <x v="0"/>
    <x v="10"/>
    <n v="14"/>
    <x v="0"/>
    <x v="1"/>
    <n v="5"/>
    <n v="5"/>
    <n v="0"/>
    <d v="2019-02-04T00:00:00"/>
    <n v="0"/>
    <n v="13"/>
  </r>
  <r>
    <x v="160"/>
    <n v="10038"/>
    <n v="0"/>
    <n v="2"/>
    <x v="0"/>
    <n v="1"/>
    <n v="1"/>
    <n v="3"/>
    <n v="0"/>
    <n v="64520"/>
    <n v="0"/>
    <n v="1"/>
    <x v="10"/>
    <x v="0"/>
    <x v="71"/>
    <d v="1984-04-26T00:00:00"/>
    <n v="41"/>
    <x v="0"/>
    <x v="2"/>
    <s v="US Citizen"/>
    <s v="No"/>
    <x v="1"/>
    <x v="63"/>
    <x v="0"/>
    <n v="0"/>
    <x v="0"/>
    <n v="11.6"/>
    <s v="N/A-StillEmployed"/>
    <x v="0"/>
    <x v="3"/>
    <x v="12"/>
    <n v="1"/>
    <x v="7"/>
    <x v="1"/>
    <n v="5"/>
    <n v="4"/>
    <n v="4"/>
    <d v="2019-01-17T00:00:00"/>
    <n v="0"/>
    <n v="3"/>
  </r>
  <r>
    <x v="161"/>
    <n v="10249"/>
    <n v="1"/>
    <n v="1"/>
    <x v="0"/>
    <n v="5"/>
    <n v="5"/>
    <n v="3"/>
    <n v="0"/>
    <n v="61962"/>
    <n v="1"/>
    <n v="20"/>
    <x v="2"/>
    <x v="0"/>
    <x v="106"/>
    <d v="1984-05-09T00:00:00"/>
    <n v="41"/>
    <x v="0"/>
    <x v="1"/>
    <s v="US Citizen"/>
    <s v="No"/>
    <x v="0"/>
    <x v="10"/>
    <x v="47"/>
    <n v="1"/>
    <x v="1"/>
    <n v="1"/>
    <s v="more money"/>
    <x v="1"/>
    <x v="0"/>
    <x v="2"/>
    <n v="20"/>
    <x v="2"/>
    <x v="1"/>
    <n v="4.9000000000000004"/>
    <n v="3"/>
    <n v="0"/>
    <d v="2013-02-20T00:00:00"/>
    <n v="0"/>
    <n v="20"/>
  </r>
  <r>
    <x v="162"/>
    <n v="10232"/>
    <n v="0"/>
    <n v="0"/>
    <x v="1"/>
    <n v="1"/>
    <n v="3"/>
    <n v="3"/>
    <n v="0"/>
    <n v="81584"/>
    <n v="0"/>
    <n v="22"/>
    <x v="24"/>
    <x v="0"/>
    <x v="3"/>
    <d v="1987-06-14T00:00:00"/>
    <n v="38"/>
    <x v="1"/>
    <x v="0"/>
    <s v="US Citizen"/>
    <s v="No"/>
    <x v="3"/>
    <x v="67"/>
    <x v="0"/>
    <n v="0"/>
    <x v="0"/>
    <n v="8.9"/>
    <s v="N/A-StillEmployed"/>
    <x v="0"/>
    <x v="1"/>
    <x v="19"/>
    <n v="13"/>
    <x v="1"/>
    <x v="1"/>
    <n v="4.0999999999999996"/>
    <n v="5"/>
    <n v="7"/>
    <d v="2019-01-08T00:00:00"/>
    <n v="0"/>
    <n v="2"/>
  </r>
  <r>
    <x v="163"/>
    <n v="10087"/>
    <n v="0"/>
    <n v="0"/>
    <x v="1"/>
    <n v="5"/>
    <n v="5"/>
    <n v="3"/>
    <n v="0"/>
    <n v="63676"/>
    <n v="1"/>
    <n v="19"/>
    <x v="0"/>
    <x v="0"/>
    <x v="2"/>
    <d v="1979-01-17T00:00:00"/>
    <n v="46"/>
    <x v="1"/>
    <x v="0"/>
    <s v="US Citizen"/>
    <s v="No"/>
    <x v="3"/>
    <x v="64"/>
    <x v="27"/>
    <n v="1"/>
    <x v="1"/>
    <n v="6.9"/>
    <s v="return to school"/>
    <x v="1"/>
    <x v="0"/>
    <x v="2"/>
    <n v="20"/>
    <x v="6"/>
    <x v="1"/>
    <n v="4.88"/>
    <n v="3"/>
    <n v="0"/>
    <d v="2017-07-02T00:00:00"/>
    <n v="0"/>
    <n v="17"/>
  </r>
  <r>
    <x v="164"/>
    <n v="10134"/>
    <n v="1"/>
    <n v="1"/>
    <x v="0"/>
    <n v="1"/>
    <n v="1"/>
    <n v="3"/>
    <n v="0"/>
    <n v="93046"/>
    <n v="0"/>
    <n v="23"/>
    <x v="25"/>
    <x v="0"/>
    <x v="71"/>
    <d v="1984-06-10T00:00:00"/>
    <n v="41"/>
    <x v="0"/>
    <x v="1"/>
    <s v="US Citizen"/>
    <s v="No"/>
    <x v="0"/>
    <x v="68"/>
    <x v="0"/>
    <n v="0"/>
    <x v="0"/>
    <n v="9.6"/>
    <s v="N/A-StillEmployed"/>
    <x v="0"/>
    <x v="3"/>
    <x v="13"/>
    <n v="2"/>
    <x v="6"/>
    <x v="1"/>
    <n v="4.0999999999999996"/>
    <n v="4"/>
    <n v="0"/>
    <d v="2019-01-28T00:00:00"/>
    <n v="0"/>
    <n v="20"/>
  </r>
  <r>
    <x v="165"/>
    <n v="10251"/>
    <n v="1"/>
    <n v="1"/>
    <x v="0"/>
    <n v="1"/>
    <n v="5"/>
    <n v="3"/>
    <n v="0"/>
    <n v="64738"/>
    <n v="0"/>
    <n v="19"/>
    <x v="0"/>
    <x v="0"/>
    <x v="107"/>
    <d v="1982-09-02T00:00:00"/>
    <n v="42"/>
    <x v="0"/>
    <x v="1"/>
    <s v="US Citizen"/>
    <s v="No"/>
    <x v="3"/>
    <x v="32"/>
    <x v="0"/>
    <n v="0"/>
    <x v="0"/>
    <n v="13.2"/>
    <s v="N/A-StillEmployed"/>
    <x v="0"/>
    <x v="0"/>
    <x v="3"/>
    <n v="16"/>
    <x v="2"/>
    <x v="1"/>
    <n v="4.0999999999999996"/>
    <n v="3"/>
    <n v="0"/>
    <d v="2019-02-22T00:00:00"/>
    <n v="0"/>
    <n v="10"/>
  </r>
  <r>
    <x v="166"/>
    <n v="10103"/>
    <n v="0"/>
    <n v="3"/>
    <x v="0"/>
    <n v="1"/>
    <n v="6"/>
    <n v="3"/>
    <n v="0"/>
    <n v="70468"/>
    <n v="0"/>
    <n v="3"/>
    <x v="11"/>
    <x v="16"/>
    <x v="108"/>
    <d v="1988-12-27T00:00:00"/>
    <n v="36"/>
    <x v="0"/>
    <x v="4"/>
    <s v="US Citizen"/>
    <s v="No"/>
    <x v="1"/>
    <x v="69"/>
    <x v="0"/>
    <n v="0"/>
    <x v="0"/>
    <n v="13.3"/>
    <s v="N/A-StillEmployed"/>
    <x v="0"/>
    <x v="4"/>
    <x v="14"/>
    <n v="17"/>
    <x v="7"/>
    <x v="1"/>
    <n v="4.53"/>
    <n v="3"/>
    <n v="0"/>
    <d v="2019-01-29T00:00:00"/>
    <n v="0"/>
    <n v="16"/>
  </r>
  <r>
    <x v="167"/>
    <n v="10017"/>
    <n v="1"/>
    <n v="1"/>
    <x v="1"/>
    <n v="1"/>
    <n v="5"/>
    <n v="4"/>
    <n v="0"/>
    <n v="77915"/>
    <n v="0"/>
    <n v="18"/>
    <x v="9"/>
    <x v="0"/>
    <x v="6"/>
    <d v="1981-10-26T00:00:00"/>
    <n v="43"/>
    <x v="1"/>
    <x v="1"/>
    <s v="US Citizen"/>
    <s v="No"/>
    <x v="0"/>
    <x v="6"/>
    <x v="0"/>
    <n v="0"/>
    <x v="0"/>
    <n v="11.9"/>
    <s v="N/A-StillEmployed"/>
    <x v="0"/>
    <x v="0"/>
    <x v="13"/>
    <n v="2"/>
    <x v="7"/>
    <x v="0"/>
    <n v="4.0999999999999996"/>
    <n v="3"/>
    <n v="0"/>
    <d v="2019-01-21T00:00:00"/>
    <n v="0"/>
    <n v="11"/>
  </r>
  <r>
    <x v="168"/>
    <n v="10186"/>
    <n v="1"/>
    <n v="1"/>
    <x v="1"/>
    <n v="5"/>
    <n v="5"/>
    <n v="3"/>
    <n v="0"/>
    <n v="52624"/>
    <n v="1"/>
    <n v="19"/>
    <x v="0"/>
    <x v="0"/>
    <x v="3"/>
    <d v="1981-03-26T00:00:00"/>
    <n v="44"/>
    <x v="1"/>
    <x v="1"/>
    <s v="US Citizen"/>
    <s v="No"/>
    <x v="0"/>
    <x v="0"/>
    <x v="48"/>
    <n v="1"/>
    <x v="1"/>
    <n v="7.2"/>
    <s v="unhappy"/>
    <x v="1"/>
    <x v="0"/>
    <x v="0"/>
    <n v="22"/>
    <x v="1"/>
    <x v="1"/>
    <n v="3.18"/>
    <n v="4"/>
    <n v="0"/>
    <d v="2018-03-02T00:00:00"/>
    <n v="0"/>
    <n v="16"/>
  </r>
  <r>
    <x v="169"/>
    <n v="10137"/>
    <n v="1"/>
    <n v="1"/>
    <x v="0"/>
    <n v="3"/>
    <n v="5"/>
    <n v="3"/>
    <n v="0"/>
    <n v="63450"/>
    <n v="0"/>
    <n v="20"/>
    <x v="2"/>
    <x v="0"/>
    <x v="109"/>
    <d v="1979-03-19T00:00:00"/>
    <n v="46"/>
    <x v="0"/>
    <x v="1"/>
    <s v="US Citizen"/>
    <s v="No"/>
    <x v="0"/>
    <x v="17"/>
    <x v="0"/>
    <n v="0"/>
    <x v="0"/>
    <n v="12.1"/>
    <s v="N/A-StillEmployed"/>
    <x v="0"/>
    <x v="0"/>
    <x v="11"/>
    <n v="18"/>
    <x v="0"/>
    <x v="1"/>
    <n v="4"/>
    <n v="3"/>
    <n v="0"/>
    <d v="2019-02-18T00:00:00"/>
    <n v="0"/>
    <n v="7"/>
  </r>
  <r>
    <x v="170"/>
    <n v="10008"/>
    <n v="0"/>
    <n v="0"/>
    <x v="1"/>
    <n v="1"/>
    <n v="3"/>
    <n v="4"/>
    <n v="1"/>
    <n v="51777"/>
    <n v="0"/>
    <n v="14"/>
    <x v="4"/>
    <x v="2"/>
    <x v="110"/>
    <d v="1988-10-05T00:00:00"/>
    <n v="36"/>
    <x v="1"/>
    <x v="0"/>
    <s v="US Citizen"/>
    <s v="Yes"/>
    <x v="1"/>
    <x v="70"/>
    <x v="0"/>
    <n v="0"/>
    <x v="0"/>
    <n v="14.6"/>
    <s v="N/A-StillEmployed"/>
    <x v="0"/>
    <x v="1"/>
    <x v="17"/>
    <n v="6"/>
    <x v="4"/>
    <x v="0"/>
    <n v="4.6399999999999997"/>
    <n v="4"/>
    <n v="5"/>
    <d v="2019-01-25T00:00:00"/>
    <n v="0"/>
    <n v="14"/>
  </r>
  <r>
    <x v="171"/>
    <n v="10096"/>
    <n v="0"/>
    <n v="4"/>
    <x v="1"/>
    <n v="5"/>
    <n v="5"/>
    <n v="3"/>
    <n v="0"/>
    <n v="67237"/>
    <n v="1"/>
    <n v="20"/>
    <x v="2"/>
    <x v="0"/>
    <x v="111"/>
    <d v="1976-12-26T00:00:00"/>
    <n v="48"/>
    <x v="1"/>
    <x v="3"/>
    <s v="US Citizen"/>
    <s v="No"/>
    <x v="0"/>
    <x v="17"/>
    <x v="49"/>
    <n v="1"/>
    <x v="1"/>
    <n v="3.2"/>
    <s v="more money"/>
    <x v="1"/>
    <x v="0"/>
    <x v="0"/>
    <n v="22"/>
    <x v="0"/>
    <x v="1"/>
    <n v="4.6500000000000004"/>
    <n v="4"/>
    <n v="0"/>
    <d v="2016-06-10T00:00:00"/>
    <n v="0"/>
    <n v="15"/>
  </r>
  <r>
    <x v="172"/>
    <n v="10035"/>
    <n v="0"/>
    <n v="0"/>
    <x v="1"/>
    <n v="1"/>
    <n v="5"/>
    <n v="4"/>
    <n v="0"/>
    <n v="73330"/>
    <n v="0"/>
    <n v="20"/>
    <x v="2"/>
    <x v="0"/>
    <x v="67"/>
    <d v="1982-03-28T00:00:00"/>
    <n v="43"/>
    <x v="1"/>
    <x v="0"/>
    <s v="US Citizen"/>
    <s v="No"/>
    <x v="1"/>
    <x v="18"/>
    <x v="0"/>
    <n v="0"/>
    <x v="0"/>
    <n v="12"/>
    <s v="N/A-StillEmployed"/>
    <x v="0"/>
    <x v="0"/>
    <x v="3"/>
    <n v="16"/>
    <x v="1"/>
    <x v="0"/>
    <n v="4.2"/>
    <n v="4"/>
    <n v="0"/>
    <d v="2019-02-12T00:00:00"/>
    <n v="0"/>
    <n v="19"/>
  </r>
  <r>
    <x v="173"/>
    <n v="10057"/>
    <n v="1"/>
    <n v="1"/>
    <x v="1"/>
    <n v="3"/>
    <n v="5"/>
    <n v="3"/>
    <n v="0"/>
    <n v="52057"/>
    <n v="0"/>
    <n v="19"/>
    <x v="0"/>
    <x v="0"/>
    <x v="111"/>
    <d v="1975-10-22T00:00:00"/>
    <n v="49"/>
    <x v="1"/>
    <x v="1"/>
    <s v="US Citizen"/>
    <s v="No"/>
    <x v="1"/>
    <x v="20"/>
    <x v="0"/>
    <n v="0"/>
    <x v="0"/>
    <n v="10.5"/>
    <s v="N/A-StillEmployed"/>
    <x v="0"/>
    <x v="0"/>
    <x v="3"/>
    <n v="16"/>
    <x v="7"/>
    <x v="1"/>
    <n v="5"/>
    <n v="3"/>
    <n v="0"/>
    <d v="2019-01-23T00:00:00"/>
    <n v="0"/>
    <n v="6"/>
  </r>
  <r>
    <x v="174"/>
    <n v="10004"/>
    <n v="0"/>
    <n v="0"/>
    <x v="1"/>
    <n v="5"/>
    <n v="5"/>
    <n v="4"/>
    <n v="1"/>
    <n v="47434"/>
    <n v="1"/>
    <n v="19"/>
    <x v="0"/>
    <x v="0"/>
    <x v="5"/>
    <d v="1973-02-14T00:00:00"/>
    <n v="52"/>
    <x v="1"/>
    <x v="0"/>
    <s v="US Citizen"/>
    <s v="Yes"/>
    <x v="1"/>
    <x v="43"/>
    <x v="50"/>
    <n v="1"/>
    <x v="1"/>
    <n v="4"/>
    <s v="Another position"/>
    <x v="1"/>
    <x v="0"/>
    <x v="4"/>
    <n v="39"/>
    <x v="4"/>
    <x v="0"/>
    <n v="5"/>
    <n v="4"/>
    <n v="0"/>
    <d v="2015-02-02T00:00:00"/>
    <n v="0"/>
    <n v="17"/>
  </r>
  <r>
    <x v="175"/>
    <n v="10191"/>
    <n v="0"/>
    <n v="4"/>
    <x v="0"/>
    <n v="5"/>
    <n v="5"/>
    <n v="3"/>
    <n v="0"/>
    <n v="52788"/>
    <n v="1"/>
    <n v="19"/>
    <x v="0"/>
    <x v="0"/>
    <x v="112"/>
    <d v="1972-11-09T00:00:00"/>
    <n v="52"/>
    <x v="0"/>
    <x v="3"/>
    <s v="US Citizen"/>
    <s v="No"/>
    <x v="0"/>
    <x v="12"/>
    <x v="51"/>
    <n v="1"/>
    <x v="1"/>
    <n v="5"/>
    <s v="hours"/>
    <x v="1"/>
    <x v="0"/>
    <x v="5"/>
    <n v="11"/>
    <x v="1"/>
    <x v="1"/>
    <n v="3.08"/>
    <n v="4"/>
    <n v="0"/>
    <d v="2017-04-01T00:00:00"/>
    <n v="0"/>
    <n v="18"/>
  </r>
  <r>
    <x v="176"/>
    <n v="10219"/>
    <n v="0"/>
    <n v="0"/>
    <x v="1"/>
    <n v="1"/>
    <n v="5"/>
    <n v="3"/>
    <n v="0"/>
    <n v="45395"/>
    <n v="0"/>
    <n v="19"/>
    <x v="0"/>
    <x v="0"/>
    <x v="46"/>
    <d v="1986-07-07T00:00:00"/>
    <n v="39"/>
    <x v="1"/>
    <x v="0"/>
    <s v="US Citizen"/>
    <s v="No"/>
    <x v="0"/>
    <x v="63"/>
    <x v="0"/>
    <n v="0"/>
    <x v="0"/>
    <n v="11.6"/>
    <s v="N/A-StillEmployed"/>
    <x v="0"/>
    <x v="0"/>
    <x v="7"/>
    <n v="19"/>
    <x v="0"/>
    <x v="1"/>
    <n v="4.5999999999999996"/>
    <n v="4"/>
    <n v="0"/>
    <d v="2019-02-26T00:00:00"/>
    <n v="0"/>
    <n v="14"/>
  </r>
  <r>
    <x v="177"/>
    <n v="10077"/>
    <n v="1"/>
    <n v="1"/>
    <x v="1"/>
    <n v="2"/>
    <n v="5"/>
    <n v="3"/>
    <n v="0"/>
    <n v="62385"/>
    <n v="0"/>
    <n v="20"/>
    <x v="2"/>
    <x v="0"/>
    <x v="67"/>
    <d v="1976-08-25T00:00:00"/>
    <n v="48"/>
    <x v="1"/>
    <x v="1"/>
    <s v="US Citizen"/>
    <s v="No"/>
    <x v="0"/>
    <x v="71"/>
    <x v="0"/>
    <n v="0"/>
    <x v="0"/>
    <n v="9.1999999999999993"/>
    <s v="N/A-StillEmployed"/>
    <x v="0"/>
    <x v="0"/>
    <x v="4"/>
    <m/>
    <x v="0"/>
    <x v="1"/>
    <n v="5"/>
    <n v="3"/>
    <n v="0"/>
    <d v="2019-01-21T00:00:00"/>
    <n v="0"/>
    <n v="4"/>
  </r>
  <r>
    <x v="178"/>
    <n v="10073"/>
    <n v="1"/>
    <n v="1"/>
    <x v="1"/>
    <n v="5"/>
    <n v="5"/>
    <n v="3"/>
    <n v="0"/>
    <n v="68407"/>
    <n v="1"/>
    <n v="20"/>
    <x v="2"/>
    <x v="0"/>
    <x v="52"/>
    <d v="1986-12-10T00:00:00"/>
    <n v="38"/>
    <x v="1"/>
    <x v="1"/>
    <s v="US Citizen"/>
    <s v="No"/>
    <x v="2"/>
    <x v="0"/>
    <x v="52"/>
    <n v="1"/>
    <x v="1"/>
    <n v="1.1000000000000001"/>
    <s v="Another position"/>
    <x v="1"/>
    <x v="0"/>
    <x v="5"/>
    <n v="11"/>
    <x v="0"/>
    <x v="1"/>
    <n v="5"/>
    <n v="4"/>
    <n v="0"/>
    <d v="2012-07-02T00:00:00"/>
    <n v="0"/>
    <n v="16"/>
  </r>
  <r>
    <x v="179"/>
    <n v="10279"/>
    <n v="1"/>
    <n v="1"/>
    <x v="1"/>
    <n v="1"/>
    <n v="5"/>
    <n v="3"/>
    <n v="0"/>
    <n v="61349"/>
    <n v="0"/>
    <n v="19"/>
    <x v="0"/>
    <x v="0"/>
    <x v="77"/>
    <d v="1974-11-07T00:00:00"/>
    <n v="50"/>
    <x v="1"/>
    <x v="1"/>
    <s v="US Citizen"/>
    <s v="No"/>
    <x v="0"/>
    <x v="23"/>
    <x v="0"/>
    <n v="0"/>
    <x v="0"/>
    <n v="11.7"/>
    <s v="N/A-StillEmployed"/>
    <x v="0"/>
    <x v="0"/>
    <x v="8"/>
    <n v="12"/>
    <x v="0"/>
    <x v="1"/>
    <n v="4.0999999999999996"/>
    <n v="3"/>
    <n v="0"/>
    <d v="2019-01-22T00:00:00"/>
    <n v="0"/>
    <n v="11"/>
  </r>
  <r>
    <x v="180"/>
    <n v="10110"/>
    <n v="0"/>
    <n v="0"/>
    <x v="1"/>
    <n v="1"/>
    <n v="4"/>
    <n v="3"/>
    <n v="0"/>
    <n v="105688"/>
    <n v="0"/>
    <n v="24"/>
    <x v="3"/>
    <x v="0"/>
    <x v="80"/>
    <d v="1987-11-07T00:00:00"/>
    <n v="37"/>
    <x v="1"/>
    <x v="0"/>
    <s v="US Citizen"/>
    <s v="No"/>
    <x v="3"/>
    <x v="23"/>
    <x v="0"/>
    <n v="0"/>
    <x v="0"/>
    <n v="11.7"/>
    <s v="N/A-StillEmployed"/>
    <x v="0"/>
    <x v="2"/>
    <x v="6"/>
    <n v="10"/>
    <x v="2"/>
    <x v="1"/>
    <n v="4.5"/>
    <n v="5"/>
    <n v="4"/>
    <d v="2019-01-14T00:00:00"/>
    <n v="0"/>
    <n v="14"/>
  </r>
  <r>
    <x v="181"/>
    <n v="10053"/>
    <n v="1"/>
    <n v="1"/>
    <x v="1"/>
    <n v="1"/>
    <n v="5"/>
    <n v="3"/>
    <n v="0"/>
    <n v="54132"/>
    <n v="0"/>
    <n v="19"/>
    <x v="0"/>
    <x v="0"/>
    <x v="70"/>
    <d v="1977-11-22T00:00:00"/>
    <n v="47"/>
    <x v="1"/>
    <x v="1"/>
    <s v="US Citizen"/>
    <s v="No"/>
    <x v="0"/>
    <x v="72"/>
    <x v="0"/>
    <n v="0"/>
    <x v="0"/>
    <n v="14.2"/>
    <s v="N/A-StillEmployed"/>
    <x v="0"/>
    <x v="0"/>
    <x v="10"/>
    <n v="14"/>
    <x v="1"/>
    <x v="1"/>
    <n v="5"/>
    <n v="4"/>
    <n v="0"/>
    <d v="2019-01-10T00:00:00"/>
    <n v="0"/>
    <n v="8"/>
  </r>
  <r>
    <x v="182"/>
    <n v="10076"/>
    <n v="0"/>
    <n v="0"/>
    <x v="1"/>
    <n v="1"/>
    <n v="5"/>
    <n v="3"/>
    <n v="0"/>
    <n v="55315"/>
    <n v="0"/>
    <n v="20"/>
    <x v="2"/>
    <x v="0"/>
    <x v="86"/>
    <d v="1987-05-21T00:00:00"/>
    <n v="38"/>
    <x v="1"/>
    <x v="0"/>
    <s v="US Citizen"/>
    <s v="No"/>
    <x v="1"/>
    <x v="1"/>
    <x v="0"/>
    <n v="0"/>
    <x v="0"/>
    <n v="10.4"/>
    <s v="N/A-StillEmployed"/>
    <x v="0"/>
    <x v="0"/>
    <x v="7"/>
    <n v="19"/>
    <x v="0"/>
    <x v="1"/>
    <n v="5"/>
    <n v="5"/>
    <n v="0"/>
    <d v="2019-02-07T00:00:00"/>
    <n v="0"/>
    <n v="16"/>
  </r>
  <r>
    <x v="183"/>
    <n v="10145"/>
    <n v="1"/>
    <n v="1"/>
    <x v="1"/>
    <n v="1"/>
    <n v="5"/>
    <n v="3"/>
    <n v="0"/>
    <n v="62810"/>
    <n v="0"/>
    <n v="19"/>
    <x v="0"/>
    <x v="0"/>
    <x v="31"/>
    <d v="1987-01-07T00:00:00"/>
    <n v="38"/>
    <x v="1"/>
    <x v="1"/>
    <s v="US Citizen"/>
    <s v="No"/>
    <x v="1"/>
    <x v="46"/>
    <x v="0"/>
    <n v="0"/>
    <x v="0"/>
    <n v="12.6"/>
    <s v="N/A-StillEmployed"/>
    <x v="0"/>
    <x v="0"/>
    <x v="2"/>
    <n v="20"/>
    <x v="6"/>
    <x v="1"/>
    <n v="3.93"/>
    <n v="3"/>
    <n v="0"/>
    <d v="2019-01-30T00:00:00"/>
    <n v="0"/>
    <n v="20"/>
  </r>
  <r>
    <x v="184"/>
    <n v="10202"/>
    <n v="1"/>
    <n v="1"/>
    <x v="0"/>
    <n v="2"/>
    <n v="6"/>
    <n v="3"/>
    <n v="0"/>
    <n v="63291"/>
    <n v="0"/>
    <n v="3"/>
    <x v="11"/>
    <x v="1"/>
    <x v="113"/>
    <d v="1984-07-01T00:00:00"/>
    <n v="41"/>
    <x v="0"/>
    <x v="1"/>
    <s v="US Citizen"/>
    <s v="No"/>
    <x v="2"/>
    <x v="38"/>
    <x v="0"/>
    <n v="0"/>
    <x v="0"/>
    <n v="9.1"/>
    <s v="N/A-StillEmployed"/>
    <x v="0"/>
    <x v="4"/>
    <x v="16"/>
    <n v="21"/>
    <x v="7"/>
    <x v="1"/>
    <n v="3.4"/>
    <n v="4"/>
    <n v="0"/>
    <d v="2019-01-29T00:00:00"/>
    <n v="0"/>
    <n v="7"/>
  </r>
  <r>
    <x v="185"/>
    <n v="10128"/>
    <n v="0"/>
    <n v="0"/>
    <x v="1"/>
    <n v="5"/>
    <n v="5"/>
    <n v="3"/>
    <n v="1"/>
    <n v="62659"/>
    <n v="1"/>
    <n v="19"/>
    <x v="0"/>
    <x v="0"/>
    <x v="114"/>
    <d v="1968-05-30T00:00:00"/>
    <n v="57"/>
    <x v="1"/>
    <x v="0"/>
    <s v="US Citizen"/>
    <s v="No"/>
    <x v="1"/>
    <x v="10"/>
    <x v="53"/>
    <n v="1"/>
    <x v="1"/>
    <n v="4.5999999999999996"/>
    <s v="Another position"/>
    <x v="1"/>
    <x v="0"/>
    <x v="11"/>
    <n v="18"/>
    <x v="4"/>
    <x v="1"/>
    <n v="4.18"/>
    <n v="4"/>
    <n v="0"/>
    <d v="2016-02-05T00:00:00"/>
    <n v="0"/>
    <n v="17"/>
  </r>
  <r>
    <x v="186"/>
    <n v="10068"/>
    <n v="0"/>
    <n v="0"/>
    <x v="1"/>
    <n v="1"/>
    <n v="5"/>
    <n v="3"/>
    <n v="0"/>
    <n v="55688"/>
    <n v="0"/>
    <n v="19"/>
    <x v="0"/>
    <x v="0"/>
    <x v="115"/>
    <d v="1976-09-22T00:00:00"/>
    <n v="48"/>
    <x v="1"/>
    <x v="0"/>
    <s v="US Citizen"/>
    <s v="No"/>
    <x v="0"/>
    <x v="1"/>
    <x v="0"/>
    <n v="0"/>
    <x v="0"/>
    <n v="10.4"/>
    <s v="N/A-StillEmployed"/>
    <x v="0"/>
    <x v="0"/>
    <x v="0"/>
    <n v="22"/>
    <x v="6"/>
    <x v="1"/>
    <n v="5"/>
    <n v="4"/>
    <n v="0"/>
    <d v="2019-01-21T00:00:00"/>
    <n v="0"/>
    <n v="10"/>
  </r>
  <r>
    <x v="187"/>
    <n v="10116"/>
    <n v="0"/>
    <n v="0"/>
    <x v="0"/>
    <n v="1"/>
    <n v="5"/>
    <n v="3"/>
    <n v="0"/>
    <n v="83667"/>
    <n v="0"/>
    <n v="18"/>
    <x v="9"/>
    <x v="0"/>
    <x v="35"/>
    <d v="1981-08-10T00:00:00"/>
    <n v="44"/>
    <x v="0"/>
    <x v="0"/>
    <s v="US Citizen"/>
    <s v="Yes"/>
    <x v="5"/>
    <x v="73"/>
    <x v="0"/>
    <n v="0"/>
    <x v="0"/>
    <n v="13"/>
    <s v="N/A-StillEmployed"/>
    <x v="0"/>
    <x v="0"/>
    <x v="13"/>
    <n v="2"/>
    <x v="1"/>
    <x v="1"/>
    <n v="4.37"/>
    <n v="3"/>
    <n v="0"/>
    <d v="2019-01-14T00:00:00"/>
    <n v="0"/>
    <n v="2"/>
  </r>
  <r>
    <x v="188"/>
    <n v="10298"/>
    <n v="0"/>
    <n v="0"/>
    <x v="0"/>
    <n v="5"/>
    <n v="5"/>
    <n v="1"/>
    <n v="0"/>
    <n v="55800"/>
    <n v="1"/>
    <n v="20"/>
    <x v="2"/>
    <x v="0"/>
    <x v="83"/>
    <d v="1985-06-29T00:00:00"/>
    <n v="40"/>
    <x v="0"/>
    <x v="0"/>
    <s v="US Citizen"/>
    <s v="No"/>
    <x v="0"/>
    <x v="24"/>
    <x v="54"/>
    <n v="1"/>
    <x v="1"/>
    <n v="3.1"/>
    <s v="unhappy"/>
    <x v="1"/>
    <x v="0"/>
    <x v="8"/>
    <n v="12"/>
    <x v="0"/>
    <x v="3"/>
    <n v="3"/>
    <n v="2"/>
    <n v="0"/>
    <d v="2013-01-14T00:00:00"/>
    <n v="6"/>
    <n v="6"/>
  </r>
  <r>
    <x v="189"/>
    <n v="10213"/>
    <n v="1"/>
    <n v="1"/>
    <x v="0"/>
    <n v="1"/>
    <n v="5"/>
    <n v="3"/>
    <n v="0"/>
    <n v="58207"/>
    <n v="0"/>
    <n v="20"/>
    <x v="2"/>
    <x v="0"/>
    <x v="26"/>
    <d v="1992-08-17T00:00:00"/>
    <n v="32"/>
    <x v="0"/>
    <x v="1"/>
    <s v="US Citizen"/>
    <s v="No"/>
    <x v="0"/>
    <x v="43"/>
    <x v="0"/>
    <n v="0"/>
    <x v="0"/>
    <n v="13.8"/>
    <s v="N/A-StillEmployed"/>
    <x v="0"/>
    <x v="0"/>
    <x v="10"/>
    <n v="14"/>
    <x v="0"/>
    <x v="1"/>
    <n v="3.7"/>
    <n v="3"/>
    <n v="0"/>
    <d v="2019-01-08T00:00:00"/>
    <n v="0"/>
    <n v="14"/>
  </r>
  <r>
    <x v="190"/>
    <n v="10288"/>
    <n v="1"/>
    <n v="1"/>
    <x v="0"/>
    <n v="1"/>
    <n v="3"/>
    <n v="2"/>
    <n v="1"/>
    <n v="157000"/>
    <n v="0"/>
    <n v="13"/>
    <x v="26"/>
    <x v="0"/>
    <x v="42"/>
    <d v="1986-10-05T00:00:00"/>
    <n v="38"/>
    <x v="0"/>
    <x v="1"/>
    <s v="Eligible NonCitizen"/>
    <s v="Yes"/>
    <x v="1"/>
    <x v="74"/>
    <x v="0"/>
    <n v="0"/>
    <x v="0"/>
    <n v="13.5"/>
    <s v="N/A-StillEmployed"/>
    <x v="0"/>
    <x v="1"/>
    <x v="15"/>
    <n v="5"/>
    <x v="4"/>
    <x v="2"/>
    <n v="2.39"/>
    <n v="3"/>
    <n v="6"/>
    <d v="2019-02-22T00:00:00"/>
    <n v="4"/>
    <n v="13"/>
  </r>
  <r>
    <x v="191"/>
    <n v="10025"/>
    <n v="0"/>
    <n v="0"/>
    <x v="1"/>
    <n v="1"/>
    <n v="5"/>
    <n v="4"/>
    <n v="0"/>
    <n v="72460"/>
    <n v="0"/>
    <n v="20"/>
    <x v="2"/>
    <x v="0"/>
    <x v="106"/>
    <d v="1970-04-24T00:00:00"/>
    <n v="55"/>
    <x v="1"/>
    <x v="0"/>
    <s v="US Citizen"/>
    <s v="No"/>
    <x v="1"/>
    <x v="75"/>
    <x v="0"/>
    <n v="0"/>
    <x v="0"/>
    <n v="12.2"/>
    <s v="N/A-StillEmployed"/>
    <x v="0"/>
    <x v="0"/>
    <x v="2"/>
    <n v="20"/>
    <x v="1"/>
    <x v="0"/>
    <n v="4.7"/>
    <n v="3"/>
    <n v="0"/>
    <d v="2019-01-14T00:00:00"/>
    <n v="0"/>
    <n v="1"/>
  </r>
  <r>
    <x v="192"/>
    <n v="10223"/>
    <n v="0"/>
    <n v="0"/>
    <x v="0"/>
    <n v="3"/>
    <n v="5"/>
    <n v="3"/>
    <n v="1"/>
    <n v="72106"/>
    <n v="0"/>
    <n v="20"/>
    <x v="2"/>
    <x v="0"/>
    <x v="79"/>
    <d v="1976-12-03T00:00:00"/>
    <n v="48"/>
    <x v="0"/>
    <x v="0"/>
    <s v="US Citizen"/>
    <s v="No"/>
    <x v="1"/>
    <x v="4"/>
    <x v="0"/>
    <n v="0"/>
    <x v="0"/>
    <n v="13.6"/>
    <s v="N/A-StillEmployed"/>
    <x v="0"/>
    <x v="0"/>
    <x v="11"/>
    <n v="18"/>
    <x v="4"/>
    <x v="1"/>
    <n v="4.0999999999999996"/>
    <n v="4"/>
    <n v="0"/>
    <d v="2019-01-31T00:00:00"/>
    <n v="0"/>
    <n v="12"/>
  </r>
  <r>
    <x v="193"/>
    <n v="10151"/>
    <n v="1"/>
    <n v="1"/>
    <x v="1"/>
    <n v="1"/>
    <n v="3"/>
    <n v="3"/>
    <n v="0"/>
    <n v="52599"/>
    <n v="0"/>
    <n v="15"/>
    <x v="19"/>
    <x v="0"/>
    <x v="105"/>
    <d v="1979-04-04T00:00:00"/>
    <n v="46"/>
    <x v="1"/>
    <x v="1"/>
    <s v="US Citizen"/>
    <s v="No"/>
    <x v="0"/>
    <x v="20"/>
    <x v="0"/>
    <n v="0"/>
    <x v="0"/>
    <n v="10.5"/>
    <s v="N/A-StillEmployed"/>
    <x v="0"/>
    <x v="1"/>
    <x v="9"/>
    <n v="7"/>
    <x v="6"/>
    <x v="1"/>
    <n v="3.81"/>
    <n v="3"/>
    <n v="6"/>
    <d v="2019-02-11T00:00:00"/>
    <n v="0"/>
    <n v="6"/>
  </r>
  <r>
    <x v="194"/>
    <n v="10254"/>
    <n v="0"/>
    <n v="2"/>
    <x v="1"/>
    <n v="1"/>
    <n v="5"/>
    <n v="3"/>
    <n v="0"/>
    <n v="63430"/>
    <n v="0"/>
    <n v="19"/>
    <x v="0"/>
    <x v="0"/>
    <x v="116"/>
    <d v="1984-07-07T00:00:00"/>
    <n v="41"/>
    <x v="1"/>
    <x v="2"/>
    <s v="US Citizen"/>
    <s v="No"/>
    <x v="0"/>
    <x v="76"/>
    <x v="0"/>
    <n v="0"/>
    <x v="0"/>
    <n v="12.4"/>
    <s v="N/A-StillEmployed"/>
    <x v="0"/>
    <x v="0"/>
    <x v="3"/>
    <n v="16"/>
    <x v="0"/>
    <x v="1"/>
    <n v="4.4000000000000004"/>
    <n v="4"/>
    <n v="0"/>
    <d v="2019-01-17T00:00:00"/>
    <n v="0"/>
    <n v="18"/>
  </r>
  <r>
    <x v="195"/>
    <n v="10120"/>
    <n v="0"/>
    <n v="3"/>
    <x v="0"/>
    <n v="1"/>
    <n v="5"/>
    <n v="3"/>
    <n v="0"/>
    <n v="74417"/>
    <n v="0"/>
    <n v="20"/>
    <x v="2"/>
    <x v="0"/>
    <x v="71"/>
    <d v="1974-12-01T00:00:00"/>
    <n v="50"/>
    <x v="0"/>
    <x v="4"/>
    <s v="US Citizen"/>
    <s v="No"/>
    <x v="1"/>
    <x v="75"/>
    <x v="0"/>
    <n v="0"/>
    <x v="0"/>
    <n v="12.2"/>
    <s v="N/A-StillEmployed"/>
    <x v="0"/>
    <x v="0"/>
    <x v="0"/>
    <n v="22"/>
    <x v="0"/>
    <x v="1"/>
    <n v="4.29"/>
    <n v="5"/>
    <n v="0"/>
    <d v="2019-01-28T00:00:00"/>
    <n v="0"/>
    <n v="11"/>
  </r>
  <r>
    <x v="196"/>
    <n v="10216"/>
    <n v="0"/>
    <n v="0"/>
    <x v="0"/>
    <n v="1"/>
    <n v="5"/>
    <n v="3"/>
    <n v="0"/>
    <n v="57575"/>
    <n v="0"/>
    <n v="19"/>
    <x v="0"/>
    <x v="0"/>
    <x v="117"/>
    <d v="1980-04-18T00:00:00"/>
    <n v="45"/>
    <x v="0"/>
    <x v="0"/>
    <s v="US Citizen"/>
    <s v="No"/>
    <x v="3"/>
    <x v="17"/>
    <x v="0"/>
    <n v="0"/>
    <x v="0"/>
    <n v="12.1"/>
    <s v="N/A-StillEmployed"/>
    <x v="0"/>
    <x v="0"/>
    <x v="2"/>
    <n v="20"/>
    <x v="0"/>
    <x v="1"/>
    <n v="4.0999999999999996"/>
    <n v="4"/>
    <n v="0"/>
    <d v="2019-01-22T00:00:00"/>
    <n v="0"/>
    <n v="13"/>
  </r>
  <r>
    <x v="197"/>
    <n v="10079"/>
    <n v="0"/>
    <n v="0"/>
    <x v="0"/>
    <n v="1"/>
    <n v="3"/>
    <n v="3"/>
    <n v="0"/>
    <n v="87921"/>
    <n v="0"/>
    <n v="22"/>
    <x v="24"/>
    <x v="0"/>
    <x v="118"/>
    <d v="1970-04-25T00:00:00"/>
    <n v="55"/>
    <x v="0"/>
    <x v="0"/>
    <s v="US Citizen"/>
    <s v="No"/>
    <x v="3"/>
    <x v="77"/>
    <x v="0"/>
    <n v="0"/>
    <x v="0"/>
    <n v="8.5"/>
    <s v="N/A-StillEmployed"/>
    <x v="0"/>
    <x v="1"/>
    <x v="19"/>
    <n v="13"/>
    <x v="1"/>
    <x v="1"/>
    <n v="5"/>
    <n v="3"/>
    <n v="6"/>
    <d v="2019-02-25T00:00:00"/>
    <n v="0"/>
    <n v="17"/>
  </r>
  <r>
    <x v="198"/>
    <n v="10215"/>
    <n v="0"/>
    <n v="0"/>
    <x v="0"/>
    <n v="5"/>
    <n v="5"/>
    <n v="3"/>
    <n v="1"/>
    <n v="50470"/>
    <n v="1"/>
    <n v="19"/>
    <x v="0"/>
    <x v="0"/>
    <x v="6"/>
    <d v="1989-05-02T00:00:00"/>
    <n v="36"/>
    <x v="0"/>
    <x v="0"/>
    <s v="US Citizen"/>
    <s v="No"/>
    <x v="1"/>
    <x v="64"/>
    <x v="9"/>
    <n v="1"/>
    <x v="1"/>
    <n v="2.5"/>
    <s v="return to school"/>
    <x v="1"/>
    <x v="0"/>
    <x v="4"/>
    <n v="39"/>
    <x v="4"/>
    <x v="1"/>
    <n v="4.3"/>
    <n v="3"/>
    <n v="0"/>
    <d v="2013-03-02T00:00:00"/>
    <n v="0"/>
    <n v="19"/>
  </r>
  <r>
    <x v="199"/>
    <n v="10185"/>
    <n v="1"/>
    <n v="1"/>
    <x v="0"/>
    <n v="5"/>
    <n v="5"/>
    <n v="3"/>
    <n v="0"/>
    <n v="46664"/>
    <n v="1"/>
    <n v="19"/>
    <x v="0"/>
    <x v="0"/>
    <x v="119"/>
    <d v="1983-03-28T00:00:00"/>
    <n v="42"/>
    <x v="0"/>
    <x v="1"/>
    <s v="US Citizen"/>
    <s v="No"/>
    <x v="0"/>
    <x v="76"/>
    <x v="55"/>
    <n v="1"/>
    <x v="1"/>
    <n v="3.2"/>
    <s v="more money"/>
    <x v="1"/>
    <x v="0"/>
    <x v="5"/>
    <n v="11"/>
    <x v="3"/>
    <x v="1"/>
    <n v="3.18"/>
    <n v="3"/>
    <n v="0"/>
    <d v="2016-03-06T00:00:00"/>
    <n v="0"/>
    <n v="10"/>
  </r>
  <r>
    <x v="200"/>
    <n v="10063"/>
    <n v="1"/>
    <n v="1"/>
    <x v="0"/>
    <n v="3"/>
    <n v="5"/>
    <n v="3"/>
    <n v="0"/>
    <n v="48495"/>
    <n v="0"/>
    <n v="19"/>
    <x v="0"/>
    <x v="0"/>
    <x v="120"/>
    <d v="1977-04-08T00:00:00"/>
    <n v="48"/>
    <x v="0"/>
    <x v="1"/>
    <s v="US Citizen"/>
    <s v="No"/>
    <x v="0"/>
    <x v="31"/>
    <x v="0"/>
    <n v="0"/>
    <x v="0"/>
    <n v="11.2"/>
    <s v="N/A-StillEmployed"/>
    <x v="0"/>
    <x v="0"/>
    <x v="7"/>
    <n v="19"/>
    <x v="0"/>
    <x v="1"/>
    <n v="5"/>
    <n v="5"/>
    <n v="0"/>
    <d v="2019-02-18T00:00:00"/>
    <n v="0"/>
    <n v="11"/>
  </r>
  <r>
    <x v="201"/>
    <n v="10037"/>
    <n v="0"/>
    <n v="3"/>
    <x v="1"/>
    <n v="1"/>
    <n v="5"/>
    <n v="4"/>
    <n v="1"/>
    <n v="52984"/>
    <n v="0"/>
    <n v="19"/>
    <x v="0"/>
    <x v="0"/>
    <x v="2"/>
    <d v="1967-06-03T00:00:00"/>
    <n v="58"/>
    <x v="1"/>
    <x v="4"/>
    <s v="US Citizen"/>
    <s v="No"/>
    <x v="1"/>
    <x v="76"/>
    <x v="0"/>
    <n v="0"/>
    <x v="0"/>
    <n v="12.4"/>
    <s v="N/A-StillEmployed"/>
    <x v="0"/>
    <x v="0"/>
    <x v="8"/>
    <n v="12"/>
    <x v="4"/>
    <x v="0"/>
    <n v="4"/>
    <n v="3"/>
    <n v="0"/>
    <d v="2019-02-13T00:00:00"/>
    <n v="0"/>
    <n v="12"/>
  </r>
  <r>
    <x v="202"/>
    <n v="10042"/>
    <n v="0"/>
    <n v="0"/>
    <x v="1"/>
    <n v="1"/>
    <n v="6"/>
    <n v="3"/>
    <n v="0"/>
    <n v="63695"/>
    <n v="0"/>
    <n v="3"/>
    <x v="11"/>
    <x v="17"/>
    <x v="121"/>
    <d v="1989-03-31T00:00:00"/>
    <n v="36"/>
    <x v="1"/>
    <x v="0"/>
    <s v="US Citizen"/>
    <s v="No"/>
    <x v="2"/>
    <x v="17"/>
    <x v="0"/>
    <n v="0"/>
    <x v="0"/>
    <n v="12.1"/>
    <s v="N/A-StillEmployed"/>
    <x v="0"/>
    <x v="4"/>
    <x v="16"/>
    <n v="21"/>
    <x v="1"/>
    <x v="1"/>
    <n v="5"/>
    <n v="5"/>
    <n v="0"/>
    <d v="2019-01-25T00:00:00"/>
    <n v="0"/>
    <n v="2"/>
  </r>
  <r>
    <x v="203"/>
    <n v="10206"/>
    <n v="0"/>
    <n v="0"/>
    <x v="1"/>
    <n v="1"/>
    <n v="5"/>
    <n v="3"/>
    <n v="0"/>
    <n v="62061"/>
    <n v="0"/>
    <n v="19"/>
    <x v="0"/>
    <x v="0"/>
    <x v="32"/>
    <d v="1984-07-07T00:00:00"/>
    <n v="41"/>
    <x v="1"/>
    <x v="0"/>
    <s v="US Citizen"/>
    <s v="No"/>
    <x v="0"/>
    <x v="17"/>
    <x v="0"/>
    <n v="0"/>
    <x v="0"/>
    <n v="12.1"/>
    <s v="N/A-StillEmployed"/>
    <x v="0"/>
    <x v="0"/>
    <x v="10"/>
    <n v="14"/>
    <x v="0"/>
    <x v="1"/>
    <n v="3.6"/>
    <n v="5"/>
    <n v="0"/>
    <d v="2019-01-02T00:00:00"/>
    <n v="0"/>
    <n v="4"/>
  </r>
  <r>
    <x v="204"/>
    <n v="10104"/>
    <n v="0"/>
    <n v="0"/>
    <x v="1"/>
    <n v="1"/>
    <n v="5"/>
    <n v="3"/>
    <n v="0"/>
    <n v="66738"/>
    <n v="0"/>
    <n v="20"/>
    <x v="2"/>
    <x v="0"/>
    <x v="122"/>
    <d v="1985-11-23T00:00:00"/>
    <n v="39"/>
    <x v="1"/>
    <x v="0"/>
    <s v="US Citizen"/>
    <s v="No"/>
    <x v="0"/>
    <x v="5"/>
    <x v="0"/>
    <n v="0"/>
    <x v="0"/>
    <n v="10.7"/>
    <s v="N/A-StillEmployed"/>
    <x v="0"/>
    <x v="0"/>
    <x v="3"/>
    <n v="16"/>
    <x v="1"/>
    <x v="1"/>
    <n v="4.53"/>
    <n v="5"/>
    <n v="0"/>
    <d v="2019-01-16T00:00:00"/>
    <n v="0"/>
    <n v="5"/>
  </r>
  <r>
    <x v="205"/>
    <n v="10303"/>
    <n v="0"/>
    <n v="0"/>
    <x v="1"/>
    <n v="4"/>
    <n v="5"/>
    <n v="1"/>
    <n v="0"/>
    <n v="52674"/>
    <n v="1"/>
    <n v="19"/>
    <x v="0"/>
    <x v="0"/>
    <x v="123"/>
    <d v="1980-09-30T00:00:00"/>
    <n v="44"/>
    <x v="1"/>
    <x v="0"/>
    <s v="US Citizen"/>
    <s v="No"/>
    <x v="2"/>
    <x v="27"/>
    <x v="56"/>
    <n v="1"/>
    <x v="1"/>
    <n v="4.0999999999999996"/>
    <s v="performance"/>
    <x v="2"/>
    <x v="0"/>
    <x v="2"/>
    <n v="20"/>
    <x v="0"/>
    <x v="3"/>
    <n v="2.33"/>
    <n v="2"/>
    <n v="0"/>
    <d v="2018-03-09T00:00:00"/>
    <n v="6"/>
    <n v="3"/>
  </r>
  <r>
    <x v="206"/>
    <n v="10078"/>
    <n v="1"/>
    <n v="1"/>
    <x v="1"/>
    <n v="5"/>
    <n v="5"/>
    <n v="3"/>
    <n v="0"/>
    <n v="71966"/>
    <n v="1"/>
    <n v="20"/>
    <x v="2"/>
    <x v="0"/>
    <x v="124"/>
    <d v="1952-02-11T00:00:00"/>
    <n v="73"/>
    <x v="1"/>
    <x v="1"/>
    <s v="US Citizen"/>
    <s v="No"/>
    <x v="3"/>
    <x v="32"/>
    <x v="57"/>
    <n v="1"/>
    <x v="1"/>
    <n v="1.3"/>
    <s v="unhappy"/>
    <x v="1"/>
    <x v="0"/>
    <x v="4"/>
    <n v="39"/>
    <x v="0"/>
    <x v="1"/>
    <n v="5"/>
    <n v="3"/>
    <n v="0"/>
    <d v="2013-07-02T00:00:00"/>
    <n v="0"/>
    <n v="17"/>
  </r>
  <r>
    <x v="207"/>
    <n v="10121"/>
    <n v="0"/>
    <n v="0"/>
    <x v="1"/>
    <n v="1"/>
    <n v="6"/>
    <n v="3"/>
    <n v="0"/>
    <n v="63051"/>
    <n v="0"/>
    <n v="3"/>
    <x v="11"/>
    <x v="18"/>
    <x v="125"/>
    <d v="1990-05-11T00:00:00"/>
    <n v="35"/>
    <x v="1"/>
    <x v="0"/>
    <s v="US Citizen"/>
    <s v="Yes"/>
    <x v="0"/>
    <x v="6"/>
    <x v="0"/>
    <n v="0"/>
    <x v="0"/>
    <n v="11.9"/>
    <s v="N/A-StillEmployed"/>
    <x v="0"/>
    <x v="4"/>
    <x v="16"/>
    <n v="21"/>
    <x v="1"/>
    <x v="1"/>
    <n v="4.28"/>
    <n v="3"/>
    <n v="0"/>
    <d v="2019-01-25T00:00:00"/>
    <n v="0"/>
    <n v="1"/>
  </r>
  <r>
    <x v="208"/>
    <n v="10021"/>
    <n v="1"/>
    <n v="1"/>
    <x v="0"/>
    <n v="1"/>
    <n v="5"/>
    <n v="4"/>
    <n v="0"/>
    <n v="47414"/>
    <n v="0"/>
    <n v="19"/>
    <x v="0"/>
    <x v="0"/>
    <x v="126"/>
    <d v="1976-12-11T00:00:00"/>
    <n v="48"/>
    <x v="0"/>
    <x v="1"/>
    <s v="US Citizen"/>
    <s v="No"/>
    <x v="0"/>
    <x v="6"/>
    <x v="0"/>
    <n v="0"/>
    <x v="0"/>
    <n v="11.9"/>
    <s v="N/A-StillEmployed"/>
    <x v="0"/>
    <x v="0"/>
    <x v="11"/>
    <n v="18"/>
    <x v="0"/>
    <x v="0"/>
    <n v="5"/>
    <n v="3"/>
    <n v="0"/>
    <d v="2019-02-07T00:00:00"/>
    <n v="0"/>
    <n v="13"/>
  </r>
  <r>
    <x v="209"/>
    <n v="10281"/>
    <n v="0"/>
    <n v="0"/>
    <x v="0"/>
    <n v="1"/>
    <n v="5"/>
    <n v="2"/>
    <n v="0"/>
    <n v="53060"/>
    <n v="0"/>
    <n v="19"/>
    <x v="0"/>
    <x v="0"/>
    <x v="114"/>
    <d v="1979-11-24T00:00:00"/>
    <n v="45"/>
    <x v="0"/>
    <x v="0"/>
    <s v="US Citizen"/>
    <s v="No"/>
    <x v="1"/>
    <x v="19"/>
    <x v="0"/>
    <n v="0"/>
    <x v="0"/>
    <n v="11.5"/>
    <s v="N/A-StillEmployed"/>
    <x v="0"/>
    <x v="0"/>
    <x v="0"/>
    <n v="22"/>
    <x v="0"/>
    <x v="2"/>
    <n v="4.25"/>
    <n v="3"/>
    <n v="0"/>
    <d v="2019-02-04T00:00:00"/>
    <n v="4"/>
    <n v="6"/>
  </r>
  <r>
    <x v="210"/>
    <n v="10041"/>
    <n v="0"/>
    <n v="0"/>
    <x v="0"/>
    <n v="1"/>
    <n v="6"/>
    <n v="3"/>
    <n v="0"/>
    <n v="68829"/>
    <n v="0"/>
    <n v="3"/>
    <x v="11"/>
    <x v="19"/>
    <x v="127"/>
    <d v="1982-05-19T00:00:00"/>
    <n v="43"/>
    <x v="0"/>
    <x v="0"/>
    <s v="US Citizen"/>
    <s v="No"/>
    <x v="0"/>
    <x v="8"/>
    <x v="0"/>
    <n v="0"/>
    <x v="0"/>
    <n v="10.6"/>
    <s v="N/A-StillEmployed"/>
    <x v="0"/>
    <x v="4"/>
    <x v="14"/>
    <n v="17"/>
    <x v="7"/>
    <x v="1"/>
    <n v="5"/>
    <n v="5"/>
    <n v="0"/>
    <d v="2019-01-14T00:00:00"/>
    <n v="0"/>
    <n v="18"/>
  </r>
  <r>
    <x v="211"/>
    <n v="10148"/>
    <n v="1"/>
    <n v="1"/>
    <x v="1"/>
    <n v="5"/>
    <n v="5"/>
    <n v="3"/>
    <n v="0"/>
    <n v="63515"/>
    <n v="1"/>
    <n v="19"/>
    <x v="0"/>
    <x v="0"/>
    <x v="58"/>
    <d v="1979-05-01T00:00:00"/>
    <n v="46"/>
    <x v="1"/>
    <x v="1"/>
    <s v="US Citizen"/>
    <s v="No"/>
    <x v="0"/>
    <x v="78"/>
    <x v="58"/>
    <n v="1"/>
    <x v="1"/>
    <n v="2.9"/>
    <s v="Another position"/>
    <x v="1"/>
    <x v="0"/>
    <x v="3"/>
    <n v="16"/>
    <x v="2"/>
    <x v="1"/>
    <n v="3.89"/>
    <n v="4"/>
    <n v="0"/>
    <d v="2013-03-04T00:00:00"/>
    <n v="0"/>
    <n v="7"/>
  </r>
  <r>
    <x v="212"/>
    <n v="10005"/>
    <n v="0"/>
    <n v="0"/>
    <x v="0"/>
    <n v="5"/>
    <n v="4"/>
    <n v="4"/>
    <n v="1"/>
    <n v="108987"/>
    <n v="1"/>
    <n v="24"/>
    <x v="3"/>
    <x v="0"/>
    <x v="5"/>
    <d v="1979-02-20T00:00:00"/>
    <n v="46"/>
    <x v="0"/>
    <x v="0"/>
    <s v="US Citizen"/>
    <s v="No"/>
    <x v="1"/>
    <x v="43"/>
    <x v="59"/>
    <n v="1"/>
    <x v="1"/>
    <n v="3.8"/>
    <s v="Another position"/>
    <x v="1"/>
    <x v="2"/>
    <x v="6"/>
    <n v="10"/>
    <x v="4"/>
    <x v="0"/>
    <n v="5"/>
    <n v="5"/>
    <n v="3"/>
    <d v="2015-08-16T00:00:00"/>
    <n v="0"/>
    <n v="13"/>
  </r>
  <r>
    <x v="213"/>
    <n v="10259"/>
    <n v="1"/>
    <n v="1"/>
    <x v="0"/>
    <n v="5"/>
    <n v="3"/>
    <n v="3"/>
    <n v="0"/>
    <n v="93093"/>
    <n v="1"/>
    <n v="9"/>
    <x v="5"/>
    <x v="0"/>
    <x v="11"/>
    <d v="1984-09-05T00:00:00"/>
    <n v="40"/>
    <x v="0"/>
    <x v="1"/>
    <s v="US Citizen"/>
    <s v="No"/>
    <x v="0"/>
    <x v="79"/>
    <x v="60"/>
    <n v="1"/>
    <x v="1"/>
    <n v="1.4"/>
    <s v="performance"/>
    <x v="1"/>
    <x v="1"/>
    <x v="1"/>
    <n v="4"/>
    <x v="3"/>
    <x v="1"/>
    <n v="4.7"/>
    <n v="4"/>
    <n v="5"/>
    <d v="2016-01-16T00:00:00"/>
    <n v="0"/>
    <n v="19"/>
  </r>
  <r>
    <x v="214"/>
    <n v="10286"/>
    <n v="0"/>
    <n v="0"/>
    <x v="0"/>
    <n v="5"/>
    <n v="5"/>
    <n v="2"/>
    <n v="0"/>
    <n v="53564"/>
    <n v="1"/>
    <n v="19"/>
    <x v="0"/>
    <x v="0"/>
    <x v="50"/>
    <d v="1988-03-17T00:00:00"/>
    <n v="37"/>
    <x v="0"/>
    <x v="0"/>
    <s v="US Citizen"/>
    <s v="No"/>
    <x v="1"/>
    <x v="9"/>
    <x v="61"/>
    <n v="1"/>
    <x v="1"/>
    <n v="7"/>
    <s v="career change"/>
    <x v="1"/>
    <x v="0"/>
    <x v="4"/>
    <n v="39"/>
    <x v="2"/>
    <x v="2"/>
    <n v="3.54"/>
    <n v="5"/>
    <n v="0"/>
    <d v="2017-04-06T00:00:00"/>
    <n v="4"/>
    <n v="15"/>
  </r>
  <r>
    <x v="215"/>
    <n v="10297"/>
    <n v="1"/>
    <n v="1"/>
    <x v="1"/>
    <n v="5"/>
    <n v="5"/>
    <n v="2"/>
    <n v="0"/>
    <n v="60270"/>
    <n v="1"/>
    <n v="20"/>
    <x v="2"/>
    <x v="0"/>
    <x v="83"/>
    <d v="1989-07-18T00:00:00"/>
    <n v="36"/>
    <x v="1"/>
    <x v="1"/>
    <s v="US Citizen"/>
    <s v="No"/>
    <x v="3"/>
    <x v="0"/>
    <x v="62"/>
    <n v="1"/>
    <x v="1"/>
    <n v="4.2"/>
    <s v="unhappy"/>
    <x v="1"/>
    <x v="0"/>
    <x v="5"/>
    <n v="11"/>
    <x v="6"/>
    <x v="2"/>
    <n v="2.4"/>
    <n v="5"/>
    <n v="0"/>
    <d v="2015-02-06T00:00:00"/>
    <n v="5"/>
    <n v="2"/>
  </r>
  <r>
    <x v="216"/>
    <n v="10171"/>
    <n v="0"/>
    <n v="0"/>
    <x v="1"/>
    <n v="5"/>
    <n v="5"/>
    <n v="3"/>
    <n v="0"/>
    <n v="45998"/>
    <n v="1"/>
    <n v="19"/>
    <x v="0"/>
    <x v="0"/>
    <x v="52"/>
    <d v="1986-07-20T00:00:00"/>
    <n v="39"/>
    <x v="1"/>
    <x v="0"/>
    <s v="US Citizen"/>
    <s v="No"/>
    <x v="0"/>
    <x v="36"/>
    <x v="63"/>
    <n v="1"/>
    <x v="1"/>
    <n v="4.4000000000000004"/>
    <s v="medical issues"/>
    <x v="1"/>
    <x v="0"/>
    <x v="5"/>
    <n v="11"/>
    <x v="0"/>
    <x v="1"/>
    <n v="3.45"/>
    <n v="4"/>
    <n v="0"/>
    <d v="2014-05-13T00:00:00"/>
    <n v="0"/>
    <n v="5"/>
  </r>
  <r>
    <x v="217"/>
    <n v="10032"/>
    <n v="1"/>
    <n v="1"/>
    <x v="1"/>
    <n v="5"/>
    <n v="5"/>
    <n v="4"/>
    <n v="0"/>
    <n v="57954"/>
    <n v="1"/>
    <n v="20"/>
    <x v="2"/>
    <x v="0"/>
    <x v="3"/>
    <d v="1986-08-17T00:00:00"/>
    <n v="39"/>
    <x v="1"/>
    <x v="1"/>
    <s v="US Citizen"/>
    <s v="No"/>
    <x v="0"/>
    <x v="36"/>
    <x v="64"/>
    <n v="1"/>
    <x v="1"/>
    <n v="1.7"/>
    <s v="more money"/>
    <x v="1"/>
    <x v="0"/>
    <x v="7"/>
    <n v="19"/>
    <x v="1"/>
    <x v="0"/>
    <n v="4.2"/>
    <n v="5"/>
    <n v="0"/>
    <d v="2013-01-10T00:00:00"/>
    <n v="0"/>
    <n v="12"/>
  </r>
  <r>
    <x v="218"/>
    <n v="10130"/>
    <n v="1"/>
    <n v="1"/>
    <x v="1"/>
    <n v="5"/>
    <n v="5"/>
    <n v="3"/>
    <n v="0"/>
    <n v="74669"/>
    <n v="1"/>
    <n v="18"/>
    <x v="9"/>
    <x v="0"/>
    <x v="45"/>
    <d v="1977-05-09T00:00:00"/>
    <n v="48"/>
    <x v="1"/>
    <x v="1"/>
    <s v="US Citizen"/>
    <s v="No"/>
    <x v="0"/>
    <x v="80"/>
    <x v="65"/>
    <n v="1"/>
    <x v="1"/>
    <n v="5.6"/>
    <s v="Another position"/>
    <x v="1"/>
    <x v="0"/>
    <x v="13"/>
    <n v="2"/>
    <x v="1"/>
    <x v="1"/>
    <n v="4.16"/>
    <n v="5"/>
    <n v="0"/>
    <d v="2015-03-05T00:00:00"/>
    <n v="0"/>
    <n v="6"/>
  </r>
  <r>
    <x v="219"/>
    <n v="10217"/>
    <n v="1"/>
    <n v="1"/>
    <x v="1"/>
    <n v="1"/>
    <n v="5"/>
    <n v="3"/>
    <n v="0"/>
    <n v="74226"/>
    <n v="0"/>
    <n v="20"/>
    <x v="2"/>
    <x v="0"/>
    <x v="12"/>
    <d v="1979-03-10T00:00:00"/>
    <n v="46"/>
    <x v="1"/>
    <x v="1"/>
    <s v="Eligible NonCitizen"/>
    <s v="No"/>
    <x v="3"/>
    <x v="10"/>
    <x v="0"/>
    <n v="0"/>
    <x v="0"/>
    <n v="13.4"/>
    <s v="N/A-StillEmployed"/>
    <x v="0"/>
    <x v="0"/>
    <x v="8"/>
    <n v="12"/>
    <x v="0"/>
    <x v="1"/>
    <n v="4.3"/>
    <n v="3"/>
    <n v="0"/>
    <d v="2019-01-14T00:00:00"/>
    <n v="0"/>
    <n v="14"/>
  </r>
  <r>
    <x v="220"/>
    <n v="10016"/>
    <n v="1"/>
    <n v="1"/>
    <x v="1"/>
    <n v="1"/>
    <n v="3"/>
    <n v="4"/>
    <n v="0"/>
    <n v="93554"/>
    <n v="0"/>
    <n v="9"/>
    <x v="5"/>
    <x v="0"/>
    <x v="3"/>
    <d v="1984-09-16T00:00:00"/>
    <n v="40"/>
    <x v="1"/>
    <x v="1"/>
    <s v="US Citizen"/>
    <s v="No"/>
    <x v="1"/>
    <x v="5"/>
    <x v="0"/>
    <n v="0"/>
    <x v="0"/>
    <n v="10.7"/>
    <s v="N/A-StillEmployed"/>
    <x v="0"/>
    <x v="1"/>
    <x v="1"/>
    <n v="4"/>
    <x v="3"/>
    <x v="0"/>
    <n v="4.5999999999999996"/>
    <n v="5"/>
    <n v="7"/>
    <d v="2019-01-04T00:00:00"/>
    <n v="0"/>
    <n v="16"/>
  </r>
  <r>
    <x v="221"/>
    <n v="10050"/>
    <n v="1"/>
    <n v="1"/>
    <x v="0"/>
    <n v="5"/>
    <n v="5"/>
    <n v="3"/>
    <n v="0"/>
    <n v="64724"/>
    <n v="1"/>
    <n v="19"/>
    <x v="0"/>
    <x v="0"/>
    <x v="77"/>
    <d v="1988-03-06T00:00:00"/>
    <n v="37"/>
    <x v="0"/>
    <x v="1"/>
    <s v="US Citizen"/>
    <s v="No"/>
    <x v="3"/>
    <x v="0"/>
    <x v="66"/>
    <n v="1"/>
    <x v="1"/>
    <n v="1.4"/>
    <s v="more money"/>
    <x v="1"/>
    <x v="0"/>
    <x v="8"/>
    <n v="12"/>
    <x v="2"/>
    <x v="1"/>
    <n v="5"/>
    <n v="3"/>
    <n v="0"/>
    <d v="2012-02-20T00:00:00"/>
    <n v="0"/>
    <n v="13"/>
  </r>
  <r>
    <x v="222"/>
    <n v="10164"/>
    <n v="0"/>
    <n v="0"/>
    <x v="0"/>
    <n v="1"/>
    <n v="5"/>
    <n v="3"/>
    <n v="0"/>
    <n v="47001"/>
    <n v="0"/>
    <n v="19"/>
    <x v="0"/>
    <x v="0"/>
    <x v="77"/>
    <d v="1981-11-23T00:00:00"/>
    <n v="43"/>
    <x v="0"/>
    <x v="0"/>
    <s v="US Citizen"/>
    <s v="No"/>
    <x v="0"/>
    <x v="81"/>
    <x v="0"/>
    <n v="0"/>
    <x v="0"/>
    <n v="17.8"/>
    <s v="N/A-StillEmployed"/>
    <x v="0"/>
    <x v="0"/>
    <x v="10"/>
    <n v="14"/>
    <x v="2"/>
    <x v="1"/>
    <n v="3.66"/>
    <n v="3"/>
    <n v="0"/>
    <d v="2019-02-25T00:00:00"/>
    <n v="0"/>
    <n v="15"/>
  </r>
  <r>
    <x v="223"/>
    <n v="10124"/>
    <n v="1"/>
    <n v="1"/>
    <x v="1"/>
    <n v="1"/>
    <n v="6"/>
    <n v="3"/>
    <n v="0"/>
    <n v="61844"/>
    <n v="0"/>
    <n v="3"/>
    <x v="11"/>
    <x v="20"/>
    <x v="128"/>
    <d v="1988-08-29T00:00:00"/>
    <n v="36"/>
    <x v="1"/>
    <x v="1"/>
    <s v="US Citizen"/>
    <s v="No"/>
    <x v="1"/>
    <x v="4"/>
    <x v="0"/>
    <n v="0"/>
    <x v="0"/>
    <n v="13.6"/>
    <s v="N/A-StillEmployed"/>
    <x v="0"/>
    <x v="4"/>
    <x v="16"/>
    <n v="21"/>
    <x v="7"/>
    <x v="1"/>
    <n v="4.2"/>
    <n v="5"/>
    <n v="0"/>
    <d v="2019-02-01T00:00:00"/>
    <n v="0"/>
    <n v="9"/>
  </r>
  <r>
    <x v="224"/>
    <n v="10187"/>
    <n v="0"/>
    <n v="2"/>
    <x v="1"/>
    <n v="5"/>
    <n v="5"/>
    <n v="3"/>
    <n v="0"/>
    <n v="46799"/>
    <n v="1"/>
    <n v="19"/>
    <x v="0"/>
    <x v="0"/>
    <x v="92"/>
    <d v="1984-10-15T00:00:00"/>
    <n v="40"/>
    <x v="1"/>
    <x v="2"/>
    <s v="Eligible NonCitizen"/>
    <s v="No"/>
    <x v="3"/>
    <x v="36"/>
    <x v="67"/>
    <n v="1"/>
    <x v="1"/>
    <n v="7.1"/>
    <s v="Another position"/>
    <x v="1"/>
    <x v="0"/>
    <x v="2"/>
    <n v="20"/>
    <x v="2"/>
    <x v="1"/>
    <n v="3.17"/>
    <n v="4"/>
    <n v="0"/>
    <d v="2018-04-02T00:00:00"/>
    <n v="0"/>
    <n v="14"/>
  </r>
  <r>
    <x v="225"/>
    <n v="10225"/>
    <n v="0"/>
    <n v="0"/>
    <x v="0"/>
    <n v="1"/>
    <n v="5"/>
    <n v="3"/>
    <n v="0"/>
    <n v="59472"/>
    <n v="0"/>
    <n v="19"/>
    <x v="0"/>
    <x v="0"/>
    <x v="95"/>
    <d v="1961-06-19T00:00:00"/>
    <n v="64"/>
    <x v="0"/>
    <x v="0"/>
    <s v="US Citizen"/>
    <s v="No"/>
    <x v="0"/>
    <x v="63"/>
    <x v="0"/>
    <n v="0"/>
    <x v="0"/>
    <n v="11.6"/>
    <s v="N/A-StillEmployed"/>
    <x v="0"/>
    <x v="0"/>
    <x v="11"/>
    <n v="18"/>
    <x v="3"/>
    <x v="1"/>
    <n v="4.8"/>
    <n v="3"/>
    <n v="0"/>
    <d v="2019-01-07T00:00:00"/>
    <n v="0"/>
    <n v="14"/>
  </r>
  <r>
    <x v="226"/>
    <n v="10262"/>
    <n v="0"/>
    <n v="2"/>
    <x v="1"/>
    <n v="5"/>
    <n v="5"/>
    <n v="3"/>
    <n v="0"/>
    <n v="46430"/>
    <n v="1"/>
    <n v="19"/>
    <x v="0"/>
    <x v="0"/>
    <x v="129"/>
    <d v="1970-09-22T00:00:00"/>
    <n v="54"/>
    <x v="1"/>
    <x v="2"/>
    <s v="US Citizen"/>
    <s v="No"/>
    <x v="0"/>
    <x v="12"/>
    <x v="36"/>
    <n v="1"/>
    <x v="1"/>
    <n v="0.7"/>
    <s v="unhappy"/>
    <x v="1"/>
    <x v="0"/>
    <x v="2"/>
    <n v="20"/>
    <x v="1"/>
    <x v="1"/>
    <n v="4.5"/>
    <n v="5"/>
    <n v="0"/>
    <d v="2013-04-02T00:00:00"/>
    <n v="0"/>
    <n v="16"/>
  </r>
  <r>
    <x v="227"/>
    <n v="10131"/>
    <n v="1"/>
    <n v="1"/>
    <x v="0"/>
    <n v="5"/>
    <n v="1"/>
    <n v="3"/>
    <n v="1"/>
    <n v="83363"/>
    <n v="1"/>
    <n v="23"/>
    <x v="3"/>
    <x v="0"/>
    <x v="35"/>
    <d v="1984-11-06T00:00:00"/>
    <n v="40"/>
    <x v="0"/>
    <x v="1"/>
    <s v="Eligible NonCitizen"/>
    <s v="No"/>
    <x v="1"/>
    <x v="13"/>
    <x v="68"/>
    <n v="1"/>
    <x v="1"/>
    <n v="4.5"/>
    <s v="career change"/>
    <x v="1"/>
    <x v="2"/>
    <x v="13"/>
    <n v="2"/>
    <x v="4"/>
    <x v="1"/>
    <n v="4.1500000000000004"/>
    <n v="4"/>
    <n v="0"/>
    <d v="2014-04-19T00:00:00"/>
    <n v="0"/>
    <n v="4"/>
  </r>
  <r>
    <x v="228"/>
    <n v="10239"/>
    <n v="1"/>
    <n v="1"/>
    <x v="1"/>
    <n v="1"/>
    <n v="3"/>
    <n v="3"/>
    <n v="0"/>
    <n v="95920"/>
    <n v="0"/>
    <n v="4"/>
    <x v="17"/>
    <x v="0"/>
    <x v="6"/>
    <d v="1980-05-12T00:00:00"/>
    <n v="45"/>
    <x v="1"/>
    <x v="1"/>
    <s v="US Citizen"/>
    <s v="No"/>
    <x v="1"/>
    <x v="67"/>
    <x v="0"/>
    <n v="0"/>
    <x v="0"/>
    <n v="8.9"/>
    <s v="N/A-StillEmployed"/>
    <x v="0"/>
    <x v="1"/>
    <x v="19"/>
    <n v="13"/>
    <x v="1"/>
    <x v="1"/>
    <n v="4.4000000000000004"/>
    <n v="4"/>
    <n v="6"/>
    <d v="2019-02-06T00:00:00"/>
    <n v="0"/>
    <n v="10"/>
  </r>
  <r>
    <x v="229"/>
    <n v="10152"/>
    <n v="0"/>
    <n v="2"/>
    <x v="0"/>
    <n v="5"/>
    <n v="5"/>
    <n v="3"/>
    <n v="0"/>
    <n v="61729"/>
    <n v="1"/>
    <n v="19"/>
    <x v="0"/>
    <x v="0"/>
    <x v="126"/>
    <d v="1984-12-31T00:00:00"/>
    <n v="40"/>
    <x v="0"/>
    <x v="2"/>
    <s v="US Citizen"/>
    <s v="No"/>
    <x v="0"/>
    <x v="64"/>
    <x v="69"/>
    <n v="1"/>
    <x v="1"/>
    <n v="6.5"/>
    <s v="more money"/>
    <x v="1"/>
    <x v="0"/>
    <x v="0"/>
    <n v="22"/>
    <x v="1"/>
    <x v="1"/>
    <n v="3.8"/>
    <n v="5"/>
    <n v="0"/>
    <d v="2018-02-04T00:00:00"/>
    <n v="0"/>
    <n v="19"/>
  </r>
  <r>
    <x v="230"/>
    <n v="10140"/>
    <n v="1"/>
    <n v="1"/>
    <x v="0"/>
    <n v="1"/>
    <n v="6"/>
    <n v="3"/>
    <n v="0"/>
    <n v="61809"/>
    <n v="0"/>
    <n v="3"/>
    <x v="11"/>
    <x v="21"/>
    <x v="130"/>
    <d v="1954-10-12T00:00:00"/>
    <n v="70"/>
    <x v="0"/>
    <x v="1"/>
    <s v="US Citizen"/>
    <s v="No"/>
    <x v="0"/>
    <x v="31"/>
    <x v="0"/>
    <n v="0"/>
    <x v="0"/>
    <n v="11.2"/>
    <s v="N/A-StillEmployed"/>
    <x v="0"/>
    <x v="4"/>
    <x v="14"/>
    <n v="17"/>
    <x v="6"/>
    <x v="1"/>
    <n v="3.98"/>
    <n v="3"/>
    <n v="0"/>
    <d v="2019-01-28T00:00:00"/>
    <n v="0"/>
    <n v="4"/>
  </r>
  <r>
    <x v="231"/>
    <n v="10058"/>
    <n v="0"/>
    <n v="2"/>
    <x v="0"/>
    <n v="5"/>
    <n v="5"/>
    <n v="3"/>
    <n v="0"/>
    <n v="45115"/>
    <n v="1"/>
    <n v="19"/>
    <x v="0"/>
    <x v="0"/>
    <x v="52"/>
    <d v="1982-07-22T00:00:00"/>
    <n v="43"/>
    <x v="0"/>
    <x v="2"/>
    <s v="US Citizen"/>
    <s v="Yes"/>
    <x v="0"/>
    <x v="36"/>
    <x v="70"/>
    <n v="1"/>
    <x v="1"/>
    <n v="4.7"/>
    <s v="retiring"/>
    <x v="1"/>
    <x v="0"/>
    <x v="3"/>
    <n v="16"/>
    <x v="0"/>
    <x v="1"/>
    <n v="5"/>
    <n v="4"/>
    <n v="0"/>
    <d v="2015-03-30T00:00:00"/>
    <n v="0"/>
    <n v="11"/>
  </r>
  <r>
    <x v="232"/>
    <n v="10011"/>
    <n v="1"/>
    <n v="1"/>
    <x v="1"/>
    <n v="1"/>
    <n v="5"/>
    <n v="4"/>
    <n v="0"/>
    <n v="46738"/>
    <n v="0"/>
    <n v="19"/>
    <x v="0"/>
    <x v="0"/>
    <x v="20"/>
    <d v="1973-01-12T00:00:00"/>
    <n v="52"/>
    <x v="1"/>
    <x v="1"/>
    <s v="US Citizen"/>
    <s v="No"/>
    <x v="3"/>
    <x v="58"/>
    <x v="0"/>
    <n v="0"/>
    <x v="0"/>
    <n v="13.7"/>
    <s v="N/A-StillEmployed"/>
    <x v="0"/>
    <x v="0"/>
    <x v="4"/>
    <m/>
    <x v="2"/>
    <x v="0"/>
    <n v="4.3600000000000003"/>
    <n v="5"/>
    <n v="0"/>
    <d v="2019-02-11T00:00:00"/>
    <n v="0"/>
    <n v="16"/>
  </r>
  <r>
    <x v="233"/>
    <n v="10230"/>
    <n v="0"/>
    <n v="2"/>
    <x v="1"/>
    <n v="5"/>
    <n v="5"/>
    <n v="3"/>
    <n v="0"/>
    <n v="64971"/>
    <n v="1"/>
    <n v="20"/>
    <x v="2"/>
    <x v="0"/>
    <x v="8"/>
    <d v="1981-09-05T00:00:00"/>
    <n v="43"/>
    <x v="1"/>
    <x v="2"/>
    <s v="Eligible NonCitizen"/>
    <s v="No"/>
    <x v="1"/>
    <x v="64"/>
    <x v="71"/>
    <n v="1"/>
    <x v="1"/>
    <n v="0.1"/>
    <s v="return to school"/>
    <x v="1"/>
    <x v="0"/>
    <x v="10"/>
    <n v="14"/>
    <x v="2"/>
    <x v="1"/>
    <n v="4.5"/>
    <n v="4"/>
    <n v="0"/>
    <d v="2011-10-22T00:00:00"/>
    <n v="0"/>
    <n v="10"/>
  </r>
  <r>
    <x v="234"/>
    <n v="10224"/>
    <n v="1"/>
    <n v="1"/>
    <x v="0"/>
    <n v="5"/>
    <n v="5"/>
    <n v="3"/>
    <n v="0"/>
    <n v="55578"/>
    <n v="1"/>
    <n v="20"/>
    <x v="2"/>
    <x v="0"/>
    <x v="51"/>
    <d v="1972-07-03T00:00:00"/>
    <n v="53"/>
    <x v="0"/>
    <x v="1"/>
    <s v="US Citizen"/>
    <s v="No"/>
    <x v="0"/>
    <x v="0"/>
    <x v="72"/>
    <n v="1"/>
    <x v="1"/>
    <n v="0.6"/>
    <s v="Another position"/>
    <x v="1"/>
    <x v="0"/>
    <x v="2"/>
    <n v="20"/>
    <x v="1"/>
    <x v="1"/>
    <n v="4.2"/>
    <n v="5"/>
    <n v="0"/>
    <d v="2012-01-06T00:00:00"/>
    <n v="0"/>
    <n v="13"/>
  </r>
  <r>
    <x v="235"/>
    <n v="10047"/>
    <n v="1"/>
    <n v="1"/>
    <x v="0"/>
    <n v="5"/>
    <n v="5"/>
    <n v="3"/>
    <n v="0"/>
    <n v="50428"/>
    <n v="1"/>
    <n v="19"/>
    <x v="0"/>
    <x v="0"/>
    <x v="131"/>
    <d v="1974-01-07T00:00:00"/>
    <n v="51"/>
    <x v="0"/>
    <x v="1"/>
    <s v="US Citizen"/>
    <s v="No"/>
    <x v="1"/>
    <x v="9"/>
    <x v="73"/>
    <n v="1"/>
    <x v="1"/>
    <n v="5"/>
    <s v="attendance"/>
    <x v="1"/>
    <x v="0"/>
    <x v="5"/>
    <n v="11"/>
    <x v="1"/>
    <x v="1"/>
    <n v="5"/>
    <n v="3"/>
    <n v="0"/>
    <d v="2015-01-10T00:00:00"/>
    <n v="0"/>
    <n v="11"/>
  </r>
  <r>
    <x v="236"/>
    <n v="10285"/>
    <n v="1"/>
    <n v="1"/>
    <x v="1"/>
    <n v="4"/>
    <n v="5"/>
    <n v="2"/>
    <n v="0"/>
    <n v="61422"/>
    <n v="1"/>
    <n v="19"/>
    <x v="0"/>
    <x v="0"/>
    <x v="71"/>
    <d v="1985-01-07T00:00:00"/>
    <n v="40"/>
    <x v="1"/>
    <x v="1"/>
    <s v="US Citizen"/>
    <s v="No"/>
    <x v="0"/>
    <x v="9"/>
    <x v="24"/>
    <n v="1"/>
    <x v="1"/>
    <n v="5.4"/>
    <s v="attendance"/>
    <x v="2"/>
    <x v="0"/>
    <x v="7"/>
    <n v="19"/>
    <x v="1"/>
    <x v="2"/>
    <n v="3.6"/>
    <n v="3"/>
    <n v="0"/>
    <d v="2016-04-05T00:00:00"/>
    <n v="4"/>
    <n v="16"/>
  </r>
  <r>
    <x v="237"/>
    <n v="10020"/>
    <n v="0"/>
    <n v="4"/>
    <x v="0"/>
    <n v="1"/>
    <n v="5"/>
    <n v="4"/>
    <n v="0"/>
    <n v="63353"/>
    <n v="0"/>
    <n v="19"/>
    <x v="0"/>
    <x v="0"/>
    <x v="132"/>
    <d v="1985-01-28T00:00:00"/>
    <n v="40"/>
    <x v="0"/>
    <x v="3"/>
    <s v="US Citizen"/>
    <s v="No"/>
    <x v="0"/>
    <x v="17"/>
    <x v="0"/>
    <n v="0"/>
    <x v="0"/>
    <n v="12.1"/>
    <s v="N/A-StillEmployed"/>
    <x v="0"/>
    <x v="0"/>
    <x v="8"/>
    <n v="12"/>
    <x v="3"/>
    <x v="0"/>
    <n v="3.6"/>
    <n v="5"/>
    <n v="0"/>
    <d v="2019-02-11T00:00:00"/>
    <n v="0"/>
    <n v="4"/>
  </r>
  <r>
    <x v="238"/>
    <n v="10162"/>
    <n v="1"/>
    <n v="1"/>
    <x v="1"/>
    <n v="1"/>
    <n v="3"/>
    <n v="3"/>
    <n v="0"/>
    <n v="89883"/>
    <n v="0"/>
    <n v="9"/>
    <x v="5"/>
    <x v="0"/>
    <x v="3"/>
    <d v="1981-10-11T00:00:00"/>
    <n v="43"/>
    <x v="1"/>
    <x v="1"/>
    <s v="US Citizen"/>
    <s v="No"/>
    <x v="0"/>
    <x v="20"/>
    <x v="0"/>
    <n v="0"/>
    <x v="0"/>
    <n v="10.5"/>
    <s v="N/A-StillEmployed"/>
    <x v="0"/>
    <x v="1"/>
    <x v="1"/>
    <n v="4"/>
    <x v="3"/>
    <x v="1"/>
    <n v="3.69"/>
    <n v="5"/>
    <n v="6"/>
    <d v="2019-02-14T00:00:00"/>
    <n v="0"/>
    <n v="15"/>
  </r>
  <r>
    <x v="239"/>
    <n v="10149"/>
    <n v="0"/>
    <n v="0"/>
    <x v="1"/>
    <n v="5"/>
    <n v="3"/>
    <n v="3"/>
    <n v="0"/>
    <n v="120000"/>
    <n v="1"/>
    <n v="29"/>
    <x v="27"/>
    <x v="0"/>
    <x v="133"/>
    <d v="1973-05-27T00:00:00"/>
    <n v="52"/>
    <x v="1"/>
    <x v="0"/>
    <s v="US Citizen"/>
    <s v="Yes"/>
    <x v="0"/>
    <x v="8"/>
    <x v="74"/>
    <n v="1"/>
    <x v="1"/>
    <n v="3.8"/>
    <s v="Another position"/>
    <x v="1"/>
    <x v="1"/>
    <x v="1"/>
    <n v="4"/>
    <x v="0"/>
    <x v="1"/>
    <n v="3.88"/>
    <n v="3"/>
    <n v="7"/>
    <d v="2018-02-13T00:00:00"/>
    <n v="0"/>
    <n v="12"/>
  </r>
  <r>
    <x v="240"/>
    <n v="10086"/>
    <n v="0"/>
    <n v="0"/>
    <x v="1"/>
    <n v="1"/>
    <n v="3"/>
    <n v="3"/>
    <n v="0"/>
    <n v="150290"/>
    <n v="0"/>
    <n v="7"/>
    <x v="28"/>
    <x v="0"/>
    <x v="118"/>
    <d v="1972-11-21T00:00:00"/>
    <n v="52"/>
    <x v="1"/>
    <x v="0"/>
    <s v="US Citizen"/>
    <s v="No"/>
    <x v="1"/>
    <x v="82"/>
    <x v="0"/>
    <n v="0"/>
    <x v="0"/>
    <n v="8.6"/>
    <s v="N/A-StillEmployed"/>
    <x v="0"/>
    <x v="1"/>
    <x v="19"/>
    <n v="13"/>
    <x v="1"/>
    <x v="1"/>
    <n v="4.9400000000000004"/>
    <n v="3"/>
    <n v="5"/>
    <d v="2019-02-06T00:00:00"/>
    <n v="0"/>
    <n v="17"/>
  </r>
  <r>
    <x v="241"/>
    <n v="10054"/>
    <n v="0"/>
    <n v="3"/>
    <x v="1"/>
    <n v="1"/>
    <n v="5"/>
    <n v="3"/>
    <n v="0"/>
    <n v="60627"/>
    <n v="0"/>
    <n v="19"/>
    <x v="0"/>
    <x v="0"/>
    <x v="3"/>
    <d v="1974-12-05T00:00:00"/>
    <n v="50"/>
    <x v="1"/>
    <x v="4"/>
    <s v="US Citizen"/>
    <s v="No"/>
    <x v="0"/>
    <x v="63"/>
    <x v="0"/>
    <n v="0"/>
    <x v="0"/>
    <n v="11.6"/>
    <s v="N/A-StillEmployed"/>
    <x v="0"/>
    <x v="0"/>
    <x v="10"/>
    <n v="14"/>
    <x v="7"/>
    <x v="1"/>
    <n v="5"/>
    <n v="4"/>
    <n v="0"/>
    <d v="2019-01-31T00:00:00"/>
    <n v="0"/>
    <n v="8"/>
  </r>
  <r>
    <x v="242"/>
    <n v="10065"/>
    <n v="0"/>
    <n v="0"/>
    <x v="0"/>
    <n v="5"/>
    <n v="5"/>
    <n v="3"/>
    <n v="0"/>
    <n v="53180"/>
    <n v="1"/>
    <n v="19"/>
    <x v="0"/>
    <x v="0"/>
    <x v="68"/>
    <d v="1987-03-18T00:00:00"/>
    <n v="38"/>
    <x v="0"/>
    <x v="0"/>
    <s v="US Citizen"/>
    <s v="No"/>
    <x v="0"/>
    <x v="15"/>
    <x v="75"/>
    <n v="1"/>
    <x v="1"/>
    <n v="7.4"/>
    <s v="Another position"/>
    <x v="1"/>
    <x v="0"/>
    <x v="2"/>
    <n v="20"/>
    <x v="2"/>
    <x v="1"/>
    <n v="5"/>
    <n v="5"/>
    <n v="0"/>
    <d v="2018-07-02T00:00:00"/>
    <n v="0"/>
    <n v="4"/>
  </r>
  <r>
    <x v="243"/>
    <n v="10198"/>
    <n v="0"/>
    <n v="0"/>
    <x v="0"/>
    <n v="1"/>
    <n v="3"/>
    <n v="3"/>
    <n v="0"/>
    <n v="140920"/>
    <n v="0"/>
    <n v="13"/>
    <x v="29"/>
    <x v="0"/>
    <x v="134"/>
    <d v="1973-04-05T00:00:00"/>
    <n v="52"/>
    <x v="0"/>
    <x v="0"/>
    <s v="US Citizen"/>
    <s v="No"/>
    <x v="0"/>
    <x v="83"/>
    <x v="0"/>
    <n v="0"/>
    <x v="0"/>
    <n v="12.6"/>
    <s v="N/A-StillEmployed"/>
    <x v="0"/>
    <x v="1"/>
    <x v="15"/>
    <n v="5"/>
    <x v="1"/>
    <x v="1"/>
    <n v="3.6"/>
    <n v="5"/>
    <n v="7"/>
    <d v="2019-02-18T00:00:00"/>
    <n v="0"/>
    <n v="13"/>
  </r>
  <r>
    <x v="244"/>
    <n v="10222"/>
    <n v="0"/>
    <n v="2"/>
    <x v="0"/>
    <n v="5"/>
    <n v="3"/>
    <n v="3"/>
    <n v="1"/>
    <n v="148999"/>
    <n v="1"/>
    <n v="13"/>
    <x v="29"/>
    <x v="0"/>
    <x v="14"/>
    <d v="1964-01-04T00:00:00"/>
    <n v="61"/>
    <x v="0"/>
    <x v="2"/>
    <s v="US Citizen"/>
    <s v="No"/>
    <x v="1"/>
    <x v="4"/>
    <x v="19"/>
    <n v="1"/>
    <x v="1"/>
    <n v="3.8"/>
    <s v="hours"/>
    <x v="1"/>
    <x v="1"/>
    <x v="15"/>
    <n v="5"/>
    <x v="4"/>
    <x v="1"/>
    <n v="4.3"/>
    <n v="4"/>
    <n v="6"/>
    <d v="2015-01-04T00:00:00"/>
    <n v="0"/>
    <n v="8"/>
  </r>
  <r>
    <x v="245"/>
    <n v="10126"/>
    <n v="1"/>
    <n v="1"/>
    <x v="1"/>
    <n v="1"/>
    <n v="4"/>
    <n v="3"/>
    <n v="0"/>
    <n v="86214"/>
    <n v="0"/>
    <n v="24"/>
    <x v="3"/>
    <x v="0"/>
    <x v="32"/>
    <d v="1986-07-24T00:00:00"/>
    <n v="39"/>
    <x v="1"/>
    <x v="1"/>
    <s v="US Citizen"/>
    <s v="No"/>
    <x v="0"/>
    <x v="62"/>
    <x v="0"/>
    <n v="0"/>
    <x v="0"/>
    <n v="12.8"/>
    <s v="N/A-StillEmployed"/>
    <x v="0"/>
    <x v="2"/>
    <x v="6"/>
    <n v="10"/>
    <x v="1"/>
    <x v="1"/>
    <n v="4.2"/>
    <n v="3"/>
    <n v="6"/>
    <d v="2019-02-13T00:00:00"/>
    <n v="0"/>
    <n v="2"/>
  </r>
  <r>
    <x v="246"/>
    <n v="10295"/>
    <n v="0"/>
    <n v="0"/>
    <x v="1"/>
    <n v="2"/>
    <n v="5"/>
    <n v="2"/>
    <n v="1"/>
    <n v="47750"/>
    <n v="0"/>
    <n v="19"/>
    <x v="0"/>
    <x v="0"/>
    <x v="102"/>
    <d v="1968-06-06T00:00:00"/>
    <n v="57"/>
    <x v="1"/>
    <x v="0"/>
    <s v="US Citizen"/>
    <s v="No"/>
    <x v="1"/>
    <x v="84"/>
    <x v="0"/>
    <n v="0"/>
    <x v="0"/>
    <n v="9.1"/>
    <s v="N/A-StillEmployed"/>
    <x v="0"/>
    <x v="0"/>
    <x v="11"/>
    <n v="18"/>
    <x v="4"/>
    <x v="2"/>
    <n v="2.6"/>
    <n v="4"/>
    <n v="0"/>
    <d v="2019-02-18T00:00:00"/>
    <n v="5"/>
    <n v="4"/>
  </r>
  <r>
    <x v="247"/>
    <n v="10260"/>
    <n v="0"/>
    <n v="0"/>
    <x v="0"/>
    <n v="5"/>
    <n v="5"/>
    <n v="3"/>
    <n v="0"/>
    <n v="46428"/>
    <n v="1"/>
    <n v="19"/>
    <x v="0"/>
    <x v="0"/>
    <x v="1"/>
    <d v="1974-12-21T00:00:00"/>
    <n v="50"/>
    <x v="0"/>
    <x v="0"/>
    <s v="US Citizen"/>
    <s v="No"/>
    <x v="0"/>
    <x v="40"/>
    <x v="76"/>
    <n v="1"/>
    <x v="1"/>
    <n v="9.6"/>
    <s v="relocation out of area"/>
    <x v="1"/>
    <x v="0"/>
    <x v="0"/>
    <n v="22"/>
    <x v="2"/>
    <x v="1"/>
    <n v="4.5999999999999996"/>
    <n v="5"/>
    <n v="0"/>
    <d v="2018-02-05T00:00:00"/>
    <n v="0"/>
    <n v="7"/>
  </r>
  <r>
    <x v="248"/>
    <n v="10233"/>
    <n v="1"/>
    <n v="1"/>
    <x v="0"/>
    <n v="1"/>
    <n v="5"/>
    <n v="3"/>
    <n v="0"/>
    <n v="57975"/>
    <n v="0"/>
    <n v="20"/>
    <x v="2"/>
    <x v="0"/>
    <x v="9"/>
    <d v="1986-04-26T00:00:00"/>
    <n v="39"/>
    <x v="0"/>
    <x v="1"/>
    <s v="US Citizen"/>
    <s v="No"/>
    <x v="0"/>
    <x v="37"/>
    <x v="0"/>
    <n v="0"/>
    <x v="0"/>
    <n v="14.9"/>
    <s v="N/A-StillEmployed"/>
    <x v="0"/>
    <x v="0"/>
    <x v="11"/>
    <n v="18"/>
    <x v="6"/>
    <x v="1"/>
    <n v="4.0999999999999996"/>
    <n v="3"/>
    <n v="0"/>
    <d v="2019-01-10T00:00:00"/>
    <n v="0"/>
    <n v="13"/>
  </r>
  <r>
    <x v="249"/>
    <n v="10229"/>
    <n v="0"/>
    <n v="2"/>
    <x v="0"/>
    <n v="5"/>
    <n v="3"/>
    <n v="3"/>
    <n v="0"/>
    <n v="88527"/>
    <n v="1"/>
    <n v="9"/>
    <x v="30"/>
    <x v="0"/>
    <x v="16"/>
    <d v="1987-12-17T00:00:00"/>
    <n v="37"/>
    <x v="0"/>
    <x v="2"/>
    <s v="US Citizen"/>
    <s v="No"/>
    <x v="1"/>
    <x v="8"/>
    <x v="77"/>
    <n v="1"/>
    <x v="1"/>
    <n v="0.8"/>
    <s v="hours"/>
    <x v="1"/>
    <x v="1"/>
    <x v="1"/>
    <n v="4"/>
    <x v="0"/>
    <x v="1"/>
    <n v="4.2"/>
    <n v="3"/>
    <n v="5"/>
    <d v="2015-04-20T00:00:00"/>
    <n v="0"/>
    <n v="2"/>
  </r>
  <r>
    <x v="250"/>
    <n v="10169"/>
    <n v="1"/>
    <n v="1"/>
    <x v="1"/>
    <n v="1"/>
    <n v="5"/>
    <n v="3"/>
    <n v="0"/>
    <n v="56147"/>
    <n v="0"/>
    <n v="19"/>
    <x v="0"/>
    <x v="0"/>
    <x v="135"/>
    <d v="1988-07-10T00:00:00"/>
    <n v="37"/>
    <x v="1"/>
    <x v="1"/>
    <s v="US Citizen"/>
    <s v="No"/>
    <x v="1"/>
    <x v="22"/>
    <x v="0"/>
    <n v="0"/>
    <x v="0"/>
    <n v="10.9"/>
    <s v="N/A-StillEmployed"/>
    <x v="0"/>
    <x v="0"/>
    <x v="3"/>
    <n v="16"/>
    <x v="0"/>
    <x v="1"/>
    <n v="3.51"/>
    <n v="3"/>
    <n v="0"/>
    <d v="2019-02-18T00:00:00"/>
    <n v="0"/>
    <n v="2"/>
  </r>
  <r>
    <x v="251"/>
    <n v="10071"/>
    <n v="0"/>
    <n v="0"/>
    <x v="1"/>
    <n v="3"/>
    <n v="5"/>
    <n v="3"/>
    <n v="0"/>
    <n v="50923"/>
    <n v="0"/>
    <n v="19"/>
    <x v="0"/>
    <x v="0"/>
    <x v="136"/>
    <d v="1975-03-10T00:00:00"/>
    <n v="50"/>
    <x v="1"/>
    <x v="0"/>
    <s v="US Citizen"/>
    <s v="No"/>
    <x v="3"/>
    <x v="6"/>
    <x v="0"/>
    <n v="0"/>
    <x v="0"/>
    <n v="11.9"/>
    <s v="N/A-StillEmployed"/>
    <x v="0"/>
    <x v="0"/>
    <x v="4"/>
    <m/>
    <x v="2"/>
    <x v="1"/>
    <n v="5"/>
    <n v="5"/>
    <n v="0"/>
    <d v="2019-02-06T00:00:00"/>
    <n v="0"/>
    <n v="14"/>
  </r>
  <r>
    <x v="252"/>
    <n v="10179"/>
    <n v="1"/>
    <n v="1"/>
    <x v="1"/>
    <n v="1"/>
    <n v="3"/>
    <n v="3"/>
    <n v="0"/>
    <n v="50750"/>
    <n v="0"/>
    <n v="15"/>
    <x v="19"/>
    <x v="0"/>
    <x v="137"/>
    <d v="1981-04-14T00:00:00"/>
    <n v="44"/>
    <x v="1"/>
    <x v="1"/>
    <s v="US Citizen"/>
    <s v="No"/>
    <x v="0"/>
    <x v="85"/>
    <x v="0"/>
    <n v="0"/>
    <x v="0"/>
    <n v="10.9"/>
    <s v="N/A-StillEmployed"/>
    <x v="0"/>
    <x v="1"/>
    <x v="9"/>
    <n v="7"/>
    <x v="0"/>
    <x v="1"/>
    <n v="3.31"/>
    <n v="3"/>
    <n v="6"/>
    <d v="2019-01-07T00:00:00"/>
    <n v="0"/>
    <n v="7"/>
  </r>
  <r>
    <x v="253"/>
    <n v="10091"/>
    <n v="1"/>
    <n v="1"/>
    <x v="1"/>
    <n v="1"/>
    <n v="5"/>
    <n v="3"/>
    <n v="0"/>
    <n v="52087"/>
    <n v="0"/>
    <n v="19"/>
    <x v="0"/>
    <x v="0"/>
    <x v="86"/>
    <d v="1985-08-24T00:00:00"/>
    <n v="39"/>
    <x v="1"/>
    <x v="1"/>
    <s v="US Citizen"/>
    <s v="No"/>
    <x v="0"/>
    <x v="18"/>
    <x v="0"/>
    <n v="0"/>
    <x v="0"/>
    <n v="12"/>
    <s v="N/A-StillEmployed"/>
    <x v="0"/>
    <x v="0"/>
    <x v="5"/>
    <n v="11"/>
    <x v="0"/>
    <x v="1"/>
    <n v="4.8099999999999996"/>
    <n v="4"/>
    <n v="0"/>
    <d v="2019-02-15T00:00:00"/>
    <n v="0"/>
    <n v="15"/>
  </r>
  <r>
    <x v="254"/>
    <n v="10178"/>
    <n v="1"/>
    <n v="1"/>
    <x v="0"/>
    <n v="1"/>
    <n v="3"/>
    <n v="3"/>
    <n v="0"/>
    <n v="87826"/>
    <n v="0"/>
    <n v="9"/>
    <x v="5"/>
    <x v="0"/>
    <x v="6"/>
    <d v="1970-02-08T00:00:00"/>
    <n v="55"/>
    <x v="0"/>
    <x v="1"/>
    <s v="US Citizen"/>
    <s v="Yes"/>
    <x v="0"/>
    <x v="8"/>
    <x v="0"/>
    <n v="0"/>
    <x v="0"/>
    <n v="10.6"/>
    <s v="N/A-StillEmployed"/>
    <x v="0"/>
    <x v="1"/>
    <x v="1"/>
    <n v="4"/>
    <x v="3"/>
    <x v="1"/>
    <n v="3.32"/>
    <n v="3"/>
    <n v="7"/>
    <d v="2019-01-14T00:00:00"/>
    <n v="0"/>
    <n v="16"/>
  </r>
  <r>
    <x v="255"/>
    <n v="10039"/>
    <n v="0"/>
    <n v="0"/>
    <x v="1"/>
    <n v="1"/>
    <n v="1"/>
    <n v="3"/>
    <n v="0"/>
    <n v="51920"/>
    <n v="0"/>
    <n v="2"/>
    <x v="22"/>
    <x v="0"/>
    <x v="70"/>
    <d v="1988-05-19T00:00:00"/>
    <n v="37"/>
    <x v="1"/>
    <x v="0"/>
    <s v="US Citizen"/>
    <s v="No"/>
    <x v="0"/>
    <x v="86"/>
    <x v="0"/>
    <n v="0"/>
    <x v="0"/>
    <n v="10.3"/>
    <s v="N/A-StillEmployed"/>
    <x v="0"/>
    <x v="3"/>
    <x v="12"/>
    <n v="1"/>
    <x v="7"/>
    <x v="1"/>
    <n v="5"/>
    <n v="3"/>
    <n v="5"/>
    <d v="2019-01-15T00:00:00"/>
    <n v="0"/>
    <n v="2"/>
  </r>
  <r>
    <x v="256"/>
    <n v="10095"/>
    <n v="0"/>
    <n v="0"/>
    <x v="1"/>
    <n v="5"/>
    <n v="5"/>
    <n v="3"/>
    <n v="0"/>
    <n v="63878"/>
    <n v="1"/>
    <n v="20"/>
    <x v="2"/>
    <x v="0"/>
    <x v="138"/>
    <d v="1987-11-25T00:00:00"/>
    <n v="37"/>
    <x v="1"/>
    <x v="0"/>
    <s v="US Citizen"/>
    <s v="No"/>
    <x v="0"/>
    <x v="87"/>
    <x v="78"/>
    <n v="1"/>
    <x v="1"/>
    <n v="5.5"/>
    <s v="maternity leave - did not return"/>
    <x v="1"/>
    <x v="0"/>
    <x v="0"/>
    <n v="22"/>
    <x v="6"/>
    <x v="1"/>
    <n v="4.68"/>
    <n v="4"/>
    <n v="0"/>
    <d v="2015-04-02T00:00:00"/>
    <n v="0"/>
    <n v="20"/>
  </r>
  <r>
    <x v="257"/>
    <n v="10027"/>
    <n v="0"/>
    <n v="0"/>
    <x v="0"/>
    <n v="1"/>
    <n v="5"/>
    <n v="4"/>
    <n v="0"/>
    <n v="60656"/>
    <n v="0"/>
    <n v="20"/>
    <x v="2"/>
    <x v="0"/>
    <x v="35"/>
    <d v="1963-10-30T00:00:00"/>
    <n v="61"/>
    <x v="0"/>
    <x v="0"/>
    <s v="US Citizen"/>
    <s v="No"/>
    <x v="0"/>
    <x v="22"/>
    <x v="0"/>
    <n v="0"/>
    <x v="0"/>
    <n v="10.9"/>
    <s v="N/A-StillEmployed"/>
    <x v="0"/>
    <x v="0"/>
    <x v="3"/>
    <n v="16"/>
    <x v="1"/>
    <x v="0"/>
    <n v="4.3"/>
    <n v="3"/>
    <n v="0"/>
    <d v="2019-01-28T00:00:00"/>
    <n v="0"/>
    <n v="4"/>
  </r>
  <r>
    <x v="258"/>
    <n v="10291"/>
    <n v="0"/>
    <n v="2"/>
    <x v="0"/>
    <n v="1"/>
    <n v="6"/>
    <n v="2"/>
    <n v="1"/>
    <n v="72992"/>
    <n v="0"/>
    <n v="21"/>
    <x v="16"/>
    <x v="0"/>
    <x v="3"/>
    <d v="1984-08-16T00:00:00"/>
    <n v="41"/>
    <x v="0"/>
    <x v="2"/>
    <s v="US Citizen"/>
    <s v="No"/>
    <x v="1"/>
    <x v="88"/>
    <x v="0"/>
    <n v="0"/>
    <x v="0"/>
    <n v="11.2"/>
    <s v="N/A-StillEmployed"/>
    <x v="0"/>
    <x v="4"/>
    <x v="18"/>
    <n v="15"/>
    <x v="4"/>
    <x v="2"/>
    <n v="2.4"/>
    <n v="4"/>
    <n v="0"/>
    <d v="2019-01-16T00:00:00"/>
    <n v="2"/>
    <n v="16"/>
  </r>
  <r>
    <x v="259"/>
    <n v="10153"/>
    <n v="1"/>
    <n v="1"/>
    <x v="1"/>
    <n v="5"/>
    <n v="1"/>
    <n v="3"/>
    <n v="1"/>
    <n v="55000"/>
    <n v="1"/>
    <n v="2"/>
    <x v="22"/>
    <x v="0"/>
    <x v="5"/>
    <d v="1987-06-14T00:00:00"/>
    <n v="38"/>
    <x v="1"/>
    <x v="1"/>
    <s v="US Citizen"/>
    <s v="No"/>
    <x v="1"/>
    <x v="64"/>
    <x v="79"/>
    <n v="1"/>
    <x v="1"/>
    <n v="2"/>
    <s v="career change"/>
    <x v="1"/>
    <x v="3"/>
    <x v="12"/>
    <n v="1"/>
    <x v="4"/>
    <x v="1"/>
    <n v="3.8"/>
    <n v="4"/>
    <n v="4"/>
    <d v="2013-08-15T00:00:00"/>
    <n v="0"/>
    <n v="17"/>
  </r>
  <r>
    <x v="260"/>
    <n v="10157"/>
    <n v="0"/>
    <n v="0"/>
    <x v="1"/>
    <n v="1"/>
    <n v="5"/>
    <n v="3"/>
    <n v="0"/>
    <n v="58939"/>
    <n v="0"/>
    <n v="19"/>
    <x v="0"/>
    <x v="0"/>
    <x v="139"/>
    <d v="1965-02-02T00:00:00"/>
    <n v="60"/>
    <x v="1"/>
    <x v="0"/>
    <s v="US Citizen"/>
    <s v="No"/>
    <x v="0"/>
    <x v="23"/>
    <x v="0"/>
    <n v="0"/>
    <x v="0"/>
    <n v="11.7"/>
    <s v="N/A-StillEmployed"/>
    <x v="0"/>
    <x v="0"/>
    <x v="7"/>
    <n v="19"/>
    <x v="3"/>
    <x v="1"/>
    <n v="3.73"/>
    <n v="3"/>
    <n v="0"/>
    <d v="2019-01-24T00:00:00"/>
    <n v="0"/>
    <n v="16"/>
  </r>
  <r>
    <x v="261"/>
    <n v="10119"/>
    <n v="1"/>
    <n v="1"/>
    <x v="1"/>
    <n v="1"/>
    <n v="3"/>
    <n v="3"/>
    <n v="0"/>
    <n v="66593"/>
    <n v="0"/>
    <n v="14"/>
    <x v="4"/>
    <x v="0"/>
    <x v="140"/>
    <d v="1973-03-12T00:00:00"/>
    <n v="52"/>
    <x v="1"/>
    <x v="1"/>
    <s v="US Citizen"/>
    <s v="No"/>
    <x v="1"/>
    <x v="89"/>
    <x v="0"/>
    <n v="0"/>
    <x v="0"/>
    <n v="14.2"/>
    <s v="N/A-StillEmployed"/>
    <x v="0"/>
    <x v="1"/>
    <x v="17"/>
    <n v="6"/>
    <x v="0"/>
    <x v="1"/>
    <n v="4.3"/>
    <n v="3"/>
    <n v="5"/>
    <d v="2019-02-08T00:00:00"/>
    <n v="0"/>
    <n v="19"/>
  </r>
  <r>
    <x v="262"/>
    <n v="10180"/>
    <n v="1"/>
    <n v="1"/>
    <x v="0"/>
    <n v="2"/>
    <n v="3"/>
    <n v="3"/>
    <n v="0"/>
    <n v="87565"/>
    <n v="0"/>
    <n v="28"/>
    <x v="15"/>
    <x v="0"/>
    <x v="141"/>
    <d v="1983-02-09T00:00:00"/>
    <n v="42"/>
    <x v="0"/>
    <x v="1"/>
    <s v="US Citizen"/>
    <s v="No"/>
    <x v="3"/>
    <x v="28"/>
    <x v="0"/>
    <n v="0"/>
    <x v="0"/>
    <n v="9.1"/>
    <s v="N/A-StillEmployed"/>
    <x v="0"/>
    <x v="1"/>
    <x v="9"/>
    <n v="7"/>
    <x v="0"/>
    <x v="1"/>
    <n v="3.27"/>
    <n v="4"/>
    <n v="5"/>
    <d v="2019-01-14T00:00:00"/>
    <n v="0"/>
    <n v="13"/>
  </r>
  <r>
    <x v="263"/>
    <n v="10302"/>
    <n v="1"/>
    <n v="1"/>
    <x v="1"/>
    <n v="1"/>
    <n v="5"/>
    <n v="1"/>
    <n v="0"/>
    <n v="64021"/>
    <n v="0"/>
    <n v="19"/>
    <x v="0"/>
    <x v="0"/>
    <x v="142"/>
    <d v="1968-07-20T00:00:00"/>
    <n v="57"/>
    <x v="1"/>
    <x v="1"/>
    <s v="US Citizen"/>
    <s v="No"/>
    <x v="0"/>
    <x v="11"/>
    <x v="0"/>
    <n v="0"/>
    <x v="0"/>
    <n v="13.5"/>
    <s v="N/A-StillEmployed"/>
    <x v="0"/>
    <x v="0"/>
    <x v="8"/>
    <n v="12"/>
    <x v="1"/>
    <x v="3"/>
    <n v="2.4"/>
    <n v="2"/>
    <n v="1"/>
    <d v="2019-02-25T00:00:00"/>
    <n v="6"/>
    <n v="20"/>
  </r>
  <r>
    <x v="264"/>
    <n v="10090"/>
    <n v="1"/>
    <n v="1"/>
    <x v="1"/>
    <n v="1"/>
    <n v="5"/>
    <n v="3"/>
    <n v="0"/>
    <n v="65714"/>
    <n v="0"/>
    <n v="18"/>
    <x v="9"/>
    <x v="0"/>
    <x v="77"/>
    <d v="1975-09-30T00:00:00"/>
    <n v="49"/>
    <x v="1"/>
    <x v="1"/>
    <s v="US Citizen"/>
    <s v="No"/>
    <x v="0"/>
    <x v="90"/>
    <x v="0"/>
    <n v="0"/>
    <x v="0"/>
    <n v="12.9"/>
    <s v="N/A-StillEmployed"/>
    <x v="0"/>
    <x v="0"/>
    <x v="13"/>
    <n v="2"/>
    <x v="0"/>
    <x v="1"/>
    <n v="4.83"/>
    <n v="5"/>
    <n v="0"/>
    <d v="2019-02-14T00:00:00"/>
    <n v="0"/>
    <n v="15"/>
  </r>
  <r>
    <x v="265"/>
    <n v="10030"/>
    <n v="0"/>
    <n v="2"/>
    <x v="1"/>
    <n v="5"/>
    <n v="5"/>
    <n v="4"/>
    <n v="0"/>
    <n v="62425"/>
    <n v="1"/>
    <n v="19"/>
    <x v="0"/>
    <x v="0"/>
    <x v="143"/>
    <d v="1973-03-26T00:00:00"/>
    <n v="52"/>
    <x v="1"/>
    <x v="2"/>
    <s v="US Citizen"/>
    <s v="No"/>
    <x v="0"/>
    <x v="75"/>
    <x v="80"/>
    <n v="1"/>
    <x v="1"/>
    <n v="2.1"/>
    <s v="unhappy"/>
    <x v="1"/>
    <x v="0"/>
    <x v="10"/>
    <n v="14"/>
    <x v="0"/>
    <x v="0"/>
    <n v="4.0999999999999996"/>
    <n v="4"/>
    <n v="0"/>
    <d v="2015-03-02T00:00:00"/>
    <n v="0"/>
    <n v="16"/>
  </r>
  <r>
    <x v="266"/>
    <n v="10278"/>
    <n v="0"/>
    <n v="2"/>
    <x v="1"/>
    <n v="1"/>
    <n v="5"/>
    <n v="3"/>
    <n v="0"/>
    <n v="47961"/>
    <n v="0"/>
    <n v="19"/>
    <x v="0"/>
    <x v="0"/>
    <x v="12"/>
    <d v="1982-08-25T00:00:00"/>
    <n v="42"/>
    <x v="1"/>
    <x v="2"/>
    <s v="US Citizen"/>
    <s v="No"/>
    <x v="2"/>
    <x v="9"/>
    <x v="0"/>
    <n v="0"/>
    <x v="0"/>
    <n v="14.6"/>
    <s v="N/A-StillEmployed"/>
    <x v="0"/>
    <x v="0"/>
    <x v="2"/>
    <n v="20"/>
    <x v="2"/>
    <x v="1"/>
    <n v="4.0999999999999996"/>
    <n v="4"/>
    <n v="0"/>
    <d v="2019-02-07T00:00:00"/>
    <n v="0"/>
    <n v="9"/>
  </r>
  <r>
    <x v="267"/>
    <n v="10307"/>
    <n v="1"/>
    <n v="1"/>
    <x v="0"/>
    <n v="1"/>
    <n v="6"/>
    <n v="1"/>
    <n v="0"/>
    <n v="58273"/>
    <n v="0"/>
    <n v="3"/>
    <x v="11"/>
    <x v="22"/>
    <x v="144"/>
    <d v="1974-05-09T00:00:00"/>
    <n v="51"/>
    <x v="0"/>
    <x v="1"/>
    <s v="US Citizen"/>
    <s v="No"/>
    <x v="0"/>
    <x v="31"/>
    <x v="0"/>
    <n v="0"/>
    <x v="0"/>
    <n v="11.2"/>
    <s v="N/A-StillEmployed"/>
    <x v="0"/>
    <x v="4"/>
    <x v="16"/>
    <n v="21"/>
    <x v="7"/>
    <x v="3"/>
    <n v="1.81"/>
    <n v="2"/>
    <n v="0"/>
    <d v="2019-01-17T00:00:00"/>
    <n v="3"/>
    <n v="5"/>
  </r>
  <r>
    <x v="268"/>
    <n v="10147"/>
    <n v="0"/>
    <n v="0"/>
    <x v="0"/>
    <n v="1"/>
    <n v="1"/>
    <n v="3"/>
    <n v="0"/>
    <n v="63003"/>
    <n v="0"/>
    <n v="1"/>
    <x v="10"/>
    <x v="0"/>
    <x v="133"/>
    <d v="1986-09-01T00:00:00"/>
    <n v="38"/>
    <x v="0"/>
    <x v="0"/>
    <s v="US Citizen"/>
    <s v="No"/>
    <x v="0"/>
    <x v="22"/>
    <x v="0"/>
    <n v="0"/>
    <x v="0"/>
    <n v="10.9"/>
    <s v="N/A-StillEmployed"/>
    <x v="0"/>
    <x v="3"/>
    <x v="12"/>
    <n v="1"/>
    <x v="1"/>
    <x v="1"/>
    <n v="3.9"/>
    <n v="5"/>
    <n v="5"/>
    <d v="2019-01-18T00:00:00"/>
    <n v="0"/>
    <n v="9"/>
  </r>
  <r>
    <x v="269"/>
    <n v="10266"/>
    <n v="1"/>
    <n v="1"/>
    <x v="0"/>
    <n v="1"/>
    <n v="5"/>
    <n v="3"/>
    <n v="0"/>
    <n v="61355"/>
    <n v="0"/>
    <n v="19"/>
    <x v="0"/>
    <x v="0"/>
    <x v="96"/>
    <d v="1985-03-14T00:00:00"/>
    <n v="40"/>
    <x v="0"/>
    <x v="1"/>
    <s v="US Citizen"/>
    <s v="No"/>
    <x v="3"/>
    <x v="19"/>
    <x v="0"/>
    <n v="0"/>
    <x v="0"/>
    <n v="11.5"/>
    <s v="N/A-StillEmployed"/>
    <x v="0"/>
    <x v="0"/>
    <x v="11"/>
    <n v="18"/>
    <x v="0"/>
    <x v="1"/>
    <n v="4.7"/>
    <n v="3"/>
    <n v="0"/>
    <d v="2019-01-11T00:00:00"/>
    <n v="0"/>
    <n v="4"/>
  </r>
  <r>
    <x v="270"/>
    <n v="10241"/>
    <n v="1"/>
    <n v="1"/>
    <x v="1"/>
    <n v="1"/>
    <n v="6"/>
    <n v="3"/>
    <n v="0"/>
    <n v="60120"/>
    <n v="0"/>
    <n v="3"/>
    <x v="11"/>
    <x v="23"/>
    <x v="145"/>
    <d v="1989-05-12T00:00:00"/>
    <n v="36"/>
    <x v="1"/>
    <x v="1"/>
    <s v="US Citizen"/>
    <s v="No"/>
    <x v="1"/>
    <x v="91"/>
    <x v="0"/>
    <n v="0"/>
    <x v="0"/>
    <n v="14.9"/>
    <s v="N/A-StillEmployed"/>
    <x v="0"/>
    <x v="4"/>
    <x v="14"/>
    <n v="17"/>
    <x v="1"/>
    <x v="1"/>
    <n v="4.0999999999999996"/>
    <n v="4"/>
    <n v="0"/>
    <d v="2019-01-31T00:00:00"/>
    <n v="0"/>
    <n v="18"/>
  </r>
  <r>
    <x v="271"/>
    <n v="10158"/>
    <n v="1"/>
    <n v="1"/>
    <x v="1"/>
    <n v="1"/>
    <n v="5"/>
    <n v="3"/>
    <n v="0"/>
    <n v="63682"/>
    <n v="0"/>
    <n v="18"/>
    <x v="9"/>
    <x v="0"/>
    <x v="107"/>
    <d v="1978-03-28T00:00:00"/>
    <n v="47"/>
    <x v="1"/>
    <x v="1"/>
    <s v="US Citizen"/>
    <s v="No"/>
    <x v="1"/>
    <x v="92"/>
    <x v="0"/>
    <n v="0"/>
    <x v="0"/>
    <n v="16.600000000000001"/>
    <s v="N/A-StillEmployed"/>
    <x v="0"/>
    <x v="0"/>
    <x v="13"/>
    <n v="2"/>
    <x v="1"/>
    <x v="1"/>
    <n v="3.73"/>
    <n v="4"/>
    <n v="0"/>
    <d v="2019-01-24T00:00:00"/>
    <n v="0"/>
    <n v="12"/>
  </r>
  <r>
    <x v="272"/>
    <n v="10117"/>
    <n v="1"/>
    <n v="1"/>
    <x v="0"/>
    <n v="1"/>
    <n v="5"/>
    <n v="3"/>
    <n v="0"/>
    <n v="63025"/>
    <n v="0"/>
    <n v="19"/>
    <x v="0"/>
    <x v="0"/>
    <x v="11"/>
    <d v="1982-10-07T00:00:00"/>
    <n v="42"/>
    <x v="0"/>
    <x v="1"/>
    <s v="US Citizen"/>
    <s v="Yes"/>
    <x v="0"/>
    <x v="8"/>
    <x v="0"/>
    <n v="0"/>
    <x v="0"/>
    <n v="10.6"/>
    <s v="N/A-StillEmployed"/>
    <x v="0"/>
    <x v="0"/>
    <x v="0"/>
    <n v="22"/>
    <x v="2"/>
    <x v="1"/>
    <n v="4.3600000000000003"/>
    <n v="5"/>
    <n v="0"/>
    <d v="2019-01-24T00:00:00"/>
    <n v="0"/>
    <n v="10"/>
  </r>
  <r>
    <x v="273"/>
    <n v="10209"/>
    <n v="0"/>
    <n v="0"/>
    <x v="1"/>
    <n v="1"/>
    <n v="5"/>
    <n v="3"/>
    <n v="0"/>
    <n v="59238"/>
    <n v="0"/>
    <n v="19"/>
    <x v="0"/>
    <x v="0"/>
    <x v="146"/>
    <d v="1968-08-15T00:00:00"/>
    <n v="57"/>
    <x v="1"/>
    <x v="0"/>
    <s v="Eligible NonCitizen"/>
    <s v="No"/>
    <x v="3"/>
    <x v="32"/>
    <x v="0"/>
    <n v="0"/>
    <x v="0"/>
    <n v="13.2"/>
    <s v="N/A-StillEmployed"/>
    <x v="0"/>
    <x v="0"/>
    <x v="3"/>
    <n v="16"/>
    <x v="1"/>
    <x v="1"/>
    <n v="3.4"/>
    <n v="5"/>
    <n v="0"/>
    <d v="2019-01-31T00:00:00"/>
    <n v="0"/>
    <n v="13"/>
  </r>
  <r>
    <x v="274"/>
    <n v="10024"/>
    <n v="0"/>
    <n v="0"/>
    <x v="0"/>
    <n v="1"/>
    <n v="4"/>
    <n v="4"/>
    <n v="0"/>
    <n v="92989"/>
    <n v="0"/>
    <n v="24"/>
    <x v="3"/>
    <x v="0"/>
    <x v="147"/>
    <d v="1983-05-06T00:00:00"/>
    <n v="42"/>
    <x v="0"/>
    <x v="0"/>
    <s v="US Citizen"/>
    <s v="No"/>
    <x v="0"/>
    <x v="16"/>
    <x v="0"/>
    <n v="0"/>
    <x v="0"/>
    <n v="11.1"/>
    <s v="N/A-StillEmployed"/>
    <x v="0"/>
    <x v="2"/>
    <x v="6"/>
    <n v="10"/>
    <x v="0"/>
    <x v="0"/>
    <n v="4.5"/>
    <n v="5"/>
    <n v="5"/>
    <d v="2019-02-18T00:00:00"/>
    <n v="0"/>
    <n v="1"/>
  </r>
  <r>
    <x v="275"/>
    <n v="10173"/>
    <n v="1"/>
    <n v="1"/>
    <x v="0"/>
    <n v="1"/>
    <n v="3"/>
    <n v="3"/>
    <n v="0"/>
    <n v="90100"/>
    <n v="0"/>
    <n v="4"/>
    <x v="17"/>
    <x v="0"/>
    <x v="42"/>
    <d v="1987-10-24T00:00:00"/>
    <n v="37"/>
    <x v="0"/>
    <x v="1"/>
    <s v="US Citizen"/>
    <s v="No"/>
    <x v="0"/>
    <x v="56"/>
    <x v="0"/>
    <n v="0"/>
    <x v="0"/>
    <n v="8.3000000000000007"/>
    <s v="N/A-StillEmployed"/>
    <x v="0"/>
    <x v="1"/>
    <x v="19"/>
    <n v="13"/>
    <x v="1"/>
    <x v="1"/>
    <n v="3.4"/>
    <n v="3"/>
    <n v="6"/>
    <d v="2019-01-02T00:00:00"/>
    <n v="0"/>
    <n v="14"/>
  </r>
  <r>
    <x v="276"/>
    <n v="10221"/>
    <n v="1"/>
    <n v="1"/>
    <x v="1"/>
    <n v="5"/>
    <n v="5"/>
    <n v="3"/>
    <n v="1"/>
    <n v="60754"/>
    <n v="1"/>
    <n v="19"/>
    <x v="0"/>
    <x v="0"/>
    <x v="102"/>
    <d v="1975-04-03T00:00:00"/>
    <n v="50"/>
    <x v="1"/>
    <x v="1"/>
    <s v="Non-Citizen"/>
    <s v="No"/>
    <x v="1"/>
    <x v="93"/>
    <x v="39"/>
    <n v="1"/>
    <x v="1"/>
    <n v="3.9"/>
    <s v="Another position"/>
    <x v="1"/>
    <x v="0"/>
    <x v="4"/>
    <n v="39"/>
    <x v="4"/>
    <x v="1"/>
    <n v="4.5"/>
    <n v="5"/>
    <n v="0"/>
    <d v="2012-02-15T00:00:00"/>
    <n v="0"/>
    <n v="11"/>
  </r>
  <r>
    <x v="277"/>
    <n v="10146"/>
    <n v="1"/>
    <n v="1"/>
    <x v="1"/>
    <n v="5"/>
    <n v="5"/>
    <n v="3"/>
    <n v="0"/>
    <n v="72202"/>
    <n v="1"/>
    <n v="20"/>
    <x v="2"/>
    <x v="0"/>
    <x v="65"/>
    <d v="1953-05-24T00:00:00"/>
    <n v="72"/>
    <x v="1"/>
    <x v="1"/>
    <s v="US Citizen"/>
    <s v="No"/>
    <x v="0"/>
    <x v="36"/>
    <x v="81"/>
    <n v="1"/>
    <x v="1"/>
    <n v="6.2"/>
    <s v="Another position"/>
    <x v="1"/>
    <x v="0"/>
    <x v="3"/>
    <n v="16"/>
    <x v="2"/>
    <x v="1"/>
    <n v="3.93"/>
    <n v="3"/>
    <n v="0"/>
    <d v="2017-04-18T00:00:00"/>
    <n v="0"/>
    <n v="3"/>
  </r>
  <r>
    <x v="278"/>
    <n v="10161"/>
    <n v="0"/>
    <n v="0"/>
    <x v="1"/>
    <n v="1"/>
    <n v="6"/>
    <n v="3"/>
    <n v="0"/>
    <n v="58370"/>
    <n v="0"/>
    <n v="3"/>
    <x v="11"/>
    <x v="24"/>
    <x v="148"/>
    <d v="1965-05-07T00:00:00"/>
    <n v="60"/>
    <x v="1"/>
    <x v="0"/>
    <s v="US Citizen"/>
    <s v="No"/>
    <x v="1"/>
    <x v="22"/>
    <x v="0"/>
    <n v="0"/>
    <x v="0"/>
    <n v="10.9"/>
    <s v="N/A-StillEmployed"/>
    <x v="0"/>
    <x v="4"/>
    <x v="16"/>
    <n v="21"/>
    <x v="1"/>
    <x v="1"/>
    <n v="3.69"/>
    <n v="3"/>
    <n v="0"/>
    <d v="2019-01-28T00:00:00"/>
    <n v="0"/>
    <n v="18"/>
  </r>
  <r>
    <x v="279"/>
    <n v="10141"/>
    <n v="0"/>
    <n v="0"/>
    <x v="1"/>
    <n v="5"/>
    <n v="5"/>
    <n v="3"/>
    <n v="0"/>
    <n v="48413"/>
    <n v="1"/>
    <n v="19"/>
    <x v="0"/>
    <x v="0"/>
    <x v="149"/>
    <d v="1965-05-09T00:00:00"/>
    <n v="60"/>
    <x v="1"/>
    <x v="0"/>
    <s v="US Citizen"/>
    <s v="No"/>
    <x v="0"/>
    <x v="0"/>
    <x v="82"/>
    <n v="1"/>
    <x v="1"/>
    <n v="5.2"/>
    <s v="return to school"/>
    <x v="1"/>
    <x v="0"/>
    <x v="5"/>
    <n v="11"/>
    <x v="1"/>
    <x v="1"/>
    <n v="3.98"/>
    <n v="4"/>
    <n v="0"/>
    <d v="2016-03-02T00:00:00"/>
    <n v="0"/>
    <n v="1"/>
  </r>
  <r>
    <x v="280"/>
    <n v="10268"/>
    <n v="0"/>
    <n v="4"/>
    <x v="0"/>
    <n v="5"/>
    <n v="5"/>
    <n v="3"/>
    <n v="0"/>
    <n v="67176"/>
    <n v="1"/>
    <n v="20"/>
    <x v="2"/>
    <x v="0"/>
    <x v="83"/>
    <d v="1975-09-16T00:00:00"/>
    <n v="49"/>
    <x v="0"/>
    <x v="3"/>
    <s v="US Citizen"/>
    <s v="No"/>
    <x v="0"/>
    <x v="94"/>
    <x v="83"/>
    <n v="1"/>
    <x v="1"/>
    <n v="3.2"/>
    <s v="military"/>
    <x v="1"/>
    <x v="0"/>
    <x v="4"/>
    <n v="39"/>
    <x v="8"/>
    <x v="1"/>
    <n v="4.0999999999999996"/>
    <n v="4"/>
    <n v="0"/>
    <d v="2010-07-14T00:00:00"/>
    <n v="0"/>
    <n v="15"/>
  </r>
  <r>
    <x v="281"/>
    <n v="10123"/>
    <n v="0"/>
    <n v="2"/>
    <x v="1"/>
    <n v="1"/>
    <n v="5"/>
    <n v="3"/>
    <n v="0"/>
    <n v="56339"/>
    <n v="0"/>
    <n v="19"/>
    <x v="0"/>
    <x v="0"/>
    <x v="142"/>
    <d v="1967-06-05T00:00:00"/>
    <n v="58"/>
    <x v="1"/>
    <x v="2"/>
    <s v="US Citizen"/>
    <s v="No"/>
    <x v="1"/>
    <x v="95"/>
    <x v="0"/>
    <n v="0"/>
    <x v="0"/>
    <n v="12.5"/>
    <s v="N/A-StillEmployed"/>
    <x v="0"/>
    <x v="0"/>
    <x v="8"/>
    <n v="12"/>
    <x v="1"/>
    <x v="1"/>
    <n v="4.21"/>
    <n v="5"/>
    <n v="0"/>
    <d v="2019-01-14T00:00:00"/>
    <n v="0"/>
    <n v="4"/>
  </r>
  <r>
    <x v="282"/>
    <n v="10013"/>
    <n v="0"/>
    <n v="3"/>
    <x v="0"/>
    <n v="1"/>
    <n v="6"/>
    <n v="4"/>
    <n v="0"/>
    <n v="64397"/>
    <n v="0"/>
    <n v="3"/>
    <x v="11"/>
    <x v="25"/>
    <x v="150"/>
    <d v="1968-01-15T00:00:00"/>
    <n v="57"/>
    <x v="0"/>
    <x v="4"/>
    <s v="US Citizen"/>
    <s v="No"/>
    <x v="0"/>
    <x v="96"/>
    <x v="0"/>
    <n v="0"/>
    <x v="0"/>
    <n v="19.600000000000001"/>
    <s v="N/A-StillEmployed"/>
    <x v="0"/>
    <x v="4"/>
    <x v="16"/>
    <n v="21"/>
    <x v="1"/>
    <x v="0"/>
    <n v="4.0999999999999996"/>
    <n v="3"/>
    <n v="0"/>
    <d v="2019-01-04T00:00:00"/>
    <n v="0"/>
    <n v="6"/>
  </r>
  <r>
    <x v="283"/>
    <n v="10287"/>
    <n v="0"/>
    <n v="0"/>
    <x v="1"/>
    <n v="1"/>
    <n v="5"/>
    <n v="2"/>
    <n v="0"/>
    <n v="63025"/>
    <n v="0"/>
    <n v="19"/>
    <x v="0"/>
    <x v="0"/>
    <x v="87"/>
    <d v="1983-05-16T00:00:00"/>
    <n v="42"/>
    <x v="1"/>
    <x v="0"/>
    <s v="US Citizen"/>
    <s v="No"/>
    <x v="0"/>
    <x v="19"/>
    <x v="0"/>
    <n v="0"/>
    <x v="0"/>
    <n v="11.5"/>
    <s v="N/A-StillEmployed"/>
    <x v="0"/>
    <x v="0"/>
    <x v="10"/>
    <n v="14"/>
    <x v="0"/>
    <x v="2"/>
    <n v="2.44"/>
    <n v="5"/>
    <n v="0"/>
    <d v="2019-02-11T00:00:00"/>
    <n v="4"/>
    <n v="18"/>
  </r>
  <r>
    <x v="284"/>
    <n v="10044"/>
    <n v="1"/>
    <n v="1"/>
    <x v="0"/>
    <n v="5"/>
    <n v="3"/>
    <n v="3"/>
    <n v="0"/>
    <n v="75281"/>
    <n v="1"/>
    <n v="15"/>
    <x v="19"/>
    <x v="0"/>
    <x v="131"/>
    <d v="1988-05-05T00:00:00"/>
    <n v="37"/>
    <x v="0"/>
    <x v="1"/>
    <s v="US Citizen"/>
    <s v="No"/>
    <x v="0"/>
    <x v="8"/>
    <x v="84"/>
    <n v="1"/>
    <x v="1"/>
    <n v="1.1000000000000001"/>
    <s v="medical issues"/>
    <x v="1"/>
    <x v="1"/>
    <x v="9"/>
    <n v="7"/>
    <x v="6"/>
    <x v="1"/>
    <n v="5"/>
    <n v="3"/>
    <n v="5"/>
    <d v="2015-04-15T00:00:00"/>
    <n v="0"/>
    <n v="11"/>
  </r>
  <r>
    <x v="285"/>
    <n v="10102"/>
    <n v="0"/>
    <n v="0"/>
    <x v="0"/>
    <n v="5"/>
    <n v="4"/>
    <n v="3"/>
    <n v="1"/>
    <n v="100416"/>
    <n v="1"/>
    <n v="24"/>
    <x v="3"/>
    <x v="0"/>
    <x v="77"/>
    <d v="1983-06-14T00:00:00"/>
    <n v="42"/>
    <x v="0"/>
    <x v="0"/>
    <s v="Non-Citizen"/>
    <s v="No"/>
    <x v="1"/>
    <x v="95"/>
    <x v="85"/>
    <n v="1"/>
    <x v="1"/>
    <n v="5.2"/>
    <s v="medical issues"/>
    <x v="1"/>
    <x v="2"/>
    <x v="6"/>
    <n v="10"/>
    <x v="4"/>
    <x v="1"/>
    <n v="4.5999999999999996"/>
    <n v="3"/>
    <n v="4"/>
    <d v="2017-02-12T00:00:00"/>
    <n v="0"/>
    <n v="9"/>
  </r>
  <r>
    <x v="286"/>
    <n v="10270"/>
    <n v="0"/>
    <n v="0"/>
    <x v="1"/>
    <n v="5"/>
    <n v="5"/>
    <n v="3"/>
    <n v="0"/>
    <n v="74813"/>
    <n v="1"/>
    <n v="20"/>
    <x v="2"/>
    <x v="0"/>
    <x v="94"/>
    <d v="1985-03-15T00:00:00"/>
    <n v="40"/>
    <x v="1"/>
    <x v="0"/>
    <s v="US Citizen"/>
    <s v="No"/>
    <x v="0"/>
    <x v="9"/>
    <x v="86"/>
    <n v="1"/>
    <x v="1"/>
    <n v="3.5"/>
    <s v="unhappy"/>
    <x v="1"/>
    <x v="0"/>
    <x v="5"/>
    <n v="11"/>
    <x v="0"/>
    <x v="1"/>
    <n v="4.4000000000000004"/>
    <n v="3"/>
    <n v="0"/>
    <d v="2014-01-05T00:00:00"/>
    <n v="0"/>
    <n v="5"/>
  </r>
  <r>
    <x v="287"/>
    <n v="10045"/>
    <n v="1"/>
    <n v="1"/>
    <x v="0"/>
    <n v="1"/>
    <n v="3"/>
    <n v="3"/>
    <n v="0"/>
    <n v="76029"/>
    <n v="0"/>
    <n v="15"/>
    <x v="19"/>
    <x v="0"/>
    <x v="54"/>
    <d v="1969-03-31T00:00:00"/>
    <n v="56"/>
    <x v="0"/>
    <x v="1"/>
    <s v="Eligible NonCitizen"/>
    <s v="No"/>
    <x v="0"/>
    <x v="1"/>
    <x v="0"/>
    <n v="0"/>
    <x v="0"/>
    <n v="10.4"/>
    <s v="N/A-StillEmployed"/>
    <x v="0"/>
    <x v="1"/>
    <x v="9"/>
    <n v="7"/>
    <x v="3"/>
    <x v="1"/>
    <n v="5"/>
    <n v="4"/>
    <n v="7"/>
    <d v="2019-01-14T00:00:00"/>
    <n v="0"/>
    <n v="8"/>
  </r>
  <r>
    <x v="288"/>
    <n v="10205"/>
    <n v="1"/>
    <n v="1"/>
    <x v="1"/>
    <n v="1"/>
    <n v="6"/>
    <n v="3"/>
    <n v="0"/>
    <n v="57859"/>
    <n v="0"/>
    <n v="3"/>
    <x v="11"/>
    <x v="26"/>
    <x v="151"/>
    <d v="1991-05-23T00:00:00"/>
    <n v="34"/>
    <x v="1"/>
    <x v="1"/>
    <s v="US Citizen"/>
    <s v="No"/>
    <x v="2"/>
    <x v="0"/>
    <x v="0"/>
    <n v="0"/>
    <x v="0"/>
    <n v="14.1"/>
    <s v="N/A-StillEmployed"/>
    <x v="0"/>
    <x v="4"/>
    <x v="14"/>
    <n v="17"/>
    <x v="1"/>
    <x v="1"/>
    <n v="2.81"/>
    <n v="3"/>
    <n v="0"/>
    <d v="2019-01-17T00:00:00"/>
    <n v="0"/>
    <n v="16"/>
  </r>
  <r>
    <x v="289"/>
    <n v="10014"/>
    <n v="0"/>
    <n v="2"/>
    <x v="0"/>
    <n v="5"/>
    <n v="5"/>
    <n v="4"/>
    <n v="0"/>
    <n v="58523"/>
    <n v="1"/>
    <n v="19"/>
    <x v="0"/>
    <x v="0"/>
    <x v="20"/>
    <d v="1987-01-31T00:00:00"/>
    <n v="38"/>
    <x v="0"/>
    <x v="2"/>
    <s v="US Citizen"/>
    <s v="No"/>
    <x v="0"/>
    <x v="59"/>
    <x v="87"/>
    <n v="1"/>
    <x v="1"/>
    <n v="3.5"/>
    <s v="maternity leave - did not return"/>
    <x v="1"/>
    <x v="0"/>
    <x v="2"/>
    <n v="20"/>
    <x v="0"/>
    <x v="0"/>
    <n v="4.5"/>
    <n v="5"/>
    <n v="0"/>
    <d v="2016-02-01T00:00:00"/>
    <n v="0"/>
    <n v="15"/>
  </r>
  <r>
    <x v="290"/>
    <n v="10144"/>
    <n v="0"/>
    <n v="2"/>
    <x v="0"/>
    <n v="1"/>
    <n v="5"/>
    <n v="3"/>
    <n v="0"/>
    <n v="88976"/>
    <n v="0"/>
    <n v="17"/>
    <x v="9"/>
    <x v="0"/>
    <x v="4"/>
    <d v="1968-10-10T00:00:00"/>
    <n v="56"/>
    <x v="0"/>
    <x v="2"/>
    <s v="US Citizen"/>
    <s v="No"/>
    <x v="0"/>
    <x v="97"/>
    <x v="0"/>
    <n v="0"/>
    <x v="0"/>
    <n v="14"/>
    <s v="N/A-StillEmployed"/>
    <x v="0"/>
    <x v="0"/>
    <x v="13"/>
    <n v="2"/>
    <x v="3"/>
    <x v="1"/>
    <n v="3.93"/>
    <n v="3"/>
    <n v="0"/>
    <d v="2019-02-27T00:00:00"/>
    <n v="0"/>
    <n v="19"/>
  </r>
  <r>
    <x v="291"/>
    <n v="10253"/>
    <n v="0"/>
    <n v="0"/>
    <x v="0"/>
    <n v="1"/>
    <n v="6"/>
    <n v="3"/>
    <n v="0"/>
    <n v="55875"/>
    <n v="0"/>
    <n v="3"/>
    <x v="11"/>
    <x v="27"/>
    <x v="152"/>
    <d v="1989-07-11T00:00:00"/>
    <n v="36"/>
    <x v="0"/>
    <x v="0"/>
    <s v="US Citizen"/>
    <s v="No"/>
    <x v="3"/>
    <x v="25"/>
    <x v="0"/>
    <n v="0"/>
    <x v="0"/>
    <n v="13.4"/>
    <s v="N/A-StillEmployed"/>
    <x v="0"/>
    <x v="4"/>
    <x v="14"/>
    <n v="17"/>
    <x v="7"/>
    <x v="1"/>
    <n v="4.5"/>
    <n v="4"/>
    <n v="0"/>
    <d v="2019-01-18T00:00:00"/>
    <n v="0"/>
    <n v="11"/>
  </r>
  <r>
    <x v="292"/>
    <n v="10118"/>
    <n v="1"/>
    <n v="1"/>
    <x v="0"/>
    <n v="4"/>
    <n v="3"/>
    <n v="3"/>
    <n v="0"/>
    <n v="113999"/>
    <n v="1"/>
    <n v="8"/>
    <x v="6"/>
    <x v="0"/>
    <x v="0"/>
    <d v="1986-08-07T00:00:00"/>
    <n v="39"/>
    <x v="0"/>
    <x v="1"/>
    <s v="US Citizen"/>
    <s v="No"/>
    <x v="1"/>
    <x v="20"/>
    <x v="88"/>
    <n v="1"/>
    <x v="1"/>
    <n v="2"/>
    <s v="no-call, no-show"/>
    <x v="2"/>
    <x v="1"/>
    <x v="1"/>
    <n v="4"/>
    <x v="3"/>
    <x v="1"/>
    <n v="4.33"/>
    <n v="3"/>
    <n v="7"/>
    <d v="2017-02-15T00:00:00"/>
    <n v="0"/>
    <n v="9"/>
  </r>
  <r>
    <x v="293"/>
    <n v="10022"/>
    <n v="1"/>
    <n v="1"/>
    <x v="1"/>
    <n v="4"/>
    <n v="5"/>
    <n v="4"/>
    <n v="0"/>
    <n v="49773"/>
    <n v="1"/>
    <n v="19"/>
    <x v="0"/>
    <x v="0"/>
    <x v="11"/>
    <d v="1986-06-03T00:00:00"/>
    <n v="39"/>
    <x v="1"/>
    <x v="1"/>
    <s v="US Citizen"/>
    <s v="No"/>
    <x v="0"/>
    <x v="64"/>
    <x v="89"/>
    <n v="1"/>
    <x v="1"/>
    <n v="4.4000000000000004"/>
    <s v="gross misconduct"/>
    <x v="2"/>
    <x v="0"/>
    <x v="11"/>
    <n v="18"/>
    <x v="2"/>
    <x v="0"/>
    <n v="4.3"/>
    <n v="5"/>
    <n v="0"/>
    <d v="2015-02-01T00:00:00"/>
    <n v="0"/>
    <n v="18"/>
  </r>
  <r>
    <x v="294"/>
    <n v="10183"/>
    <n v="0"/>
    <n v="0"/>
    <x v="1"/>
    <n v="2"/>
    <n v="5"/>
    <n v="3"/>
    <n v="0"/>
    <n v="62068"/>
    <n v="0"/>
    <n v="19"/>
    <x v="0"/>
    <x v="0"/>
    <x v="153"/>
    <d v="1985-04-06T00:00:00"/>
    <n v="40"/>
    <x v="1"/>
    <x v="0"/>
    <s v="US Citizen"/>
    <s v="No"/>
    <x v="0"/>
    <x v="98"/>
    <x v="0"/>
    <n v="0"/>
    <x v="0"/>
    <n v="10.1"/>
    <s v="N/A-StillEmployed"/>
    <x v="0"/>
    <x v="0"/>
    <x v="0"/>
    <n v="22"/>
    <x v="0"/>
    <x v="1"/>
    <n v="3.21"/>
    <n v="3"/>
    <n v="0"/>
    <d v="2019-01-29T00:00:00"/>
    <n v="0"/>
    <n v="7"/>
  </r>
  <r>
    <x v="295"/>
    <n v="10190"/>
    <n v="0"/>
    <n v="0"/>
    <x v="0"/>
    <n v="1"/>
    <n v="5"/>
    <n v="3"/>
    <n v="0"/>
    <n v="66541"/>
    <n v="0"/>
    <n v="20"/>
    <x v="2"/>
    <x v="0"/>
    <x v="154"/>
    <d v="1976-02-10T00:00:00"/>
    <n v="49"/>
    <x v="0"/>
    <x v="0"/>
    <s v="US Citizen"/>
    <s v="No"/>
    <x v="1"/>
    <x v="29"/>
    <x v="0"/>
    <n v="0"/>
    <x v="0"/>
    <n v="11"/>
    <s v="N/A-StillEmployed"/>
    <x v="0"/>
    <x v="0"/>
    <x v="7"/>
    <n v="19"/>
    <x v="3"/>
    <x v="1"/>
    <n v="3.11"/>
    <n v="5"/>
    <n v="0"/>
    <d v="2019-02-12T00:00:00"/>
    <n v="0"/>
    <n v="4"/>
  </r>
  <r>
    <x v="296"/>
    <n v="10274"/>
    <n v="1"/>
    <n v="1"/>
    <x v="1"/>
    <n v="5"/>
    <n v="5"/>
    <n v="3"/>
    <n v="1"/>
    <n v="80512"/>
    <n v="1"/>
    <n v="18"/>
    <x v="9"/>
    <x v="0"/>
    <x v="126"/>
    <d v="1955-11-14T00:00:00"/>
    <n v="69"/>
    <x v="1"/>
    <x v="1"/>
    <s v="US Citizen"/>
    <s v="No"/>
    <x v="1"/>
    <x v="64"/>
    <x v="90"/>
    <n v="1"/>
    <x v="1"/>
    <n v="0.3"/>
    <s v="Another position"/>
    <x v="1"/>
    <x v="0"/>
    <x v="13"/>
    <n v="2"/>
    <x v="4"/>
    <x v="1"/>
    <n v="4.5"/>
    <n v="3"/>
    <n v="0"/>
    <d v="2012-01-02T00:00:00"/>
    <n v="0"/>
    <n v="5"/>
  </r>
  <r>
    <x v="297"/>
    <n v="10293"/>
    <n v="0"/>
    <n v="0"/>
    <x v="1"/>
    <n v="5"/>
    <n v="5"/>
    <n v="2"/>
    <n v="0"/>
    <n v="50274"/>
    <n v="1"/>
    <n v="19"/>
    <x v="0"/>
    <x v="0"/>
    <x v="99"/>
    <d v="1980-08-02T00:00:00"/>
    <n v="45"/>
    <x v="1"/>
    <x v="0"/>
    <s v="US Citizen"/>
    <s v="No"/>
    <x v="0"/>
    <x v="59"/>
    <x v="91"/>
    <n v="1"/>
    <x v="1"/>
    <n v="3.1"/>
    <s v="career change"/>
    <x v="1"/>
    <x v="0"/>
    <x v="3"/>
    <n v="16"/>
    <x v="6"/>
    <x v="2"/>
    <n v="2.5"/>
    <n v="3"/>
    <n v="0"/>
    <d v="2014-09-05T00:00:00"/>
    <n v="6"/>
    <n v="13"/>
  </r>
  <r>
    <x v="298"/>
    <n v="10172"/>
    <n v="0"/>
    <n v="0"/>
    <x v="0"/>
    <n v="1"/>
    <n v="3"/>
    <n v="3"/>
    <n v="0"/>
    <n v="84903"/>
    <n v="0"/>
    <n v="22"/>
    <x v="24"/>
    <x v="0"/>
    <x v="99"/>
    <d v="1981-07-08T00:00:00"/>
    <n v="44"/>
    <x v="0"/>
    <x v="0"/>
    <s v="US Citizen"/>
    <s v="No"/>
    <x v="3"/>
    <x v="45"/>
    <x v="0"/>
    <n v="0"/>
    <x v="0"/>
    <n v="8.5"/>
    <s v="N/A-StillEmployed"/>
    <x v="0"/>
    <x v="1"/>
    <x v="19"/>
    <n v="13"/>
    <x v="1"/>
    <x v="1"/>
    <n v="3.42"/>
    <n v="4"/>
    <n v="7"/>
    <d v="2019-01-04T00:00:00"/>
    <n v="0"/>
    <n v="17"/>
  </r>
  <r>
    <x v="299"/>
    <n v="10127"/>
    <n v="0"/>
    <n v="4"/>
    <x v="1"/>
    <n v="1"/>
    <n v="3"/>
    <n v="3"/>
    <n v="0"/>
    <n v="107226"/>
    <n v="0"/>
    <n v="28"/>
    <x v="15"/>
    <x v="0"/>
    <x v="116"/>
    <d v="1978-05-02T00:00:00"/>
    <n v="47"/>
    <x v="1"/>
    <x v="3"/>
    <s v="US Citizen"/>
    <s v="No"/>
    <x v="3"/>
    <x v="1"/>
    <x v="0"/>
    <n v="0"/>
    <x v="0"/>
    <n v="10.4"/>
    <s v="N/A-StillEmployed"/>
    <x v="0"/>
    <x v="1"/>
    <x v="9"/>
    <n v="7"/>
    <x v="3"/>
    <x v="1"/>
    <n v="4.2"/>
    <n v="4"/>
    <n v="8"/>
    <d v="2019-02-05T00:00:00"/>
    <n v="0"/>
    <n v="7"/>
  </r>
  <r>
    <x v="300"/>
    <n v="10072"/>
    <n v="0"/>
    <n v="0"/>
    <x v="0"/>
    <n v="5"/>
    <n v="5"/>
    <n v="3"/>
    <n v="0"/>
    <n v="58371"/>
    <n v="1"/>
    <n v="19"/>
    <x v="0"/>
    <x v="0"/>
    <x v="45"/>
    <d v="1987-05-24T00:00:00"/>
    <n v="38"/>
    <x v="0"/>
    <x v="0"/>
    <s v="US Citizen"/>
    <s v="Yes"/>
    <x v="0"/>
    <x v="9"/>
    <x v="92"/>
    <n v="1"/>
    <x v="1"/>
    <n v="3.3"/>
    <s v="hours"/>
    <x v="1"/>
    <x v="0"/>
    <x v="4"/>
    <n v="39"/>
    <x v="0"/>
    <x v="1"/>
    <n v="5"/>
    <n v="5"/>
    <n v="0"/>
    <d v="2014-05-15T00:00:00"/>
    <n v="0"/>
    <n v="11"/>
  </r>
  <r>
    <x v="301"/>
    <n v="10048"/>
    <n v="1"/>
    <n v="1"/>
    <x v="0"/>
    <n v="5"/>
    <n v="5"/>
    <n v="3"/>
    <n v="0"/>
    <n v="55140"/>
    <n v="1"/>
    <n v="19"/>
    <x v="0"/>
    <x v="0"/>
    <x v="67"/>
    <d v="1965-09-09T00:00:00"/>
    <n v="59"/>
    <x v="0"/>
    <x v="1"/>
    <s v="Eligible NonCitizen"/>
    <s v="No"/>
    <x v="0"/>
    <x v="36"/>
    <x v="59"/>
    <n v="1"/>
    <x v="1"/>
    <n v="4.3"/>
    <s v="unhappy"/>
    <x v="1"/>
    <x v="0"/>
    <x v="5"/>
    <n v="11"/>
    <x v="7"/>
    <x v="1"/>
    <n v="5"/>
    <n v="3"/>
    <n v="0"/>
    <d v="2015-02-15T00:00:00"/>
    <n v="0"/>
    <n v="7"/>
  </r>
  <r>
    <x v="302"/>
    <n v="10204"/>
    <n v="0"/>
    <n v="2"/>
    <x v="1"/>
    <n v="5"/>
    <n v="5"/>
    <n v="3"/>
    <n v="0"/>
    <n v="58062"/>
    <n v="1"/>
    <n v="19"/>
    <x v="0"/>
    <x v="0"/>
    <x v="155"/>
    <d v="1983-07-30T00:00:00"/>
    <n v="42"/>
    <x v="1"/>
    <x v="2"/>
    <s v="US Citizen"/>
    <s v="No"/>
    <x v="0"/>
    <x v="9"/>
    <x v="93"/>
    <n v="1"/>
    <x v="1"/>
    <n v="1.3"/>
    <s v="Another position"/>
    <x v="1"/>
    <x v="0"/>
    <x v="7"/>
    <n v="19"/>
    <x v="2"/>
    <x v="1"/>
    <n v="3.6"/>
    <n v="5"/>
    <n v="0"/>
    <d v="2011-02-06T00:00:00"/>
    <n v="0"/>
    <n v="9"/>
  </r>
  <r>
    <x v="303"/>
    <n v="10264"/>
    <n v="0"/>
    <n v="0"/>
    <x v="1"/>
    <n v="5"/>
    <n v="5"/>
    <n v="3"/>
    <n v="1"/>
    <n v="59728"/>
    <n v="1"/>
    <n v="19"/>
    <x v="0"/>
    <x v="0"/>
    <x v="95"/>
    <d v="1969-10-02T00:00:00"/>
    <n v="55"/>
    <x v="1"/>
    <x v="0"/>
    <s v="US Citizen"/>
    <s v="Yes"/>
    <x v="1"/>
    <x v="4"/>
    <x v="94"/>
    <n v="1"/>
    <x v="1"/>
    <n v="3.5"/>
    <s v="relocation out of area"/>
    <x v="1"/>
    <x v="0"/>
    <x v="7"/>
    <n v="19"/>
    <x v="4"/>
    <x v="1"/>
    <n v="4.3"/>
    <n v="4"/>
    <n v="0"/>
    <d v="2014-06-02T00:00:00"/>
    <n v="0"/>
    <n v="16"/>
  </r>
  <r>
    <x v="304"/>
    <n v="10033"/>
    <n v="0"/>
    <n v="0"/>
    <x v="0"/>
    <n v="5"/>
    <n v="5"/>
    <n v="4"/>
    <n v="0"/>
    <n v="70507"/>
    <n v="1"/>
    <n v="20"/>
    <x v="2"/>
    <x v="0"/>
    <x v="35"/>
    <d v="1958-11-07T00:00:00"/>
    <n v="66"/>
    <x v="0"/>
    <x v="0"/>
    <s v="US Citizen"/>
    <s v="No"/>
    <x v="0"/>
    <x v="46"/>
    <x v="95"/>
    <n v="1"/>
    <x v="1"/>
    <n v="3.1"/>
    <s v="retiring"/>
    <x v="1"/>
    <x v="0"/>
    <x v="8"/>
    <n v="12"/>
    <x v="0"/>
    <x v="0"/>
    <n v="5"/>
    <n v="3"/>
    <n v="0"/>
    <d v="2016-01-19T00:00:00"/>
    <n v="0"/>
    <n v="7"/>
  </r>
  <r>
    <x v="305"/>
    <n v="10174"/>
    <n v="0"/>
    <n v="0"/>
    <x v="1"/>
    <n v="1"/>
    <n v="5"/>
    <n v="3"/>
    <n v="0"/>
    <n v="60446"/>
    <n v="0"/>
    <n v="20"/>
    <x v="2"/>
    <x v="0"/>
    <x v="156"/>
    <d v="1985-04-20T00:00:00"/>
    <n v="40"/>
    <x v="1"/>
    <x v="0"/>
    <s v="US Citizen"/>
    <s v="No"/>
    <x v="0"/>
    <x v="22"/>
    <x v="0"/>
    <n v="0"/>
    <x v="0"/>
    <n v="10.9"/>
    <s v="N/A-StillEmployed"/>
    <x v="0"/>
    <x v="0"/>
    <x v="10"/>
    <n v="14"/>
    <x v="0"/>
    <x v="1"/>
    <n v="3.4"/>
    <n v="4"/>
    <n v="0"/>
    <d v="2019-02-21T00:00:00"/>
    <n v="0"/>
    <n v="14"/>
  </r>
  <r>
    <x v="306"/>
    <n v="10135"/>
    <n v="0"/>
    <n v="0"/>
    <x v="0"/>
    <n v="1"/>
    <n v="5"/>
    <n v="3"/>
    <n v="0"/>
    <n v="65893"/>
    <n v="0"/>
    <n v="20"/>
    <x v="2"/>
    <x v="0"/>
    <x v="2"/>
    <d v="1985-05-11T00:00:00"/>
    <n v="40"/>
    <x v="0"/>
    <x v="0"/>
    <s v="US Citizen"/>
    <s v="No"/>
    <x v="0"/>
    <x v="16"/>
    <x v="0"/>
    <n v="0"/>
    <x v="0"/>
    <n v="11.1"/>
    <s v="N/A-StillEmployed"/>
    <x v="0"/>
    <x v="0"/>
    <x v="2"/>
    <n v="20"/>
    <x v="0"/>
    <x v="1"/>
    <n v="4.07"/>
    <n v="4"/>
    <n v="0"/>
    <d v="2019-02-28T00:00:00"/>
    <n v="0"/>
    <n v="13"/>
  </r>
  <r>
    <x v="307"/>
    <n v="10301"/>
    <n v="0"/>
    <n v="0"/>
    <x v="1"/>
    <n v="5"/>
    <n v="5"/>
    <n v="1"/>
    <n v="0"/>
    <n v="48513"/>
    <n v="1"/>
    <n v="19"/>
    <x v="0"/>
    <x v="0"/>
    <x v="50"/>
    <d v="1982-05-04T00:00:00"/>
    <n v="43"/>
    <x v="1"/>
    <x v="0"/>
    <s v="US Citizen"/>
    <s v="No"/>
    <x v="3"/>
    <x v="99"/>
    <x v="96"/>
    <n v="1"/>
    <x v="1"/>
    <n v="7.1"/>
    <s v="Another position"/>
    <x v="1"/>
    <x v="0"/>
    <x v="8"/>
    <n v="12"/>
    <x v="2"/>
    <x v="3"/>
    <n v="3.2"/>
    <n v="2"/>
    <n v="0"/>
    <d v="2015-09-02T00:00:00"/>
    <n v="5"/>
    <n v="4"/>
  </r>
  <r>
    <x v="308"/>
    <n v="10010"/>
    <n v="0"/>
    <n v="0"/>
    <x v="1"/>
    <n v="1"/>
    <n v="3"/>
    <n v="4"/>
    <n v="0"/>
    <n v="220450"/>
    <n v="0"/>
    <n v="6"/>
    <x v="31"/>
    <x v="0"/>
    <x v="157"/>
    <d v="1979-08-30T00:00:00"/>
    <n v="45"/>
    <x v="1"/>
    <x v="0"/>
    <s v="US Citizen"/>
    <s v="No"/>
    <x v="0"/>
    <x v="100"/>
    <x v="0"/>
    <n v="0"/>
    <x v="0"/>
    <n v="15.3"/>
    <s v="N/A-StillEmployed"/>
    <x v="0"/>
    <x v="1"/>
    <x v="13"/>
    <n v="2"/>
    <x v="3"/>
    <x v="0"/>
    <n v="4.5999999999999996"/>
    <n v="5"/>
    <n v="6"/>
    <d v="2019-02-21T00:00:00"/>
    <n v="0"/>
    <n v="16"/>
  </r>
  <r>
    <x v="309"/>
    <n v="10043"/>
    <n v="0"/>
    <n v="0"/>
    <x v="1"/>
    <n v="1"/>
    <n v="3"/>
    <n v="3"/>
    <n v="0"/>
    <n v="89292"/>
    <n v="0"/>
    <n v="9"/>
    <x v="5"/>
    <x v="0"/>
    <x v="1"/>
    <d v="1979-02-24T00:00:00"/>
    <n v="46"/>
    <x v="1"/>
    <x v="0"/>
    <s v="US Citizen"/>
    <s v="No"/>
    <x v="0"/>
    <x v="1"/>
    <x v="0"/>
    <n v="0"/>
    <x v="0"/>
    <n v="10.4"/>
    <s v="N/A-StillEmployed"/>
    <x v="0"/>
    <x v="1"/>
    <x v="1"/>
    <n v="4"/>
    <x v="3"/>
    <x v="1"/>
    <n v="5"/>
    <n v="3"/>
    <n v="5"/>
    <d v="2019-02-01T00:00:00"/>
    <n v="0"/>
    <n v="11"/>
  </r>
  <r>
    <x v="310"/>
    <n v="10271"/>
    <n v="0"/>
    <n v="4"/>
    <x v="1"/>
    <n v="1"/>
    <n v="5"/>
    <n v="3"/>
    <n v="0"/>
    <n v="45046"/>
    <n v="0"/>
    <n v="19"/>
    <x v="0"/>
    <x v="0"/>
    <x v="132"/>
    <d v="1978-08-17T00:00:00"/>
    <n v="47"/>
    <x v="1"/>
    <x v="3"/>
    <s v="US Citizen"/>
    <s v="No"/>
    <x v="3"/>
    <x v="22"/>
    <x v="0"/>
    <n v="0"/>
    <x v="0"/>
    <n v="10.9"/>
    <s v="N/A-StillEmployed"/>
    <x v="0"/>
    <x v="0"/>
    <x v="10"/>
    <n v="14"/>
    <x v="0"/>
    <x v="1"/>
    <n v="4.5"/>
    <n v="5"/>
    <n v="0"/>
    <d v="2019-01-30T00:00:00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1901BE-6F1B-481B-A5F4-1B94ADEF9371}" name="PivotTable1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5">
  <location ref="Z3:AC11" firstHeaderRow="1" firstDataRow="2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axis="axisRow" showAll="0">
      <items count="7">
        <item x="3"/>
        <item x="5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Salary" fld="9" subtotal="average" baseField="17" baseItem="0" numFmtId="4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8E5D1-132B-4703-94BE-5E7DDE02C2AB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2">
  <location ref="AC24:AF109" firstHeaderRow="1" firstDataRow="2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axis="axisCol" showAll="0">
      <items count="3">
        <item x="0"/>
        <item x="1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6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sd="0" x="14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3">
    <field x="42"/>
    <field x="40"/>
    <field x="22"/>
  </rowFields>
  <rowItems count="84">
    <i>
      <x v="1"/>
    </i>
    <i r="1">
      <x v="1"/>
    </i>
    <i>
      <x v="2"/>
    </i>
    <i r="1">
      <x v="6"/>
    </i>
    <i r="1">
      <x v="11"/>
    </i>
    <i>
      <x v="3"/>
    </i>
    <i r="1">
      <x v="1"/>
    </i>
    <i r="1">
      <x v="9"/>
    </i>
    <i r="1">
      <x v="10"/>
    </i>
    <i>
      <x v="4"/>
    </i>
    <i r="1">
      <x v="1"/>
    </i>
    <i r="1">
      <x v="4"/>
    </i>
    <i r="1">
      <x v="7"/>
    </i>
    <i r="1">
      <x v="10"/>
    </i>
    <i>
      <x v="5"/>
    </i>
    <i r="1">
      <x v="4"/>
    </i>
    <i r="1">
      <x v="5"/>
    </i>
    <i r="1">
      <x v="7"/>
    </i>
    <i r="1">
      <x v="8"/>
    </i>
    <i r="1">
      <x v="9"/>
    </i>
    <i r="1">
      <x v="10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>
      <x v="8"/>
    </i>
    <i r="1"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1"/>
    </i>
    <i>
      <x v="9"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1"/>
    </i>
    <i r="1">
      <x v="12"/>
    </i>
    <i>
      <x v="10"/>
    </i>
    <i r="1">
      <x v="1"/>
    </i>
    <i r="1">
      <x v="2"/>
    </i>
    <i r="1">
      <x v="3"/>
    </i>
    <i r="1">
      <x v="5"/>
    </i>
    <i r="1">
      <x v="6"/>
    </i>
    <i r="1">
      <x v="7"/>
    </i>
    <i>
      <x v="11"/>
    </i>
    <i r="1">
      <x v="1"/>
    </i>
    <i r="1">
      <x v="5"/>
    </i>
    <i r="1">
      <x v="6"/>
    </i>
    <i r="1">
      <x v="7"/>
    </i>
    <i r="1">
      <x v="9"/>
    </i>
    <i r="1">
      <x v="10"/>
    </i>
    <i>
      <x v="12"/>
    </i>
    <i r="1">
      <x v="1"/>
    </i>
    <i r="1">
      <x v="2"/>
    </i>
    <i r="1">
      <x v="4"/>
    </i>
    <i>
      <x v="13"/>
    </i>
    <i r="1">
      <x v="7"/>
    </i>
    <i t="grand">
      <x/>
    </i>
  </rowItems>
  <colFields count="1">
    <field x="25"/>
  </colFields>
  <colItems count="3">
    <i>
      <x/>
    </i>
    <i>
      <x v="1"/>
    </i>
    <i t="grand">
      <x/>
    </i>
  </colItems>
  <dataFields count="1">
    <dataField name="EmploymentStatus by year" fld="0" subtotal="count" baseField="0" baseItem="0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0D202-B88B-414E-87BB-DBB652532E3C}" name="PivotTable3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H3:I6" firstHeaderRow="1" firstDataRow="1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Gender distribution" fld="0" subtotal="count" baseField="17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5B0DE-9858-4492-89FD-A696AE14D47A}" name="PivotTable1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G42:G43" firstHeaderRow="1" firstDataRow="1" firstDataCol="0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Items count="1">
    <i/>
  </rowItems>
  <colItems count="1">
    <i/>
  </colItems>
  <dataFields count="1">
    <dataField name="Total Employe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DFA1F-035E-4424-B21D-451E91190E36}" name="PivotTable1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3">
  <location ref="AL28:AN41" firstHeaderRow="0" firstDataRow="1" firstDataCol="1"/>
  <pivotFields count="46">
    <pivotField dataField="1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axis="axisRow"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6">
        <item sd="0" x="0"/>
        <item x="1"/>
        <item x="2"/>
        <item x="3"/>
        <item x="4"/>
        <item x="5"/>
        <item x="6"/>
        <item x="7"/>
        <item x="8"/>
        <item sd="0" x="9"/>
        <item sd="0" x="10"/>
        <item sd="0" x="11"/>
        <item sd="0" x="12"/>
        <item sd="0" x="13"/>
        <item sd="0" x="1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4">
    <field x="40"/>
    <field x="43"/>
    <field x="22"/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nure HC" fld="26" subtotal="average" baseField="0" baseItem="0" numFmtId="1"/>
    <dataField name="Count of Employee_Name" fld="0" subtotal="count" baseField="0" baseItem="0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10EE4-84F4-4372-8A1A-0C3A9FF938A2}" name="PivotTable1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V21:W28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axis="axisRow" showAll="0">
      <items count="7">
        <item x="3"/>
        <item x="5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9" subtotal="average" baseField="17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660A5-5E63-41AB-B89E-253789647D78}" name="PivotTable1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8">
  <location ref="V10:W17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5"/>
        <item x="2"/>
        <item x="0"/>
        <item t="default"/>
      </items>
    </pivotField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9" subtotal="average" baseField="17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89DB3-491E-45E9-AECE-3C463A3A9C2A}" name="PivotTable1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G48:G49" firstHeaderRow="1" firstDataRow="1" firstDataCol="0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Items count="1">
    <i/>
  </rowItems>
  <colItems count="1">
    <i/>
  </colItems>
  <dataFields count="1">
    <dataField name="Average of Salary" fld="9" subtotal="average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F4735-7B07-4201-91AC-611BDF25C1C0}" name="PivotTable1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1">
  <location ref="AK54:AL83" firstHeaderRow="1" firstDataRow="1" firstDataCol="1" rowPageCount="1" colPageCount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axis="axisRow" showAll="0">
      <items count="57">
        <item m="1" x="33"/>
        <item m="1" x="54"/>
        <item m="1" x="35"/>
        <item m="1" x="42"/>
        <item m="1" x="30"/>
        <item m="1" x="46"/>
        <item m="1" x="45"/>
        <item m="1" x="49"/>
        <item m="1" x="37"/>
        <item m="1" x="48"/>
        <item m="1" x="28"/>
        <item m="1" x="55"/>
        <item m="1" x="51"/>
        <item m="1" x="47"/>
        <item m="1" x="53"/>
        <item m="1" x="39"/>
        <item m="1" x="50"/>
        <item m="1" x="43"/>
        <item m="1" x="36"/>
        <item m="1" x="52"/>
        <item m="1" x="41"/>
        <item m="1" x="40"/>
        <item m="1" x="38"/>
        <item m="1" x="29"/>
        <item m="1" x="44"/>
        <item m="1" x="31"/>
        <item m="1" x="32"/>
        <item m="1"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Page" showAll="0">
      <items count="159">
        <item x="27"/>
        <item x="122"/>
        <item x="131"/>
        <item x="26"/>
        <item x="71"/>
        <item x="141"/>
        <item x="117"/>
        <item x="25"/>
        <item x="101"/>
        <item x="132"/>
        <item x="62"/>
        <item x="92"/>
        <item x="63"/>
        <item x="41"/>
        <item x="114"/>
        <item x="109"/>
        <item x="137"/>
        <item x="39"/>
        <item x="107"/>
        <item x="94"/>
        <item x="102"/>
        <item x="44"/>
        <item x="2"/>
        <item x="47"/>
        <item x="66"/>
        <item x="5"/>
        <item x="37"/>
        <item x="138"/>
        <item x="84"/>
        <item x="155"/>
        <item x="43"/>
        <item x="3"/>
        <item x="99"/>
        <item x="30"/>
        <item x="24"/>
        <item x="8"/>
        <item x="74"/>
        <item x="14"/>
        <item x="112"/>
        <item x="0"/>
        <item x="87"/>
        <item x="15"/>
        <item x="18"/>
        <item x="45"/>
        <item x="19"/>
        <item x="28"/>
        <item x="40"/>
        <item x="35"/>
        <item x="105"/>
        <item x="12"/>
        <item x="118"/>
        <item x="55"/>
        <item x="9"/>
        <item x="149"/>
        <item x="157"/>
        <item x="17"/>
        <item x="93"/>
        <item x="104"/>
        <item x="142"/>
        <item x="81"/>
        <item x="95"/>
        <item x="6"/>
        <item x="60"/>
        <item x="75"/>
        <item x="111"/>
        <item x="153"/>
        <item x="59"/>
        <item x="106"/>
        <item x="79"/>
        <item x="82"/>
        <item x="65"/>
        <item x="139"/>
        <item x="32"/>
        <item x="64"/>
        <item x="42"/>
        <item x="80"/>
        <item x="120"/>
        <item x="51"/>
        <item x="147"/>
        <item x="69"/>
        <item x="13"/>
        <item x="1"/>
        <item x="86"/>
        <item x="123"/>
        <item x="135"/>
        <item x="68"/>
        <item x="4"/>
        <item x="36"/>
        <item x="20"/>
        <item x="52"/>
        <item x="56"/>
        <item x="31"/>
        <item x="46"/>
        <item x="136"/>
        <item x="7"/>
        <item x="21"/>
        <item x="96"/>
        <item x="156"/>
        <item x="67"/>
        <item x="70"/>
        <item x="54"/>
        <item x="115"/>
        <item x="58"/>
        <item x="143"/>
        <item x="140"/>
        <item x="119"/>
        <item x="89"/>
        <item x="97"/>
        <item x="77"/>
        <item x="16"/>
        <item x="116"/>
        <item x="50"/>
        <item x="154"/>
        <item x="23"/>
        <item x="83"/>
        <item x="129"/>
        <item x="126"/>
        <item x="134"/>
        <item x="124"/>
        <item x="90"/>
        <item x="133"/>
        <item x="146"/>
        <item x="11"/>
        <item x="34"/>
        <item x="91"/>
        <item x="88"/>
        <item x="152"/>
        <item x="49"/>
        <item x="33"/>
        <item x="22"/>
        <item x="73"/>
        <item x="72"/>
        <item x="110"/>
        <item x="48"/>
        <item x="103"/>
        <item x="98"/>
        <item x="29"/>
        <item x="127"/>
        <item x="121"/>
        <item x="125"/>
        <item x="53"/>
        <item x="85"/>
        <item x="128"/>
        <item x="76"/>
        <item x="78"/>
        <item x="150"/>
        <item x="145"/>
        <item x="38"/>
        <item x="10"/>
        <item x="113"/>
        <item x="100"/>
        <item x="130"/>
        <item x="108"/>
        <item x="151"/>
        <item x="144"/>
        <item x="61"/>
        <item x="148"/>
        <item x="57"/>
        <item t="default"/>
      </items>
    </pivotField>
    <pivotField numFmtId="14" showAll="0"/>
    <pivotField numFmtId="1" showAll="0"/>
    <pivotField showAll="0"/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3"/>
  </rowFields>
  <rowItems count="29"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pageFields count="1">
    <pageField fld="1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C435-1D52-4A2F-85EF-9F93268175E3}" name="PivotTable2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G54:G55" firstHeaderRow="1" firstDataRow="1" firstDataCol="0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Items count="1">
    <i/>
  </rowItems>
  <colItems count="1">
    <i/>
  </colItems>
  <dataFields count="1">
    <dataField name="Average of Tenure HC" fld="26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958C4-D9E5-4A7B-BA7F-215637B58169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H10:I17" firstHeaderRow="1" firstDataRow="1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5"/>
        <item x="2"/>
        <item x="0"/>
        <item t="default"/>
      </items>
    </pivotField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ace/Ethnicity" fld="0" subtotal="count" baseField="2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F0C71-9F73-49C3-907D-E4B2C795DCB3}" name="PivotTable1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9">
  <location ref="AP6:AT18" firstHeaderRow="1" firstDataRow="2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axis="axisRow"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axis="axisCol" showAll="0">
      <items count="4">
        <item x="0"/>
        <item x="2"/>
        <item x="1"/>
        <item t="default"/>
      </items>
    </pivotField>
    <pivotField showAll="0">
      <items count="7">
        <item x="3"/>
        <item x="5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3">
    <field x="45"/>
    <field x="43"/>
    <field x="2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8"/>
  </colFields>
  <colItems count="4">
    <i>
      <x/>
    </i>
    <i>
      <x v="1"/>
    </i>
    <i>
      <x v="2"/>
    </i>
    <i t="grand">
      <x/>
    </i>
  </colItems>
  <dataFields count="1">
    <dataField name="Count of Employee_Name" fld="0" subtotal="count" baseField="0" baseItem="0"/>
  </dataFields>
  <chartFormats count="8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  <chartFormat chart="28" format="6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28" format="7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28" format="8" series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  <chartFormat chart="2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A7763-56E5-4FC6-987A-5DA39DBE1345}" name="PivotTable1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V32:W65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axis="axisRow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2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Average of Salary" fld="9" subtotal="average" baseField="17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F1621-C0D8-4A80-97C0-8C284B642F25}" name="PivotTable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K17:R28" firstHeaderRow="1" firstDataRow="2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7">
        <item x="4"/>
        <item x="3"/>
        <item x="1"/>
        <item x="5"/>
        <item x="2"/>
        <item x="0"/>
        <item t="default"/>
      </items>
    </pivotField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10">
        <item x="6"/>
        <item x="4"/>
        <item x="3"/>
        <item x="2"/>
        <item x="1"/>
        <item x="0"/>
        <item x="5"/>
        <item x="8"/>
        <item x="7"/>
        <item t="default"/>
      </items>
    </pivotField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3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Recruiting by Ethnicity" fld="0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5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7F2A9-E318-4EB2-8819-0995EECC92BB}" name="PivotTable5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H21:I27" firstHeaderRow="1" firstDataRow="1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axis="axisRow" showAll="0">
      <items count="6">
        <item x="2"/>
        <item x="1"/>
        <item x="4"/>
        <item x="0"/>
        <item x="3"/>
        <item t="default"/>
      </items>
    </pivotField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arital Status Distribution" fld="0" subtotal="count" baseField="18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11EBC-31B6-467B-A512-D0701BE7945B}" name="PivotTable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">
  <location ref="K31:Q42" firstHeaderRow="1" firstDataRow="2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axis="axisCol" showAll="0">
      <items count="6">
        <item x="2"/>
        <item x="1"/>
        <item x="4"/>
        <item x="0"/>
        <item x="3"/>
        <item t="default"/>
      </items>
    </pivotField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10">
        <item x="6"/>
        <item x="4"/>
        <item x="3"/>
        <item x="2"/>
        <item x="1"/>
        <item x="0"/>
        <item x="5"/>
        <item x="8"/>
        <item x="7"/>
        <item t="default"/>
      </items>
    </pivotField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3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Recruiting by Marital DESC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F30D2-9750-4FF7-AE46-36C73FAD039A}" name="PivotTable2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2">
  <location ref="A3:F26" firstHeaderRow="1" firstDataRow="2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axis="axisRow" dataField="1" showAll="0">
      <items count="22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3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3"/>
  </colFields>
  <colItems count="5">
    <i>
      <x/>
    </i>
    <i>
      <x v="1"/>
    </i>
    <i>
      <x v="2"/>
    </i>
    <i>
      <x v="3"/>
    </i>
    <i t="grand">
      <x/>
    </i>
  </colItems>
  <dataFields count="1">
    <dataField name="P-scores by manager" fld="30" subtotal="count" baseField="0" baseItem="0"/>
  </dataFields>
  <chartFormats count="11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30" count="1" selected="0">
            <x v="20"/>
          </reference>
          <reference field="33" count="1" selected="0">
            <x v="2"/>
          </reference>
        </references>
      </pivotArea>
    </chartFormat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BDC30-C9BA-4A62-BDF8-7378351F8E3E}" name="PivotTable6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K3:N14" firstHeaderRow="1" firstDataRow="2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10">
        <item x="6"/>
        <item x="4"/>
        <item x="3"/>
        <item x="2"/>
        <item x="1"/>
        <item x="0"/>
        <item x="5"/>
        <item x="8"/>
        <item x="7"/>
        <item t="default"/>
      </items>
    </pivotField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3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Recruiting by Gender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A3D62-18AE-429A-A851-4CD79C829BB6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V3:W6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Average of Salary" fld="9" subtotal="average" baseField="17" baseItem="0" numFmtId="44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5C43A-EACD-4381-8423-22E6F7A4E2E9}" name="PivotTable14" cacheId="0" applyNumberFormats="0" applyBorderFormats="0" applyFontFormats="0" applyPatternFormats="0" applyAlignmentFormats="0" applyWidthHeightFormats="1" dataCaption="Values" updatedVersion="8" minRefreshableVersion="5" useAutoFormatting="1" colGrandTotals="0" itemPrintTitles="1" createdVersion="8" indent="0" outline="1" outlineData="1" multipleFieldFilters="0" chartFormat="7">
  <location ref="AI6:AK13" firstHeaderRow="0" firstDataRow="1" firstDataCol="1"/>
  <pivotFields count="4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14" showAll="0"/>
    <pivotField numFmtId="1"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102">
        <item x="96"/>
        <item x="94"/>
        <item x="81"/>
        <item x="2"/>
        <item x="99"/>
        <item x="21"/>
        <item x="40"/>
        <item x="92"/>
        <item x="93"/>
        <item x="7"/>
        <item x="87"/>
        <item x="100"/>
        <item x="49"/>
        <item x="54"/>
        <item x="39"/>
        <item x="37"/>
        <item x="91"/>
        <item x="80"/>
        <item x="9"/>
        <item x="70"/>
        <item x="78"/>
        <item x="13"/>
        <item x="65"/>
        <item x="15"/>
        <item x="52"/>
        <item x="50"/>
        <item x="36"/>
        <item x="72"/>
        <item x="89"/>
        <item x="33"/>
        <item x="0"/>
        <item x="3"/>
        <item x="97"/>
        <item x="24"/>
        <item x="53"/>
        <item x="64"/>
        <item x="34"/>
        <item x="43"/>
        <item x="58"/>
        <item x="4"/>
        <item x="74"/>
        <item x="11"/>
        <item x="25"/>
        <item x="57"/>
        <item x="10"/>
        <item x="69"/>
        <item x="32"/>
        <item x="42"/>
        <item x="66"/>
        <item x="59"/>
        <item x="73"/>
        <item x="35"/>
        <item x="12"/>
        <item x="90"/>
        <item x="62"/>
        <item x="46"/>
        <item x="83"/>
        <item x="95"/>
        <item x="76"/>
        <item x="75"/>
        <item x="17"/>
        <item x="18"/>
        <item x="6"/>
        <item x="23"/>
        <item x="47"/>
        <item x="63"/>
        <item x="19"/>
        <item x="27"/>
        <item x="41"/>
        <item x="31"/>
        <item x="88"/>
        <item x="16"/>
        <item x="29"/>
        <item x="48"/>
        <item x="22"/>
        <item x="85"/>
        <item x="5"/>
        <item x="79"/>
        <item x="8"/>
        <item x="20"/>
        <item x="1"/>
        <item x="86"/>
        <item x="51"/>
        <item x="55"/>
        <item x="61"/>
        <item x="98"/>
        <item x="68"/>
        <item x="26"/>
        <item x="71"/>
        <item x="60"/>
        <item x="28"/>
        <item x="84"/>
        <item x="38"/>
        <item x="14"/>
        <item x="30"/>
        <item x="67"/>
        <item x="82"/>
        <item x="77"/>
        <item x="45"/>
        <item x="56"/>
        <item x="44"/>
        <item t="default"/>
      </items>
    </pivotField>
    <pivotField showAll="0">
      <items count="98">
        <item x="83"/>
        <item x="32"/>
        <item x="16"/>
        <item x="71"/>
        <item x="90"/>
        <item x="72"/>
        <item x="37"/>
        <item x="93"/>
        <item x="52"/>
        <item x="2"/>
        <item x="66"/>
        <item x="15"/>
        <item x="26"/>
        <item x="64"/>
        <item x="39"/>
        <item x="47"/>
        <item x="23"/>
        <item x="12"/>
        <item x="36"/>
        <item x="25"/>
        <item x="57"/>
        <item x="79"/>
        <item x="44"/>
        <item x="33"/>
        <item x="58"/>
        <item x="46"/>
        <item x="9"/>
        <item x="42"/>
        <item x="92"/>
        <item x="86"/>
        <item x="13"/>
        <item x="11"/>
        <item x="54"/>
        <item x="34"/>
        <item x="31"/>
        <item x="78"/>
        <item x="38"/>
        <item x="43"/>
        <item x="30"/>
        <item x="94"/>
        <item x="80"/>
        <item x="68"/>
        <item x="91"/>
        <item x="29"/>
        <item x="59"/>
        <item x="8"/>
        <item x="62"/>
        <item x="96"/>
        <item x="63"/>
        <item x="77"/>
        <item x="19"/>
        <item x="50"/>
        <item x="14"/>
        <item x="45"/>
        <item x="35"/>
        <item x="70"/>
        <item x="73"/>
        <item x="87"/>
        <item x="89"/>
        <item x="84"/>
        <item x="10"/>
        <item x="95"/>
        <item x="41"/>
        <item x="60"/>
        <item x="24"/>
        <item x="65"/>
        <item x="55"/>
        <item x="18"/>
        <item x="1"/>
        <item x="82"/>
        <item x="3"/>
        <item x="49"/>
        <item x="5"/>
        <item x="17"/>
        <item x="53"/>
        <item x="28"/>
        <item x="4"/>
        <item x="88"/>
        <item x="6"/>
        <item x="20"/>
        <item x="81"/>
        <item x="7"/>
        <item x="51"/>
        <item x="61"/>
        <item x="22"/>
        <item x="69"/>
        <item x="85"/>
        <item x="40"/>
        <item x="56"/>
        <item x="67"/>
        <item x="76"/>
        <item x="75"/>
        <item x="27"/>
        <item x="48"/>
        <item x="21"/>
        <item x="74"/>
        <item x="0"/>
        <item t="default"/>
      </items>
    </pivotField>
    <pivotField numFmtId="1" showAll="0"/>
    <pivotField showAll="0"/>
    <pivotField dataField="1" numFmtId="1" showAll="0"/>
    <pivotField showAll="0"/>
    <pivotField showAll="0"/>
    <pivotField axis="axisRow" showAll="0">
      <items count="7">
        <item x="3"/>
        <item x="5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numFmtId="1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nure HC" fld="26" subtotal="average" baseField="29" baseItem="0" numFmtId="1"/>
    <dataField name="Count of Employee_Name" fld="0" subtotal="count" baseField="29" baseItem="0"/>
  </dataField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101D0-B1D2-4997-B871-714A289CE665}" name="Table1" displayName="Table1" ref="A1:AN312" totalsRowShown="0">
  <autoFilter ref="A1:AN312" xr:uid="{22F101D0-B1D2-4997-B871-714A289CE665}"/>
  <tableColumns count="40">
    <tableColumn id="1" xr3:uid="{7D861A1E-694C-4D8C-A80C-9BF2552EAAC8}" name="Employee_Name"/>
    <tableColumn id="2" xr3:uid="{CD2BBF87-4856-48BA-A9E9-7CBAAD2097E7}" name="EmpID"/>
    <tableColumn id="3" xr3:uid="{F1B13B6D-320B-4ECC-AC9E-B7531CE479AF}" name="MarriedID"/>
    <tableColumn id="4" xr3:uid="{0BE22E79-7CAD-4BDC-8724-30B9E5605E35}" name="MaritalStatusID"/>
    <tableColumn id="5" xr3:uid="{B09D6EDF-3C17-4DB3-A5EC-E545B41C5E5A}" name="GenderID"/>
    <tableColumn id="6" xr3:uid="{A31D9B48-31D3-45B9-A280-841EEAE4E2E5}" name="EmpStatusID"/>
    <tableColumn id="7" xr3:uid="{C4D934BA-502E-4E2B-9A18-B934C42A927C}" name="DeptID"/>
    <tableColumn id="8" xr3:uid="{A31091F8-FA1B-499D-8F44-0125870C3C4E}" name="PerfScoreID"/>
    <tableColumn id="9" xr3:uid="{C3E68040-CC1E-4516-9519-AD960F503BCA}" name="FromDiversityJobFairID"/>
    <tableColumn id="10" xr3:uid="{25DB56C3-0FE2-4DA3-81E4-61E11874D85D}" name="Salary" dataCellStyle="Currency"/>
    <tableColumn id="11" xr3:uid="{AF7771A1-CC68-4CF7-9DDE-9EBC73D6C1D6}" name="Termd"/>
    <tableColumn id="12" xr3:uid="{0B284C24-E871-4B0D-A887-79B891354129}" name="PositionID"/>
    <tableColumn id="13" xr3:uid="{F769DCE0-769C-42BF-BD9C-6E3A47C83982}" name="Position"/>
    <tableColumn id="14" xr3:uid="{1A9BAC4B-8BAA-485E-8F5A-AD8396BBA11F}" name="State"/>
    <tableColumn id="15" xr3:uid="{FE22CC7D-6C3E-4107-9ADE-04466BBEE35D}" name="Zip"/>
    <tableColumn id="16" xr3:uid="{EDE41687-1ACB-4C6C-BA80-EF7E9C496E14}" name="DOB" dataDxfId="8"/>
    <tableColumn id="40" xr3:uid="{41C2B409-8717-4780-9296-E8C8A752F722}" name="Age HC" dataDxfId="7">
      <calculatedColumnFormula>ROUNDDOWN((TODAY() - Table1[DOB]) / 365, 0)</calculatedColumnFormula>
    </tableColumn>
    <tableColumn id="17" xr3:uid="{58D8AEA6-E898-4E82-B7E4-0D29982F2878}" name="Sex"/>
    <tableColumn id="18" xr3:uid="{E4BBED17-C02A-4EB0-9EB7-1FF4915C20F9}" name="MaritalDesc"/>
    <tableColumn id="19" xr3:uid="{8F9E7458-A560-4A5F-9D49-A1409CBA9601}" name="CitizenDesc"/>
    <tableColumn id="20" xr3:uid="{91496F9B-0CAA-4033-A3E3-0994DEEB88DB}" name="HispanicLatino"/>
    <tableColumn id="21" xr3:uid="{70E1AC8F-DB75-4CD7-8EDD-0B0191942948}" name="RaceDesc"/>
    <tableColumn id="22" xr3:uid="{C846855A-759F-4D88-99B8-944CFD5C6F3D}" name="DateofHire" dataDxfId="6"/>
    <tableColumn id="23" xr3:uid="{C8F9D813-F20F-459D-B00B-0C0AD7DA81C0}" name="DateofTermination" dataDxfId="5"/>
    <tableColumn id="38" xr3:uid="{51E63B97-F0EA-4723-B7AC-36417C4FB4AC}" name=" Terminated HC" dataDxfId="4">
      <calculatedColumnFormula>IF(ISBLANK(Table1[DateofTermination]), 0, 1)</calculatedColumnFormula>
    </tableColumn>
    <tableColumn id="41" xr3:uid="{5A583F40-6297-457F-AB24-9CDC0E11FC2D}" name="EmploymentStatus HC" dataDxfId="3">
      <calculatedColumnFormula>IF(ISBLANK(Table1[DateofTermination]), "Active", "Terminated")</calculatedColumnFormula>
    </tableColumn>
    <tableColumn id="39" xr3:uid="{6CE40967-C656-4A27-9560-A3F95A374393}" name="Tenure HC" dataDxfId="2">
      <calculatedColumnFormula>ROUND((IF(ISBLANK(Table1[DateofTermination]),TODAY(), Table1[DateofTermination]) - Table1[DateofHire]) / 365, 1)</calculatedColumnFormula>
    </tableColumn>
    <tableColumn id="24" xr3:uid="{6494F258-E667-4781-BE4D-40675115B954}" name="TermReason"/>
    <tableColumn id="25" xr3:uid="{779F5709-40D6-4E0E-92B9-C0AEC1D1D7D2}" name="EmploymentStatus"/>
    <tableColumn id="26" xr3:uid="{D92B85F5-476D-487C-AFDB-251FA385EF5F}" name="Department"/>
    <tableColumn id="27" xr3:uid="{7588564A-6E6D-4BBC-989C-AA34A0D7813A}" name="ManagerName"/>
    <tableColumn id="28" xr3:uid="{40360E8E-7410-4DE1-81D1-C167CD380A3A}" name="ManagerID"/>
    <tableColumn id="29" xr3:uid="{121CB7D1-8A6F-4426-B291-B06C31100C86}" name="RecruitmentSource"/>
    <tableColumn id="30" xr3:uid="{B8227A08-4E2A-40E2-94E5-FA091592B5D4}" name="PerformanceScore"/>
    <tableColumn id="31" xr3:uid="{6FCFE182-884E-4C20-8EC1-21E1EEDA4A72}" name="EngagementSurvey" dataDxfId="1"/>
    <tableColumn id="32" xr3:uid="{9620D7DB-7322-4588-9B23-3C519A3692F7}" name="EmpSatisfaction"/>
    <tableColumn id="33" xr3:uid="{9DF9C7A8-4E18-454E-8306-8F41F1B003FE}" name="SpecialProjectsCount"/>
    <tableColumn id="34" xr3:uid="{A45F5AA0-DBBD-4853-A27E-2DA61CFB1C54}" name="LastPerformanceReview_Date" dataDxfId="0"/>
    <tableColumn id="35" xr3:uid="{69ABFD32-3EC6-48F7-AFCE-4F00BEEDAED1}" name="DaysLateLast30"/>
    <tableColumn id="36" xr3:uid="{837C35DB-E34D-4F9D-80AC-8EE6A9F01647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ofHire" xr10:uid="{BFAABAFA-9408-49C2-8A6C-DD628E28115A}" sourceName="DateofHire">
  <pivotTables>
    <pivotTable tabId="3" name="PivotTable17"/>
    <pivotTable tabId="3" name="PivotTable1"/>
    <pivotTable tabId="3" name="PivotTable10"/>
    <pivotTable tabId="3" name="PivotTable11"/>
    <pivotTable tabId="3" name="PivotTable12"/>
    <pivotTable tabId="3" name="PivotTable13"/>
    <pivotTable tabId="3" name="PivotTable14"/>
    <pivotTable tabId="3" name="PivotTable15"/>
    <pivotTable tabId="3" name="PivotTable16"/>
    <pivotTable tabId="3" name="PivotTable18"/>
    <pivotTable tabId="3" name="PivotTable19"/>
    <pivotTable tabId="3" name="PivotTable2"/>
    <pivotTable tabId="3" name="PivotTable20"/>
    <pivotTable tabId="3" name="PivotTable3"/>
    <pivotTable tabId="3" name="PivotTable4"/>
    <pivotTable tabId="3" name="PivotTable5"/>
    <pivotTable tabId="3" name="PivotTable6"/>
    <pivotTable tabId="3" name="PivotTable7"/>
    <pivotTable tabId="3" name="PivotTable8"/>
    <pivotTable tabId="3" name="PivotTable9"/>
  </pivotTables>
  <state minimalRefreshVersion="6" lastRefreshVersion="6" pivotCacheId="2074874319" filterType="unknown">
    <bounds startDate="2006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ofHire" xr10:uid="{F2B861A9-0ECA-4E17-AB7E-4553D7B6258E}" cache="NativeTimeline_DateofHire" caption="Date" showHorizontalScrollbar="0" level="0" selectionLevel="0" scrollPosition="2006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ofHire 1" xr10:uid="{25FC6678-5F09-4785-BF7D-520700FC38A3}" cache="NativeTimeline_DateofHire" caption="Date" showHorizontalScrollbar="0" level="0" selectionLevel="0" scrollPosition="2006-01-01T00:00:00" style="Timeline Style 2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drawing" Target="../drawings/drawing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1/relationships/timeline" Target="../timelines/timelin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DFAB-2B94-4594-B01C-CDB01FC1356C}">
  <dimension ref="A1:AN312"/>
  <sheetViews>
    <sheetView topLeftCell="I1" workbookViewId="0">
      <pane ySplit="1" topLeftCell="A2" activePane="bottomLeft" state="frozen"/>
      <selection pane="bottomLeft" activeCell="N18" sqref="N18"/>
    </sheetView>
  </sheetViews>
  <sheetFormatPr defaultRowHeight="14" x14ac:dyDescent="0.3"/>
  <cols>
    <col min="1" max="1" width="22.09765625" bestFit="1" customWidth="1"/>
    <col min="2" max="2" width="8.3984375" customWidth="1"/>
    <col min="3" max="3" width="11.3984375" customWidth="1"/>
    <col min="4" max="4" width="16" customWidth="1"/>
    <col min="5" max="5" width="10.8984375" customWidth="1"/>
    <col min="6" max="6" width="13.59765625" customWidth="1"/>
    <col min="7" max="7" width="8.796875" customWidth="1"/>
    <col min="8" max="8" width="12.59765625" customWidth="1"/>
    <col min="9" max="9" width="22.296875" customWidth="1"/>
    <col min="10" max="10" width="12.09765625" style="2" bestFit="1" customWidth="1"/>
    <col min="11" max="11" width="8.296875" customWidth="1"/>
    <col min="12" max="12" width="11.59765625" customWidth="1"/>
    <col min="13" max="13" width="26.8984375" bestFit="1" customWidth="1"/>
    <col min="14" max="14" width="20.796875" bestFit="1" customWidth="1"/>
    <col min="15" max="15" width="5.8984375" bestFit="1" customWidth="1"/>
    <col min="16" max="16" width="10.5" style="1" bestFit="1" customWidth="1"/>
    <col min="17" max="17" width="10.5" style="4" customWidth="1"/>
    <col min="18" max="18" width="6.8984375" bestFit="1" customWidth="1"/>
    <col min="19" max="19" width="12.8984375" customWidth="1"/>
    <col min="20" max="20" width="16.69921875" bestFit="1" customWidth="1"/>
    <col min="21" max="21" width="15.19921875" customWidth="1"/>
    <col min="22" max="22" width="29.09765625" bestFit="1" customWidth="1"/>
    <col min="23" max="23" width="12.09765625" style="1" customWidth="1"/>
    <col min="24" max="24" width="18.8984375" style="1" customWidth="1"/>
    <col min="25" max="27" width="18.8984375" style="4" customWidth="1"/>
    <col min="28" max="28" width="27.8984375" bestFit="1" customWidth="1"/>
    <col min="29" max="29" width="20.5" bestFit="1" customWidth="1"/>
    <col min="30" max="30" width="18.796875" bestFit="1" customWidth="1"/>
    <col min="31" max="31" width="17.19921875" bestFit="1" customWidth="1"/>
    <col min="32" max="32" width="12.09765625" customWidth="1"/>
    <col min="33" max="33" width="21.59765625" bestFit="1" customWidth="1"/>
    <col min="34" max="34" width="18.09765625" bestFit="1" customWidth="1"/>
    <col min="35" max="35" width="18.69921875" style="3" customWidth="1"/>
    <col min="36" max="36" width="16.296875" customWidth="1"/>
    <col min="37" max="37" width="20.5" customWidth="1"/>
    <col min="38" max="38" width="27.8984375" style="1" customWidth="1"/>
    <col min="39" max="39" width="15.69921875" customWidth="1"/>
    <col min="40" max="40" width="10.699218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4" t="s">
        <v>460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4" t="s">
        <v>458</v>
      </c>
      <c r="Z1" s="4" t="s">
        <v>474</v>
      </c>
      <c r="AA1" s="4" t="s">
        <v>459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s="3" t="s">
        <v>30</v>
      </c>
      <c r="AJ1" t="s">
        <v>31</v>
      </c>
      <c r="AK1" t="s">
        <v>32</v>
      </c>
      <c r="AL1" s="1" t="s">
        <v>33</v>
      </c>
      <c r="AM1" t="s">
        <v>34</v>
      </c>
      <c r="AN1" t="s">
        <v>35</v>
      </c>
    </row>
    <row r="2" spans="1:40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 s="2">
        <v>62506</v>
      </c>
      <c r="K2">
        <v>0</v>
      </c>
      <c r="L2">
        <v>19</v>
      </c>
      <c r="M2" t="s">
        <v>37</v>
      </c>
      <c r="N2" t="s">
        <v>506</v>
      </c>
      <c r="O2">
        <v>1960</v>
      </c>
      <c r="P2" s="1">
        <v>30507</v>
      </c>
      <c r="Q2" s="4">
        <f ca="1">ROUNDDOWN((TODAY() - Table1[DOB]) / 365, 0)</f>
        <v>42</v>
      </c>
      <c r="R2" t="s">
        <v>465</v>
      </c>
      <c r="S2" t="s">
        <v>38</v>
      </c>
      <c r="T2" t="s">
        <v>39</v>
      </c>
      <c r="U2" t="s">
        <v>40</v>
      </c>
      <c r="V2" t="s">
        <v>41</v>
      </c>
      <c r="W2" s="1">
        <v>40729</v>
      </c>
      <c r="Y2" s="4">
        <f>IF(ISBLANK(Table1[DateofTermination]), 0, 1)</f>
        <v>0</v>
      </c>
      <c r="Z2" s="4" t="str">
        <f>IF(ISBLANK(Table1[DateofTermination]), "Active", "Terminated")</f>
        <v>Active</v>
      </c>
      <c r="AA2" s="4">
        <f ca="1">ROUND((IF(ISBLANK(Table1[DateofTermination]),TODAY(), Table1[DateofTermination]) - Table1[DateofHire]) / 365, 1)</f>
        <v>14.1</v>
      </c>
      <c r="AB2" t="s">
        <v>42</v>
      </c>
      <c r="AC2" t="s">
        <v>43</v>
      </c>
      <c r="AD2" t="s">
        <v>44</v>
      </c>
      <c r="AE2" t="s">
        <v>45</v>
      </c>
      <c r="AF2">
        <v>22</v>
      </c>
      <c r="AG2" t="s">
        <v>46</v>
      </c>
      <c r="AH2" t="s">
        <v>47</v>
      </c>
      <c r="AI2" s="3">
        <v>4.5999999999999996</v>
      </c>
      <c r="AJ2">
        <v>5</v>
      </c>
      <c r="AK2">
        <v>0</v>
      </c>
      <c r="AL2" s="1">
        <v>43482</v>
      </c>
      <c r="AM2">
        <v>0</v>
      </c>
      <c r="AN2">
        <v>1</v>
      </c>
    </row>
    <row r="3" spans="1:40" x14ac:dyDescent="0.3">
      <c r="A3" t="s">
        <v>48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 s="2">
        <v>104437</v>
      </c>
      <c r="K3">
        <v>1</v>
      </c>
      <c r="L3">
        <v>27</v>
      </c>
      <c r="M3" t="s">
        <v>49</v>
      </c>
      <c r="N3" t="s">
        <v>506</v>
      </c>
      <c r="O3">
        <v>2148</v>
      </c>
      <c r="P3" s="1">
        <v>27519</v>
      </c>
      <c r="Q3" s="4">
        <f ca="1">ROUNDDOWN((TODAY() - Table1[DOB]) / 365, 0)</f>
        <v>50</v>
      </c>
      <c r="R3" t="s">
        <v>465</v>
      </c>
      <c r="S3" t="s">
        <v>50</v>
      </c>
      <c r="T3" t="s">
        <v>39</v>
      </c>
      <c r="U3" t="s">
        <v>40</v>
      </c>
      <c r="V3" t="s">
        <v>41</v>
      </c>
      <c r="W3" s="1">
        <v>42093</v>
      </c>
      <c r="X3" s="1">
        <v>42537</v>
      </c>
      <c r="Y3" s="4">
        <f>IF(ISBLANK(Table1[DateofTermination]), 0, 1)</f>
        <v>1</v>
      </c>
      <c r="Z3" s="4" t="str">
        <f>IF(ISBLANK(Table1[DateofTermination]), "Active", "Terminated")</f>
        <v>Terminated</v>
      </c>
      <c r="AA3" s="4">
        <f ca="1">ROUND((IF(ISBLANK(Table1[DateofTermination]),TODAY(), Table1[DateofTermination]) - Table1[DateofHire]) / 365, 1)</f>
        <v>1.2</v>
      </c>
      <c r="AB3" t="s">
        <v>51</v>
      </c>
      <c r="AC3" t="s">
        <v>52</v>
      </c>
      <c r="AD3" t="s">
        <v>53</v>
      </c>
      <c r="AE3" t="s">
        <v>54</v>
      </c>
      <c r="AF3">
        <v>4</v>
      </c>
      <c r="AG3" t="s">
        <v>55</v>
      </c>
      <c r="AH3" t="s">
        <v>56</v>
      </c>
      <c r="AI3" s="3">
        <v>4.96</v>
      </c>
      <c r="AJ3">
        <v>3</v>
      </c>
      <c r="AK3">
        <v>6</v>
      </c>
      <c r="AL3" s="1">
        <v>42424</v>
      </c>
      <c r="AM3">
        <v>0</v>
      </c>
      <c r="AN3">
        <v>17</v>
      </c>
    </row>
    <row r="4" spans="1:40" x14ac:dyDescent="0.3">
      <c r="A4" t="s">
        <v>57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2">
        <v>64955</v>
      </c>
      <c r="K4">
        <v>1</v>
      </c>
      <c r="L4">
        <v>20</v>
      </c>
      <c r="M4" t="s">
        <v>58</v>
      </c>
      <c r="N4" t="s">
        <v>506</v>
      </c>
      <c r="O4">
        <v>1810</v>
      </c>
      <c r="P4" s="1">
        <v>32405</v>
      </c>
      <c r="Q4" s="4">
        <f ca="1">ROUNDDOWN((TODAY() - Table1[DOB]) / 365, 0)</f>
        <v>36</v>
      </c>
      <c r="R4" t="s">
        <v>466</v>
      </c>
      <c r="S4" t="s">
        <v>50</v>
      </c>
      <c r="T4" t="s">
        <v>39</v>
      </c>
      <c r="U4" t="s">
        <v>40</v>
      </c>
      <c r="V4" t="s">
        <v>41</v>
      </c>
      <c r="W4" s="1">
        <v>40729</v>
      </c>
      <c r="X4" s="1">
        <v>41176</v>
      </c>
      <c r="Y4" s="4">
        <f>IF(ISBLANK(Table1[DateofTermination]), 0, 1)</f>
        <v>1</v>
      </c>
      <c r="Z4" s="4" t="str">
        <f>IF(ISBLANK(Table1[DateofTermination]), "Active", "Terminated")</f>
        <v>Terminated</v>
      </c>
      <c r="AA4" s="4">
        <f ca="1">ROUND((IF(ISBLANK(Table1[DateofTermination]),TODAY(), Table1[DateofTermination]) - Table1[DateofHire]) / 365, 1)</f>
        <v>1.2</v>
      </c>
      <c r="AB4" t="s">
        <v>59</v>
      </c>
      <c r="AC4" t="s">
        <v>52</v>
      </c>
      <c r="AD4" t="s">
        <v>44</v>
      </c>
      <c r="AE4" t="s">
        <v>60</v>
      </c>
      <c r="AF4">
        <v>20</v>
      </c>
      <c r="AG4" t="s">
        <v>46</v>
      </c>
      <c r="AH4" t="s">
        <v>56</v>
      </c>
      <c r="AI4" s="3">
        <v>3.02</v>
      </c>
      <c r="AJ4">
        <v>3</v>
      </c>
      <c r="AK4">
        <v>0</v>
      </c>
      <c r="AL4" s="1">
        <v>41044</v>
      </c>
      <c r="AM4">
        <v>0</v>
      </c>
      <c r="AN4">
        <v>3</v>
      </c>
    </row>
    <row r="5" spans="1:40" x14ac:dyDescent="0.3">
      <c r="A5" t="s">
        <v>61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 s="2">
        <v>64991</v>
      </c>
      <c r="K5">
        <v>0</v>
      </c>
      <c r="L5">
        <v>19</v>
      </c>
      <c r="M5" t="s">
        <v>37</v>
      </c>
      <c r="N5" t="s">
        <v>506</v>
      </c>
      <c r="O5">
        <v>1886</v>
      </c>
      <c r="P5" s="1">
        <v>32413</v>
      </c>
      <c r="Q5" s="4">
        <f ca="1">ROUNDDOWN((TODAY() - Table1[DOB]) / 365, 0)</f>
        <v>36</v>
      </c>
      <c r="R5" t="s">
        <v>466</v>
      </c>
      <c r="S5" t="s">
        <v>50</v>
      </c>
      <c r="T5" t="s">
        <v>39</v>
      </c>
      <c r="U5" t="s">
        <v>40</v>
      </c>
      <c r="V5" t="s">
        <v>41</v>
      </c>
      <c r="W5" s="1">
        <v>39454</v>
      </c>
      <c r="Y5" s="4">
        <f>IF(ISBLANK(Table1[DateofTermination]), 0, 1)</f>
        <v>0</v>
      </c>
      <c r="Z5" s="4" t="str">
        <f>IF(ISBLANK(Table1[DateofTermination]), "Active", "Terminated")</f>
        <v>Active</v>
      </c>
      <c r="AA5" s="4">
        <f ca="1">ROUND((IF(ISBLANK(Table1[DateofTermination]),TODAY(), Table1[DateofTermination]) - Table1[DateofHire]) / 365, 1)</f>
        <v>17.600000000000001</v>
      </c>
      <c r="AB5" t="s">
        <v>42</v>
      </c>
      <c r="AC5" t="s">
        <v>43</v>
      </c>
      <c r="AD5" t="s">
        <v>44</v>
      </c>
      <c r="AE5" t="s">
        <v>62</v>
      </c>
      <c r="AF5">
        <v>16</v>
      </c>
      <c r="AG5" t="s">
        <v>55</v>
      </c>
      <c r="AH5" t="s">
        <v>56</v>
      </c>
      <c r="AI5" s="3">
        <v>4.84</v>
      </c>
      <c r="AJ5">
        <v>5</v>
      </c>
      <c r="AK5">
        <v>0</v>
      </c>
      <c r="AL5" s="1">
        <v>43468</v>
      </c>
      <c r="AM5">
        <v>0</v>
      </c>
      <c r="AN5">
        <v>15</v>
      </c>
    </row>
    <row r="6" spans="1:40" x14ac:dyDescent="0.3">
      <c r="A6" t="s">
        <v>63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 s="2">
        <v>50825</v>
      </c>
      <c r="K6">
        <v>1</v>
      </c>
      <c r="L6">
        <v>19</v>
      </c>
      <c r="M6" t="s">
        <v>37</v>
      </c>
      <c r="N6" t="s">
        <v>506</v>
      </c>
      <c r="O6">
        <v>2169</v>
      </c>
      <c r="P6" s="1">
        <v>32759</v>
      </c>
      <c r="Q6" s="4">
        <f ca="1">ROUNDDOWN((TODAY() - Table1[DOB]) / 365, 0)</f>
        <v>35</v>
      </c>
      <c r="R6" t="s">
        <v>466</v>
      </c>
      <c r="S6" t="s">
        <v>64</v>
      </c>
      <c r="T6" t="s">
        <v>39</v>
      </c>
      <c r="U6" t="s">
        <v>40</v>
      </c>
      <c r="V6" t="s">
        <v>41</v>
      </c>
      <c r="W6" s="1">
        <v>40735</v>
      </c>
      <c r="X6" s="1">
        <v>42619</v>
      </c>
      <c r="Y6" s="4">
        <f>IF(ISBLANK(Table1[DateofTermination]), 0, 1)</f>
        <v>1</v>
      </c>
      <c r="Z6" s="4" t="str">
        <f>IF(ISBLANK(Table1[DateofTermination]), "Active", "Terminated")</f>
        <v>Terminated</v>
      </c>
      <c r="AA6" s="4">
        <f ca="1">ROUND((IF(ISBLANK(Table1[DateofTermination]),TODAY(), Table1[DateofTermination]) - Table1[DateofHire]) / 365, 1)</f>
        <v>5.2</v>
      </c>
      <c r="AB6" t="s">
        <v>65</v>
      </c>
      <c r="AC6" t="s">
        <v>52</v>
      </c>
      <c r="AD6" t="s">
        <v>44</v>
      </c>
      <c r="AE6" t="s">
        <v>66</v>
      </c>
      <c r="AF6">
        <v>39</v>
      </c>
      <c r="AG6" t="s">
        <v>67</v>
      </c>
      <c r="AH6" t="s">
        <v>56</v>
      </c>
      <c r="AI6" s="3">
        <v>5</v>
      </c>
      <c r="AJ6">
        <v>4</v>
      </c>
      <c r="AK6">
        <v>0</v>
      </c>
      <c r="AL6" s="1">
        <v>42401</v>
      </c>
      <c r="AM6">
        <v>0</v>
      </c>
      <c r="AN6">
        <v>2</v>
      </c>
    </row>
    <row r="7" spans="1:40" x14ac:dyDescent="0.3">
      <c r="A7" t="s">
        <v>68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 s="2">
        <v>57568</v>
      </c>
      <c r="K7">
        <v>0</v>
      </c>
      <c r="L7">
        <v>19</v>
      </c>
      <c r="M7" t="s">
        <v>37</v>
      </c>
      <c r="N7" t="s">
        <v>506</v>
      </c>
      <c r="O7">
        <v>1844</v>
      </c>
      <c r="P7" s="1">
        <v>28267</v>
      </c>
      <c r="Q7" s="4">
        <f ca="1">ROUNDDOWN((TODAY() - Table1[DOB]) / 365, 0)</f>
        <v>48</v>
      </c>
      <c r="R7" t="s">
        <v>466</v>
      </c>
      <c r="S7" t="s">
        <v>38</v>
      </c>
      <c r="T7" t="s">
        <v>39</v>
      </c>
      <c r="U7" t="s">
        <v>40</v>
      </c>
      <c r="V7" t="s">
        <v>41</v>
      </c>
      <c r="W7" s="1">
        <v>40917</v>
      </c>
      <c r="Y7" s="4">
        <f>IF(ISBLANK(Table1[DateofTermination]), 0, 1)</f>
        <v>0</v>
      </c>
      <c r="Z7" s="4" t="str">
        <f>IF(ISBLANK(Table1[DateofTermination]), "Active", "Terminated")</f>
        <v>Active</v>
      </c>
      <c r="AA7" s="4">
        <f ca="1">ROUND((IF(ISBLANK(Table1[DateofTermination]),TODAY(), Table1[DateofTermination]) - Table1[DateofHire]) / 365, 1)</f>
        <v>13.6</v>
      </c>
      <c r="AB7" t="s">
        <v>42</v>
      </c>
      <c r="AC7" t="s">
        <v>43</v>
      </c>
      <c r="AD7" t="s">
        <v>44</v>
      </c>
      <c r="AE7" t="s">
        <v>69</v>
      </c>
      <c r="AF7">
        <v>11</v>
      </c>
      <c r="AG7" t="s">
        <v>46</v>
      </c>
      <c r="AH7" t="s">
        <v>47</v>
      </c>
      <c r="AI7" s="3">
        <v>5</v>
      </c>
      <c r="AJ7">
        <v>5</v>
      </c>
      <c r="AK7">
        <v>0</v>
      </c>
      <c r="AL7" s="1">
        <v>43472</v>
      </c>
      <c r="AM7">
        <v>0</v>
      </c>
      <c r="AN7">
        <v>15</v>
      </c>
    </row>
    <row r="8" spans="1:40" x14ac:dyDescent="0.3">
      <c r="A8" t="s">
        <v>70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2">
        <v>95660</v>
      </c>
      <c r="K8">
        <v>0</v>
      </c>
      <c r="L8">
        <v>24</v>
      </c>
      <c r="M8" t="s">
        <v>71</v>
      </c>
      <c r="N8" t="s">
        <v>506</v>
      </c>
      <c r="O8">
        <v>2110</v>
      </c>
      <c r="P8" s="1">
        <v>28999</v>
      </c>
      <c r="Q8" s="4">
        <f ca="1">ROUNDDOWN((TODAY() - Table1[DOB]) / 365, 0)</f>
        <v>46</v>
      </c>
      <c r="R8" t="s">
        <v>466</v>
      </c>
      <c r="S8" t="s">
        <v>38</v>
      </c>
      <c r="T8" t="s">
        <v>39</v>
      </c>
      <c r="U8" t="s">
        <v>40</v>
      </c>
      <c r="V8" t="s">
        <v>41</v>
      </c>
      <c r="W8" s="1">
        <v>41953</v>
      </c>
      <c r="Y8" s="4">
        <f>IF(ISBLANK(Table1[DateofTermination]), 0, 1)</f>
        <v>0</v>
      </c>
      <c r="Z8" s="4" t="str">
        <f>IF(ISBLANK(Table1[DateofTermination]), "Active", "Terminated")</f>
        <v>Active</v>
      </c>
      <c r="AA8" s="4">
        <f ca="1">ROUND((IF(ISBLANK(Table1[DateofTermination]),TODAY(), Table1[DateofTermination]) - Table1[DateofHire]) / 365, 1)</f>
        <v>10.8</v>
      </c>
      <c r="AB8" t="s">
        <v>42</v>
      </c>
      <c r="AC8" t="s">
        <v>43</v>
      </c>
      <c r="AD8" t="s">
        <v>72</v>
      </c>
      <c r="AE8" t="s">
        <v>73</v>
      </c>
      <c r="AF8">
        <v>10</v>
      </c>
      <c r="AG8" t="s">
        <v>46</v>
      </c>
      <c r="AH8" t="s">
        <v>56</v>
      </c>
      <c r="AI8" s="3">
        <v>3.04</v>
      </c>
      <c r="AJ8">
        <v>3</v>
      </c>
      <c r="AK8">
        <v>4</v>
      </c>
      <c r="AL8" s="1">
        <v>43467</v>
      </c>
      <c r="AM8">
        <v>0</v>
      </c>
      <c r="AN8">
        <v>19</v>
      </c>
    </row>
    <row r="9" spans="1:40" x14ac:dyDescent="0.3">
      <c r="A9" t="s">
        <v>74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 s="2">
        <v>59365</v>
      </c>
      <c r="K9">
        <v>0</v>
      </c>
      <c r="L9">
        <v>19</v>
      </c>
      <c r="M9" t="s">
        <v>37</v>
      </c>
      <c r="N9" t="s">
        <v>506</v>
      </c>
      <c r="O9">
        <v>2199</v>
      </c>
      <c r="P9" s="1">
        <v>30365</v>
      </c>
      <c r="Q9" s="4">
        <f ca="1">ROUNDDOWN((TODAY() - Table1[DOB]) / 365, 0)</f>
        <v>42</v>
      </c>
      <c r="R9" t="s">
        <v>465</v>
      </c>
      <c r="S9" t="s">
        <v>75</v>
      </c>
      <c r="T9" t="s">
        <v>39</v>
      </c>
      <c r="U9" t="s">
        <v>40</v>
      </c>
      <c r="V9" t="s">
        <v>41</v>
      </c>
      <c r="W9" s="1">
        <v>41547</v>
      </c>
      <c r="Y9" s="4">
        <f>IF(ISBLANK(Table1[DateofTermination]), 0, 1)</f>
        <v>0</v>
      </c>
      <c r="Z9" s="4" t="str">
        <f>IF(ISBLANK(Table1[DateofTermination]), "Active", "Terminated")</f>
        <v>Active</v>
      </c>
      <c r="AA9" s="4">
        <f ca="1">ROUND((IF(ISBLANK(Table1[DateofTermination]),TODAY(), Table1[DateofTermination]) - Table1[DateofHire]) / 365, 1)</f>
        <v>11.9</v>
      </c>
      <c r="AB9" t="s">
        <v>42</v>
      </c>
      <c r="AC9" t="s">
        <v>43</v>
      </c>
      <c r="AD9" t="s">
        <v>44</v>
      </c>
      <c r="AE9" t="s">
        <v>76</v>
      </c>
      <c r="AF9">
        <v>19</v>
      </c>
      <c r="AG9" t="s">
        <v>77</v>
      </c>
      <c r="AH9" t="s">
        <v>56</v>
      </c>
      <c r="AI9" s="3">
        <v>5</v>
      </c>
      <c r="AJ9">
        <v>4</v>
      </c>
      <c r="AK9">
        <v>0</v>
      </c>
      <c r="AL9" s="1">
        <v>43521</v>
      </c>
      <c r="AM9">
        <v>0</v>
      </c>
      <c r="AN9">
        <v>19</v>
      </c>
    </row>
    <row r="10" spans="1:40" x14ac:dyDescent="0.3">
      <c r="A10" t="s">
        <v>78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 s="2">
        <v>47837</v>
      </c>
      <c r="K10">
        <v>0</v>
      </c>
      <c r="L10">
        <v>19</v>
      </c>
      <c r="M10" t="s">
        <v>37</v>
      </c>
      <c r="N10" t="s">
        <v>506</v>
      </c>
      <c r="O10">
        <v>1902</v>
      </c>
      <c r="P10" s="1">
        <v>25610</v>
      </c>
      <c r="Q10" s="4">
        <f ca="1">ROUNDDOWN((TODAY() - Table1[DOB]) / 365, 0)</f>
        <v>55</v>
      </c>
      <c r="R10" t="s">
        <v>466</v>
      </c>
      <c r="S10" t="s">
        <v>38</v>
      </c>
      <c r="T10" t="s">
        <v>39</v>
      </c>
      <c r="U10" t="s">
        <v>40</v>
      </c>
      <c r="V10" t="s">
        <v>79</v>
      </c>
      <c r="W10" s="1">
        <v>40000</v>
      </c>
      <c r="Y10" s="4">
        <f>IF(ISBLANK(Table1[DateofTermination]), 0, 1)</f>
        <v>0</v>
      </c>
      <c r="Z10" s="4" t="str">
        <f>IF(ISBLANK(Table1[DateofTermination]), "Active", "Terminated")</f>
        <v>Active</v>
      </c>
      <c r="AA10" s="4">
        <f ca="1">ROUND((IF(ISBLANK(Table1[DateofTermination]),TODAY(), Table1[DateofTermination]) - Table1[DateofHire]) / 365, 1)</f>
        <v>16.100000000000001</v>
      </c>
      <c r="AB10" t="s">
        <v>42</v>
      </c>
      <c r="AC10" t="s">
        <v>43</v>
      </c>
      <c r="AD10" t="s">
        <v>44</v>
      </c>
      <c r="AE10" t="s">
        <v>80</v>
      </c>
      <c r="AF10">
        <v>12</v>
      </c>
      <c r="AG10" t="s">
        <v>81</v>
      </c>
      <c r="AH10" t="s">
        <v>56</v>
      </c>
      <c r="AI10" s="3">
        <v>4.46</v>
      </c>
      <c r="AJ10">
        <v>3</v>
      </c>
      <c r="AK10">
        <v>0</v>
      </c>
      <c r="AL10" s="1">
        <v>43490</v>
      </c>
      <c r="AM10">
        <v>0</v>
      </c>
      <c r="AN10">
        <v>4</v>
      </c>
    </row>
    <row r="11" spans="1:40" x14ac:dyDescent="0.3">
      <c r="A11" t="s">
        <v>82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s="2">
        <v>50178</v>
      </c>
      <c r="K11">
        <v>0</v>
      </c>
      <c r="L11">
        <v>14</v>
      </c>
      <c r="M11" t="s">
        <v>83</v>
      </c>
      <c r="N11" t="s">
        <v>506</v>
      </c>
      <c r="O11">
        <v>1886</v>
      </c>
      <c r="P11" s="1">
        <v>32149</v>
      </c>
      <c r="Q11" s="4">
        <f ca="1">ROUNDDOWN((TODAY() - Table1[DOB]) / 365, 0)</f>
        <v>37</v>
      </c>
      <c r="R11" t="s">
        <v>465</v>
      </c>
      <c r="S11" t="s">
        <v>64</v>
      </c>
      <c r="T11" t="s">
        <v>39</v>
      </c>
      <c r="U11" t="s">
        <v>40</v>
      </c>
      <c r="V11" t="s">
        <v>41</v>
      </c>
      <c r="W11" s="1">
        <v>42009</v>
      </c>
      <c r="Y11" s="4">
        <f>IF(ISBLANK(Table1[DateofTermination]), 0, 1)</f>
        <v>0</v>
      </c>
      <c r="Z11" s="4" t="str">
        <f>IF(ISBLANK(Table1[DateofTermination]), "Active", "Terminated")</f>
        <v>Active</v>
      </c>
      <c r="AA11" s="4">
        <f ca="1">ROUND((IF(ISBLANK(Table1[DateofTermination]),TODAY(), Table1[DateofTermination]) - Table1[DateofHire]) / 365, 1)</f>
        <v>10.6</v>
      </c>
      <c r="AB11" t="s">
        <v>42</v>
      </c>
      <c r="AC11" t="s">
        <v>43</v>
      </c>
      <c r="AD11" t="s">
        <v>53</v>
      </c>
      <c r="AE11" t="s">
        <v>84</v>
      </c>
      <c r="AF11">
        <v>7</v>
      </c>
      <c r="AG11" t="s">
        <v>55</v>
      </c>
      <c r="AH11" t="s">
        <v>56</v>
      </c>
      <c r="AI11" s="3">
        <v>5</v>
      </c>
      <c r="AJ11">
        <v>5</v>
      </c>
      <c r="AK11">
        <v>6</v>
      </c>
      <c r="AL11" s="1">
        <v>43514</v>
      </c>
      <c r="AM11">
        <v>0</v>
      </c>
      <c r="AN11">
        <v>16</v>
      </c>
    </row>
    <row r="12" spans="1:40" x14ac:dyDescent="0.3">
      <c r="A12" t="s">
        <v>85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 s="2">
        <v>54670</v>
      </c>
      <c r="K12">
        <v>1</v>
      </c>
      <c r="L12">
        <v>19</v>
      </c>
      <c r="M12" t="s">
        <v>37</v>
      </c>
      <c r="N12" t="s">
        <v>506</v>
      </c>
      <c r="O12">
        <v>1902</v>
      </c>
      <c r="P12" s="1">
        <v>27041</v>
      </c>
      <c r="Q12" s="4">
        <f ca="1">ROUNDDOWN((TODAY() - Table1[DOB]) / 365, 0)</f>
        <v>51</v>
      </c>
      <c r="R12" t="s">
        <v>466</v>
      </c>
      <c r="S12" t="s">
        <v>50</v>
      </c>
      <c r="T12" t="s">
        <v>39</v>
      </c>
      <c r="U12" t="s">
        <v>86</v>
      </c>
      <c r="V12" t="s">
        <v>79</v>
      </c>
      <c r="W12" s="1">
        <v>40553</v>
      </c>
      <c r="X12" s="1">
        <v>42747</v>
      </c>
      <c r="Y12" s="4">
        <f>IF(ISBLANK(Table1[DateofTermination]), 0, 1)</f>
        <v>1</v>
      </c>
      <c r="Z12" s="4" t="str">
        <f>IF(ISBLANK(Table1[DateofTermination]), "Active", "Terminated")</f>
        <v>Terminated</v>
      </c>
      <c r="AA12" s="4">
        <f ca="1">ROUND((IF(ISBLANK(Table1[DateofTermination]),TODAY(), Table1[DateofTermination]) - Table1[DateofHire]) / 365, 1)</f>
        <v>6</v>
      </c>
      <c r="AB12" t="s">
        <v>87</v>
      </c>
      <c r="AC12" t="s">
        <v>52</v>
      </c>
      <c r="AD12" t="s">
        <v>44</v>
      </c>
      <c r="AE12" t="s">
        <v>88</v>
      </c>
      <c r="AF12">
        <v>14</v>
      </c>
      <c r="AG12" t="s">
        <v>81</v>
      </c>
      <c r="AH12" t="s">
        <v>56</v>
      </c>
      <c r="AI12" s="3">
        <v>4.2</v>
      </c>
      <c r="AJ12">
        <v>4</v>
      </c>
      <c r="AK12">
        <v>0</v>
      </c>
      <c r="AL12" s="1">
        <v>42399</v>
      </c>
      <c r="AM12">
        <v>0</v>
      </c>
      <c r="AN12">
        <v>12</v>
      </c>
    </row>
    <row r="13" spans="1:40" x14ac:dyDescent="0.3">
      <c r="A13" t="s">
        <v>89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 s="2">
        <v>47211</v>
      </c>
      <c r="K13">
        <v>1</v>
      </c>
      <c r="L13">
        <v>19</v>
      </c>
      <c r="M13" t="s">
        <v>37</v>
      </c>
      <c r="N13" t="s">
        <v>506</v>
      </c>
      <c r="O13">
        <v>2062</v>
      </c>
      <c r="P13" s="1">
        <v>27081</v>
      </c>
      <c r="Q13" s="4">
        <f ca="1">ROUNDDOWN((TODAY() - Table1[DOB]) / 365, 0)</f>
        <v>51</v>
      </c>
      <c r="R13" t="s">
        <v>465</v>
      </c>
      <c r="S13" t="s">
        <v>50</v>
      </c>
      <c r="T13" t="s">
        <v>39</v>
      </c>
      <c r="U13" t="s">
        <v>86</v>
      </c>
      <c r="V13" t="s">
        <v>79</v>
      </c>
      <c r="W13" s="1">
        <v>41001</v>
      </c>
      <c r="X13" s="1">
        <v>42632</v>
      </c>
      <c r="Y13" s="4">
        <f>IF(ISBLANK(Table1[DateofTermination]), 0, 1)</f>
        <v>1</v>
      </c>
      <c r="Z13" s="4" t="str">
        <f>IF(ISBLANK(Table1[DateofTermination]), "Active", "Terminated")</f>
        <v>Terminated</v>
      </c>
      <c r="AA13" s="4">
        <f ca="1">ROUND((IF(ISBLANK(Table1[DateofTermination]),TODAY(), Table1[DateofTermination]) - Table1[DateofHire]) / 365, 1)</f>
        <v>4.5</v>
      </c>
      <c r="AB13" t="s">
        <v>90</v>
      </c>
      <c r="AC13" t="s">
        <v>52</v>
      </c>
      <c r="AD13" t="s">
        <v>44</v>
      </c>
      <c r="AE13" t="s">
        <v>60</v>
      </c>
      <c r="AF13">
        <v>20</v>
      </c>
      <c r="AG13" t="s">
        <v>81</v>
      </c>
      <c r="AH13" t="s">
        <v>56</v>
      </c>
      <c r="AI13" s="3">
        <v>4.2</v>
      </c>
      <c r="AJ13">
        <v>3</v>
      </c>
      <c r="AK13">
        <v>0</v>
      </c>
      <c r="AL13" s="1">
        <v>42496</v>
      </c>
      <c r="AM13">
        <v>0</v>
      </c>
      <c r="AN13">
        <v>15</v>
      </c>
    </row>
    <row r="14" spans="1:40" x14ac:dyDescent="0.3">
      <c r="A14" t="s">
        <v>91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 s="2">
        <v>92328</v>
      </c>
      <c r="K14">
        <v>0</v>
      </c>
      <c r="L14">
        <v>9</v>
      </c>
      <c r="M14" t="s">
        <v>92</v>
      </c>
      <c r="N14" t="s">
        <v>524</v>
      </c>
      <c r="O14">
        <v>78230</v>
      </c>
      <c r="P14" s="1">
        <v>32328</v>
      </c>
      <c r="Q14" s="4">
        <f ca="1">ROUNDDOWN((TODAY() - Table1[DOB]) / 365, 0)</f>
        <v>37</v>
      </c>
      <c r="R14" t="s">
        <v>465</v>
      </c>
      <c r="S14" t="s">
        <v>64</v>
      </c>
      <c r="T14" t="s">
        <v>39</v>
      </c>
      <c r="U14" t="s">
        <v>40</v>
      </c>
      <c r="V14" t="s">
        <v>79</v>
      </c>
      <c r="W14" s="1">
        <v>41953</v>
      </c>
      <c r="Y14" s="4">
        <f>IF(ISBLANK(Table1[DateofTermination]), 0, 1)</f>
        <v>0</v>
      </c>
      <c r="Z14" s="4" t="str">
        <f>IF(ISBLANK(Table1[DateofTermination]), "Active", "Terminated")</f>
        <v>Active</v>
      </c>
      <c r="AA14" s="4">
        <f ca="1">ROUND((IF(ISBLANK(Table1[DateofTermination]),TODAY(), Table1[DateofTermination]) - Table1[DateofHire]) / 365, 1)</f>
        <v>10.8</v>
      </c>
      <c r="AB14" t="s">
        <v>42</v>
      </c>
      <c r="AC14" t="s">
        <v>43</v>
      </c>
      <c r="AD14" t="s">
        <v>53</v>
      </c>
      <c r="AE14" t="s">
        <v>54</v>
      </c>
      <c r="AF14">
        <v>4</v>
      </c>
      <c r="AG14" t="s">
        <v>81</v>
      </c>
      <c r="AH14" t="s">
        <v>47</v>
      </c>
      <c r="AI14" s="3">
        <v>4.28</v>
      </c>
      <c r="AJ14">
        <v>4</v>
      </c>
      <c r="AK14">
        <v>5</v>
      </c>
      <c r="AL14" s="1">
        <v>43521</v>
      </c>
      <c r="AM14">
        <v>0</v>
      </c>
      <c r="AN14">
        <v>9</v>
      </c>
    </row>
    <row r="15" spans="1:40" x14ac:dyDescent="0.3">
      <c r="A15" t="s">
        <v>93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 s="2">
        <v>58709</v>
      </c>
      <c r="K15">
        <v>0</v>
      </c>
      <c r="L15">
        <v>19</v>
      </c>
      <c r="M15" t="s">
        <v>37</v>
      </c>
      <c r="N15" t="s">
        <v>506</v>
      </c>
      <c r="O15">
        <v>1810</v>
      </c>
      <c r="P15" s="1">
        <v>30517</v>
      </c>
      <c r="Q15" s="4">
        <f ca="1">ROUNDDOWN((TODAY() - Table1[DOB]) / 365, 0)</f>
        <v>42</v>
      </c>
      <c r="R15" t="s">
        <v>465</v>
      </c>
      <c r="S15" t="s">
        <v>38</v>
      </c>
      <c r="T15" t="s">
        <v>39</v>
      </c>
      <c r="U15" t="s">
        <v>40</v>
      </c>
      <c r="V15" t="s">
        <v>94</v>
      </c>
      <c r="W15" s="1">
        <v>40959</v>
      </c>
      <c r="Y15" s="4">
        <f>IF(ISBLANK(Table1[DateofTermination]), 0, 1)</f>
        <v>0</v>
      </c>
      <c r="Z15" s="4" t="str">
        <f>IF(ISBLANK(Table1[DateofTermination]), "Active", "Terminated")</f>
        <v>Active</v>
      </c>
      <c r="AA15" s="4">
        <f ca="1">ROUND((IF(ISBLANK(Table1[DateofTermination]),TODAY(), Table1[DateofTermination]) - Table1[DateofHire]) / 365, 1)</f>
        <v>13.5</v>
      </c>
      <c r="AB15" t="s">
        <v>42</v>
      </c>
      <c r="AC15" t="s">
        <v>43</v>
      </c>
      <c r="AD15" t="s">
        <v>44</v>
      </c>
      <c r="AE15" t="s">
        <v>95</v>
      </c>
      <c r="AF15">
        <v>18</v>
      </c>
      <c r="AG15" t="s">
        <v>67</v>
      </c>
      <c r="AH15" t="s">
        <v>56</v>
      </c>
      <c r="AI15" s="3">
        <v>4.5999999999999996</v>
      </c>
      <c r="AJ15">
        <v>4</v>
      </c>
      <c r="AK15">
        <v>0</v>
      </c>
      <c r="AL15" s="1">
        <v>43510</v>
      </c>
      <c r="AM15">
        <v>0</v>
      </c>
      <c r="AN15">
        <v>7</v>
      </c>
    </row>
    <row r="16" spans="1:40" x14ac:dyDescent="0.3">
      <c r="A16" t="s">
        <v>96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 s="2">
        <v>52505</v>
      </c>
      <c r="K16">
        <v>1</v>
      </c>
      <c r="L16">
        <v>19</v>
      </c>
      <c r="M16" t="s">
        <v>37</v>
      </c>
      <c r="N16" t="s">
        <v>506</v>
      </c>
      <c r="O16">
        <v>2747</v>
      </c>
      <c r="P16" s="1">
        <v>28321</v>
      </c>
      <c r="Q16" s="4">
        <f ca="1">ROUNDDOWN((TODAY() - Table1[DOB]) / 365, 0)</f>
        <v>48</v>
      </c>
      <c r="R16" t="s">
        <v>465</v>
      </c>
      <c r="S16" t="s">
        <v>64</v>
      </c>
      <c r="T16" t="s">
        <v>39</v>
      </c>
      <c r="U16" t="s">
        <v>40</v>
      </c>
      <c r="V16" t="s">
        <v>41</v>
      </c>
      <c r="W16" s="1">
        <v>41176</v>
      </c>
      <c r="X16" s="1">
        <v>42831</v>
      </c>
      <c r="Y16" s="4">
        <f>IF(ISBLANK(Table1[DateofTermination]), 0, 1)</f>
        <v>1</v>
      </c>
      <c r="Z16" s="4" t="str">
        <f>IF(ISBLANK(Table1[DateofTermination]), "Active", "Terminated")</f>
        <v>Terminated</v>
      </c>
      <c r="AA16" s="4">
        <f ca="1">ROUND((IF(ISBLANK(Table1[DateofTermination]),TODAY(), Table1[DateofTermination]) - Table1[DateofHire]) / 365, 1)</f>
        <v>4.5</v>
      </c>
      <c r="AB16" t="s">
        <v>87</v>
      </c>
      <c r="AC16" t="s">
        <v>52</v>
      </c>
      <c r="AD16" t="s">
        <v>44</v>
      </c>
      <c r="AE16" t="s">
        <v>45</v>
      </c>
      <c r="AF16">
        <v>22</v>
      </c>
      <c r="AG16" t="s">
        <v>97</v>
      </c>
      <c r="AH16" t="s">
        <v>56</v>
      </c>
      <c r="AI16" s="3">
        <v>5</v>
      </c>
      <c r="AJ16">
        <v>5</v>
      </c>
      <c r="AK16">
        <v>0</v>
      </c>
      <c r="AL16" s="1">
        <v>42796</v>
      </c>
      <c r="AM16">
        <v>0</v>
      </c>
      <c r="AN16">
        <v>1</v>
      </c>
    </row>
    <row r="17" spans="1:40" x14ac:dyDescent="0.3">
      <c r="A17" t="s">
        <v>98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 s="2">
        <v>57834</v>
      </c>
      <c r="K17">
        <v>1</v>
      </c>
      <c r="L17">
        <v>19</v>
      </c>
      <c r="M17" t="s">
        <v>37</v>
      </c>
      <c r="N17" t="s">
        <v>506</v>
      </c>
      <c r="O17">
        <v>2050</v>
      </c>
      <c r="P17" s="1">
        <v>29877</v>
      </c>
      <c r="Q17" s="4">
        <f ca="1">ROUNDDOWN((TODAY() - Table1[DOB]) / 365, 0)</f>
        <v>43</v>
      </c>
      <c r="R17" t="s">
        <v>465</v>
      </c>
      <c r="S17" t="s">
        <v>38</v>
      </c>
      <c r="T17" t="s">
        <v>39</v>
      </c>
      <c r="U17" t="s">
        <v>40</v>
      </c>
      <c r="V17" t="s">
        <v>41</v>
      </c>
      <c r="W17" s="1">
        <v>40595</v>
      </c>
      <c r="X17" s="1">
        <v>42951</v>
      </c>
      <c r="Y17" s="4">
        <f>IF(ISBLANK(Table1[DateofTermination]), 0, 1)</f>
        <v>1</v>
      </c>
      <c r="Z17" s="4" t="str">
        <f>IF(ISBLANK(Table1[DateofTermination]), "Active", "Terminated")</f>
        <v>Terminated</v>
      </c>
      <c r="AA17" s="4">
        <f ca="1">ROUND((IF(ISBLANK(Table1[DateofTermination]),TODAY(), Table1[DateofTermination]) - Table1[DateofHire]) / 365, 1)</f>
        <v>6.5</v>
      </c>
      <c r="AB17" t="s">
        <v>99</v>
      </c>
      <c r="AC17" t="s">
        <v>100</v>
      </c>
      <c r="AD17" t="s">
        <v>44</v>
      </c>
      <c r="AE17" t="s">
        <v>95</v>
      </c>
      <c r="AF17">
        <v>18</v>
      </c>
      <c r="AG17" t="s">
        <v>67</v>
      </c>
      <c r="AH17" t="s">
        <v>56</v>
      </c>
      <c r="AI17" s="3">
        <v>5</v>
      </c>
      <c r="AJ17">
        <v>4</v>
      </c>
      <c r="AK17">
        <v>0</v>
      </c>
      <c r="AL17" s="1">
        <v>42830</v>
      </c>
      <c r="AM17">
        <v>0</v>
      </c>
      <c r="AN17">
        <v>20</v>
      </c>
    </row>
    <row r="18" spans="1:40" x14ac:dyDescent="0.3">
      <c r="A18" t="s">
        <v>101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 s="2">
        <v>70131</v>
      </c>
      <c r="K18">
        <v>0</v>
      </c>
      <c r="L18">
        <v>20</v>
      </c>
      <c r="M18" t="s">
        <v>58</v>
      </c>
      <c r="N18" t="s">
        <v>506</v>
      </c>
      <c r="O18">
        <v>2145</v>
      </c>
      <c r="P18" s="1">
        <v>24214</v>
      </c>
      <c r="Q18" s="4">
        <f ca="1">ROUNDDOWN((TODAY() - Table1[DOB]) / 365, 0)</f>
        <v>59</v>
      </c>
      <c r="R18" t="s">
        <v>466</v>
      </c>
      <c r="S18" t="s">
        <v>50</v>
      </c>
      <c r="T18" t="s">
        <v>39</v>
      </c>
      <c r="U18" t="s">
        <v>40</v>
      </c>
      <c r="V18" t="s">
        <v>41</v>
      </c>
      <c r="W18" s="1">
        <v>42572</v>
      </c>
      <c r="Y18" s="4">
        <f>IF(ISBLANK(Table1[DateofTermination]), 0, 1)</f>
        <v>0</v>
      </c>
      <c r="Z18" s="4" t="str">
        <f>IF(ISBLANK(Table1[DateofTermination]), "Active", "Terminated")</f>
        <v>Active</v>
      </c>
      <c r="AA18" s="4">
        <f ca="1">ROUND((IF(ISBLANK(Table1[DateofTermination]),TODAY(), Table1[DateofTermination]) - Table1[DateofHire]) / 365, 1)</f>
        <v>9.1</v>
      </c>
      <c r="AB18" t="s">
        <v>42</v>
      </c>
      <c r="AC18" t="s">
        <v>43</v>
      </c>
      <c r="AD18" t="s">
        <v>44</v>
      </c>
      <c r="AE18" t="s">
        <v>95</v>
      </c>
      <c r="AF18">
        <v>18</v>
      </c>
      <c r="AG18" t="s">
        <v>77</v>
      </c>
      <c r="AH18" t="s">
        <v>47</v>
      </c>
      <c r="AI18" s="3">
        <v>4.4000000000000004</v>
      </c>
      <c r="AJ18">
        <v>3</v>
      </c>
      <c r="AK18">
        <v>0</v>
      </c>
      <c r="AL18" s="1">
        <v>43479</v>
      </c>
      <c r="AM18">
        <v>0</v>
      </c>
      <c r="AN18">
        <v>16</v>
      </c>
    </row>
    <row r="19" spans="1:40" x14ac:dyDescent="0.3">
      <c r="A19" t="s">
        <v>102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 s="2">
        <v>59026</v>
      </c>
      <c r="K19">
        <v>0</v>
      </c>
      <c r="L19">
        <v>19</v>
      </c>
      <c r="M19" t="s">
        <v>37</v>
      </c>
      <c r="N19" t="s">
        <v>506</v>
      </c>
      <c r="O19">
        <v>1915</v>
      </c>
      <c r="P19" s="1">
        <v>25868</v>
      </c>
      <c r="Q19" s="4">
        <f ca="1">ROUNDDOWN((TODAY() - Table1[DOB]) / 365, 0)</f>
        <v>54</v>
      </c>
      <c r="R19" t="s">
        <v>466</v>
      </c>
      <c r="S19" t="s">
        <v>38</v>
      </c>
      <c r="T19" t="s">
        <v>103</v>
      </c>
      <c r="U19" t="s">
        <v>40</v>
      </c>
      <c r="V19" t="s">
        <v>41</v>
      </c>
      <c r="W19" s="1">
        <v>40637</v>
      </c>
      <c r="Y19" s="4">
        <f>IF(ISBLANK(Table1[DateofTermination]), 0, 1)</f>
        <v>0</v>
      </c>
      <c r="Z19" s="4" t="str">
        <f>IF(ISBLANK(Table1[DateofTermination]), "Active", "Terminated")</f>
        <v>Active</v>
      </c>
      <c r="AA19" s="4">
        <f ca="1">ROUND((IF(ISBLANK(Table1[DateofTermination]),TODAY(), Table1[DateofTermination]) - Table1[DateofHire]) / 365, 1)</f>
        <v>14.4</v>
      </c>
      <c r="AB19" t="s">
        <v>42</v>
      </c>
      <c r="AC19" t="s">
        <v>43</v>
      </c>
      <c r="AD19" t="s">
        <v>44</v>
      </c>
      <c r="AE19" t="s">
        <v>62</v>
      </c>
      <c r="AF19">
        <v>16</v>
      </c>
      <c r="AG19" t="s">
        <v>67</v>
      </c>
      <c r="AH19" t="s">
        <v>56</v>
      </c>
      <c r="AI19" s="3">
        <v>5</v>
      </c>
      <c r="AJ19">
        <v>5</v>
      </c>
      <c r="AK19">
        <v>0</v>
      </c>
      <c r="AL19" s="1">
        <v>43479</v>
      </c>
      <c r="AM19">
        <v>0</v>
      </c>
      <c r="AN19">
        <v>12</v>
      </c>
    </row>
    <row r="20" spans="1:40" x14ac:dyDescent="0.3">
      <c r="A20" t="s">
        <v>104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 s="2">
        <v>110000</v>
      </c>
      <c r="K20">
        <v>1</v>
      </c>
      <c r="L20">
        <v>8</v>
      </c>
      <c r="M20" t="s">
        <v>105</v>
      </c>
      <c r="N20" t="s">
        <v>506</v>
      </c>
      <c r="O20">
        <v>2026</v>
      </c>
      <c r="P20" s="1">
        <v>31506</v>
      </c>
      <c r="Q20" s="4">
        <f ca="1">ROUNDDOWN((TODAY() - Table1[DOB]) / 365, 0)</f>
        <v>39</v>
      </c>
      <c r="R20" t="s">
        <v>466</v>
      </c>
      <c r="S20" t="s">
        <v>38</v>
      </c>
      <c r="T20" t="s">
        <v>39</v>
      </c>
      <c r="U20" t="s">
        <v>86</v>
      </c>
      <c r="V20" t="s">
        <v>41</v>
      </c>
      <c r="W20" s="1">
        <v>41827</v>
      </c>
      <c r="X20" s="1">
        <v>42259</v>
      </c>
      <c r="Y20" s="4">
        <f>IF(ISBLANK(Table1[DateofTermination]), 0, 1)</f>
        <v>1</v>
      </c>
      <c r="Z20" s="4" t="str">
        <f>IF(ISBLANK(Table1[DateofTermination]), "Active", "Terminated")</f>
        <v>Terminated</v>
      </c>
      <c r="AA20" s="4">
        <f ca="1">ROUND((IF(ISBLANK(Table1[DateofTermination]),TODAY(), Table1[DateofTermination]) - Table1[DateofHire]) / 365, 1)</f>
        <v>1.2</v>
      </c>
      <c r="AB20" t="s">
        <v>106</v>
      </c>
      <c r="AC20" t="s">
        <v>100</v>
      </c>
      <c r="AD20" t="s">
        <v>53</v>
      </c>
      <c r="AE20" t="s">
        <v>54</v>
      </c>
      <c r="AF20">
        <v>4</v>
      </c>
      <c r="AG20" t="s">
        <v>67</v>
      </c>
      <c r="AH20" t="s">
        <v>56</v>
      </c>
      <c r="AI20" s="3">
        <v>4.5</v>
      </c>
      <c r="AJ20">
        <v>4</v>
      </c>
      <c r="AK20">
        <v>5</v>
      </c>
      <c r="AL20" s="1">
        <v>42019</v>
      </c>
      <c r="AM20">
        <v>0</v>
      </c>
      <c r="AN20">
        <v>8</v>
      </c>
    </row>
    <row r="21" spans="1:40" x14ac:dyDescent="0.3">
      <c r="A21" t="s">
        <v>107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 s="2">
        <v>53250</v>
      </c>
      <c r="K21">
        <v>0</v>
      </c>
      <c r="L21">
        <v>19</v>
      </c>
      <c r="M21" t="s">
        <v>37</v>
      </c>
      <c r="N21" t="s">
        <v>506</v>
      </c>
      <c r="O21">
        <v>2452</v>
      </c>
      <c r="P21" s="1">
        <v>28951</v>
      </c>
      <c r="Q21" s="4">
        <f ca="1">ROUNDDOWN((TODAY() - Table1[DOB]) / 365, 0)</f>
        <v>46</v>
      </c>
      <c r="R21" t="s">
        <v>465</v>
      </c>
      <c r="S21" t="s">
        <v>38</v>
      </c>
      <c r="T21" t="s">
        <v>39</v>
      </c>
      <c r="U21" t="s">
        <v>40</v>
      </c>
      <c r="V21" t="s">
        <v>108</v>
      </c>
      <c r="W21" s="1">
        <v>41463</v>
      </c>
      <c r="Y21" s="4">
        <f>IF(ISBLANK(Table1[DateofTermination]), 0, 1)</f>
        <v>0</v>
      </c>
      <c r="Z21" s="4" t="str">
        <f>IF(ISBLANK(Table1[DateofTermination]), "Active", "Terminated")</f>
        <v>Active</v>
      </c>
      <c r="AA21" s="4">
        <f ca="1">ROUND((IF(ISBLANK(Table1[DateofTermination]),TODAY(), Table1[DateofTermination]) - Table1[DateofHire]) / 365, 1)</f>
        <v>12.1</v>
      </c>
      <c r="AB21" t="s">
        <v>42</v>
      </c>
      <c r="AC21" t="s">
        <v>43</v>
      </c>
      <c r="AD21" t="s">
        <v>44</v>
      </c>
      <c r="AE21" t="s">
        <v>66</v>
      </c>
      <c r="AG21" t="s">
        <v>46</v>
      </c>
      <c r="AH21" t="s">
        <v>56</v>
      </c>
      <c r="AI21" s="3">
        <v>4.2</v>
      </c>
      <c r="AJ21">
        <v>4</v>
      </c>
      <c r="AK21">
        <v>0</v>
      </c>
      <c r="AL21" s="1">
        <v>43476</v>
      </c>
      <c r="AM21">
        <v>0</v>
      </c>
      <c r="AN21">
        <v>13</v>
      </c>
    </row>
    <row r="22" spans="1:40" x14ac:dyDescent="0.3">
      <c r="A22" t="s">
        <v>109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 s="2">
        <v>51044</v>
      </c>
      <c r="K22">
        <v>0</v>
      </c>
      <c r="L22">
        <v>19</v>
      </c>
      <c r="M22" t="s">
        <v>37</v>
      </c>
      <c r="N22" t="s">
        <v>506</v>
      </c>
      <c r="O22">
        <v>2072</v>
      </c>
      <c r="P22" s="1">
        <v>25924</v>
      </c>
      <c r="Q22" s="4">
        <f ca="1">ROUNDDOWN((TODAY() - Table1[DOB]) / 365, 0)</f>
        <v>54</v>
      </c>
      <c r="R22" t="s">
        <v>465</v>
      </c>
      <c r="S22" t="s">
        <v>38</v>
      </c>
      <c r="T22" t="s">
        <v>39</v>
      </c>
      <c r="U22" t="s">
        <v>86</v>
      </c>
      <c r="V22" t="s">
        <v>41</v>
      </c>
      <c r="W22" s="1">
        <v>41001</v>
      </c>
      <c r="Y22" s="4">
        <f>IF(ISBLANK(Table1[DateofTermination]), 0, 1)</f>
        <v>0</v>
      </c>
      <c r="Z22" s="4" t="str">
        <f>IF(ISBLANK(Table1[DateofTermination]), "Active", "Terminated")</f>
        <v>Active</v>
      </c>
      <c r="AA22" s="4">
        <f ca="1">ROUND((IF(ISBLANK(Table1[DateofTermination]),TODAY(), Table1[DateofTermination]) - Table1[DateofHire]) / 365, 1)</f>
        <v>13.4</v>
      </c>
      <c r="AB22" t="s">
        <v>42</v>
      </c>
      <c r="AC22" t="s">
        <v>43</v>
      </c>
      <c r="AD22" t="s">
        <v>44</v>
      </c>
      <c r="AE22" t="s">
        <v>69</v>
      </c>
      <c r="AF22">
        <v>11</v>
      </c>
      <c r="AG22" t="s">
        <v>67</v>
      </c>
      <c r="AH22" t="s">
        <v>56</v>
      </c>
      <c r="AI22" s="3">
        <v>5</v>
      </c>
      <c r="AJ22">
        <v>3</v>
      </c>
      <c r="AK22">
        <v>0</v>
      </c>
      <c r="AL22" s="1">
        <v>43479</v>
      </c>
      <c r="AM22">
        <v>0</v>
      </c>
      <c r="AN22">
        <v>13</v>
      </c>
    </row>
    <row r="23" spans="1:40" x14ac:dyDescent="0.3">
      <c r="A23" t="s">
        <v>110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 s="2">
        <v>64919</v>
      </c>
      <c r="K23">
        <v>0</v>
      </c>
      <c r="L23">
        <v>19</v>
      </c>
      <c r="M23" t="s">
        <v>37</v>
      </c>
      <c r="N23" t="s">
        <v>506</v>
      </c>
      <c r="O23">
        <v>2027</v>
      </c>
      <c r="P23" s="1">
        <v>21546</v>
      </c>
      <c r="Q23" s="4">
        <f ca="1">ROUNDDOWN((TODAY() - Table1[DOB]) / 365, 0)</f>
        <v>66</v>
      </c>
      <c r="R23" t="s">
        <v>466</v>
      </c>
      <c r="S23" t="s">
        <v>64</v>
      </c>
      <c r="T23" t="s">
        <v>39</v>
      </c>
      <c r="U23" t="s">
        <v>40</v>
      </c>
      <c r="V23" t="s">
        <v>108</v>
      </c>
      <c r="W23" s="1">
        <v>41505</v>
      </c>
      <c r="Y23" s="4">
        <f>IF(ISBLANK(Table1[DateofTermination]), 0, 1)</f>
        <v>0</v>
      </c>
      <c r="Z23" s="4" t="str">
        <f>IF(ISBLANK(Table1[DateofTermination]), "Active", "Terminated")</f>
        <v>Active</v>
      </c>
      <c r="AA23" s="4">
        <f ca="1">ROUND((IF(ISBLANK(Table1[DateofTermination]),TODAY(), Table1[DateofTermination]) - Table1[DateofHire]) / 365, 1)</f>
        <v>12</v>
      </c>
      <c r="AB23" t="s">
        <v>42</v>
      </c>
      <c r="AC23" t="s">
        <v>43</v>
      </c>
      <c r="AD23" t="s">
        <v>44</v>
      </c>
      <c r="AE23" t="s">
        <v>76</v>
      </c>
      <c r="AF23">
        <v>19</v>
      </c>
      <c r="AG23" t="s">
        <v>55</v>
      </c>
      <c r="AH23" t="s">
        <v>56</v>
      </c>
      <c r="AI23" s="3">
        <v>4.2</v>
      </c>
      <c r="AJ23">
        <v>3</v>
      </c>
      <c r="AK23">
        <v>0</v>
      </c>
      <c r="AL23" s="1">
        <v>43475</v>
      </c>
      <c r="AM23">
        <v>0</v>
      </c>
      <c r="AN23">
        <v>2</v>
      </c>
    </row>
    <row r="24" spans="1:40" x14ac:dyDescent="0.3">
      <c r="A24" t="s">
        <v>111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 s="2">
        <v>62910</v>
      </c>
      <c r="K24">
        <v>0</v>
      </c>
      <c r="L24">
        <v>19</v>
      </c>
      <c r="M24" t="s">
        <v>37</v>
      </c>
      <c r="N24" t="s">
        <v>506</v>
      </c>
      <c r="O24">
        <v>2031</v>
      </c>
      <c r="P24" s="1">
        <v>32752</v>
      </c>
      <c r="Q24" s="4">
        <f ca="1">ROUNDDOWN((TODAY() - Table1[DOB]) / 365, 0)</f>
        <v>35</v>
      </c>
      <c r="R24" t="s">
        <v>466</v>
      </c>
      <c r="S24" t="s">
        <v>50</v>
      </c>
      <c r="T24" t="s">
        <v>39</v>
      </c>
      <c r="U24" t="s">
        <v>40</v>
      </c>
      <c r="V24" t="s">
        <v>41</v>
      </c>
      <c r="W24" s="1">
        <v>41827</v>
      </c>
      <c r="Y24" s="4">
        <f>IF(ISBLANK(Table1[DateofTermination]), 0, 1)</f>
        <v>0</v>
      </c>
      <c r="Z24" s="4" t="str">
        <f>IF(ISBLANK(Table1[DateofTermination]), "Active", "Terminated")</f>
        <v>Active</v>
      </c>
      <c r="AA24" s="4">
        <f ca="1">ROUND((IF(ISBLANK(Table1[DateofTermination]),TODAY(), Table1[DateofTermination]) - Table1[DateofHire]) / 365, 1)</f>
        <v>11.1</v>
      </c>
      <c r="AB24" t="s">
        <v>42</v>
      </c>
      <c r="AC24" t="s">
        <v>43</v>
      </c>
      <c r="AD24" t="s">
        <v>44</v>
      </c>
      <c r="AE24" t="s">
        <v>80</v>
      </c>
      <c r="AF24">
        <v>12</v>
      </c>
      <c r="AG24" t="s">
        <v>55</v>
      </c>
      <c r="AH24" t="s">
        <v>47</v>
      </c>
      <c r="AI24" s="3">
        <v>5</v>
      </c>
      <c r="AJ24">
        <v>3</v>
      </c>
      <c r="AK24">
        <v>0</v>
      </c>
      <c r="AL24" s="1">
        <v>43523</v>
      </c>
      <c r="AM24">
        <v>0</v>
      </c>
      <c r="AN24">
        <v>19</v>
      </c>
    </row>
    <row r="25" spans="1:40" x14ac:dyDescent="0.3">
      <c r="A25" t="s">
        <v>112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 s="2">
        <v>66441</v>
      </c>
      <c r="K25">
        <v>0</v>
      </c>
      <c r="L25">
        <v>20</v>
      </c>
      <c r="M25" t="s">
        <v>58</v>
      </c>
      <c r="N25" t="s">
        <v>506</v>
      </c>
      <c r="O25">
        <v>2171</v>
      </c>
      <c r="P25" s="1">
        <v>33137</v>
      </c>
      <c r="Q25" s="4">
        <f ca="1">ROUNDDOWN((TODAY() - Table1[DOB]) / 365, 0)</f>
        <v>34</v>
      </c>
      <c r="R25" t="s">
        <v>466</v>
      </c>
      <c r="S25" t="s">
        <v>38</v>
      </c>
      <c r="T25" t="s">
        <v>39</v>
      </c>
      <c r="U25" t="s">
        <v>40</v>
      </c>
      <c r="V25" t="s">
        <v>41</v>
      </c>
      <c r="W25" s="1">
        <v>40637</v>
      </c>
      <c r="Y25" s="4">
        <f>IF(ISBLANK(Table1[DateofTermination]), 0, 1)</f>
        <v>0</v>
      </c>
      <c r="Z25" s="4" t="str">
        <f>IF(ISBLANK(Table1[DateofTermination]), "Active", "Terminated")</f>
        <v>Active</v>
      </c>
      <c r="AA25" s="4">
        <f ca="1">ROUND((IF(ISBLANK(Table1[DateofTermination]),TODAY(), Table1[DateofTermination]) - Table1[DateofHire]) / 365, 1)</f>
        <v>14.4</v>
      </c>
      <c r="AB25" t="s">
        <v>42</v>
      </c>
      <c r="AC25" t="s">
        <v>43</v>
      </c>
      <c r="AD25" t="s">
        <v>44</v>
      </c>
      <c r="AE25" t="s">
        <v>45</v>
      </c>
      <c r="AF25">
        <v>22</v>
      </c>
      <c r="AG25" t="s">
        <v>113</v>
      </c>
      <c r="AH25" t="s">
        <v>114</v>
      </c>
      <c r="AI25" s="3">
        <v>2</v>
      </c>
      <c r="AJ25">
        <v>3</v>
      </c>
      <c r="AK25">
        <v>0</v>
      </c>
      <c r="AL25" s="1">
        <v>43523</v>
      </c>
      <c r="AM25">
        <v>2</v>
      </c>
      <c r="AN25">
        <v>3</v>
      </c>
    </row>
    <row r="26" spans="1:40" x14ac:dyDescent="0.3">
      <c r="A26" t="s">
        <v>115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 s="2">
        <v>57815</v>
      </c>
      <c r="K26">
        <v>1</v>
      </c>
      <c r="L26">
        <v>20</v>
      </c>
      <c r="M26" t="s">
        <v>58</v>
      </c>
      <c r="N26" t="s">
        <v>506</v>
      </c>
      <c r="O26">
        <v>2210</v>
      </c>
      <c r="P26" s="1">
        <v>24488</v>
      </c>
      <c r="Q26" s="4">
        <f ca="1">ROUNDDOWN((TODAY() - Table1[DOB]) / 365, 0)</f>
        <v>58</v>
      </c>
      <c r="R26" t="s">
        <v>466</v>
      </c>
      <c r="S26" t="s">
        <v>38</v>
      </c>
      <c r="T26" t="s">
        <v>39</v>
      </c>
      <c r="U26" t="s">
        <v>40</v>
      </c>
      <c r="V26" t="s">
        <v>41</v>
      </c>
      <c r="W26" s="1">
        <v>40553</v>
      </c>
      <c r="X26" s="1">
        <v>41733</v>
      </c>
      <c r="Y26" s="4">
        <f>IF(ISBLANK(Table1[DateofTermination]), 0, 1)</f>
        <v>1</v>
      </c>
      <c r="Z26" s="4" t="str">
        <f>IF(ISBLANK(Table1[DateofTermination]), "Active", "Terminated")</f>
        <v>Terminated</v>
      </c>
      <c r="AA26" s="4">
        <f ca="1">ROUND((IF(ISBLANK(Table1[DateofTermination]),TODAY(), Table1[DateofTermination]) - Table1[DateofHire]) / 365, 1)</f>
        <v>3.2</v>
      </c>
      <c r="AB26" t="s">
        <v>51</v>
      </c>
      <c r="AC26" t="s">
        <v>52</v>
      </c>
      <c r="AD26" t="s">
        <v>44</v>
      </c>
      <c r="AE26" t="s">
        <v>62</v>
      </c>
      <c r="AF26">
        <v>16</v>
      </c>
      <c r="AG26" t="s">
        <v>67</v>
      </c>
      <c r="AH26" t="s">
        <v>56</v>
      </c>
      <c r="AI26" s="3">
        <v>4.8</v>
      </c>
      <c r="AJ26">
        <v>5</v>
      </c>
      <c r="AK26">
        <v>0</v>
      </c>
      <c r="AL26" s="1">
        <v>41702</v>
      </c>
      <c r="AM26">
        <v>0</v>
      </c>
      <c r="AN26">
        <v>5</v>
      </c>
    </row>
    <row r="27" spans="1:40" x14ac:dyDescent="0.3">
      <c r="A27" t="s">
        <v>116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 s="2">
        <v>103613</v>
      </c>
      <c r="K27">
        <v>1</v>
      </c>
      <c r="L27">
        <v>30</v>
      </c>
      <c r="M27" t="s">
        <v>117</v>
      </c>
      <c r="N27" t="s">
        <v>525</v>
      </c>
      <c r="O27">
        <v>6033</v>
      </c>
      <c r="P27" s="1">
        <v>23588</v>
      </c>
      <c r="Q27" s="4">
        <f ca="1">ROUNDDOWN((TODAY() - Table1[DOB]) / 365, 0)</f>
        <v>61</v>
      </c>
      <c r="R27" t="s">
        <v>465</v>
      </c>
      <c r="S27" t="s">
        <v>38</v>
      </c>
      <c r="T27" t="s">
        <v>39</v>
      </c>
      <c r="U27" t="s">
        <v>40</v>
      </c>
      <c r="V27" t="s">
        <v>79</v>
      </c>
      <c r="W27" s="1">
        <v>41687</v>
      </c>
      <c r="X27" s="1">
        <v>42419</v>
      </c>
      <c r="Y27" s="4">
        <f>IF(ISBLANK(Table1[DateofTermination]), 0, 1)</f>
        <v>1</v>
      </c>
      <c r="Z27" s="4" t="str">
        <f>IF(ISBLANK(Table1[DateofTermination]), "Active", "Terminated")</f>
        <v>Terminated</v>
      </c>
      <c r="AA27" s="4">
        <f ca="1">ROUND((IF(ISBLANK(Table1[DateofTermination]),TODAY(), Table1[DateofTermination]) - Table1[DateofHire]) / 365, 1)</f>
        <v>2</v>
      </c>
      <c r="AB27" t="s">
        <v>118</v>
      </c>
      <c r="AC27" t="s">
        <v>100</v>
      </c>
      <c r="AD27" t="s">
        <v>53</v>
      </c>
      <c r="AE27" t="s">
        <v>54</v>
      </c>
      <c r="AF27">
        <v>4</v>
      </c>
      <c r="AG27" t="s">
        <v>46</v>
      </c>
      <c r="AH27" t="s">
        <v>56</v>
      </c>
      <c r="AI27" s="3">
        <v>3.5</v>
      </c>
      <c r="AJ27">
        <v>5</v>
      </c>
      <c r="AK27">
        <v>7</v>
      </c>
      <c r="AL27" s="1">
        <v>42379</v>
      </c>
      <c r="AM27">
        <v>0</v>
      </c>
      <c r="AN27">
        <v>2</v>
      </c>
    </row>
    <row r="28" spans="1:40" x14ac:dyDescent="0.3">
      <c r="A28" t="s">
        <v>119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 s="2">
        <v>106367</v>
      </c>
      <c r="K28">
        <v>0</v>
      </c>
      <c r="L28">
        <v>26</v>
      </c>
      <c r="M28" t="s">
        <v>120</v>
      </c>
      <c r="N28" t="s">
        <v>506</v>
      </c>
      <c r="O28">
        <v>2468</v>
      </c>
      <c r="P28" s="1">
        <v>31871</v>
      </c>
      <c r="Q28" s="4">
        <f ca="1">ROUNDDOWN((TODAY() - Table1[DOB]) / 365, 0)</f>
        <v>38</v>
      </c>
      <c r="R28" t="s">
        <v>466</v>
      </c>
      <c r="S28" t="s">
        <v>50</v>
      </c>
      <c r="T28" t="s">
        <v>39</v>
      </c>
      <c r="U28" t="s">
        <v>40</v>
      </c>
      <c r="V28" t="s">
        <v>79</v>
      </c>
      <c r="W28" s="1">
        <v>42051</v>
      </c>
      <c r="Y28" s="4">
        <f>IF(ISBLANK(Table1[DateofTermination]), 0, 1)</f>
        <v>0</v>
      </c>
      <c r="Z28" s="4" t="str">
        <f>IF(ISBLANK(Table1[DateofTermination]), "Active", "Terminated")</f>
        <v>Active</v>
      </c>
      <c r="AA28" s="4">
        <f ca="1">ROUND((IF(ISBLANK(Table1[DateofTermination]),TODAY(), Table1[DateofTermination]) - Table1[DateofHire]) / 365, 1)</f>
        <v>10.5</v>
      </c>
      <c r="AB28" t="s">
        <v>42</v>
      </c>
      <c r="AC28" t="s">
        <v>43</v>
      </c>
      <c r="AD28" t="s">
        <v>121</v>
      </c>
      <c r="AE28" t="s">
        <v>122</v>
      </c>
      <c r="AF28">
        <v>3</v>
      </c>
      <c r="AG28" t="s">
        <v>81</v>
      </c>
      <c r="AH28" t="s">
        <v>56</v>
      </c>
      <c r="AI28" s="3">
        <v>5</v>
      </c>
      <c r="AJ28">
        <v>4</v>
      </c>
      <c r="AK28">
        <v>3</v>
      </c>
      <c r="AL28" s="1">
        <v>43514</v>
      </c>
      <c r="AM28">
        <v>0</v>
      </c>
      <c r="AN28">
        <v>4</v>
      </c>
    </row>
    <row r="29" spans="1:40" x14ac:dyDescent="0.3">
      <c r="A29" t="s">
        <v>123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 s="2">
        <v>74312</v>
      </c>
      <c r="K29">
        <v>1</v>
      </c>
      <c r="L29">
        <v>18</v>
      </c>
      <c r="M29" t="s">
        <v>124</v>
      </c>
      <c r="N29" t="s">
        <v>506</v>
      </c>
      <c r="O29">
        <v>1901</v>
      </c>
      <c r="P29" s="1">
        <v>25637</v>
      </c>
      <c r="Q29" s="4">
        <f ca="1">ROUNDDOWN((TODAY() - Table1[DOB]) / 365, 0)</f>
        <v>55</v>
      </c>
      <c r="R29" t="s">
        <v>465</v>
      </c>
      <c r="S29" t="s">
        <v>38</v>
      </c>
      <c r="T29" t="s">
        <v>39</v>
      </c>
      <c r="U29" t="s">
        <v>40</v>
      </c>
      <c r="V29" t="s">
        <v>108</v>
      </c>
      <c r="W29" s="1">
        <v>41547</v>
      </c>
      <c r="X29" s="1">
        <v>41858</v>
      </c>
      <c r="Y29" s="4">
        <f>IF(ISBLANK(Table1[DateofTermination]), 0, 1)</f>
        <v>1</v>
      </c>
      <c r="Z29" s="4" t="str">
        <f>IF(ISBLANK(Table1[DateofTermination]), "Active", "Terminated")</f>
        <v>Terminated</v>
      </c>
      <c r="AA29" s="4">
        <f ca="1">ROUND((IF(ISBLANK(Table1[DateofTermination]),TODAY(), Table1[DateofTermination]) - Table1[DateofHire]) / 365, 1)</f>
        <v>0.9</v>
      </c>
      <c r="AB29" t="s">
        <v>125</v>
      </c>
      <c r="AC29" t="s">
        <v>52</v>
      </c>
      <c r="AD29" t="s">
        <v>44</v>
      </c>
      <c r="AE29" t="s">
        <v>126</v>
      </c>
      <c r="AF29">
        <v>2</v>
      </c>
      <c r="AG29" t="s">
        <v>55</v>
      </c>
      <c r="AH29" t="s">
        <v>56</v>
      </c>
      <c r="AI29" s="3">
        <v>3.39</v>
      </c>
      <c r="AJ29">
        <v>3</v>
      </c>
      <c r="AK29">
        <v>0</v>
      </c>
      <c r="AL29" s="1">
        <v>41690</v>
      </c>
      <c r="AM29">
        <v>0</v>
      </c>
      <c r="AN29">
        <v>14</v>
      </c>
    </row>
    <row r="30" spans="1:40" x14ac:dyDescent="0.3">
      <c r="A30" t="s">
        <v>127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2">
        <v>53492</v>
      </c>
      <c r="K30">
        <v>1</v>
      </c>
      <c r="L30">
        <v>19</v>
      </c>
      <c r="M30" t="s">
        <v>37</v>
      </c>
      <c r="N30" t="s">
        <v>506</v>
      </c>
      <c r="O30">
        <v>1701</v>
      </c>
      <c r="P30" s="1">
        <v>33109</v>
      </c>
      <c r="Q30" s="4">
        <f ca="1">ROUNDDOWN((TODAY() - Table1[DOB]) / 365, 0)</f>
        <v>34</v>
      </c>
      <c r="R30" t="s">
        <v>466</v>
      </c>
      <c r="S30" t="s">
        <v>50</v>
      </c>
      <c r="T30" t="s">
        <v>39</v>
      </c>
      <c r="U30" t="s">
        <v>40</v>
      </c>
      <c r="V30" t="s">
        <v>41</v>
      </c>
      <c r="W30" s="1">
        <v>41001</v>
      </c>
      <c r="X30" s="1">
        <v>41440</v>
      </c>
      <c r="Y30" s="4">
        <f>IF(ISBLANK(Table1[DateofTermination]), 0, 1)</f>
        <v>1</v>
      </c>
      <c r="Z30" s="4" t="str">
        <f>IF(ISBLANK(Table1[DateofTermination]), "Active", "Terminated")</f>
        <v>Terminated</v>
      </c>
      <c r="AA30" s="4">
        <f ca="1">ROUND((IF(ISBLANK(Table1[DateofTermination]),TODAY(), Table1[DateofTermination]) - Table1[DateofHire]) / 365, 1)</f>
        <v>1.2</v>
      </c>
      <c r="AB30" t="s">
        <v>87</v>
      </c>
      <c r="AC30" t="s">
        <v>52</v>
      </c>
      <c r="AD30" t="s">
        <v>44</v>
      </c>
      <c r="AE30" t="s">
        <v>88</v>
      </c>
      <c r="AF30">
        <v>14</v>
      </c>
      <c r="AG30" t="s">
        <v>67</v>
      </c>
      <c r="AH30" t="s">
        <v>56</v>
      </c>
      <c r="AI30" s="3">
        <v>3.35</v>
      </c>
      <c r="AJ30">
        <v>4</v>
      </c>
      <c r="AK30">
        <v>0</v>
      </c>
      <c r="AL30" s="1">
        <v>41337</v>
      </c>
      <c r="AM30">
        <v>0</v>
      </c>
      <c r="AN30">
        <v>6</v>
      </c>
    </row>
    <row r="31" spans="1:40" x14ac:dyDescent="0.3">
      <c r="A31" t="s">
        <v>128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 s="2">
        <v>63000</v>
      </c>
      <c r="K31">
        <v>0</v>
      </c>
      <c r="L31">
        <v>1</v>
      </c>
      <c r="M31" t="s">
        <v>129</v>
      </c>
      <c r="N31" t="s">
        <v>506</v>
      </c>
      <c r="O31">
        <v>1450</v>
      </c>
      <c r="P31" s="1">
        <v>32105</v>
      </c>
      <c r="Q31" s="4">
        <f ca="1">ROUNDDOWN((TODAY() - Table1[DOB]) / 365, 0)</f>
        <v>37</v>
      </c>
      <c r="R31" t="s">
        <v>466</v>
      </c>
      <c r="S31" t="s">
        <v>50</v>
      </c>
      <c r="T31" t="s">
        <v>39</v>
      </c>
      <c r="U31" t="s">
        <v>40</v>
      </c>
      <c r="V31" t="s">
        <v>79</v>
      </c>
      <c r="W31" s="1">
        <v>39748</v>
      </c>
      <c r="Y31" s="4">
        <f>IF(ISBLANK(Table1[DateofTermination]), 0, 1)</f>
        <v>0</v>
      </c>
      <c r="Z31" s="4" t="str">
        <f>IF(ISBLANK(Table1[DateofTermination]), "Active", "Terminated")</f>
        <v>Active</v>
      </c>
      <c r="AA31" s="4">
        <f ca="1">ROUND((IF(ISBLANK(Table1[DateofTermination]),TODAY(), Table1[DateofTermination]) - Table1[DateofHire]) / 365, 1)</f>
        <v>16.8</v>
      </c>
      <c r="AB31" t="s">
        <v>42</v>
      </c>
      <c r="AC31" t="s">
        <v>43</v>
      </c>
      <c r="AD31" t="s">
        <v>121</v>
      </c>
      <c r="AE31" t="s">
        <v>122</v>
      </c>
      <c r="AF31">
        <v>1</v>
      </c>
      <c r="AG31" t="s">
        <v>81</v>
      </c>
      <c r="AH31" t="s">
        <v>56</v>
      </c>
      <c r="AI31" s="3">
        <v>4.5</v>
      </c>
      <c r="AJ31">
        <v>2</v>
      </c>
      <c r="AK31">
        <v>6</v>
      </c>
      <c r="AL31" s="1">
        <v>43480</v>
      </c>
      <c r="AM31">
        <v>0</v>
      </c>
      <c r="AN31">
        <v>14</v>
      </c>
    </row>
    <row r="32" spans="1:40" x14ac:dyDescent="0.3">
      <c r="A32" t="s">
        <v>130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 s="2">
        <v>65288</v>
      </c>
      <c r="K32">
        <v>0</v>
      </c>
      <c r="L32">
        <v>20</v>
      </c>
      <c r="M32" t="s">
        <v>58</v>
      </c>
      <c r="N32" t="s">
        <v>506</v>
      </c>
      <c r="O32">
        <v>1013</v>
      </c>
      <c r="P32" s="1">
        <v>30525</v>
      </c>
      <c r="Q32" s="4">
        <f ca="1">ROUNDDOWN((TODAY() - Table1[DOB]) / 365, 0)</f>
        <v>42</v>
      </c>
      <c r="R32" t="s">
        <v>465</v>
      </c>
      <c r="S32" t="s">
        <v>38</v>
      </c>
      <c r="T32" t="s">
        <v>39</v>
      </c>
      <c r="U32" t="s">
        <v>40</v>
      </c>
      <c r="V32" t="s">
        <v>41</v>
      </c>
      <c r="W32" s="1">
        <v>41911</v>
      </c>
      <c r="Y32" s="4">
        <f>IF(ISBLANK(Table1[DateofTermination]), 0, 1)</f>
        <v>0</v>
      </c>
      <c r="Z32" s="4" t="str">
        <f>IF(ISBLANK(Table1[DateofTermination]), "Active", "Terminated")</f>
        <v>Active</v>
      </c>
      <c r="AA32" s="4">
        <f ca="1">ROUND((IF(ISBLANK(Table1[DateofTermination]),TODAY(), Table1[DateofTermination]) - Table1[DateofHire]) / 365, 1)</f>
        <v>10.9</v>
      </c>
      <c r="AB32" t="s">
        <v>42</v>
      </c>
      <c r="AC32" t="s">
        <v>43</v>
      </c>
      <c r="AD32" t="s">
        <v>44</v>
      </c>
      <c r="AE32" t="s">
        <v>66</v>
      </c>
      <c r="AG32" t="s">
        <v>67</v>
      </c>
      <c r="AH32" t="s">
        <v>56</v>
      </c>
      <c r="AI32" s="3">
        <v>3.19</v>
      </c>
      <c r="AJ32">
        <v>3</v>
      </c>
      <c r="AK32">
        <v>0</v>
      </c>
      <c r="AL32" s="1">
        <v>43497</v>
      </c>
      <c r="AM32">
        <v>0</v>
      </c>
      <c r="AN32">
        <v>9</v>
      </c>
    </row>
    <row r="33" spans="1:40" x14ac:dyDescent="0.3">
      <c r="A33" t="s">
        <v>131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 s="2">
        <v>64375</v>
      </c>
      <c r="K33">
        <v>0</v>
      </c>
      <c r="L33">
        <v>19</v>
      </c>
      <c r="M33" t="s">
        <v>37</v>
      </c>
      <c r="N33" t="s">
        <v>506</v>
      </c>
      <c r="O33">
        <v>2043</v>
      </c>
      <c r="P33" s="1">
        <v>25506</v>
      </c>
      <c r="Q33" s="4">
        <f ca="1">ROUNDDOWN((TODAY() - Table1[DOB]) / 365, 0)</f>
        <v>55</v>
      </c>
      <c r="R33" t="s">
        <v>466</v>
      </c>
      <c r="S33" t="s">
        <v>132</v>
      </c>
      <c r="T33" t="s">
        <v>39</v>
      </c>
      <c r="U33" t="s">
        <v>40</v>
      </c>
      <c r="V33" t="s">
        <v>79</v>
      </c>
      <c r="W33" s="1">
        <v>41589</v>
      </c>
      <c r="Y33" s="4">
        <f>IF(ISBLANK(Table1[DateofTermination]), 0, 1)</f>
        <v>0</v>
      </c>
      <c r="Z33" s="4" t="str">
        <f>IF(ISBLANK(Table1[DateofTermination]), "Active", "Terminated")</f>
        <v>Active</v>
      </c>
      <c r="AA33" s="4">
        <f ca="1">ROUND((IF(ISBLANK(Table1[DateofTermination]),TODAY(), Table1[DateofTermination]) - Table1[DateofHire]) / 365, 1)</f>
        <v>11.8</v>
      </c>
      <c r="AB33" t="s">
        <v>42</v>
      </c>
      <c r="AC33" t="s">
        <v>43</v>
      </c>
      <c r="AD33" t="s">
        <v>44</v>
      </c>
      <c r="AE33" t="s">
        <v>60</v>
      </c>
      <c r="AF33">
        <v>20</v>
      </c>
      <c r="AG33" t="s">
        <v>81</v>
      </c>
      <c r="AH33" t="s">
        <v>56</v>
      </c>
      <c r="AI33" s="3">
        <v>3.5</v>
      </c>
      <c r="AJ33">
        <v>5</v>
      </c>
      <c r="AK33">
        <v>0</v>
      </c>
      <c r="AL33" s="1">
        <v>43486</v>
      </c>
      <c r="AM33">
        <v>0</v>
      </c>
      <c r="AN33">
        <v>17</v>
      </c>
    </row>
    <row r="34" spans="1:40" x14ac:dyDescent="0.3">
      <c r="A34" t="s">
        <v>133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 s="2">
        <v>74326</v>
      </c>
      <c r="K34">
        <v>1</v>
      </c>
      <c r="L34">
        <v>3</v>
      </c>
      <c r="M34" t="s">
        <v>134</v>
      </c>
      <c r="N34" t="s">
        <v>527</v>
      </c>
      <c r="O34">
        <v>21851</v>
      </c>
      <c r="P34" s="1">
        <v>23529</v>
      </c>
      <c r="Q34" s="4">
        <f ca="1">ROUNDDOWN((TODAY() - Table1[DOB]) / 365, 0)</f>
        <v>61</v>
      </c>
      <c r="R34" t="s">
        <v>466</v>
      </c>
      <c r="S34" t="s">
        <v>50</v>
      </c>
      <c r="T34" t="s">
        <v>103</v>
      </c>
      <c r="U34" t="s">
        <v>40</v>
      </c>
      <c r="V34" t="s">
        <v>79</v>
      </c>
      <c r="W34" s="1">
        <v>40770</v>
      </c>
      <c r="X34" s="1">
        <v>41853</v>
      </c>
      <c r="Y34" s="4">
        <f>IF(ISBLANK(Table1[DateofTermination]), 0, 1)</f>
        <v>1</v>
      </c>
      <c r="Z34" s="4" t="str">
        <f>IF(ISBLANK(Table1[DateofTermination]), "Active", "Terminated")</f>
        <v>Terminated</v>
      </c>
      <c r="AA34" s="4">
        <f ca="1">ROUND((IF(ISBLANK(Table1[DateofTermination]),TODAY(), Table1[DateofTermination]) - Table1[DateofHire]) / 365, 1)</f>
        <v>3</v>
      </c>
      <c r="AB34" t="s">
        <v>87</v>
      </c>
      <c r="AC34" t="s">
        <v>52</v>
      </c>
      <c r="AD34" t="s">
        <v>135</v>
      </c>
      <c r="AE34" t="s">
        <v>136</v>
      </c>
      <c r="AF34">
        <v>17</v>
      </c>
      <c r="AG34" t="s">
        <v>67</v>
      </c>
      <c r="AH34" t="s">
        <v>56</v>
      </c>
      <c r="AI34" s="3">
        <v>3.14</v>
      </c>
      <c r="AJ34">
        <v>5</v>
      </c>
      <c r="AK34">
        <v>0</v>
      </c>
      <c r="AL34" s="1">
        <v>41315</v>
      </c>
      <c r="AM34">
        <v>1</v>
      </c>
      <c r="AN34">
        <v>19</v>
      </c>
    </row>
    <row r="35" spans="1:40" x14ac:dyDescent="0.3">
      <c r="A35" t="s">
        <v>137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 s="2">
        <v>63763</v>
      </c>
      <c r="K35">
        <v>0</v>
      </c>
      <c r="L35">
        <v>20</v>
      </c>
      <c r="M35" t="s">
        <v>58</v>
      </c>
      <c r="N35" t="s">
        <v>506</v>
      </c>
      <c r="O35">
        <v>2148</v>
      </c>
      <c r="P35" s="1">
        <v>29282</v>
      </c>
      <c r="Q35" s="4">
        <f ca="1">ROUNDDOWN((TODAY() - Table1[DOB]) / 365, 0)</f>
        <v>45</v>
      </c>
      <c r="R35" t="s">
        <v>466</v>
      </c>
      <c r="S35" t="s">
        <v>38</v>
      </c>
      <c r="T35" t="s">
        <v>39</v>
      </c>
      <c r="U35" t="s">
        <v>40</v>
      </c>
      <c r="V35" t="s">
        <v>79</v>
      </c>
      <c r="W35" s="1">
        <v>40973</v>
      </c>
      <c r="Y35" s="4">
        <f>IF(ISBLANK(Table1[DateofTermination]), 0, 1)</f>
        <v>0</v>
      </c>
      <c r="Z35" s="4" t="str">
        <f>IF(ISBLANK(Table1[DateofTermination]), "Active", "Terminated")</f>
        <v>Active</v>
      </c>
      <c r="AA35" s="4">
        <f ca="1">ROUND((IF(ISBLANK(Table1[DateofTermination]),TODAY(), Table1[DateofTermination]) - Table1[DateofHire]) / 365, 1)</f>
        <v>13.4</v>
      </c>
      <c r="AB35" t="s">
        <v>42</v>
      </c>
      <c r="AC35" t="s">
        <v>43</v>
      </c>
      <c r="AD35" t="s">
        <v>44</v>
      </c>
      <c r="AE35" t="s">
        <v>69</v>
      </c>
      <c r="AF35">
        <v>11</v>
      </c>
      <c r="AG35" t="s">
        <v>77</v>
      </c>
      <c r="AH35" t="s">
        <v>56</v>
      </c>
      <c r="AI35" s="3">
        <v>4.51</v>
      </c>
      <c r="AJ35">
        <v>4</v>
      </c>
      <c r="AK35">
        <v>0</v>
      </c>
      <c r="AL35" s="1">
        <v>43517</v>
      </c>
      <c r="AM35">
        <v>0</v>
      </c>
      <c r="AN35">
        <v>3</v>
      </c>
    </row>
    <row r="36" spans="1:40" x14ac:dyDescent="0.3">
      <c r="A36" t="s">
        <v>138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 s="2">
        <v>62162</v>
      </c>
      <c r="K36">
        <v>0</v>
      </c>
      <c r="L36">
        <v>20</v>
      </c>
      <c r="M36" t="s">
        <v>58</v>
      </c>
      <c r="N36" t="s">
        <v>506</v>
      </c>
      <c r="O36">
        <v>1890</v>
      </c>
      <c r="P36" s="1">
        <v>28356</v>
      </c>
      <c r="Q36" s="4">
        <f ca="1">ROUNDDOWN((TODAY() - Table1[DOB]) / 365, 0)</f>
        <v>48</v>
      </c>
      <c r="R36" t="s">
        <v>465</v>
      </c>
      <c r="S36" t="s">
        <v>50</v>
      </c>
      <c r="T36" t="s">
        <v>39</v>
      </c>
      <c r="U36" t="s">
        <v>40</v>
      </c>
      <c r="V36" t="s">
        <v>41</v>
      </c>
      <c r="W36" s="1">
        <v>40637</v>
      </c>
      <c r="Y36" s="4">
        <f>IF(ISBLANK(Table1[DateofTermination]), 0, 1)</f>
        <v>0</v>
      </c>
      <c r="Z36" s="4" t="str">
        <f>IF(ISBLANK(Table1[DateofTermination]), "Active", "Terminated")</f>
        <v>Active</v>
      </c>
      <c r="AA36" s="4">
        <f ca="1">ROUND((IF(ISBLANK(Table1[DateofTermination]),TODAY(), Table1[DateofTermination]) - Table1[DateofHire]) / 365, 1)</f>
        <v>14.4</v>
      </c>
      <c r="AB36" t="s">
        <v>42</v>
      </c>
      <c r="AC36" t="s">
        <v>43</v>
      </c>
      <c r="AD36" t="s">
        <v>44</v>
      </c>
      <c r="AE36" t="s">
        <v>76</v>
      </c>
      <c r="AF36">
        <v>19</v>
      </c>
      <c r="AG36" t="s">
        <v>55</v>
      </c>
      <c r="AH36" t="s">
        <v>56</v>
      </c>
      <c r="AI36" s="3">
        <v>3.25</v>
      </c>
      <c r="AJ36">
        <v>5</v>
      </c>
      <c r="AK36">
        <v>0</v>
      </c>
      <c r="AL36" s="1">
        <v>43479</v>
      </c>
      <c r="AM36">
        <v>0</v>
      </c>
      <c r="AN36">
        <v>15</v>
      </c>
    </row>
    <row r="37" spans="1:40" x14ac:dyDescent="0.3">
      <c r="A37" t="s">
        <v>139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 s="2">
        <v>77692</v>
      </c>
      <c r="K37">
        <v>0</v>
      </c>
      <c r="L37">
        <v>25</v>
      </c>
      <c r="M37" t="s">
        <v>140</v>
      </c>
      <c r="N37" t="s">
        <v>506</v>
      </c>
      <c r="O37">
        <v>2184</v>
      </c>
      <c r="P37" s="1">
        <v>24433</v>
      </c>
      <c r="Q37" s="4">
        <f ca="1">ROUNDDOWN((TODAY() - Table1[DOB]) / 365, 0)</f>
        <v>58</v>
      </c>
      <c r="R37" t="s">
        <v>465</v>
      </c>
      <c r="S37" t="s">
        <v>38</v>
      </c>
      <c r="T37" t="s">
        <v>39</v>
      </c>
      <c r="U37" t="s">
        <v>40</v>
      </c>
      <c r="V37" t="s">
        <v>41</v>
      </c>
      <c r="W37" s="1">
        <v>40770</v>
      </c>
      <c r="Y37" s="4">
        <f>IF(ISBLANK(Table1[DateofTermination]), 0, 1)</f>
        <v>0</v>
      </c>
      <c r="Z37" s="4" t="str">
        <f>IF(ISBLANK(Table1[DateofTermination]), "Active", "Terminated")</f>
        <v>Active</v>
      </c>
      <c r="AA37" s="4">
        <f ca="1">ROUND((IF(ISBLANK(Table1[DateofTermination]),TODAY(), Table1[DateofTermination]) - Table1[DateofHire]) / 365, 1)</f>
        <v>14</v>
      </c>
      <c r="AB37" t="s">
        <v>42</v>
      </c>
      <c r="AC37" t="s">
        <v>43</v>
      </c>
      <c r="AD37" t="s">
        <v>72</v>
      </c>
      <c r="AE37" t="s">
        <v>141</v>
      </c>
      <c r="AF37">
        <v>5</v>
      </c>
      <c r="AG37" t="s">
        <v>67</v>
      </c>
      <c r="AH37" t="s">
        <v>56</v>
      </c>
      <c r="AI37" s="3">
        <v>3.84</v>
      </c>
      <c r="AJ37">
        <v>3</v>
      </c>
      <c r="AK37">
        <v>5</v>
      </c>
      <c r="AL37" s="1">
        <v>43486</v>
      </c>
      <c r="AM37">
        <v>0</v>
      </c>
      <c r="AN37">
        <v>4</v>
      </c>
    </row>
    <row r="38" spans="1:40" x14ac:dyDescent="0.3">
      <c r="A38" t="s">
        <v>142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 s="2">
        <v>72640</v>
      </c>
      <c r="K38">
        <v>0</v>
      </c>
      <c r="L38">
        <v>18</v>
      </c>
      <c r="M38" t="s">
        <v>124</v>
      </c>
      <c r="N38" t="s">
        <v>506</v>
      </c>
      <c r="O38">
        <v>2169</v>
      </c>
      <c r="P38" s="1">
        <v>30537</v>
      </c>
      <c r="Q38" s="4">
        <f ca="1">ROUNDDOWN((TODAY() - Table1[DOB]) / 365, 0)</f>
        <v>42</v>
      </c>
      <c r="R38" t="s">
        <v>465</v>
      </c>
      <c r="S38" t="s">
        <v>38</v>
      </c>
      <c r="T38" t="s">
        <v>39</v>
      </c>
      <c r="U38" t="s">
        <v>40</v>
      </c>
      <c r="V38" t="s">
        <v>41</v>
      </c>
      <c r="W38" s="1">
        <v>42397</v>
      </c>
      <c r="Y38" s="4">
        <f>IF(ISBLANK(Table1[DateofTermination]), 0, 1)</f>
        <v>0</v>
      </c>
      <c r="Z38" s="4" t="str">
        <f>IF(ISBLANK(Table1[DateofTermination]), "Active", "Terminated")</f>
        <v>Active</v>
      </c>
      <c r="AA38" s="4">
        <f ca="1">ROUND((IF(ISBLANK(Table1[DateofTermination]),TODAY(), Table1[DateofTermination]) - Table1[DateofHire]) / 365, 1)</f>
        <v>9.5</v>
      </c>
      <c r="AB38" t="s">
        <v>42</v>
      </c>
      <c r="AC38" t="s">
        <v>43</v>
      </c>
      <c r="AD38" t="s">
        <v>44</v>
      </c>
      <c r="AE38" t="s">
        <v>126</v>
      </c>
      <c r="AF38">
        <v>2</v>
      </c>
      <c r="AG38" t="s">
        <v>55</v>
      </c>
      <c r="AH38" t="s">
        <v>47</v>
      </c>
      <c r="AI38" s="3">
        <v>5</v>
      </c>
      <c r="AJ38">
        <v>3</v>
      </c>
      <c r="AK38">
        <v>0</v>
      </c>
      <c r="AL38" s="1">
        <v>43518</v>
      </c>
      <c r="AM38">
        <v>0</v>
      </c>
      <c r="AN38">
        <v>14</v>
      </c>
    </row>
    <row r="39" spans="1:40" x14ac:dyDescent="0.3">
      <c r="A39" t="s">
        <v>143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2">
        <v>93396</v>
      </c>
      <c r="K39">
        <v>0</v>
      </c>
      <c r="L39">
        <v>24</v>
      </c>
      <c r="M39" t="s">
        <v>71</v>
      </c>
      <c r="N39" t="s">
        <v>506</v>
      </c>
      <c r="O39">
        <v>2132</v>
      </c>
      <c r="P39" s="1">
        <v>31872</v>
      </c>
      <c r="Q39" s="4">
        <f ca="1">ROUNDDOWN((TODAY() - Table1[DOB]) / 365, 0)</f>
        <v>38</v>
      </c>
      <c r="R39" t="s">
        <v>466</v>
      </c>
      <c r="S39" t="s">
        <v>38</v>
      </c>
      <c r="T39" t="s">
        <v>39</v>
      </c>
      <c r="U39" t="s">
        <v>40</v>
      </c>
      <c r="V39" t="s">
        <v>41</v>
      </c>
      <c r="W39" s="1">
        <v>41589</v>
      </c>
      <c r="Y39" s="4">
        <f>IF(ISBLANK(Table1[DateofTermination]), 0, 1)</f>
        <v>0</v>
      </c>
      <c r="Z39" s="4" t="str">
        <f>IF(ISBLANK(Table1[DateofTermination]), "Active", "Terminated")</f>
        <v>Active</v>
      </c>
      <c r="AA39" s="4">
        <f ca="1">ROUND((IF(ISBLANK(Table1[DateofTermination]),TODAY(), Table1[DateofTermination]) - Table1[DateofHire]) / 365, 1)</f>
        <v>11.8</v>
      </c>
      <c r="AB39" t="s">
        <v>42</v>
      </c>
      <c r="AC39" t="s">
        <v>43</v>
      </c>
      <c r="AD39" t="s">
        <v>72</v>
      </c>
      <c r="AE39" t="s">
        <v>73</v>
      </c>
      <c r="AF39">
        <v>10</v>
      </c>
      <c r="AG39" t="s">
        <v>55</v>
      </c>
      <c r="AH39" t="s">
        <v>56</v>
      </c>
      <c r="AI39" s="3">
        <v>4.96</v>
      </c>
      <c r="AJ39">
        <v>4</v>
      </c>
      <c r="AK39">
        <v>6</v>
      </c>
      <c r="AL39" s="1">
        <v>43495</v>
      </c>
      <c r="AM39">
        <v>0</v>
      </c>
      <c r="AN39">
        <v>3</v>
      </c>
    </row>
    <row r="40" spans="1:40" x14ac:dyDescent="0.3">
      <c r="A40" t="s">
        <v>144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 s="2">
        <v>52846</v>
      </c>
      <c r="K40">
        <v>0</v>
      </c>
      <c r="L40">
        <v>19</v>
      </c>
      <c r="M40" t="s">
        <v>37</v>
      </c>
      <c r="N40" t="s">
        <v>506</v>
      </c>
      <c r="O40">
        <v>1701</v>
      </c>
      <c r="P40" s="1">
        <v>30349</v>
      </c>
      <c r="Q40" s="4">
        <f ca="1">ROUNDDOWN((TODAY() - Table1[DOB]) / 365, 0)</f>
        <v>42</v>
      </c>
      <c r="R40" t="s">
        <v>465</v>
      </c>
      <c r="S40" t="s">
        <v>38</v>
      </c>
      <c r="T40" t="s">
        <v>39</v>
      </c>
      <c r="U40" t="s">
        <v>40</v>
      </c>
      <c r="V40" t="s">
        <v>79</v>
      </c>
      <c r="W40" s="1">
        <v>41729</v>
      </c>
      <c r="Y40" s="4">
        <f>IF(ISBLANK(Table1[DateofTermination]), 0, 1)</f>
        <v>0</v>
      </c>
      <c r="Z40" s="4" t="str">
        <f>IF(ISBLANK(Table1[DateofTermination]), "Active", "Terminated")</f>
        <v>Active</v>
      </c>
      <c r="AA40" s="4">
        <f ca="1">ROUND((IF(ISBLANK(Table1[DateofTermination]),TODAY(), Table1[DateofTermination]) - Table1[DateofHire]) / 365, 1)</f>
        <v>11.4</v>
      </c>
      <c r="AB40" t="s">
        <v>42</v>
      </c>
      <c r="AC40" t="s">
        <v>43</v>
      </c>
      <c r="AD40" t="s">
        <v>44</v>
      </c>
      <c r="AE40" t="s">
        <v>95</v>
      </c>
      <c r="AF40">
        <v>18</v>
      </c>
      <c r="AG40" t="s">
        <v>46</v>
      </c>
      <c r="AH40" t="s">
        <v>56</v>
      </c>
      <c r="AI40" s="3">
        <v>4.43</v>
      </c>
      <c r="AJ40">
        <v>3</v>
      </c>
      <c r="AK40">
        <v>0</v>
      </c>
      <c r="AL40" s="1">
        <v>43497</v>
      </c>
      <c r="AM40">
        <v>0</v>
      </c>
      <c r="AN40">
        <v>14</v>
      </c>
    </row>
    <row r="41" spans="1:40" x14ac:dyDescent="0.3">
      <c r="A41" t="s">
        <v>145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 s="2">
        <v>100031</v>
      </c>
      <c r="K41">
        <v>0</v>
      </c>
      <c r="L41">
        <v>27</v>
      </c>
      <c r="M41" t="s">
        <v>49</v>
      </c>
      <c r="N41" t="s">
        <v>506</v>
      </c>
      <c r="O41">
        <v>1886</v>
      </c>
      <c r="P41" s="1">
        <v>31569</v>
      </c>
      <c r="Q41" s="4">
        <f ca="1">ROUNDDOWN((TODAY() - Table1[DOB]) / 365, 0)</f>
        <v>39</v>
      </c>
      <c r="R41" t="s">
        <v>466</v>
      </c>
      <c r="S41" t="s">
        <v>38</v>
      </c>
      <c r="T41" t="s">
        <v>39</v>
      </c>
      <c r="U41" t="s">
        <v>40</v>
      </c>
      <c r="V41" t="s">
        <v>79</v>
      </c>
      <c r="W41" s="1">
        <v>42551</v>
      </c>
      <c r="Y41" s="4">
        <f>IF(ISBLANK(Table1[DateofTermination]), 0, 1)</f>
        <v>0</v>
      </c>
      <c r="Z41" s="4" t="str">
        <f>IF(ISBLANK(Table1[DateofTermination]), "Active", "Terminated")</f>
        <v>Active</v>
      </c>
      <c r="AA41" s="4">
        <f ca="1">ROUND((IF(ISBLANK(Table1[DateofTermination]),TODAY(), Table1[DateofTermination]) - Table1[DateofHire]) / 365, 1)</f>
        <v>9.1</v>
      </c>
      <c r="AB41" t="s">
        <v>42</v>
      </c>
      <c r="AC41" t="s">
        <v>43</v>
      </c>
      <c r="AD41" t="s">
        <v>53</v>
      </c>
      <c r="AE41" t="s">
        <v>54</v>
      </c>
      <c r="AF41">
        <v>4</v>
      </c>
      <c r="AG41" t="s">
        <v>46</v>
      </c>
      <c r="AH41" t="s">
        <v>56</v>
      </c>
      <c r="AI41" s="3">
        <v>5</v>
      </c>
      <c r="AJ41">
        <v>5</v>
      </c>
      <c r="AK41">
        <v>6</v>
      </c>
      <c r="AL41" s="1">
        <v>43514</v>
      </c>
      <c r="AM41">
        <v>0</v>
      </c>
      <c r="AN41">
        <v>7</v>
      </c>
    </row>
    <row r="42" spans="1:40" x14ac:dyDescent="0.3">
      <c r="A42" t="s">
        <v>146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 s="2">
        <v>71860</v>
      </c>
      <c r="K42">
        <v>0</v>
      </c>
      <c r="L42">
        <v>3</v>
      </c>
      <c r="M42" t="s">
        <v>134</v>
      </c>
      <c r="N42" t="s">
        <v>530</v>
      </c>
      <c r="O42">
        <v>5664</v>
      </c>
      <c r="P42" s="1">
        <v>23146</v>
      </c>
      <c r="Q42" s="4">
        <f ca="1">ROUNDDOWN((TODAY() - Table1[DOB]) / 365, 0)</f>
        <v>62</v>
      </c>
      <c r="R42" t="s">
        <v>466</v>
      </c>
      <c r="S42" t="s">
        <v>38</v>
      </c>
      <c r="T42" t="s">
        <v>39</v>
      </c>
      <c r="U42" t="s">
        <v>40</v>
      </c>
      <c r="V42" t="s">
        <v>41</v>
      </c>
      <c r="W42" s="1">
        <v>41869</v>
      </c>
      <c r="Y42" s="4">
        <f>IF(ISBLANK(Table1[DateofTermination]), 0, 1)</f>
        <v>0</v>
      </c>
      <c r="Z42" s="4" t="str">
        <f>IF(ISBLANK(Table1[DateofTermination]), "Active", "Terminated")</f>
        <v>Active</v>
      </c>
      <c r="AA42" s="4">
        <f ca="1">ROUND((IF(ISBLANK(Table1[DateofTermination]),TODAY(), Table1[DateofTermination]) - Table1[DateofHire]) / 365, 1)</f>
        <v>11</v>
      </c>
      <c r="AB42" t="s">
        <v>42</v>
      </c>
      <c r="AC42" t="s">
        <v>43</v>
      </c>
      <c r="AD42" t="s">
        <v>135</v>
      </c>
      <c r="AE42" t="s">
        <v>136</v>
      </c>
      <c r="AF42">
        <v>17</v>
      </c>
      <c r="AG42" t="s">
        <v>55</v>
      </c>
      <c r="AH42" t="s">
        <v>56</v>
      </c>
      <c r="AI42" s="3">
        <v>5</v>
      </c>
      <c r="AJ42">
        <v>5</v>
      </c>
      <c r="AK42">
        <v>0</v>
      </c>
      <c r="AL42" s="1">
        <v>43486</v>
      </c>
      <c r="AM42">
        <v>0</v>
      </c>
      <c r="AN42">
        <v>7</v>
      </c>
    </row>
    <row r="43" spans="1:40" x14ac:dyDescent="0.3">
      <c r="A43" t="s">
        <v>147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 s="2">
        <v>61656</v>
      </c>
      <c r="K43">
        <v>0</v>
      </c>
      <c r="L43">
        <v>19</v>
      </c>
      <c r="M43" t="s">
        <v>37</v>
      </c>
      <c r="N43" t="s">
        <v>506</v>
      </c>
      <c r="O43">
        <v>2763</v>
      </c>
      <c r="P43" s="1">
        <v>18630</v>
      </c>
      <c r="Q43" s="4">
        <f ca="1">ROUNDDOWN((TODAY() - Table1[DOB]) / 365, 0)</f>
        <v>74</v>
      </c>
      <c r="R43" t="s">
        <v>466</v>
      </c>
      <c r="S43" t="s">
        <v>38</v>
      </c>
      <c r="T43" t="s">
        <v>39</v>
      </c>
      <c r="U43" t="s">
        <v>40</v>
      </c>
      <c r="V43" t="s">
        <v>41</v>
      </c>
      <c r="W43" s="1">
        <v>41911</v>
      </c>
      <c r="Y43" s="4">
        <f>IF(ISBLANK(Table1[DateofTermination]), 0, 1)</f>
        <v>0</v>
      </c>
      <c r="Z43" s="4" t="str">
        <f>IF(ISBLANK(Table1[DateofTermination]), "Active", "Terminated")</f>
        <v>Active</v>
      </c>
      <c r="AA43" s="4">
        <f ca="1">ROUND((IF(ISBLANK(Table1[DateofTermination]),TODAY(), Table1[DateofTermination]) - Table1[DateofHire]) / 365, 1)</f>
        <v>10.9</v>
      </c>
      <c r="AB43" t="s">
        <v>42</v>
      </c>
      <c r="AC43" t="s">
        <v>43</v>
      </c>
      <c r="AD43" t="s">
        <v>44</v>
      </c>
      <c r="AE43" t="s">
        <v>45</v>
      </c>
      <c r="AF43">
        <v>22</v>
      </c>
      <c r="AG43" t="s">
        <v>67</v>
      </c>
      <c r="AH43" t="s">
        <v>56</v>
      </c>
      <c r="AI43" s="3">
        <v>5</v>
      </c>
      <c r="AJ43">
        <v>4</v>
      </c>
      <c r="AK43">
        <v>0</v>
      </c>
      <c r="AL43" s="1">
        <v>43508</v>
      </c>
      <c r="AM43">
        <v>0</v>
      </c>
      <c r="AN43">
        <v>11</v>
      </c>
    </row>
    <row r="44" spans="1:40" x14ac:dyDescent="0.3">
      <c r="A44" t="s">
        <v>148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 s="2">
        <v>110929</v>
      </c>
      <c r="K44">
        <v>0</v>
      </c>
      <c r="L44">
        <v>5</v>
      </c>
      <c r="M44" t="s">
        <v>149</v>
      </c>
      <c r="N44" t="s">
        <v>506</v>
      </c>
      <c r="O44">
        <v>2045</v>
      </c>
      <c r="P44" s="1">
        <v>26338</v>
      </c>
      <c r="Q44" s="4">
        <f ca="1">ROUNDDOWN((TODAY() - Table1[DOB]) / 365, 0)</f>
        <v>53</v>
      </c>
      <c r="R44" t="s">
        <v>465</v>
      </c>
      <c r="S44" t="s">
        <v>50</v>
      </c>
      <c r="T44" t="s">
        <v>39</v>
      </c>
      <c r="U44" t="s">
        <v>40</v>
      </c>
      <c r="V44" t="s">
        <v>41</v>
      </c>
      <c r="W44" s="1">
        <v>42619</v>
      </c>
      <c r="Y44" s="4">
        <f>IF(ISBLANK(Table1[DateofTermination]), 0, 1)</f>
        <v>0</v>
      </c>
      <c r="Z44" s="4" t="str">
        <f>IF(ISBLANK(Table1[DateofTermination]), "Active", "Terminated")</f>
        <v>Active</v>
      </c>
      <c r="AA44" s="4">
        <f ca="1">ROUND((IF(ISBLANK(Table1[DateofTermination]),TODAY(), Table1[DateofTermination]) - Table1[DateofHire]) / 365, 1)</f>
        <v>8.9</v>
      </c>
      <c r="AB44" t="s">
        <v>42</v>
      </c>
      <c r="AC44" t="s">
        <v>43</v>
      </c>
      <c r="AD44" t="s">
        <v>53</v>
      </c>
      <c r="AE44" t="s">
        <v>141</v>
      </c>
      <c r="AF44">
        <v>5</v>
      </c>
      <c r="AG44" t="s">
        <v>55</v>
      </c>
      <c r="AH44" t="s">
        <v>56</v>
      </c>
      <c r="AI44" s="3">
        <v>4.5</v>
      </c>
      <c r="AJ44">
        <v>5</v>
      </c>
      <c r="AK44">
        <v>7</v>
      </c>
      <c r="AL44" s="1">
        <v>43480</v>
      </c>
      <c r="AM44">
        <v>0</v>
      </c>
      <c r="AN44">
        <v>8</v>
      </c>
    </row>
    <row r="45" spans="1:40" x14ac:dyDescent="0.3">
      <c r="A45" t="s">
        <v>150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 s="2">
        <v>54237</v>
      </c>
      <c r="K45">
        <v>0</v>
      </c>
      <c r="L45">
        <v>19</v>
      </c>
      <c r="M45" t="s">
        <v>37</v>
      </c>
      <c r="N45" t="s">
        <v>506</v>
      </c>
      <c r="O45">
        <v>2170</v>
      </c>
      <c r="P45" s="1">
        <v>28898</v>
      </c>
      <c r="Q45" s="4">
        <f ca="1">ROUNDDOWN((TODAY() - Table1[DOB]) / 365, 0)</f>
        <v>46</v>
      </c>
      <c r="R45" t="s">
        <v>466</v>
      </c>
      <c r="S45" t="s">
        <v>38</v>
      </c>
      <c r="T45" t="s">
        <v>39</v>
      </c>
      <c r="U45" t="s">
        <v>40</v>
      </c>
      <c r="V45" t="s">
        <v>41</v>
      </c>
      <c r="W45" s="1">
        <v>41771</v>
      </c>
      <c r="Y45" s="4">
        <f>IF(ISBLANK(Table1[DateofTermination]), 0, 1)</f>
        <v>0</v>
      </c>
      <c r="Z45" s="4" t="str">
        <f>IF(ISBLANK(Table1[DateofTermination]), "Active", "Terminated")</f>
        <v>Active</v>
      </c>
      <c r="AA45" s="4">
        <f ca="1">ROUND((IF(ISBLANK(Table1[DateofTermination]),TODAY(), Table1[DateofTermination]) - Table1[DateofHire]) / 365, 1)</f>
        <v>11.3</v>
      </c>
      <c r="AB45" t="s">
        <v>42</v>
      </c>
      <c r="AC45" t="s">
        <v>43</v>
      </c>
      <c r="AD45" t="s">
        <v>44</v>
      </c>
      <c r="AE45" t="s">
        <v>62</v>
      </c>
      <c r="AF45">
        <v>16</v>
      </c>
      <c r="AG45" t="s">
        <v>55</v>
      </c>
      <c r="AH45" t="s">
        <v>56</v>
      </c>
      <c r="AI45" s="3">
        <v>3.3</v>
      </c>
      <c r="AJ45">
        <v>4</v>
      </c>
      <c r="AK45">
        <v>0</v>
      </c>
      <c r="AL45" s="1">
        <v>43515</v>
      </c>
      <c r="AM45">
        <v>0</v>
      </c>
      <c r="AN45">
        <v>11</v>
      </c>
    </row>
    <row r="46" spans="1:40" x14ac:dyDescent="0.3">
      <c r="A46" t="s">
        <v>151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 s="2">
        <v>60380</v>
      </c>
      <c r="K46">
        <v>0</v>
      </c>
      <c r="L46">
        <v>19</v>
      </c>
      <c r="M46" t="s">
        <v>37</v>
      </c>
      <c r="N46" t="s">
        <v>506</v>
      </c>
      <c r="O46">
        <v>1845</v>
      </c>
      <c r="P46" s="1">
        <v>30552</v>
      </c>
      <c r="Q46" s="4">
        <f ca="1">ROUNDDOWN((TODAY() - Table1[DOB]) / 365, 0)</f>
        <v>42</v>
      </c>
      <c r="R46" t="s">
        <v>465</v>
      </c>
      <c r="S46" t="s">
        <v>38</v>
      </c>
      <c r="T46" t="s">
        <v>39</v>
      </c>
      <c r="U46" t="s">
        <v>40</v>
      </c>
      <c r="V46" t="s">
        <v>41</v>
      </c>
      <c r="W46" s="1">
        <v>41463</v>
      </c>
      <c r="Y46" s="4">
        <f>IF(ISBLANK(Table1[DateofTermination]), 0, 1)</f>
        <v>0</v>
      </c>
      <c r="Z46" s="4" t="str">
        <f>IF(ISBLANK(Table1[DateofTermination]), "Active", "Terminated")</f>
        <v>Active</v>
      </c>
      <c r="AA46" s="4">
        <f ca="1">ROUND((IF(ISBLANK(Table1[DateofTermination]),TODAY(), Table1[DateofTermination]) - Table1[DateofHire]) / 365, 1)</f>
        <v>12.1</v>
      </c>
      <c r="AB46" t="s">
        <v>42</v>
      </c>
      <c r="AC46" t="s">
        <v>43</v>
      </c>
      <c r="AD46" t="s">
        <v>44</v>
      </c>
      <c r="AE46" t="s">
        <v>66</v>
      </c>
      <c r="AG46" t="s">
        <v>46</v>
      </c>
      <c r="AH46" t="s">
        <v>56</v>
      </c>
      <c r="AI46" s="3">
        <v>3.8</v>
      </c>
      <c r="AJ46">
        <v>5</v>
      </c>
      <c r="AK46">
        <v>0</v>
      </c>
      <c r="AL46" s="1">
        <v>43479</v>
      </c>
      <c r="AM46">
        <v>0</v>
      </c>
      <c r="AN46">
        <v>4</v>
      </c>
    </row>
    <row r="47" spans="1:40" x14ac:dyDescent="0.3">
      <c r="A47" t="s">
        <v>152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 s="2">
        <v>66808</v>
      </c>
      <c r="K47">
        <v>0</v>
      </c>
      <c r="L47">
        <v>3</v>
      </c>
      <c r="M47" t="s">
        <v>134</v>
      </c>
      <c r="N47" t="s">
        <v>524</v>
      </c>
      <c r="O47">
        <v>78207</v>
      </c>
      <c r="P47" s="1">
        <v>25730</v>
      </c>
      <c r="Q47" s="4">
        <f ca="1">ROUNDDOWN((TODAY() - Table1[DOB]) / 365, 0)</f>
        <v>55</v>
      </c>
      <c r="R47" t="s">
        <v>465</v>
      </c>
      <c r="S47" t="s">
        <v>38</v>
      </c>
      <c r="T47" t="s">
        <v>103</v>
      </c>
      <c r="U47" t="s">
        <v>40</v>
      </c>
      <c r="V47" t="s">
        <v>79</v>
      </c>
      <c r="W47" s="1">
        <v>41043</v>
      </c>
      <c r="Y47" s="4">
        <f>IF(ISBLANK(Table1[DateofTermination]), 0, 1)</f>
        <v>0</v>
      </c>
      <c r="Z47" s="4" t="str">
        <f>IF(ISBLANK(Table1[DateofTermination]), "Active", "Terminated")</f>
        <v>Active</v>
      </c>
      <c r="AA47" s="4">
        <f ca="1">ROUND((IF(ISBLANK(Table1[DateofTermination]),TODAY(), Table1[DateofTermination]) - Table1[DateofHire]) / 365, 1)</f>
        <v>13.3</v>
      </c>
      <c r="AB47" t="s">
        <v>42</v>
      </c>
      <c r="AC47" t="s">
        <v>43</v>
      </c>
      <c r="AD47" t="s">
        <v>135</v>
      </c>
      <c r="AE47" t="s">
        <v>153</v>
      </c>
      <c r="AF47">
        <v>21</v>
      </c>
      <c r="AG47" t="s">
        <v>77</v>
      </c>
      <c r="AH47" t="s">
        <v>56</v>
      </c>
      <c r="AI47" s="3">
        <v>3</v>
      </c>
      <c r="AJ47">
        <v>5</v>
      </c>
      <c r="AK47">
        <v>0</v>
      </c>
      <c r="AL47" s="1">
        <v>43484</v>
      </c>
      <c r="AM47">
        <v>0</v>
      </c>
      <c r="AN47">
        <v>17</v>
      </c>
    </row>
    <row r="48" spans="1:40" x14ac:dyDescent="0.3">
      <c r="A48" t="s">
        <v>154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 s="2">
        <v>64786</v>
      </c>
      <c r="K48">
        <v>1</v>
      </c>
      <c r="L48">
        <v>19</v>
      </c>
      <c r="M48" t="s">
        <v>37</v>
      </c>
      <c r="N48" t="s">
        <v>506</v>
      </c>
      <c r="O48">
        <v>1775</v>
      </c>
      <c r="P48" s="1">
        <v>30555</v>
      </c>
      <c r="Q48" s="4">
        <f ca="1">ROUNDDOWN((TODAY() - Table1[DOB]) / 365, 0)</f>
        <v>41</v>
      </c>
      <c r="R48" t="s">
        <v>466</v>
      </c>
      <c r="S48" t="s">
        <v>38</v>
      </c>
      <c r="T48" t="s">
        <v>39</v>
      </c>
      <c r="U48" t="s">
        <v>40</v>
      </c>
      <c r="V48" t="s">
        <v>41</v>
      </c>
      <c r="W48" s="1">
        <v>40721</v>
      </c>
      <c r="X48" s="1">
        <v>42323</v>
      </c>
      <c r="Y48" s="4">
        <f>IF(ISBLANK(Table1[DateofTermination]), 0, 1)</f>
        <v>1</v>
      </c>
      <c r="Z48" s="4" t="str">
        <f>IF(ISBLANK(Table1[DateofTermination]), "Active", "Terminated")</f>
        <v>Terminated</v>
      </c>
      <c r="AA48" s="4">
        <f ca="1">ROUND((IF(ISBLANK(Table1[DateofTermination]),TODAY(), Table1[DateofTermination]) - Table1[DateofHire]) / 365, 1)</f>
        <v>4.4000000000000004</v>
      </c>
      <c r="AB48" t="s">
        <v>155</v>
      </c>
      <c r="AC48" t="s">
        <v>52</v>
      </c>
      <c r="AD48" t="s">
        <v>44</v>
      </c>
      <c r="AE48" t="s">
        <v>69</v>
      </c>
      <c r="AF48">
        <v>11</v>
      </c>
      <c r="AG48" t="s">
        <v>55</v>
      </c>
      <c r="AH48" t="s">
        <v>56</v>
      </c>
      <c r="AI48" s="3">
        <v>4.3</v>
      </c>
      <c r="AJ48">
        <v>4</v>
      </c>
      <c r="AK48">
        <v>0</v>
      </c>
      <c r="AL48" s="1">
        <v>42073</v>
      </c>
      <c r="AM48">
        <v>0</v>
      </c>
      <c r="AN48">
        <v>3</v>
      </c>
    </row>
    <row r="49" spans="1:40" x14ac:dyDescent="0.3">
      <c r="A49" t="s">
        <v>156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 s="2">
        <v>64816</v>
      </c>
      <c r="K49">
        <v>0</v>
      </c>
      <c r="L49">
        <v>19</v>
      </c>
      <c r="M49" t="s">
        <v>37</v>
      </c>
      <c r="N49" t="s">
        <v>506</v>
      </c>
      <c r="O49">
        <v>2044</v>
      </c>
      <c r="P49" s="1">
        <v>32294</v>
      </c>
      <c r="Q49" s="4">
        <f ca="1">ROUNDDOWN((TODAY() - Table1[DOB]) / 365, 0)</f>
        <v>37</v>
      </c>
      <c r="R49" t="s">
        <v>466</v>
      </c>
      <c r="S49" t="s">
        <v>38</v>
      </c>
      <c r="T49" t="s">
        <v>157</v>
      </c>
      <c r="U49" t="s">
        <v>40</v>
      </c>
      <c r="V49" t="s">
        <v>79</v>
      </c>
      <c r="W49" s="1">
        <v>40819</v>
      </c>
      <c r="Y49" s="4">
        <f>IF(ISBLANK(Table1[DateofTermination]), 0, 1)</f>
        <v>0</v>
      </c>
      <c r="Z49" s="4" t="str">
        <f>IF(ISBLANK(Table1[DateofTermination]), "Active", "Terminated")</f>
        <v>Active</v>
      </c>
      <c r="AA49" s="4">
        <f ca="1">ROUND((IF(ISBLANK(Table1[DateofTermination]),TODAY(), Table1[DateofTermination]) - Table1[DateofHire]) / 365, 1)</f>
        <v>13.9</v>
      </c>
      <c r="AB49" t="s">
        <v>42</v>
      </c>
      <c r="AC49" t="s">
        <v>43</v>
      </c>
      <c r="AD49" t="s">
        <v>44</v>
      </c>
      <c r="AE49" t="s">
        <v>76</v>
      </c>
      <c r="AF49">
        <v>19</v>
      </c>
      <c r="AG49" t="s">
        <v>55</v>
      </c>
      <c r="AH49" t="s">
        <v>56</v>
      </c>
      <c r="AI49" s="3">
        <v>3.58</v>
      </c>
      <c r="AJ49">
        <v>5</v>
      </c>
      <c r="AK49">
        <v>0</v>
      </c>
      <c r="AL49" s="1">
        <v>43495</v>
      </c>
      <c r="AM49">
        <v>0</v>
      </c>
      <c r="AN49">
        <v>3</v>
      </c>
    </row>
    <row r="50" spans="1:40" x14ac:dyDescent="0.3">
      <c r="A50" t="s">
        <v>158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 s="2">
        <v>68678</v>
      </c>
      <c r="K50">
        <v>0</v>
      </c>
      <c r="L50">
        <v>14</v>
      </c>
      <c r="M50" t="s">
        <v>83</v>
      </c>
      <c r="N50" t="s">
        <v>506</v>
      </c>
      <c r="O50">
        <v>2170</v>
      </c>
      <c r="P50" s="1">
        <v>31295</v>
      </c>
      <c r="Q50" s="4">
        <f ca="1">ROUNDDOWN((TODAY() - Table1[DOB]) / 365, 0)</f>
        <v>39</v>
      </c>
      <c r="R50" t="s">
        <v>465</v>
      </c>
      <c r="S50" t="s">
        <v>38</v>
      </c>
      <c r="T50" t="s">
        <v>39</v>
      </c>
      <c r="U50" t="s">
        <v>40</v>
      </c>
      <c r="V50" t="s">
        <v>41</v>
      </c>
      <c r="W50" s="1">
        <v>41157</v>
      </c>
      <c r="Y50" s="4">
        <f>IF(ISBLANK(Table1[DateofTermination]), 0, 1)</f>
        <v>0</v>
      </c>
      <c r="Z50" s="4" t="str">
        <f>IF(ISBLANK(Table1[DateofTermination]), "Active", "Terminated")</f>
        <v>Active</v>
      </c>
      <c r="AA50" s="4">
        <f ca="1">ROUND((IF(ISBLANK(Table1[DateofTermination]),TODAY(), Table1[DateofTermination]) - Table1[DateofHire]) / 365, 1)</f>
        <v>12.9</v>
      </c>
      <c r="AB50" t="s">
        <v>42</v>
      </c>
      <c r="AC50" t="s">
        <v>43</v>
      </c>
      <c r="AD50" t="s">
        <v>53</v>
      </c>
      <c r="AE50" t="s">
        <v>159</v>
      </c>
      <c r="AF50">
        <v>6</v>
      </c>
      <c r="AG50" t="s">
        <v>55</v>
      </c>
      <c r="AH50" t="s">
        <v>56</v>
      </c>
      <c r="AI50" s="3">
        <v>4.7</v>
      </c>
      <c r="AJ50">
        <v>3</v>
      </c>
      <c r="AK50">
        <v>6</v>
      </c>
      <c r="AL50" s="1">
        <v>43523</v>
      </c>
      <c r="AM50">
        <v>0</v>
      </c>
      <c r="AN50">
        <v>2</v>
      </c>
    </row>
    <row r="51" spans="1:40" x14ac:dyDescent="0.3">
      <c r="A51" t="s">
        <v>160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 s="2">
        <v>64066</v>
      </c>
      <c r="K51">
        <v>1</v>
      </c>
      <c r="L51">
        <v>20</v>
      </c>
      <c r="M51" t="s">
        <v>58</v>
      </c>
      <c r="N51" t="s">
        <v>506</v>
      </c>
      <c r="O51">
        <v>1752</v>
      </c>
      <c r="P51" s="1">
        <v>29829</v>
      </c>
      <c r="Q51" s="4">
        <f ca="1">ROUNDDOWN((TODAY() - Table1[DOB]) / 365, 0)</f>
        <v>43</v>
      </c>
      <c r="R51" t="s">
        <v>466</v>
      </c>
      <c r="S51" t="s">
        <v>50</v>
      </c>
      <c r="T51" t="s">
        <v>39</v>
      </c>
      <c r="U51" t="s">
        <v>40</v>
      </c>
      <c r="V51" t="s">
        <v>41</v>
      </c>
      <c r="W51" s="1">
        <v>40679</v>
      </c>
      <c r="X51" s="1">
        <v>41281</v>
      </c>
      <c r="Y51" s="4">
        <f>IF(ISBLANK(Table1[DateofTermination]), 0, 1)</f>
        <v>1</v>
      </c>
      <c r="Z51" s="4" t="str">
        <f>IF(ISBLANK(Table1[DateofTermination]), "Active", "Terminated")</f>
        <v>Terminated</v>
      </c>
      <c r="AA51" s="4">
        <f ca="1">ROUND((IF(ISBLANK(Table1[DateofTermination]),TODAY(), Table1[DateofTermination]) - Table1[DateofHire]) / 365, 1)</f>
        <v>1.6</v>
      </c>
      <c r="AB51" t="s">
        <v>90</v>
      </c>
      <c r="AC51" t="s">
        <v>52</v>
      </c>
      <c r="AD51" t="s">
        <v>44</v>
      </c>
      <c r="AE51" t="s">
        <v>80</v>
      </c>
      <c r="AF51">
        <v>12</v>
      </c>
      <c r="AG51" t="s">
        <v>67</v>
      </c>
      <c r="AH51" t="s">
        <v>56</v>
      </c>
      <c r="AI51" s="3">
        <v>4.2</v>
      </c>
      <c r="AJ51">
        <v>5</v>
      </c>
      <c r="AK51">
        <v>0</v>
      </c>
      <c r="AL51" s="1">
        <v>41032</v>
      </c>
      <c r="AM51">
        <v>0</v>
      </c>
      <c r="AN51">
        <v>9</v>
      </c>
    </row>
    <row r="52" spans="1:40" x14ac:dyDescent="0.3">
      <c r="A52" t="s">
        <v>161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 s="2">
        <v>59369</v>
      </c>
      <c r="K52">
        <v>1</v>
      </c>
      <c r="L52">
        <v>20</v>
      </c>
      <c r="M52" t="s">
        <v>58</v>
      </c>
      <c r="N52" t="s">
        <v>506</v>
      </c>
      <c r="O52">
        <v>2169</v>
      </c>
      <c r="P52" s="1">
        <v>28819</v>
      </c>
      <c r="Q52" s="4">
        <f ca="1">ROUNDDOWN((TODAY() - Table1[DOB]) / 365, 0)</f>
        <v>46</v>
      </c>
      <c r="R52" t="s">
        <v>465</v>
      </c>
      <c r="S52" t="s">
        <v>50</v>
      </c>
      <c r="T52" t="s">
        <v>39</v>
      </c>
      <c r="U52" t="s">
        <v>40</v>
      </c>
      <c r="V52" t="s">
        <v>41</v>
      </c>
      <c r="W52" s="1">
        <v>40420</v>
      </c>
      <c r="X52" s="1">
        <v>40812</v>
      </c>
      <c r="Y52" s="4">
        <f>IF(ISBLANK(Table1[DateofTermination]), 0, 1)</f>
        <v>1</v>
      </c>
      <c r="Z52" s="4" t="str">
        <f>IF(ISBLANK(Table1[DateofTermination]), "Active", "Terminated")</f>
        <v>Terminated</v>
      </c>
      <c r="AA52" s="4">
        <f ca="1">ROUND((IF(ISBLANK(Table1[DateofTermination]),TODAY(), Table1[DateofTermination]) - Table1[DateofHire]) / 365, 1)</f>
        <v>1.1000000000000001</v>
      </c>
      <c r="AB52" t="s">
        <v>51</v>
      </c>
      <c r="AC52" t="s">
        <v>52</v>
      </c>
      <c r="AD52" t="s">
        <v>44</v>
      </c>
      <c r="AE52" t="s">
        <v>88</v>
      </c>
      <c r="AF52">
        <v>14</v>
      </c>
      <c r="AG52" t="s">
        <v>55</v>
      </c>
      <c r="AH52" t="s">
        <v>56</v>
      </c>
      <c r="AI52" s="3">
        <v>4.2</v>
      </c>
      <c r="AJ52">
        <v>4</v>
      </c>
      <c r="AK52">
        <v>0</v>
      </c>
      <c r="AL52" s="1">
        <v>40667</v>
      </c>
      <c r="AM52">
        <v>0</v>
      </c>
      <c r="AN52">
        <v>6</v>
      </c>
    </row>
    <row r="53" spans="1:40" x14ac:dyDescent="0.3">
      <c r="A53" t="s">
        <v>162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 s="2">
        <v>50373</v>
      </c>
      <c r="K53">
        <v>0</v>
      </c>
      <c r="L53">
        <v>19</v>
      </c>
      <c r="M53" t="s">
        <v>37</v>
      </c>
      <c r="N53" t="s">
        <v>506</v>
      </c>
      <c r="O53">
        <v>2134</v>
      </c>
      <c r="P53" s="1">
        <v>29459</v>
      </c>
      <c r="Q53" s="4">
        <f ca="1">ROUNDDOWN((TODAY() - Table1[DOB]) / 365, 0)</f>
        <v>44</v>
      </c>
      <c r="R53" t="s">
        <v>465</v>
      </c>
      <c r="S53" t="s">
        <v>50</v>
      </c>
      <c r="T53" t="s">
        <v>39</v>
      </c>
      <c r="U53" t="s">
        <v>40</v>
      </c>
      <c r="V53" t="s">
        <v>41</v>
      </c>
      <c r="W53" s="1">
        <v>42557</v>
      </c>
      <c r="Y53" s="4">
        <f>IF(ISBLANK(Table1[DateofTermination]), 0, 1)</f>
        <v>0</v>
      </c>
      <c r="Z53" s="4" t="str">
        <f>IF(ISBLANK(Table1[DateofTermination]), "Active", "Terminated")</f>
        <v>Active</v>
      </c>
      <c r="AA53" s="4">
        <f ca="1">ROUND((IF(ISBLANK(Table1[DateofTermination]),TODAY(), Table1[DateofTermination]) - Table1[DateofHire]) / 365, 1)</f>
        <v>9.1</v>
      </c>
      <c r="AB53" t="s">
        <v>42</v>
      </c>
      <c r="AC53" t="s">
        <v>43</v>
      </c>
      <c r="AD53" t="s">
        <v>44</v>
      </c>
      <c r="AE53" t="s">
        <v>80</v>
      </c>
      <c r="AF53">
        <v>12</v>
      </c>
      <c r="AG53" t="s">
        <v>77</v>
      </c>
      <c r="AH53" t="s">
        <v>47</v>
      </c>
      <c r="AI53" s="3">
        <v>4.0999999999999996</v>
      </c>
      <c r="AJ53">
        <v>4</v>
      </c>
      <c r="AK53">
        <v>0</v>
      </c>
      <c r="AL53" s="1">
        <v>43524</v>
      </c>
      <c r="AM53">
        <v>0</v>
      </c>
      <c r="AN53">
        <v>5</v>
      </c>
    </row>
    <row r="54" spans="1:40" x14ac:dyDescent="0.3">
      <c r="A54" t="s">
        <v>163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 s="2">
        <v>63108</v>
      </c>
      <c r="K54">
        <v>0</v>
      </c>
      <c r="L54">
        <v>19</v>
      </c>
      <c r="M54" t="s">
        <v>37</v>
      </c>
      <c r="N54" t="s">
        <v>506</v>
      </c>
      <c r="O54">
        <v>2452</v>
      </c>
      <c r="P54" s="1">
        <v>28376</v>
      </c>
      <c r="Q54" s="4">
        <f ca="1">ROUNDDOWN((TODAY() - Table1[DOB]) / 365, 0)</f>
        <v>47</v>
      </c>
      <c r="R54" t="s">
        <v>465</v>
      </c>
      <c r="S54" t="s">
        <v>38</v>
      </c>
      <c r="T54" t="s">
        <v>39</v>
      </c>
      <c r="U54" t="s">
        <v>40</v>
      </c>
      <c r="V54" t="s">
        <v>41</v>
      </c>
      <c r="W54" s="1">
        <v>41463</v>
      </c>
      <c r="Y54" s="4">
        <f>IF(ISBLANK(Table1[DateofTermination]), 0, 1)</f>
        <v>0</v>
      </c>
      <c r="Z54" s="4" t="str">
        <f>IF(ISBLANK(Table1[DateofTermination]), "Active", "Terminated")</f>
        <v>Active</v>
      </c>
      <c r="AA54" s="4">
        <f ca="1">ROUND((IF(ISBLANK(Table1[DateofTermination]),TODAY(), Table1[DateofTermination]) - Table1[DateofHire]) / 365, 1)</f>
        <v>12.1</v>
      </c>
      <c r="AB54" t="s">
        <v>42</v>
      </c>
      <c r="AC54" t="s">
        <v>43</v>
      </c>
      <c r="AD54" t="s">
        <v>44</v>
      </c>
      <c r="AE54" t="s">
        <v>88</v>
      </c>
      <c r="AF54">
        <v>14</v>
      </c>
      <c r="AG54" t="s">
        <v>77</v>
      </c>
      <c r="AH54" t="s">
        <v>56</v>
      </c>
      <c r="AI54" s="3">
        <v>4.4000000000000004</v>
      </c>
      <c r="AJ54">
        <v>5</v>
      </c>
      <c r="AK54">
        <v>0</v>
      </c>
      <c r="AL54" s="1">
        <v>43479</v>
      </c>
      <c r="AM54">
        <v>0</v>
      </c>
      <c r="AN54">
        <v>3</v>
      </c>
    </row>
    <row r="55" spans="1:40" x14ac:dyDescent="0.3">
      <c r="A55" t="s">
        <v>164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 s="2">
        <v>59144</v>
      </c>
      <c r="K55">
        <v>1</v>
      </c>
      <c r="L55">
        <v>19</v>
      </c>
      <c r="M55" t="s">
        <v>37</v>
      </c>
      <c r="N55" t="s">
        <v>506</v>
      </c>
      <c r="O55">
        <v>1880</v>
      </c>
      <c r="P55" s="1">
        <v>29079</v>
      </c>
      <c r="Q55" s="4">
        <f ca="1">ROUNDDOWN((TODAY() - Table1[DOB]) / 365, 0)</f>
        <v>46</v>
      </c>
      <c r="R55" t="s">
        <v>465</v>
      </c>
      <c r="S55" t="s">
        <v>38</v>
      </c>
      <c r="T55" t="s">
        <v>39</v>
      </c>
      <c r="U55" t="s">
        <v>40</v>
      </c>
      <c r="V55" t="s">
        <v>79</v>
      </c>
      <c r="W55" s="1">
        <v>40735</v>
      </c>
      <c r="X55" s="1">
        <v>42636</v>
      </c>
      <c r="Y55" s="4">
        <f>IF(ISBLANK(Table1[DateofTermination]), 0, 1)</f>
        <v>1</v>
      </c>
      <c r="Z55" s="4" t="str">
        <f>IF(ISBLANK(Table1[DateofTermination]), "Active", "Terminated")</f>
        <v>Terminated</v>
      </c>
      <c r="AA55" s="4">
        <f ca="1">ROUND((IF(ISBLANK(Table1[DateofTermination]),TODAY(), Table1[DateofTermination]) - Table1[DateofHire]) / 365, 1)</f>
        <v>5.2</v>
      </c>
      <c r="AB55" t="s">
        <v>106</v>
      </c>
      <c r="AC55" t="s">
        <v>100</v>
      </c>
      <c r="AD55" t="s">
        <v>44</v>
      </c>
      <c r="AE55" t="s">
        <v>60</v>
      </c>
      <c r="AF55">
        <v>20</v>
      </c>
      <c r="AG55" t="s">
        <v>46</v>
      </c>
      <c r="AH55" t="s">
        <v>114</v>
      </c>
      <c r="AI55" s="3">
        <v>2</v>
      </c>
      <c r="AJ55">
        <v>3</v>
      </c>
      <c r="AK55">
        <v>0</v>
      </c>
      <c r="AL55" s="1">
        <v>42491</v>
      </c>
      <c r="AM55">
        <v>5</v>
      </c>
      <c r="AN55">
        <v>16</v>
      </c>
    </row>
    <row r="56" spans="1:40" x14ac:dyDescent="0.3">
      <c r="A56" t="s">
        <v>165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 s="2">
        <v>68051</v>
      </c>
      <c r="K56">
        <v>0</v>
      </c>
      <c r="L56">
        <v>18</v>
      </c>
      <c r="M56" t="s">
        <v>124</v>
      </c>
      <c r="N56" t="s">
        <v>506</v>
      </c>
      <c r="O56">
        <v>1803</v>
      </c>
      <c r="P56" s="1">
        <v>27745</v>
      </c>
      <c r="Q56" s="4">
        <f ca="1">ROUNDDOWN((TODAY() - Table1[DOB]) / 365, 0)</f>
        <v>49</v>
      </c>
      <c r="R56" t="s">
        <v>465</v>
      </c>
      <c r="S56" t="s">
        <v>64</v>
      </c>
      <c r="T56" t="s">
        <v>39</v>
      </c>
      <c r="U56" t="s">
        <v>40</v>
      </c>
      <c r="V56" t="s">
        <v>41</v>
      </c>
      <c r="W56" s="1">
        <v>40379</v>
      </c>
      <c r="Y56" s="4">
        <f>IF(ISBLANK(Table1[DateofTermination]), 0, 1)</f>
        <v>0</v>
      </c>
      <c r="Z56" s="4" t="str">
        <f>IF(ISBLANK(Table1[DateofTermination]), "Active", "Terminated")</f>
        <v>Active</v>
      </c>
      <c r="AA56" s="4">
        <f ca="1">ROUND((IF(ISBLANK(Table1[DateofTermination]),TODAY(), Table1[DateofTermination]) - Table1[DateofHire]) / 365, 1)</f>
        <v>15.1</v>
      </c>
      <c r="AB56" t="s">
        <v>42</v>
      </c>
      <c r="AC56" t="s">
        <v>43</v>
      </c>
      <c r="AD56" t="s">
        <v>44</v>
      </c>
      <c r="AE56" t="s">
        <v>126</v>
      </c>
      <c r="AF56">
        <v>2</v>
      </c>
      <c r="AG56" t="s">
        <v>113</v>
      </c>
      <c r="AH56" t="s">
        <v>114</v>
      </c>
      <c r="AI56" s="3">
        <v>4.13</v>
      </c>
      <c r="AJ56">
        <v>2</v>
      </c>
      <c r="AK56">
        <v>0</v>
      </c>
      <c r="AL56" s="1">
        <v>43479</v>
      </c>
      <c r="AM56">
        <v>3</v>
      </c>
      <c r="AN56">
        <v>3</v>
      </c>
    </row>
    <row r="57" spans="1:40" x14ac:dyDescent="0.3">
      <c r="A57" t="s">
        <v>166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 s="2">
        <v>170500</v>
      </c>
      <c r="K57">
        <v>0</v>
      </c>
      <c r="L57">
        <v>10</v>
      </c>
      <c r="M57" t="s">
        <v>167</v>
      </c>
      <c r="N57" t="s">
        <v>506</v>
      </c>
      <c r="O57">
        <v>2030</v>
      </c>
      <c r="P57" s="1">
        <v>30394</v>
      </c>
      <c r="Q57" s="4">
        <f ca="1">ROUNDDOWN((TODAY() - Table1[DOB]) / 365, 0)</f>
        <v>42</v>
      </c>
      <c r="R57" t="s">
        <v>465</v>
      </c>
      <c r="S57" t="s">
        <v>38</v>
      </c>
      <c r="T57" t="s">
        <v>39</v>
      </c>
      <c r="U57" t="s">
        <v>40</v>
      </c>
      <c r="V57" t="s">
        <v>79</v>
      </c>
      <c r="W57" s="1">
        <v>39818</v>
      </c>
      <c r="Y57" s="4">
        <f>IF(ISBLANK(Table1[DateofTermination]), 0, 1)</f>
        <v>0</v>
      </c>
      <c r="Z57" s="4" t="str">
        <f>IF(ISBLANK(Table1[DateofTermination]), "Active", "Terminated")</f>
        <v>Active</v>
      </c>
      <c r="AA57" s="4">
        <f ca="1">ROUND((IF(ISBLANK(Table1[DateofTermination]),TODAY(), Table1[DateofTermination]) - Table1[DateofHire]) / 365, 1)</f>
        <v>16.600000000000001</v>
      </c>
      <c r="AB57" t="s">
        <v>42</v>
      </c>
      <c r="AC57" t="s">
        <v>43</v>
      </c>
      <c r="AD57" t="s">
        <v>44</v>
      </c>
      <c r="AE57" t="s">
        <v>126</v>
      </c>
      <c r="AF57">
        <v>2</v>
      </c>
      <c r="AG57" t="s">
        <v>55</v>
      </c>
      <c r="AH57" t="s">
        <v>47</v>
      </c>
      <c r="AI57" s="3">
        <v>3.7</v>
      </c>
      <c r="AJ57">
        <v>5</v>
      </c>
      <c r="AK57">
        <v>0</v>
      </c>
      <c r="AL57" s="1">
        <v>43500</v>
      </c>
      <c r="AM57">
        <v>0</v>
      </c>
      <c r="AN57">
        <v>15</v>
      </c>
    </row>
    <row r="58" spans="1:40" x14ac:dyDescent="0.3">
      <c r="A58" t="s">
        <v>168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 s="2">
        <v>63381</v>
      </c>
      <c r="K58">
        <v>0</v>
      </c>
      <c r="L58">
        <v>19</v>
      </c>
      <c r="M58" t="s">
        <v>37</v>
      </c>
      <c r="N58" t="s">
        <v>506</v>
      </c>
      <c r="O58">
        <v>2189</v>
      </c>
      <c r="P58" s="1">
        <v>28215</v>
      </c>
      <c r="Q58" s="4">
        <f ca="1">ROUNDDOWN((TODAY() - Table1[DOB]) / 365, 0)</f>
        <v>48</v>
      </c>
      <c r="R58" t="s">
        <v>466</v>
      </c>
      <c r="S58" t="s">
        <v>50</v>
      </c>
      <c r="T58" t="s">
        <v>39</v>
      </c>
      <c r="U58" t="s">
        <v>86</v>
      </c>
      <c r="V58" t="s">
        <v>41</v>
      </c>
      <c r="W58" s="1">
        <v>42009</v>
      </c>
      <c r="Y58" s="4">
        <f>IF(ISBLANK(Table1[DateofTermination]), 0, 1)</f>
        <v>0</v>
      </c>
      <c r="Z58" s="4" t="str">
        <f>IF(ISBLANK(Table1[DateofTermination]), "Active", "Terminated")</f>
        <v>Active</v>
      </c>
      <c r="AA58" s="4">
        <f ca="1">ROUND((IF(ISBLANK(Table1[DateofTermination]),TODAY(), Table1[DateofTermination]) - Table1[DateofHire]) / 365, 1)</f>
        <v>10.6</v>
      </c>
      <c r="AB58" t="s">
        <v>42</v>
      </c>
      <c r="AC58" t="s">
        <v>43</v>
      </c>
      <c r="AD58" t="s">
        <v>44</v>
      </c>
      <c r="AE58" t="s">
        <v>95</v>
      </c>
      <c r="AF58">
        <v>18</v>
      </c>
      <c r="AG58" t="s">
        <v>55</v>
      </c>
      <c r="AH58" t="s">
        <v>56</v>
      </c>
      <c r="AI58" s="3">
        <v>4.7300000000000004</v>
      </c>
      <c r="AJ58">
        <v>5</v>
      </c>
      <c r="AK58">
        <v>0</v>
      </c>
      <c r="AL58" s="1">
        <v>43510</v>
      </c>
      <c r="AM58">
        <v>0</v>
      </c>
      <c r="AN58">
        <v>6</v>
      </c>
    </row>
    <row r="59" spans="1:40" x14ac:dyDescent="0.3">
      <c r="A59" t="s">
        <v>169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 s="2">
        <v>83552</v>
      </c>
      <c r="K59">
        <v>0</v>
      </c>
      <c r="L59">
        <v>9</v>
      </c>
      <c r="M59" t="s">
        <v>92</v>
      </c>
      <c r="N59" t="s">
        <v>506</v>
      </c>
      <c r="O59">
        <v>1810</v>
      </c>
      <c r="P59" s="1">
        <v>31650</v>
      </c>
      <c r="Q59" s="4">
        <f ca="1">ROUNDDOWN((TODAY() - Table1[DOB]) / 365, 0)</f>
        <v>38</v>
      </c>
      <c r="R59" t="s">
        <v>465</v>
      </c>
      <c r="S59" t="s">
        <v>50</v>
      </c>
      <c r="T59" t="s">
        <v>39</v>
      </c>
      <c r="U59" t="s">
        <v>40</v>
      </c>
      <c r="V59" t="s">
        <v>41</v>
      </c>
      <c r="W59" s="1">
        <v>42093</v>
      </c>
      <c r="Y59" s="4">
        <f>IF(ISBLANK(Table1[DateofTermination]), 0, 1)</f>
        <v>0</v>
      </c>
      <c r="Z59" s="4" t="str">
        <f>IF(ISBLANK(Table1[DateofTermination]), "Active", "Terminated")</f>
        <v>Active</v>
      </c>
      <c r="AA59" s="4">
        <f ca="1">ROUND((IF(ISBLANK(Table1[DateofTermination]),TODAY(), Table1[DateofTermination]) - Table1[DateofHire]) / 365, 1)</f>
        <v>10.4</v>
      </c>
      <c r="AB59" t="s">
        <v>42</v>
      </c>
      <c r="AC59" t="s">
        <v>43</v>
      </c>
      <c r="AD59" t="s">
        <v>53</v>
      </c>
      <c r="AE59" t="s">
        <v>54</v>
      </c>
      <c r="AF59">
        <v>4</v>
      </c>
      <c r="AG59" t="s">
        <v>55</v>
      </c>
      <c r="AH59" t="s">
        <v>56</v>
      </c>
      <c r="AI59" s="3">
        <v>3.04</v>
      </c>
      <c r="AJ59">
        <v>3</v>
      </c>
      <c r="AK59">
        <v>6</v>
      </c>
      <c r="AL59" s="1">
        <v>43487</v>
      </c>
      <c r="AM59">
        <v>0</v>
      </c>
      <c r="AN59">
        <v>2</v>
      </c>
    </row>
    <row r="60" spans="1:40" x14ac:dyDescent="0.3">
      <c r="A60" t="s">
        <v>170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 s="2">
        <v>56149</v>
      </c>
      <c r="K60">
        <v>0</v>
      </c>
      <c r="L60">
        <v>19</v>
      </c>
      <c r="M60" t="s">
        <v>37</v>
      </c>
      <c r="N60" t="s">
        <v>506</v>
      </c>
      <c r="O60">
        <v>1821</v>
      </c>
      <c r="P60" s="1">
        <v>31877</v>
      </c>
      <c r="Q60" s="4">
        <f ca="1">ROUNDDOWN((TODAY() - Table1[DOB]) / 365, 0)</f>
        <v>38</v>
      </c>
      <c r="R60" t="s">
        <v>466</v>
      </c>
      <c r="S60" t="s">
        <v>38</v>
      </c>
      <c r="T60" t="s">
        <v>39</v>
      </c>
      <c r="U60" t="s">
        <v>40</v>
      </c>
      <c r="V60" t="s">
        <v>41</v>
      </c>
      <c r="W60" s="1">
        <v>42557</v>
      </c>
      <c r="Y60" s="4">
        <f>IF(ISBLANK(Table1[DateofTermination]), 0, 1)</f>
        <v>0</v>
      </c>
      <c r="Z60" s="4" t="str">
        <f>IF(ISBLANK(Table1[DateofTermination]), "Active", "Terminated")</f>
        <v>Active</v>
      </c>
      <c r="AA60" s="4">
        <f ca="1">ROUND((IF(ISBLANK(Table1[DateofTermination]),TODAY(), Table1[DateofTermination]) - Table1[DateofHire]) / 365, 1)</f>
        <v>9.1</v>
      </c>
      <c r="AB60" t="s">
        <v>42</v>
      </c>
      <c r="AC60" t="s">
        <v>43</v>
      </c>
      <c r="AD60" t="s">
        <v>44</v>
      </c>
      <c r="AE60" t="s">
        <v>45</v>
      </c>
      <c r="AF60">
        <v>22</v>
      </c>
      <c r="AG60" t="s">
        <v>46</v>
      </c>
      <c r="AH60" t="s">
        <v>56</v>
      </c>
      <c r="AI60" s="3">
        <v>4.12</v>
      </c>
      <c r="AJ60">
        <v>5</v>
      </c>
      <c r="AK60">
        <v>0</v>
      </c>
      <c r="AL60" s="1">
        <v>43493</v>
      </c>
      <c r="AM60">
        <v>0</v>
      </c>
      <c r="AN60">
        <v>15</v>
      </c>
    </row>
    <row r="61" spans="1:40" x14ac:dyDescent="0.3">
      <c r="A61" t="s">
        <v>171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 s="2">
        <v>92329</v>
      </c>
      <c r="K61">
        <v>0</v>
      </c>
      <c r="L61">
        <v>28</v>
      </c>
      <c r="M61" t="s">
        <v>172</v>
      </c>
      <c r="N61" t="s">
        <v>525</v>
      </c>
      <c r="O61">
        <v>6278</v>
      </c>
      <c r="P61" s="1">
        <v>23994</v>
      </c>
      <c r="Q61" s="4">
        <f ca="1">ROUNDDOWN((TODAY() - Table1[DOB]) / 365, 0)</f>
        <v>59</v>
      </c>
      <c r="R61" t="s">
        <v>465</v>
      </c>
      <c r="S61" t="s">
        <v>38</v>
      </c>
      <c r="T61" t="s">
        <v>39</v>
      </c>
      <c r="U61" t="s">
        <v>40</v>
      </c>
      <c r="V61" t="s">
        <v>41</v>
      </c>
      <c r="W61" s="1">
        <v>41953</v>
      </c>
      <c r="Y61" s="4">
        <f>IF(ISBLANK(Table1[DateofTermination]), 0, 1)</f>
        <v>0</v>
      </c>
      <c r="Z61" s="4" t="str">
        <f>IF(ISBLANK(Table1[DateofTermination]), "Active", "Terminated")</f>
        <v>Active</v>
      </c>
      <c r="AA61" s="4">
        <f ca="1">ROUND((IF(ISBLANK(Table1[DateofTermination]),TODAY(), Table1[DateofTermination]) - Table1[DateofHire]) / 365, 1)</f>
        <v>10.8</v>
      </c>
      <c r="AB61" t="s">
        <v>42</v>
      </c>
      <c r="AC61" t="s">
        <v>43</v>
      </c>
      <c r="AD61" t="s">
        <v>53</v>
      </c>
      <c r="AE61" t="s">
        <v>84</v>
      </c>
      <c r="AF61">
        <v>7</v>
      </c>
      <c r="AG61" t="s">
        <v>77</v>
      </c>
      <c r="AH61" t="s">
        <v>56</v>
      </c>
      <c r="AI61" s="3">
        <v>5</v>
      </c>
      <c r="AJ61">
        <v>3</v>
      </c>
      <c r="AK61">
        <v>4</v>
      </c>
      <c r="AL61" s="1">
        <v>43467</v>
      </c>
      <c r="AM61">
        <v>0</v>
      </c>
      <c r="AN61">
        <v>5</v>
      </c>
    </row>
    <row r="62" spans="1:40" x14ac:dyDescent="0.3">
      <c r="A62" t="s">
        <v>173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 s="2">
        <v>65729</v>
      </c>
      <c r="K62">
        <v>0</v>
      </c>
      <c r="L62">
        <v>21</v>
      </c>
      <c r="M62" t="s">
        <v>174</v>
      </c>
      <c r="N62" t="s">
        <v>530</v>
      </c>
      <c r="O62">
        <v>5473</v>
      </c>
      <c r="P62" s="1">
        <v>32982</v>
      </c>
      <c r="Q62" s="4">
        <f ca="1">ROUNDDOWN((TODAY() - Table1[DOB]) / 365, 0)</f>
        <v>35</v>
      </c>
      <c r="R62" t="s">
        <v>466</v>
      </c>
      <c r="S62" t="s">
        <v>38</v>
      </c>
      <c r="T62" t="s">
        <v>39</v>
      </c>
      <c r="U62" t="s">
        <v>40</v>
      </c>
      <c r="V62" t="s">
        <v>41</v>
      </c>
      <c r="W62" s="1">
        <v>41764</v>
      </c>
      <c r="Y62" s="4">
        <f>IF(ISBLANK(Table1[DateofTermination]), 0, 1)</f>
        <v>0</v>
      </c>
      <c r="Z62" s="4" t="str">
        <f>IF(ISBLANK(Table1[DateofTermination]), "Active", "Terminated")</f>
        <v>Active</v>
      </c>
      <c r="AA62" s="4">
        <f ca="1">ROUND((IF(ISBLANK(Table1[DateofTermination]),TODAY(), Table1[DateofTermination]) - Table1[DateofHire]) / 365, 1)</f>
        <v>11.3</v>
      </c>
      <c r="AB62" t="s">
        <v>42</v>
      </c>
      <c r="AC62" t="s">
        <v>43</v>
      </c>
      <c r="AD62" t="s">
        <v>135</v>
      </c>
      <c r="AE62" t="s">
        <v>175</v>
      </c>
      <c r="AF62">
        <v>15</v>
      </c>
      <c r="AG62" t="s">
        <v>55</v>
      </c>
      <c r="AH62" t="s">
        <v>56</v>
      </c>
      <c r="AI62" s="3">
        <v>4.62</v>
      </c>
      <c r="AJ62">
        <v>4</v>
      </c>
      <c r="AK62">
        <v>0</v>
      </c>
      <c r="AL62" s="1">
        <v>43489</v>
      </c>
      <c r="AM62">
        <v>0</v>
      </c>
      <c r="AN62">
        <v>8</v>
      </c>
    </row>
    <row r="63" spans="1:40" x14ac:dyDescent="0.3">
      <c r="A63" t="s">
        <v>176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 s="2">
        <v>85028</v>
      </c>
      <c r="K63">
        <v>0</v>
      </c>
      <c r="L63">
        <v>28</v>
      </c>
      <c r="M63" t="s">
        <v>172</v>
      </c>
      <c r="N63" t="s">
        <v>525</v>
      </c>
      <c r="O63">
        <v>6033</v>
      </c>
      <c r="P63" s="1">
        <v>19011</v>
      </c>
      <c r="Q63" s="4">
        <f ca="1">ROUNDDOWN((TODAY() - Table1[DOB]) / 365, 0)</f>
        <v>73</v>
      </c>
      <c r="R63" t="s">
        <v>466</v>
      </c>
      <c r="S63" t="s">
        <v>50</v>
      </c>
      <c r="T63" t="s">
        <v>39</v>
      </c>
      <c r="U63" t="s">
        <v>40</v>
      </c>
      <c r="V63" t="s">
        <v>41</v>
      </c>
      <c r="W63" s="1">
        <v>41953</v>
      </c>
      <c r="Y63" s="4">
        <f>IF(ISBLANK(Table1[DateofTermination]), 0, 1)</f>
        <v>0</v>
      </c>
      <c r="Z63" s="4" t="str">
        <f>IF(ISBLANK(Table1[DateofTermination]), "Active", "Terminated")</f>
        <v>Active</v>
      </c>
      <c r="AA63" s="4">
        <f ca="1">ROUND((IF(ISBLANK(Table1[DateofTermination]),TODAY(), Table1[DateofTermination]) - Table1[DateofHire]) / 365, 1)</f>
        <v>10.8</v>
      </c>
      <c r="AB63" t="s">
        <v>42</v>
      </c>
      <c r="AC63" t="s">
        <v>43</v>
      </c>
      <c r="AD63" t="s">
        <v>53</v>
      </c>
      <c r="AE63" t="s">
        <v>84</v>
      </c>
      <c r="AF63">
        <v>7</v>
      </c>
      <c r="AG63" t="s">
        <v>46</v>
      </c>
      <c r="AH63" t="s">
        <v>56</v>
      </c>
      <c r="AI63" s="3">
        <v>3.1</v>
      </c>
      <c r="AJ63">
        <v>5</v>
      </c>
      <c r="AK63">
        <v>8</v>
      </c>
      <c r="AL63" s="1">
        <v>43508</v>
      </c>
      <c r="AM63">
        <v>0</v>
      </c>
      <c r="AN63">
        <v>19</v>
      </c>
    </row>
    <row r="64" spans="1:40" x14ac:dyDescent="0.3">
      <c r="A64" t="s">
        <v>177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 s="2">
        <v>57583</v>
      </c>
      <c r="K64">
        <v>0</v>
      </c>
      <c r="L64">
        <v>19</v>
      </c>
      <c r="M64" t="s">
        <v>37</v>
      </c>
      <c r="N64" t="s">
        <v>506</v>
      </c>
      <c r="O64">
        <v>2110</v>
      </c>
      <c r="P64" s="1">
        <v>28799</v>
      </c>
      <c r="Q64" s="4">
        <f ca="1">ROUNDDOWN((TODAY() - Table1[DOB]) / 365, 0)</f>
        <v>46</v>
      </c>
      <c r="R64" t="s">
        <v>466</v>
      </c>
      <c r="S64" t="s">
        <v>50</v>
      </c>
      <c r="T64" t="s">
        <v>39</v>
      </c>
      <c r="U64" t="s">
        <v>40</v>
      </c>
      <c r="V64" t="s">
        <v>41</v>
      </c>
      <c r="W64" s="1">
        <v>41092</v>
      </c>
      <c r="Y64" s="4">
        <f>IF(ISBLANK(Table1[DateofTermination]), 0, 1)</f>
        <v>0</v>
      </c>
      <c r="Z64" s="4" t="str">
        <f>IF(ISBLANK(Table1[DateofTermination]), "Active", "Terminated")</f>
        <v>Active</v>
      </c>
      <c r="AA64" s="4">
        <f ca="1">ROUND((IF(ISBLANK(Table1[DateofTermination]),TODAY(), Table1[DateofTermination]) - Table1[DateofHire]) / 365, 1)</f>
        <v>13.1</v>
      </c>
      <c r="AB64" t="s">
        <v>42</v>
      </c>
      <c r="AC64" t="s">
        <v>43</v>
      </c>
      <c r="AD64" t="s">
        <v>44</v>
      </c>
      <c r="AE64" t="s">
        <v>62</v>
      </c>
      <c r="AF64">
        <v>16</v>
      </c>
      <c r="AG64" t="s">
        <v>55</v>
      </c>
      <c r="AH64" t="s">
        <v>56</v>
      </c>
      <c r="AI64" s="3">
        <v>5</v>
      </c>
      <c r="AJ64">
        <v>3</v>
      </c>
      <c r="AK64">
        <v>0</v>
      </c>
      <c r="AL64" s="1">
        <v>43521</v>
      </c>
      <c r="AM64">
        <v>0</v>
      </c>
      <c r="AN64">
        <v>1</v>
      </c>
    </row>
    <row r="65" spans="1:40" x14ac:dyDescent="0.3">
      <c r="A65" t="s">
        <v>178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 s="2">
        <v>56294</v>
      </c>
      <c r="K65">
        <v>0</v>
      </c>
      <c r="L65">
        <v>20</v>
      </c>
      <c r="M65" t="s">
        <v>58</v>
      </c>
      <c r="N65" t="s">
        <v>506</v>
      </c>
      <c r="O65">
        <v>2458</v>
      </c>
      <c r="P65" s="1">
        <v>29112</v>
      </c>
      <c r="Q65" s="4">
        <f ca="1">ROUNDDOWN((TODAY() - Table1[DOB]) / 365, 0)</f>
        <v>45</v>
      </c>
      <c r="R65" t="s">
        <v>465</v>
      </c>
      <c r="S65" t="s">
        <v>38</v>
      </c>
      <c r="T65" t="s">
        <v>103</v>
      </c>
      <c r="U65" t="s">
        <v>40</v>
      </c>
      <c r="V65" t="s">
        <v>94</v>
      </c>
      <c r="W65" s="1">
        <v>40854</v>
      </c>
      <c r="Y65" s="4">
        <f>IF(ISBLANK(Table1[DateofTermination]), 0, 1)</f>
        <v>0</v>
      </c>
      <c r="Z65" s="4" t="str">
        <f>IF(ISBLANK(Table1[DateofTermination]), "Active", "Terminated")</f>
        <v>Active</v>
      </c>
      <c r="AA65" s="4">
        <f ca="1">ROUND((IF(ISBLANK(Table1[DateofTermination]),TODAY(), Table1[DateofTermination]) - Table1[DateofHire]) / 365, 1)</f>
        <v>13.8</v>
      </c>
      <c r="AB65" t="s">
        <v>42</v>
      </c>
      <c r="AC65" t="s">
        <v>43</v>
      </c>
      <c r="AD65" t="s">
        <v>44</v>
      </c>
      <c r="AE65" t="s">
        <v>60</v>
      </c>
      <c r="AF65">
        <v>20</v>
      </c>
      <c r="AG65" t="s">
        <v>46</v>
      </c>
      <c r="AH65" t="s">
        <v>56</v>
      </c>
      <c r="AI65" s="3">
        <v>3.96</v>
      </c>
      <c r="AJ65">
        <v>4</v>
      </c>
      <c r="AK65">
        <v>0</v>
      </c>
      <c r="AL65" s="1">
        <v>43523</v>
      </c>
      <c r="AM65">
        <v>0</v>
      </c>
      <c r="AN65">
        <v>6</v>
      </c>
    </row>
    <row r="66" spans="1:40" x14ac:dyDescent="0.3">
      <c r="A66" t="s">
        <v>179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 s="2">
        <v>56991</v>
      </c>
      <c r="K66">
        <v>0</v>
      </c>
      <c r="L66">
        <v>19</v>
      </c>
      <c r="M66" t="s">
        <v>37</v>
      </c>
      <c r="N66" t="s">
        <v>506</v>
      </c>
      <c r="O66">
        <v>2138</v>
      </c>
      <c r="P66" s="1">
        <v>32248</v>
      </c>
      <c r="Q66" s="4">
        <f ca="1">ROUNDDOWN((TODAY() - Table1[DOB]) / 365, 0)</f>
        <v>37</v>
      </c>
      <c r="R66" t="s">
        <v>465</v>
      </c>
      <c r="S66" t="s">
        <v>50</v>
      </c>
      <c r="T66" t="s">
        <v>39</v>
      </c>
      <c r="U66" t="s">
        <v>40</v>
      </c>
      <c r="V66" t="s">
        <v>41</v>
      </c>
      <c r="W66" s="1">
        <v>43290</v>
      </c>
      <c r="Y66" s="4">
        <f>IF(ISBLANK(Table1[DateofTermination]), 0, 1)</f>
        <v>0</v>
      </c>
      <c r="Z66" s="4" t="str">
        <f>IF(ISBLANK(Table1[DateofTermination]), "Active", "Terminated")</f>
        <v>Active</v>
      </c>
      <c r="AA66" s="4">
        <f ca="1">ROUND((IF(ISBLANK(Table1[DateofTermination]),TODAY(), Table1[DateofTermination]) - Table1[DateofHire]) / 365, 1)</f>
        <v>7.1</v>
      </c>
      <c r="AB66" t="s">
        <v>42</v>
      </c>
      <c r="AC66" t="s">
        <v>43</v>
      </c>
      <c r="AD66" t="s">
        <v>44</v>
      </c>
      <c r="AE66" t="s">
        <v>80</v>
      </c>
      <c r="AF66">
        <v>12</v>
      </c>
      <c r="AG66" t="s">
        <v>55</v>
      </c>
      <c r="AH66" t="s">
        <v>56</v>
      </c>
      <c r="AI66" s="3">
        <v>4.3</v>
      </c>
      <c r="AJ66">
        <v>4</v>
      </c>
      <c r="AK66">
        <v>3</v>
      </c>
      <c r="AL66" s="1">
        <v>43496</v>
      </c>
      <c r="AM66">
        <v>2</v>
      </c>
      <c r="AN66">
        <v>2</v>
      </c>
    </row>
    <row r="67" spans="1:40" x14ac:dyDescent="0.3">
      <c r="A67" t="s">
        <v>180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 s="2">
        <v>55722</v>
      </c>
      <c r="K67">
        <v>1</v>
      </c>
      <c r="L67">
        <v>19</v>
      </c>
      <c r="M67" t="s">
        <v>37</v>
      </c>
      <c r="N67" t="s">
        <v>506</v>
      </c>
      <c r="O67">
        <v>1810</v>
      </c>
      <c r="P67" s="1">
        <v>28429</v>
      </c>
      <c r="Q67" s="4">
        <f ca="1">ROUNDDOWN((TODAY() - Table1[DOB]) / 365, 0)</f>
        <v>47</v>
      </c>
      <c r="R67" t="s">
        <v>465</v>
      </c>
      <c r="S67" t="s">
        <v>50</v>
      </c>
      <c r="T67" t="s">
        <v>39</v>
      </c>
      <c r="U67" t="s">
        <v>40</v>
      </c>
      <c r="V67" t="s">
        <v>41</v>
      </c>
      <c r="W67" s="1">
        <v>40679</v>
      </c>
      <c r="X67" s="1">
        <v>42529</v>
      </c>
      <c r="Y67" s="4">
        <f>IF(ISBLANK(Table1[DateofTermination]), 0, 1)</f>
        <v>1</v>
      </c>
      <c r="Z67" s="4" t="str">
        <f>IF(ISBLANK(Table1[DateofTermination]), "Active", "Terminated")</f>
        <v>Terminated</v>
      </c>
      <c r="AA67" s="4">
        <f ca="1">ROUND((IF(ISBLANK(Table1[DateofTermination]),TODAY(), Table1[DateofTermination]) - Table1[DateofHire]) / 365, 1)</f>
        <v>5.0999999999999996</v>
      </c>
      <c r="AB67" t="s">
        <v>90</v>
      </c>
      <c r="AC67" t="s">
        <v>52</v>
      </c>
      <c r="AD67" t="s">
        <v>44</v>
      </c>
      <c r="AE67" t="s">
        <v>66</v>
      </c>
      <c r="AF67">
        <v>39</v>
      </c>
      <c r="AG67" t="s">
        <v>55</v>
      </c>
      <c r="AH67" t="s">
        <v>56</v>
      </c>
      <c r="AI67" s="3">
        <v>5</v>
      </c>
      <c r="AJ67">
        <v>4</v>
      </c>
      <c r="AK67">
        <v>0</v>
      </c>
      <c r="AL67" s="1">
        <v>42462</v>
      </c>
      <c r="AM67">
        <v>0</v>
      </c>
      <c r="AN67">
        <v>14</v>
      </c>
    </row>
    <row r="68" spans="1:40" x14ac:dyDescent="0.3">
      <c r="A68" t="s">
        <v>181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2">
        <v>101199</v>
      </c>
      <c r="K68">
        <v>0</v>
      </c>
      <c r="L68">
        <v>24</v>
      </c>
      <c r="M68" t="s">
        <v>71</v>
      </c>
      <c r="N68" t="s">
        <v>506</v>
      </c>
      <c r="O68">
        <v>2176</v>
      </c>
      <c r="P68" s="1">
        <v>29041</v>
      </c>
      <c r="Q68" s="4">
        <f ca="1">ROUNDDOWN((TODAY() - Table1[DOB]) / 365, 0)</f>
        <v>46</v>
      </c>
      <c r="R68" t="s">
        <v>466</v>
      </c>
      <c r="S68" t="s">
        <v>38</v>
      </c>
      <c r="T68" t="s">
        <v>39</v>
      </c>
      <c r="U68" t="s">
        <v>40</v>
      </c>
      <c r="V68" t="s">
        <v>79</v>
      </c>
      <c r="W68" s="1">
        <v>40917</v>
      </c>
      <c r="Y68" s="4">
        <f>IF(ISBLANK(Table1[DateofTermination]), 0, 1)</f>
        <v>0</v>
      </c>
      <c r="Z68" s="4" t="str">
        <f>IF(ISBLANK(Table1[DateofTermination]), "Active", "Terminated")</f>
        <v>Active</v>
      </c>
      <c r="AA68" s="4">
        <f ca="1">ROUND((IF(ISBLANK(Table1[DateofTermination]),TODAY(), Table1[DateofTermination]) - Table1[DateofHire]) / 365, 1)</f>
        <v>13.6</v>
      </c>
      <c r="AB68" t="s">
        <v>42</v>
      </c>
      <c r="AC68" t="s">
        <v>43</v>
      </c>
      <c r="AD68" t="s">
        <v>72</v>
      </c>
      <c r="AE68" t="s">
        <v>73</v>
      </c>
      <c r="AF68">
        <v>10</v>
      </c>
      <c r="AG68" t="s">
        <v>113</v>
      </c>
      <c r="AH68" t="s">
        <v>56</v>
      </c>
      <c r="AI68" s="3">
        <v>3.79</v>
      </c>
      <c r="AJ68">
        <v>5</v>
      </c>
      <c r="AK68">
        <v>5</v>
      </c>
      <c r="AL68" s="1">
        <v>43490</v>
      </c>
      <c r="AM68">
        <v>0</v>
      </c>
      <c r="AN68">
        <v>8</v>
      </c>
    </row>
    <row r="69" spans="1:40" x14ac:dyDescent="0.3">
      <c r="A69" t="s">
        <v>182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 s="2">
        <v>61568</v>
      </c>
      <c r="K69">
        <v>0</v>
      </c>
      <c r="L69">
        <v>3</v>
      </c>
      <c r="M69" t="s">
        <v>134</v>
      </c>
      <c r="N69" t="s">
        <v>507</v>
      </c>
      <c r="O69">
        <v>36006</v>
      </c>
      <c r="P69" s="1">
        <v>27700</v>
      </c>
      <c r="Q69" s="4">
        <f ca="1">ROUNDDOWN((TODAY() - Table1[DOB]) / 365, 0)</f>
        <v>49</v>
      </c>
      <c r="R69" t="s">
        <v>465</v>
      </c>
      <c r="S69" t="s">
        <v>38</v>
      </c>
      <c r="T69" t="s">
        <v>39</v>
      </c>
      <c r="U69" t="s">
        <v>40</v>
      </c>
      <c r="V69" t="s">
        <v>94</v>
      </c>
      <c r="W69" s="1">
        <v>41911</v>
      </c>
      <c r="Y69" s="4">
        <f>IF(ISBLANK(Table1[DateofTermination]), 0, 1)</f>
        <v>0</v>
      </c>
      <c r="Z69" s="4" t="str">
        <f>IF(ISBLANK(Table1[DateofTermination]), "Active", "Terminated")</f>
        <v>Active</v>
      </c>
      <c r="AA69" s="4">
        <f ca="1">ROUND((IF(ISBLANK(Table1[DateofTermination]),TODAY(), Table1[DateofTermination]) - Table1[DateofHire]) / 365, 1)</f>
        <v>10.9</v>
      </c>
      <c r="AB69" t="s">
        <v>42</v>
      </c>
      <c r="AC69" t="s">
        <v>43</v>
      </c>
      <c r="AD69" t="s">
        <v>135</v>
      </c>
      <c r="AE69" t="s">
        <v>136</v>
      </c>
      <c r="AF69">
        <v>17</v>
      </c>
      <c r="AG69" t="s">
        <v>55</v>
      </c>
      <c r="AH69" t="s">
        <v>183</v>
      </c>
      <c r="AI69" s="3">
        <v>1.93</v>
      </c>
      <c r="AJ69">
        <v>3</v>
      </c>
      <c r="AK69">
        <v>0</v>
      </c>
      <c r="AL69" s="1">
        <v>43495</v>
      </c>
      <c r="AM69">
        <v>6</v>
      </c>
      <c r="AN69">
        <v>5</v>
      </c>
    </row>
    <row r="70" spans="1:40" x14ac:dyDescent="0.3">
      <c r="A70" t="s">
        <v>184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 s="2">
        <v>58275</v>
      </c>
      <c r="K70">
        <v>1</v>
      </c>
      <c r="L70">
        <v>20</v>
      </c>
      <c r="M70" t="s">
        <v>58</v>
      </c>
      <c r="N70" t="s">
        <v>506</v>
      </c>
      <c r="O70">
        <v>2343</v>
      </c>
      <c r="P70" s="1">
        <v>18684</v>
      </c>
      <c r="Q70" s="4">
        <f ca="1">ROUNDDOWN((TODAY() - Table1[DOB]) / 365, 0)</f>
        <v>74</v>
      </c>
      <c r="R70" t="s">
        <v>466</v>
      </c>
      <c r="S70" t="s">
        <v>132</v>
      </c>
      <c r="T70" t="s">
        <v>39</v>
      </c>
      <c r="U70" t="s">
        <v>40</v>
      </c>
      <c r="V70" t="s">
        <v>79</v>
      </c>
      <c r="W70" s="1">
        <v>40637</v>
      </c>
      <c r="X70" s="1">
        <v>42312</v>
      </c>
      <c r="Y70" s="4">
        <f>IF(ISBLANK(Table1[DateofTermination]), 0, 1)</f>
        <v>1</v>
      </c>
      <c r="Z70" s="4" t="str">
        <f>IF(ISBLANK(Table1[DateofTermination]), "Active", "Terminated")</f>
        <v>Terminated</v>
      </c>
      <c r="AA70" s="4">
        <f ca="1">ROUND((IF(ISBLANK(Table1[DateofTermination]),TODAY(), Table1[DateofTermination]) - Table1[DateofHire]) / 365, 1)</f>
        <v>4.5999999999999996</v>
      </c>
      <c r="AB70" t="s">
        <v>185</v>
      </c>
      <c r="AC70" t="s">
        <v>52</v>
      </c>
      <c r="AD70" t="s">
        <v>44</v>
      </c>
      <c r="AE70" t="s">
        <v>95</v>
      </c>
      <c r="AF70">
        <v>18</v>
      </c>
      <c r="AG70" t="s">
        <v>67</v>
      </c>
      <c r="AH70" t="s">
        <v>56</v>
      </c>
      <c r="AI70" s="3">
        <v>4.62</v>
      </c>
      <c r="AJ70">
        <v>5</v>
      </c>
      <c r="AK70">
        <v>0</v>
      </c>
      <c r="AL70" s="1">
        <v>42130</v>
      </c>
      <c r="AM70">
        <v>0</v>
      </c>
      <c r="AN70">
        <v>1</v>
      </c>
    </row>
    <row r="71" spans="1:40" x14ac:dyDescent="0.3">
      <c r="A71" t="s">
        <v>186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 s="2">
        <v>53189</v>
      </c>
      <c r="K71">
        <v>0</v>
      </c>
      <c r="L71">
        <v>19</v>
      </c>
      <c r="M71" t="s">
        <v>37</v>
      </c>
      <c r="N71" t="s">
        <v>506</v>
      </c>
      <c r="O71">
        <v>2061</v>
      </c>
      <c r="P71" s="1">
        <v>24581</v>
      </c>
      <c r="Q71" s="4">
        <f ca="1">ROUNDDOWN((TODAY() - Table1[DOB]) / 365, 0)</f>
        <v>58</v>
      </c>
      <c r="R71" t="s">
        <v>465</v>
      </c>
      <c r="S71" t="s">
        <v>50</v>
      </c>
      <c r="T71" t="s">
        <v>39</v>
      </c>
      <c r="U71" t="s">
        <v>40</v>
      </c>
      <c r="V71" t="s">
        <v>41</v>
      </c>
      <c r="W71" s="1">
        <v>41827</v>
      </c>
      <c r="Y71" s="4">
        <f>IF(ISBLANK(Table1[DateofTermination]), 0, 1)</f>
        <v>0</v>
      </c>
      <c r="Z71" s="4" t="str">
        <f>IF(ISBLANK(Table1[DateofTermination]), "Active", "Terminated")</f>
        <v>Active</v>
      </c>
      <c r="AA71" s="4">
        <f ca="1">ROUND((IF(ISBLANK(Table1[DateofTermination]),TODAY(), Table1[DateofTermination]) - Table1[DateofHire]) / 365, 1)</f>
        <v>11.1</v>
      </c>
      <c r="AB71" t="s">
        <v>42</v>
      </c>
      <c r="AC71" t="s">
        <v>43</v>
      </c>
      <c r="AD71" t="s">
        <v>44</v>
      </c>
      <c r="AE71" t="s">
        <v>69</v>
      </c>
      <c r="AF71">
        <v>11</v>
      </c>
      <c r="AG71" t="s">
        <v>55</v>
      </c>
      <c r="AH71" t="s">
        <v>183</v>
      </c>
      <c r="AI71" s="3">
        <v>1.1200000000000001</v>
      </c>
      <c r="AJ71">
        <v>2</v>
      </c>
      <c r="AK71">
        <v>0</v>
      </c>
      <c r="AL71" s="1">
        <v>43496</v>
      </c>
      <c r="AM71">
        <v>4</v>
      </c>
      <c r="AN71">
        <v>9</v>
      </c>
    </row>
    <row r="72" spans="1:40" x14ac:dyDescent="0.3">
      <c r="A72" t="s">
        <v>187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 s="2">
        <v>96820</v>
      </c>
      <c r="K72">
        <v>0</v>
      </c>
      <c r="L72">
        <v>4</v>
      </c>
      <c r="M72" t="s">
        <v>188</v>
      </c>
      <c r="N72" t="s">
        <v>506</v>
      </c>
      <c r="O72">
        <v>2045</v>
      </c>
      <c r="P72" s="1">
        <v>30563</v>
      </c>
      <c r="Q72" s="4">
        <f ca="1">ROUNDDOWN((TODAY() - Table1[DOB]) / 365, 0)</f>
        <v>41</v>
      </c>
      <c r="R72" t="s">
        <v>465</v>
      </c>
      <c r="S72" t="s">
        <v>38</v>
      </c>
      <c r="T72" t="s">
        <v>39</v>
      </c>
      <c r="U72" t="s">
        <v>40</v>
      </c>
      <c r="V72" t="s">
        <v>41</v>
      </c>
      <c r="W72" s="1">
        <v>42781</v>
      </c>
      <c r="Y72" s="4">
        <f>IF(ISBLANK(Table1[DateofTermination]), 0, 1)</f>
        <v>0</v>
      </c>
      <c r="Z72" s="4" t="str">
        <f>IF(ISBLANK(Table1[DateofTermination]), "Active", "Terminated")</f>
        <v>Active</v>
      </c>
      <c r="AA72" s="4">
        <f ca="1">ROUND((IF(ISBLANK(Table1[DateofTermination]),TODAY(), Table1[DateofTermination]) - Table1[DateofHire]) / 365, 1)</f>
        <v>8.5</v>
      </c>
      <c r="AB72" t="s">
        <v>42</v>
      </c>
      <c r="AC72" t="s">
        <v>43</v>
      </c>
      <c r="AD72" t="s">
        <v>53</v>
      </c>
      <c r="AE72" t="s">
        <v>189</v>
      </c>
      <c r="AF72">
        <v>13</v>
      </c>
      <c r="AG72" t="s">
        <v>55</v>
      </c>
      <c r="AH72" t="s">
        <v>56</v>
      </c>
      <c r="AI72" s="3">
        <v>3.01</v>
      </c>
      <c r="AJ72">
        <v>5</v>
      </c>
      <c r="AK72">
        <v>7</v>
      </c>
      <c r="AL72" s="1">
        <v>43488</v>
      </c>
      <c r="AM72">
        <v>0</v>
      </c>
      <c r="AN72">
        <v>15</v>
      </c>
    </row>
    <row r="73" spans="1:40" x14ac:dyDescent="0.3">
      <c r="A73" t="s">
        <v>190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 s="2">
        <v>51259</v>
      </c>
      <c r="K73">
        <v>0</v>
      </c>
      <c r="L73">
        <v>19</v>
      </c>
      <c r="M73" t="s">
        <v>37</v>
      </c>
      <c r="N73" t="s">
        <v>506</v>
      </c>
      <c r="O73">
        <v>2180</v>
      </c>
      <c r="P73" s="1">
        <v>30270</v>
      </c>
      <c r="Q73" s="4">
        <f ca="1">ROUNDDOWN((TODAY() - Table1[DOB]) / 365, 0)</f>
        <v>42</v>
      </c>
      <c r="R73" t="s">
        <v>465</v>
      </c>
      <c r="S73" t="s">
        <v>38</v>
      </c>
      <c r="T73" t="s">
        <v>39</v>
      </c>
      <c r="U73" t="s">
        <v>40</v>
      </c>
      <c r="V73" t="s">
        <v>41</v>
      </c>
      <c r="W73" s="1">
        <v>41771</v>
      </c>
      <c r="Y73" s="4">
        <f>IF(ISBLANK(Table1[DateofTermination]), 0, 1)</f>
        <v>0</v>
      </c>
      <c r="Z73" s="4" t="str">
        <f>IF(ISBLANK(Table1[DateofTermination]), "Active", "Terminated")</f>
        <v>Active</v>
      </c>
      <c r="AA73" s="4">
        <f ca="1">ROUND((IF(ISBLANK(Table1[DateofTermination]),TODAY(), Table1[DateofTermination]) - Table1[DateofHire]) / 365, 1)</f>
        <v>11.3</v>
      </c>
      <c r="AB73" t="s">
        <v>42</v>
      </c>
      <c r="AC73" t="s">
        <v>43</v>
      </c>
      <c r="AD73" t="s">
        <v>44</v>
      </c>
      <c r="AE73" t="s">
        <v>76</v>
      </c>
      <c r="AF73">
        <v>19</v>
      </c>
      <c r="AG73" t="s">
        <v>55</v>
      </c>
      <c r="AH73" t="s">
        <v>56</v>
      </c>
      <c r="AI73" s="3">
        <v>4.3</v>
      </c>
      <c r="AJ73">
        <v>4</v>
      </c>
      <c r="AK73">
        <v>0</v>
      </c>
      <c r="AL73" s="1">
        <v>43515</v>
      </c>
      <c r="AM73">
        <v>0</v>
      </c>
      <c r="AN73">
        <v>1</v>
      </c>
    </row>
    <row r="74" spans="1:40" x14ac:dyDescent="0.3">
      <c r="A74" t="s">
        <v>191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 s="2">
        <v>59231</v>
      </c>
      <c r="K74">
        <v>0</v>
      </c>
      <c r="L74">
        <v>3</v>
      </c>
      <c r="M74" t="s">
        <v>134</v>
      </c>
      <c r="N74" t="s">
        <v>531</v>
      </c>
      <c r="O74">
        <v>98052</v>
      </c>
      <c r="P74" s="1">
        <v>31911</v>
      </c>
      <c r="Q74" s="4">
        <f ca="1">ROUNDDOWN((TODAY() - Table1[DOB]) / 365, 0)</f>
        <v>38</v>
      </c>
      <c r="R74" t="s">
        <v>466</v>
      </c>
      <c r="S74" t="s">
        <v>38</v>
      </c>
      <c r="T74" t="s">
        <v>39</v>
      </c>
      <c r="U74" t="s">
        <v>86</v>
      </c>
      <c r="V74" t="s">
        <v>41</v>
      </c>
      <c r="W74" s="1">
        <v>40959</v>
      </c>
      <c r="Y74" s="4">
        <f>IF(ISBLANK(Table1[DateofTermination]), 0, 1)</f>
        <v>0</v>
      </c>
      <c r="Z74" s="4" t="str">
        <f>IF(ISBLANK(Table1[DateofTermination]), "Active", "Terminated")</f>
        <v>Active</v>
      </c>
      <c r="AA74" s="4">
        <f ca="1">ROUND((IF(ISBLANK(Table1[DateofTermination]),TODAY(), Table1[DateofTermination]) - Table1[DateofHire]) / 365, 1)</f>
        <v>13.5</v>
      </c>
      <c r="AB74" t="s">
        <v>42</v>
      </c>
      <c r="AC74" t="s">
        <v>43</v>
      </c>
      <c r="AD74" t="s">
        <v>135</v>
      </c>
      <c r="AE74" t="s">
        <v>136</v>
      </c>
      <c r="AF74">
        <v>17</v>
      </c>
      <c r="AG74" t="s">
        <v>192</v>
      </c>
      <c r="AH74" t="s">
        <v>183</v>
      </c>
      <c r="AI74" s="3">
        <v>2.2999999999999998</v>
      </c>
      <c r="AJ74">
        <v>1</v>
      </c>
      <c r="AK74">
        <v>0</v>
      </c>
      <c r="AL74" s="1">
        <v>43494</v>
      </c>
      <c r="AM74">
        <v>2</v>
      </c>
      <c r="AN74">
        <v>17</v>
      </c>
    </row>
    <row r="75" spans="1:40" x14ac:dyDescent="0.3">
      <c r="A75" t="s">
        <v>193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 s="2">
        <v>61584</v>
      </c>
      <c r="K75">
        <v>0</v>
      </c>
      <c r="L75">
        <v>19</v>
      </c>
      <c r="M75" t="s">
        <v>37</v>
      </c>
      <c r="N75" t="s">
        <v>506</v>
      </c>
      <c r="O75">
        <v>2351</v>
      </c>
      <c r="P75" s="1">
        <v>28826</v>
      </c>
      <c r="Q75" s="4">
        <f ca="1">ROUNDDOWN((TODAY() - Table1[DOB]) / 365, 0)</f>
        <v>46</v>
      </c>
      <c r="R75" t="s">
        <v>466</v>
      </c>
      <c r="S75" t="s">
        <v>50</v>
      </c>
      <c r="T75" t="s">
        <v>39</v>
      </c>
      <c r="U75" t="s">
        <v>40</v>
      </c>
      <c r="V75" t="s">
        <v>79</v>
      </c>
      <c r="W75" s="1">
        <v>41281</v>
      </c>
      <c r="Y75" s="4">
        <f>IF(ISBLANK(Table1[DateofTermination]), 0, 1)</f>
        <v>0</v>
      </c>
      <c r="Z75" s="4" t="str">
        <f>IF(ISBLANK(Table1[DateofTermination]), "Active", "Terminated")</f>
        <v>Active</v>
      </c>
      <c r="AA75" s="4">
        <f ca="1">ROUND((IF(ISBLANK(Table1[DateofTermination]),TODAY(), Table1[DateofTermination]) - Table1[DateofHire]) / 365, 1)</f>
        <v>12.6</v>
      </c>
      <c r="AB75" t="s">
        <v>42</v>
      </c>
      <c r="AC75" t="s">
        <v>43</v>
      </c>
      <c r="AD75" t="s">
        <v>44</v>
      </c>
      <c r="AE75" t="s">
        <v>80</v>
      </c>
      <c r="AF75">
        <v>12</v>
      </c>
      <c r="AG75" t="s">
        <v>55</v>
      </c>
      <c r="AH75" t="s">
        <v>114</v>
      </c>
      <c r="AI75" s="3">
        <v>3.88</v>
      </c>
      <c r="AJ75">
        <v>4</v>
      </c>
      <c r="AK75">
        <v>0</v>
      </c>
      <c r="AL75" s="1">
        <v>43483</v>
      </c>
      <c r="AM75">
        <v>0</v>
      </c>
      <c r="AN75">
        <v>6</v>
      </c>
    </row>
    <row r="76" spans="1:40" x14ac:dyDescent="0.3">
      <c r="A76" t="s">
        <v>194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 s="2">
        <v>46335</v>
      </c>
      <c r="K76">
        <v>0</v>
      </c>
      <c r="L76">
        <v>19</v>
      </c>
      <c r="M76" t="s">
        <v>37</v>
      </c>
      <c r="N76" t="s">
        <v>506</v>
      </c>
      <c r="O76">
        <v>2125</v>
      </c>
      <c r="P76" s="1">
        <v>31692</v>
      </c>
      <c r="Q76" s="4">
        <f ca="1">ROUNDDOWN((TODAY() - Table1[DOB]) / 365, 0)</f>
        <v>38</v>
      </c>
      <c r="R76" t="s">
        <v>466</v>
      </c>
      <c r="S76" t="s">
        <v>38</v>
      </c>
      <c r="T76" t="s">
        <v>39</v>
      </c>
      <c r="U76" t="s">
        <v>86</v>
      </c>
      <c r="V76" t="s">
        <v>41</v>
      </c>
      <c r="W76" s="1">
        <v>41001</v>
      </c>
      <c r="Y76" s="4">
        <f>IF(ISBLANK(Table1[DateofTermination]), 0, 1)</f>
        <v>0</v>
      </c>
      <c r="Z76" s="4" t="str">
        <f>IF(ISBLANK(Table1[DateofTermination]), "Active", "Terminated")</f>
        <v>Active</v>
      </c>
      <c r="AA76" s="4">
        <f ca="1">ROUND((IF(ISBLANK(Table1[DateofTermination]),TODAY(), Table1[DateofTermination]) - Table1[DateofHire]) / 365, 1)</f>
        <v>13.4</v>
      </c>
      <c r="AB76" t="s">
        <v>42</v>
      </c>
      <c r="AC76" t="s">
        <v>43</v>
      </c>
      <c r="AD76" t="s">
        <v>44</v>
      </c>
      <c r="AE76" t="s">
        <v>88</v>
      </c>
      <c r="AF76">
        <v>14</v>
      </c>
      <c r="AG76" t="s">
        <v>113</v>
      </c>
      <c r="AH76" t="s">
        <v>56</v>
      </c>
      <c r="AI76" s="3">
        <v>3.4</v>
      </c>
      <c r="AJ76">
        <v>5</v>
      </c>
      <c r="AK76">
        <v>0</v>
      </c>
      <c r="AL76" s="1">
        <v>43515</v>
      </c>
      <c r="AM76">
        <v>0</v>
      </c>
      <c r="AN76">
        <v>15</v>
      </c>
    </row>
    <row r="77" spans="1:40" x14ac:dyDescent="0.3">
      <c r="A77" t="s">
        <v>195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 s="2">
        <v>70621</v>
      </c>
      <c r="K77">
        <v>0</v>
      </c>
      <c r="L77">
        <v>14</v>
      </c>
      <c r="M77" t="s">
        <v>83</v>
      </c>
      <c r="N77" t="s">
        <v>506</v>
      </c>
      <c r="O77">
        <v>2119</v>
      </c>
      <c r="P77" s="1">
        <v>32342</v>
      </c>
      <c r="Q77" s="4">
        <f ca="1">ROUNDDOWN((TODAY() - Table1[DOB]) / 365, 0)</f>
        <v>37</v>
      </c>
      <c r="R77" t="s">
        <v>466</v>
      </c>
      <c r="S77" t="s">
        <v>50</v>
      </c>
      <c r="T77" t="s">
        <v>39</v>
      </c>
      <c r="U77" t="s">
        <v>40</v>
      </c>
      <c r="V77" t="s">
        <v>41</v>
      </c>
      <c r="W77" s="1">
        <v>42009</v>
      </c>
      <c r="Y77" s="4">
        <f>IF(ISBLANK(Table1[DateofTermination]), 0, 1)</f>
        <v>0</v>
      </c>
      <c r="Z77" s="4" t="str">
        <f>IF(ISBLANK(Table1[DateofTermination]), "Active", "Terminated")</f>
        <v>Active</v>
      </c>
      <c r="AA77" s="4">
        <f ca="1">ROUND((IF(ISBLANK(Table1[DateofTermination]),TODAY(), Table1[DateofTermination]) - Table1[DateofHire]) / 365, 1)</f>
        <v>10.6</v>
      </c>
      <c r="AB77" t="s">
        <v>42</v>
      </c>
      <c r="AC77" t="s">
        <v>43</v>
      </c>
      <c r="AD77" t="s">
        <v>53</v>
      </c>
      <c r="AE77" t="s">
        <v>84</v>
      </c>
      <c r="AF77">
        <v>7</v>
      </c>
      <c r="AG77" t="s">
        <v>77</v>
      </c>
      <c r="AH77" t="s">
        <v>56</v>
      </c>
      <c r="AI77" s="3">
        <v>4.1100000000000003</v>
      </c>
      <c r="AJ77">
        <v>4</v>
      </c>
      <c r="AK77">
        <v>6</v>
      </c>
      <c r="AL77" s="1">
        <v>43521</v>
      </c>
      <c r="AM77">
        <v>0</v>
      </c>
      <c r="AN77">
        <v>16</v>
      </c>
    </row>
    <row r="78" spans="1:40" x14ac:dyDescent="0.3">
      <c r="A78" t="s">
        <v>196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 s="2">
        <v>138888</v>
      </c>
      <c r="K78">
        <v>0</v>
      </c>
      <c r="L78">
        <v>13</v>
      </c>
      <c r="M78" t="s">
        <v>197</v>
      </c>
      <c r="N78" t="s">
        <v>506</v>
      </c>
      <c r="O78">
        <v>1886</v>
      </c>
      <c r="P78" s="1">
        <v>25758</v>
      </c>
      <c r="Q78" s="4">
        <f ca="1">ROUNDDOWN((TODAY() - Table1[DOB]) / 365, 0)</f>
        <v>55</v>
      </c>
      <c r="R78" t="s">
        <v>465</v>
      </c>
      <c r="S78" t="s">
        <v>38</v>
      </c>
      <c r="T78" t="s">
        <v>39</v>
      </c>
      <c r="U78" t="s">
        <v>40</v>
      </c>
      <c r="V78" t="s">
        <v>79</v>
      </c>
      <c r="W78" s="1">
        <v>41644</v>
      </c>
      <c r="Y78" s="4">
        <f>IF(ISBLANK(Table1[DateofTermination]), 0, 1)</f>
        <v>0</v>
      </c>
      <c r="Z78" s="4" t="str">
        <f>IF(ISBLANK(Table1[DateofTermination]), "Active", "Terminated")</f>
        <v>Active</v>
      </c>
      <c r="AA78" s="4">
        <f ca="1">ROUND((IF(ISBLANK(Table1[DateofTermination]),TODAY(), Table1[DateofTermination]) - Table1[DateofHire]) / 365, 1)</f>
        <v>11.6</v>
      </c>
      <c r="AB78" t="s">
        <v>42</v>
      </c>
      <c r="AC78" t="s">
        <v>43</v>
      </c>
      <c r="AD78" t="s">
        <v>53</v>
      </c>
      <c r="AE78" t="s">
        <v>141</v>
      </c>
      <c r="AF78">
        <v>5</v>
      </c>
      <c r="AG78" t="s">
        <v>55</v>
      </c>
      <c r="AH78" t="s">
        <v>47</v>
      </c>
      <c r="AI78" s="3">
        <v>4.3</v>
      </c>
      <c r="AJ78">
        <v>5</v>
      </c>
      <c r="AK78">
        <v>5</v>
      </c>
      <c r="AL78" s="1">
        <v>43469</v>
      </c>
      <c r="AM78">
        <v>0</v>
      </c>
      <c r="AN78">
        <v>4</v>
      </c>
    </row>
    <row r="79" spans="1:40" x14ac:dyDescent="0.3">
      <c r="A79" t="s">
        <v>198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 s="2">
        <v>74241</v>
      </c>
      <c r="K79">
        <v>0</v>
      </c>
      <c r="L79">
        <v>3</v>
      </c>
      <c r="M79" t="s">
        <v>134</v>
      </c>
      <c r="N79" t="s">
        <v>512</v>
      </c>
      <c r="O79">
        <v>90007</v>
      </c>
      <c r="P79" s="1">
        <v>32455</v>
      </c>
      <c r="Q79" s="4">
        <f ca="1">ROUNDDOWN((TODAY() - Table1[DOB]) / 365, 0)</f>
        <v>36</v>
      </c>
      <c r="R79" t="s">
        <v>466</v>
      </c>
      <c r="S79" t="s">
        <v>38</v>
      </c>
      <c r="T79" t="s">
        <v>39</v>
      </c>
      <c r="U79" t="s">
        <v>40</v>
      </c>
      <c r="V79" t="s">
        <v>41</v>
      </c>
      <c r="W79" s="1">
        <v>40553</v>
      </c>
      <c r="Y79" s="4">
        <f>IF(ISBLANK(Table1[DateofTermination]), 0, 1)</f>
        <v>0</v>
      </c>
      <c r="Z79" s="4" t="str">
        <f>IF(ISBLANK(Table1[DateofTermination]), "Active", "Terminated")</f>
        <v>Active</v>
      </c>
      <c r="AA79" s="4">
        <f ca="1">ROUND((IF(ISBLANK(Table1[DateofTermination]),TODAY(), Table1[DateofTermination]) - Table1[DateofHire]) / 365, 1)</f>
        <v>14.6</v>
      </c>
      <c r="AB79" t="s">
        <v>42</v>
      </c>
      <c r="AC79" t="s">
        <v>43</v>
      </c>
      <c r="AD79" t="s">
        <v>135</v>
      </c>
      <c r="AE79" t="s">
        <v>153</v>
      </c>
      <c r="AF79">
        <v>21</v>
      </c>
      <c r="AG79" t="s">
        <v>55</v>
      </c>
      <c r="AH79" t="s">
        <v>47</v>
      </c>
      <c r="AI79" s="3">
        <v>4.7699999999999996</v>
      </c>
      <c r="AJ79">
        <v>5</v>
      </c>
      <c r="AK79">
        <v>0</v>
      </c>
      <c r="AL79" s="1">
        <v>43492</v>
      </c>
      <c r="AM79">
        <v>0</v>
      </c>
      <c r="AN79">
        <v>14</v>
      </c>
    </row>
    <row r="80" spans="1:40" x14ac:dyDescent="0.3">
      <c r="A80" t="s">
        <v>199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 s="2">
        <v>75188</v>
      </c>
      <c r="K80">
        <v>0</v>
      </c>
      <c r="L80">
        <v>18</v>
      </c>
      <c r="M80" t="s">
        <v>124</v>
      </c>
      <c r="N80" t="s">
        <v>506</v>
      </c>
      <c r="O80">
        <v>1731</v>
      </c>
      <c r="P80" s="1">
        <v>26996</v>
      </c>
      <c r="Q80" s="4">
        <f ca="1">ROUNDDOWN((TODAY() - Table1[DOB]) / 365, 0)</f>
        <v>51</v>
      </c>
      <c r="R80" t="s">
        <v>466</v>
      </c>
      <c r="S80" t="s">
        <v>38</v>
      </c>
      <c r="T80" t="s">
        <v>39</v>
      </c>
      <c r="U80" t="s">
        <v>40</v>
      </c>
      <c r="V80" t="s">
        <v>41</v>
      </c>
      <c r="W80" s="1">
        <v>41900</v>
      </c>
      <c r="Y80" s="4">
        <f>IF(ISBLANK(Table1[DateofTermination]), 0, 1)</f>
        <v>0</v>
      </c>
      <c r="Z80" s="4" t="str">
        <f>IF(ISBLANK(Table1[DateofTermination]), "Active", "Terminated")</f>
        <v>Active</v>
      </c>
      <c r="AA80" s="4">
        <f ca="1">ROUND((IF(ISBLANK(Table1[DateofTermination]),TODAY(), Table1[DateofTermination]) - Table1[DateofHire]) / 365, 1)</f>
        <v>10.9</v>
      </c>
      <c r="AB80" t="s">
        <v>42</v>
      </c>
      <c r="AC80" t="s">
        <v>43</v>
      </c>
      <c r="AD80" t="s">
        <v>44</v>
      </c>
      <c r="AE80" t="s">
        <v>126</v>
      </c>
      <c r="AF80">
        <v>2</v>
      </c>
      <c r="AG80" t="s">
        <v>67</v>
      </c>
      <c r="AH80" t="s">
        <v>56</v>
      </c>
      <c r="AI80" s="3">
        <v>4.5199999999999996</v>
      </c>
      <c r="AJ80">
        <v>4</v>
      </c>
      <c r="AK80">
        <v>0</v>
      </c>
      <c r="AL80" s="1">
        <v>43480</v>
      </c>
      <c r="AM80">
        <v>0</v>
      </c>
      <c r="AN80">
        <v>4</v>
      </c>
    </row>
    <row r="81" spans="1:40" x14ac:dyDescent="0.3">
      <c r="A81" t="s">
        <v>200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 s="2">
        <v>62514</v>
      </c>
      <c r="K81">
        <v>0</v>
      </c>
      <c r="L81">
        <v>19</v>
      </c>
      <c r="M81" t="s">
        <v>37</v>
      </c>
      <c r="N81" t="s">
        <v>506</v>
      </c>
      <c r="O81">
        <v>1749</v>
      </c>
      <c r="P81" s="1">
        <v>26930</v>
      </c>
      <c r="Q81" s="4">
        <f ca="1">ROUNDDOWN((TODAY() - Table1[DOB]) / 365, 0)</f>
        <v>51</v>
      </c>
      <c r="R81" t="s">
        <v>466</v>
      </c>
      <c r="S81" t="s">
        <v>50</v>
      </c>
      <c r="T81" t="s">
        <v>39</v>
      </c>
      <c r="U81" t="s">
        <v>40</v>
      </c>
      <c r="V81" t="s">
        <v>41</v>
      </c>
      <c r="W81" s="1">
        <v>40294</v>
      </c>
      <c r="Y81" s="4">
        <f>IF(ISBLANK(Table1[DateofTermination]), 0, 1)</f>
        <v>0</v>
      </c>
      <c r="Z81" s="4" t="str">
        <f>IF(ISBLANK(Table1[DateofTermination]), "Active", "Terminated")</f>
        <v>Active</v>
      </c>
      <c r="AA81" s="4">
        <f ca="1">ROUND((IF(ISBLANK(Table1[DateofTermination]),TODAY(), Table1[DateofTermination]) - Table1[DateofHire]) / 365, 1)</f>
        <v>15.3</v>
      </c>
      <c r="AB81" t="s">
        <v>42</v>
      </c>
      <c r="AC81" t="s">
        <v>43</v>
      </c>
      <c r="AD81" t="s">
        <v>44</v>
      </c>
      <c r="AE81" t="s">
        <v>76</v>
      </c>
      <c r="AF81">
        <v>19</v>
      </c>
      <c r="AG81" t="s">
        <v>67</v>
      </c>
      <c r="AH81" t="s">
        <v>56</v>
      </c>
      <c r="AI81" s="3">
        <v>2.9</v>
      </c>
      <c r="AJ81">
        <v>3</v>
      </c>
      <c r="AK81">
        <v>0</v>
      </c>
      <c r="AL81" s="1">
        <v>43486</v>
      </c>
      <c r="AM81">
        <v>0</v>
      </c>
      <c r="AN81">
        <v>6</v>
      </c>
    </row>
    <row r="82" spans="1:40" x14ac:dyDescent="0.3">
      <c r="A82" t="s">
        <v>201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 s="2">
        <v>60070</v>
      </c>
      <c r="K82">
        <v>1</v>
      </c>
      <c r="L82">
        <v>19</v>
      </c>
      <c r="M82" t="s">
        <v>37</v>
      </c>
      <c r="N82" t="s">
        <v>506</v>
      </c>
      <c r="O82">
        <v>2343</v>
      </c>
      <c r="P82" s="1">
        <v>33486</v>
      </c>
      <c r="Q82" s="4">
        <f ca="1">ROUNDDOWN((TODAY() - Table1[DOB]) / 365, 0)</f>
        <v>33</v>
      </c>
      <c r="R82" t="s">
        <v>466</v>
      </c>
      <c r="S82" t="s">
        <v>50</v>
      </c>
      <c r="T82" t="s">
        <v>39</v>
      </c>
      <c r="U82" t="s">
        <v>40</v>
      </c>
      <c r="V82" t="s">
        <v>41</v>
      </c>
      <c r="W82" s="1">
        <v>40637</v>
      </c>
      <c r="X82" s="1">
        <v>42892</v>
      </c>
      <c r="Y82" s="4">
        <f>IF(ISBLANK(Table1[DateofTermination]), 0, 1)</f>
        <v>1</v>
      </c>
      <c r="Z82" s="4" t="str">
        <f>IF(ISBLANK(Table1[DateofTermination]), "Active", "Terminated")</f>
        <v>Terminated</v>
      </c>
      <c r="AA82" s="4">
        <f ca="1">ROUND((IF(ISBLANK(Table1[DateofTermination]),TODAY(), Table1[DateofTermination]) - Table1[DateofHire]) / 365, 1)</f>
        <v>6.2</v>
      </c>
      <c r="AB82" t="s">
        <v>202</v>
      </c>
      <c r="AC82" t="s">
        <v>52</v>
      </c>
      <c r="AD82" t="s">
        <v>44</v>
      </c>
      <c r="AE82" t="s">
        <v>60</v>
      </c>
      <c r="AF82">
        <v>20</v>
      </c>
      <c r="AG82" t="s">
        <v>67</v>
      </c>
      <c r="AH82" t="s">
        <v>56</v>
      </c>
      <c r="AI82" s="3">
        <v>5</v>
      </c>
      <c r="AJ82">
        <v>3</v>
      </c>
      <c r="AK82">
        <v>0</v>
      </c>
      <c r="AL82" s="1">
        <v>42834</v>
      </c>
      <c r="AM82">
        <v>0</v>
      </c>
      <c r="AN82">
        <v>7</v>
      </c>
    </row>
    <row r="83" spans="1:40" x14ac:dyDescent="0.3">
      <c r="A83" t="s">
        <v>203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 s="2">
        <v>48888</v>
      </c>
      <c r="K83">
        <v>0</v>
      </c>
      <c r="L83">
        <v>19</v>
      </c>
      <c r="M83" t="s">
        <v>37</v>
      </c>
      <c r="N83" t="s">
        <v>506</v>
      </c>
      <c r="O83">
        <v>2026</v>
      </c>
      <c r="P83" s="1">
        <v>27180</v>
      </c>
      <c r="Q83" s="4">
        <f ca="1">ROUNDDOWN((TODAY() - Table1[DOB]) / 365, 0)</f>
        <v>51</v>
      </c>
      <c r="R83" t="s">
        <v>465</v>
      </c>
      <c r="S83" t="s">
        <v>38</v>
      </c>
      <c r="T83" t="s">
        <v>39</v>
      </c>
      <c r="U83" t="s">
        <v>40</v>
      </c>
      <c r="V83" t="s">
        <v>41</v>
      </c>
      <c r="W83" s="1">
        <v>41953</v>
      </c>
      <c r="Y83" s="4">
        <f>IF(ISBLANK(Table1[DateofTermination]), 0, 1)</f>
        <v>0</v>
      </c>
      <c r="Z83" s="4" t="str">
        <f>IF(ISBLANK(Table1[DateofTermination]), "Active", "Terminated")</f>
        <v>Active</v>
      </c>
      <c r="AA83" s="4">
        <f ca="1">ROUND((IF(ISBLANK(Table1[DateofTermination]),TODAY(), Table1[DateofTermination]) - Table1[DateofHire]) / 365, 1)</f>
        <v>10.8</v>
      </c>
      <c r="AB83" t="s">
        <v>42</v>
      </c>
      <c r="AC83" t="s">
        <v>43</v>
      </c>
      <c r="AD83" t="s">
        <v>44</v>
      </c>
      <c r="AE83" t="s">
        <v>95</v>
      </c>
      <c r="AF83">
        <v>18</v>
      </c>
      <c r="AG83" t="s">
        <v>46</v>
      </c>
      <c r="AH83" t="s">
        <v>56</v>
      </c>
      <c r="AI83" s="3">
        <v>4.7</v>
      </c>
      <c r="AJ83">
        <v>5</v>
      </c>
      <c r="AK83">
        <v>0</v>
      </c>
      <c r="AL83" s="1">
        <v>43509</v>
      </c>
      <c r="AM83">
        <v>0</v>
      </c>
      <c r="AN83">
        <v>8</v>
      </c>
    </row>
    <row r="84" spans="1:40" x14ac:dyDescent="0.3">
      <c r="A84" t="s">
        <v>204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 s="2">
        <v>54285</v>
      </c>
      <c r="K84">
        <v>0</v>
      </c>
      <c r="L84">
        <v>19</v>
      </c>
      <c r="M84" t="s">
        <v>37</v>
      </c>
      <c r="N84" t="s">
        <v>506</v>
      </c>
      <c r="O84">
        <v>2045</v>
      </c>
      <c r="P84" s="1">
        <v>28727</v>
      </c>
      <c r="Q84" s="4">
        <f ca="1">ROUNDDOWN((TODAY() - Table1[DOB]) / 365, 0)</f>
        <v>47</v>
      </c>
      <c r="R84" t="s">
        <v>465</v>
      </c>
      <c r="S84" t="s">
        <v>50</v>
      </c>
      <c r="T84" t="s">
        <v>39</v>
      </c>
      <c r="U84" t="s">
        <v>40</v>
      </c>
      <c r="V84" t="s">
        <v>41</v>
      </c>
      <c r="W84" s="1">
        <v>41729</v>
      </c>
      <c r="Y84" s="4">
        <f>IF(ISBLANK(Table1[DateofTermination]), 0, 1)</f>
        <v>0</v>
      </c>
      <c r="Z84" s="4" t="str">
        <f>IF(ISBLANK(Table1[DateofTermination]), "Active", "Terminated")</f>
        <v>Active</v>
      </c>
      <c r="AA84" s="4">
        <f ca="1">ROUND((IF(ISBLANK(Table1[DateofTermination]),TODAY(), Table1[DateofTermination]) - Table1[DateofHire]) / 365, 1)</f>
        <v>11.4</v>
      </c>
      <c r="AB84" t="s">
        <v>42</v>
      </c>
      <c r="AC84" t="s">
        <v>43</v>
      </c>
      <c r="AD84" t="s">
        <v>44</v>
      </c>
      <c r="AE84" t="s">
        <v>95</v>
      </c>
      <c r="AF84">
        <v>18</v>
      </c>
      <c r="AG84" t="s">
        <v>77</v>
      </c>
      <c r="AH84" t="s">
        <v>56</v>
      </c>
      <c r="AI84" s="3">
        <v>4.2</v>
      </c>
      <c r="AJ84">
        <v>3</v>
      </c>
      <c r="AK84">
        <v>0</v>
      </c>
      <c r="AL84" s="1">
        <v>43476</v>
      </c>
      <c r="AM84">
        <v>0</v>
      </c>
      <c r="AN84">
        <v>3</v>
      </c>
    </row>
    <row r="85" spans="1:40" x14ac:dyDescent="0.3">
      <c r="A85" t="s">
        <v>205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 s="2">
        <v>56847</v>
      </c>
      <c r="K85">
        <v>0</v>
      </c>
      <c r="L85">
        <v>20</v>
      </c>
      <c r="M85" t="s">
        <v>58</v>
      </c>
      <c r="N85" t="s">
        <v>506</v>
      </c>
      <c r="O85">
        <v>2133</v>
      </c>
      <c r="P85" s="1">
        <v>32745</v>
      </c>
      <c r="Q85" s="4">
        <f ca="1">ROUNDDOWN((TODAY() - Table1[DOB]) / 365, 0)</f>
        <v>35</v>
      </c>
      <c r="R85" t="s">
        <v>466</v>
      </c>
      <c r="S85" t="s">
        <v>132</v>
      </c>
      <c r="T85" t="s">
        <v>39</v>
      </c>
      <c r="U85" t="s">
        <v>40</v>
      </c>
      <c r="V85" t="s">
        <v>41</v>
      </c>
      <c r="W85" s="1">
        <v>41827</v>
      </c>
      <c r="Y85" s="4">
        <f>IF(ISBLANK(Table1[DateofTermination]), 0, 1)</f>
        <v>0</v>
      </c>
      <c r="Z85" s="4" t="str">
        <f>IF(ISBLANK(Table1[DateofTermination]), "Active", "Terminated")</f>
        <v>Active</v>
      </c>
      <c r="AA85" s="4">
        <f ca="1">ROUND((IF(ISBLANK(Table1[DateofTermination]),TODAY(), Table1[DateofTermination]) - Table1[DateofHire]) / 365, 1)</f>
        <v>11.1</v>
      </c>
      <c r="AB85" t="s">
        <v>42</v>
      </c>
      <c r="AC85" t="s">
        <v>43</v>
      </c>
      <c r="AD85" t="s">
        <v>44</v>
      </c>
      <c r="AE85" t="s">
        <v>45</v>
      </c>
      <c r="AF85">
        <v>22</v>
      </c>
      <c r="AG85" t="s">
        <v>55</v>
      </c>
      <c r="AH85" t="s">
        <v>183</v>
      </c>
      <c r="AI85" s="3">
        <v>3</v>
      </c>
      <c r="AJ85">
        <v>1</v>
      </c>
      <c r="AK85">
        <v>0</v>
      </c>
      <c r="AL85" s="1">
        <v>43521</v>
      </c>
      <c r="AM85">
        <v>2</v>
      </c>
      <c r="AN85">
        <v>5</v>
      </c>
    </row>
    <row r="86" spans="1:40" x14ac:dyDescent="0.3">
      <c r="A86" t="s">
        <v>206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 s="2">
        <v>60340</v>
      </c>
      <c r="K86">
        <v>1</v>
      </c>
      <c r="L86">
        <v>19</v>
      </c>
      <c r="M86" t="s">
        <v>37</v>
      </c>
      <c r="N86" t="s">
        <v>506</v>
      </c>
      <c r="O86">
        <v>2129</v>
      </c>
      <c r="P86" s="1">
        <v>30561</v>
      </c>
      <c r="Q86" s="4">
        <f ca="1">ROUNDDOWN((TODAY() - Table1[DOB]) / 365, 0)</f>
        <v>41</v>
      </c>
      <c r="R86" t="s">
        <v>465</v>
      </c>
      <c r="S86" t="s">
        <v>38</v>
      </c>
      <c r="T86" t="s">
        <v>39</v>
      </c>
      <c r="U86" t="s">
        <v>40</v>
      </c>
      <c r="V86" t="s">
        <v>41</v>
      </c>
      <c r="W86" s="1">
        <v>41001</v>
      </c>
      <c r="X86" s="1">
        <v>43370</v>
      </c>
      <c r="Y86" s="4">
        <f>IF(ISBLANK(Table1[DateofTermination]), 0, 1)</f>
        <v>1</v>
      </c>
      <c r="Z86" s="4" t="str">
        <f>IF(ISBLANK(Table1[DateofTermination]), "Active", "Terminated")</f>
        <v>Terminated</v>
      </c>
      <c r="AA86" s="4">
        <f ca="1">ROUND((IF(ISBLANK(Table1[DateofTermination]),TODAY(), Table1[DateofTermination]) - Table1[DateofHire]) / 365, 1)</f>
        <v>6.5</v>
      </c>
      <c r="AB86" t="s">
        <v>99</v>
      </c>
      <c r="AC86" t="s">
        <v>100</v>
      </c>
      <c r="AD86" t="s">
        <v>44</v>
      </c>
      <c r="AE86" t="s">
        <v>45</v>
      </c>
      <c r="AF86">
        <v>22</v>
      </c>
      <c r="AG86" t="s">
        <v>67</v>
      </c>
      <c r="AH86" t="s">
        <v>114</v>
      </c>
      <c r="AI86" s="3">
        <v>5</v>
      </c>
      <c r="AJ86">
        <v>4</v>
      </c>
      <c r="AK86">
        <v>0</v>
      </c>
      <c r="AL86" s="1">
        <v>43202</v>
      </c>
      <c r="AM86">
        <v>5</v>
      </c>
      <c r="AN86">
        <v>16</v>
      </c>
    </row>
    <row r="87" spans="1:40" x14ac:dyDescent="0.3">
      <c r="A87" t="s">
        <v>207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 s="2">
        <v>59124</v>
      </c>
      <c r="K87">
        <v>1</v>
      </c>
      <c r="L87">
        <v>19</v>
      </c>
      <c r="M87" t="s">
        <v>37</v>
      </c>
      <c r="N87" t="s">
        <v>506</v>
      </c>
      <c r="O87">
        <v>2458</v>
      </c>
      <c r="P87" s="1">
        <v>32634</v>
      </c>
      <c r="Q87" s="4">
        <f ca="1">ROUNDDOWN((TODAY() - Table1[DOB]) / 365, 0)</f>
        <v>36</v>
      </c>
      <c r="R87" t="s">
        <v>466</v>
      </c>
      <c r="S87" t="s">
        <v>38</v>
      </c>
      <c r="T87" t="s">
        <v>39</v>
      </c>
      <c r="U87" t="s">
        <v>40</v>
      </c>
      <c r="V87" t="s">
        <v>41</v>
      </c>
      <c r="W87" s="1">
        <v>41687</v>
      </c>
      <c r="X87" s="1">
        <v>43156</v>
      </c>
      <c r="Y87" s="4">
        <f>IF(ISBLANK(Table1[DateofTermination]), 0, 1)</f>
        <v>1</v>
      </c>
      <c r="Z87" s="4" t="str">
        <f>IF(ISBLANK(Table1[DateofTermination]), "Active", "Terminated")</f>
        <v>Terminated</v>
      </c>
      <c r="AA87" s="4">
        <f ca="1">ROUND((IF(ISBLANK(Table1[DateofTermination]),TODAY(), Table1[DateofTermination]) - Table1[DateofHire]) / 365, 1)</f>
        <v>4</v>
      </c>
      <c r="AB87" t="s">
        <v>208</v>
      </c>
      <c r="AC87" t="s">
        <v>100</v>
      </c>
      <c r="AD87" t="s">
        <v>44</v>
      </c>
      <c r="AE87" t="s">
        <v>62</v>
      </c>
      <c r="AF87">
        <v>16</v>
      </c>
      <c r="AG87" t="s">
        <v>67</v>
      </c>
      <c r="AH87" t="s">
        <v>114</v>
      </c>
      <c r="AI87" s="3">
        <v>2.2999999999999998</v>
      </c>
      <c r="AJ87">
        <v>3</v>
      </c>
      <c r="AK87">
        <v>0</v>
      </c>
      <c r="AL87" s="1">
        <v>42750</v>
      </c>
      <c r="AM87">
        <v>5</v>
      </c>
      <c r="AN87">
        <v>19</v>
      </c>
    </row>
    <row r="88" spans="1:40" x14ac:dyDescent="0.3">
      <c r="A88" t="s">
        <v>209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 s="2">
        <v>99280</v>
      </c>
      <c r="K88">
        <v>1</v>
      </c>
      <c r="L88">
        <v>24</v>
      </c>
      <c r="M88" t="s">
        <v>71</v>
      </c>
      <c r="N88" t="s">
        <v>506</v>
      </c>
      <c r="O88">
        <v>1749</v>
      </c>
      <c r="P88" s="1">
        <v>31912</v>
      </c>
      <c r="Q88" s="4">
        <f ca="1">ROUNDDOWN((TODAY() - Table1[DOB]) / 365, 0)</f>
        <v>38</v>
      </c>
      <c r="R88" t="s">
        <v>466</v>
      </c>
      <c r="S88" t="s">
        <v>50</v>
      </c>
      <c r="T88" t="s">
        <v>39</v>
      </c>
      <c r="U88" t="s">
        <v>40</v>
      </c>
      <c r="V88" t="s">
        <v>79</v>
      </c>
      <c r="W88" s="1">
        <v>40665</v>
      </c>
      <c r="X88" s="1">
        <v>41430</v>
      </c>
      <c r="Y88" s="4">
        <f>IF(ISBLANK(Table1[DateofTermination]), 0, 1)</f>
        <v>1</v>
      </c>
      <c r="Z88" s="4" t="str">
        <f>IF(ISBLANK(Table1[DateofTermination]), "Active", "Terminated")</f>
        <v>Terminated</v>
      </c>
      <c r="AA88" s="4">
        <f ca="1">ROUND((IF(ISBLANK(Table1[DateofTermination]),TODAY(), Table1[DateofTermination]) - Table1[DateofHire]) / 365, 1)</f>
        <v>2.1</v>
      </c>
      <c r="AB88" t="s">
        <v>99</v>
      </c>
      <c r="AC88" t="s">
        <v>100</v>
      </c>
      <c r="AD88" t="s">
        <v>72</v>
      </c>
      <c r="AE88" t="s">
        <v>73</v>
      </c>
      <c r="AF88">
        <v>10</v>
      </c>
      <c r="AG88" t="s">
        <v>55</v>
      </c>
      <c r="AH88" t="s">
        <v>114</v>
      </c>
      <c r="AI88" s="3">
        <v>2.1</v>
      </c>
      <c r="AJ88">
        <v>5</v>
      </c>
      <c r="AK88">
        <v>4</v>
      </c>
      <c r="AL88" s="1">
        <v>41131</v>
      </c>
      <c r="AM88">
        <v>4</v>
      </c>
      <c r="AN88">
        <v>19</v>
      </c>
    </row>
    <row r="89" spans="1:40" x14ac:dyDescent="0.3">
      <c r="A89" t="s">
        <v>210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 s="2">
        <v>71776</v>
      </c>
      <c r="K89">
        <v>0</v>
      </c>
      <c r="L89">
        <v>20</v>
      </c>
      <c r="M89" t="s">
        <v>58</v>
      </c>
      <c r="N89" t="s">
        <v>506</v>
      </c>
      <c r="O89">
        <v>1824</v>
      </c>
      <c r="P89" s="1">
        <v>28755</v>
      </c>
      <c r="Q89" s="4">
        <f ca="1">ROUNDDOWN((TODAY() - Table1[DOB]) / 365, 0)</f>
        <v>46</v>
      </c>
      <c r="R89" t="s">
        <v>466</v>
      </c>
      <c r="S89" t="s">
        <v>50</v>
      </c>
      <c r="T89" t="s">
        <v>39</v>
      </c>
      <c r="U89" t="s">
        <v>40</v>
      </c>
      <c r="V89" t="s">
        <v>79</v>
      </c>
      <c r="W89" s="1">
        <v>41827</v>
      </c>
      <c r="Y89" s="4">
        <f>IF(ISBLANK(Table1[DateofTermination]), 0, 1)</f>
        <v>0</v>
      </c>
      <c r="Z89" s="4" t="str">
        <f>IF(ISBLANK(Table1[DateofTermination]), "Active", "Terminated")</f>
        <v>Active</v>
      </c>
      <c r="AA89" s="4">
        <f ca="1">ROUND((IF(ISBLANK(Table1[DateofTermination]),TODAY(), Table1[DateofTermination]) - Table1[DateofHire]) / 365, 1)</f>
        <v>11.1</v>
      </c>
      <c r="AB89" t="s">
        <v>42</v>
      </c>
      <c r="AC89" t="s">
        <v>43</v>
      </c>
      <c r="AD89" t="s">
        <v>44</v>
      </c>
      <c r="AE89" t="s">
        <v>62</v>
      </c>
      <c r="AF89">
        <v>16</v>
      </c>
      <c r="AG89" t="s">
        <v>46</v>
      </c>
      <c r="AH89" t="s">
        <v>56</v>
      </c>
      <c r="AI89" s="3">
        <v>4.4000000000000004</v>
      </c>
      <c r="AJ89">
        <v>5</v>
      </c>
      <c r="AK89">
        <v>0</v>
      </c>
      <c r="AL89" s="1">
        <v>43518</v>
      </c>
      <c r="AM89">
        <v>0</v>
      </c>
      <c r="AN89">
        <v>17</v>
      </c>
    </row>
    <row r="90" spans="1:40" x14ac:dyDescent="0.3">
      <c r="A90" t="s">
        <v>211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2">
        <v>65902</v>
      </c>
      <c r="K90">
        <v>0</v>
      </c>
      <c r="L90">
        <v>20</v>
      </c>
      <c r="M90" t="s">
        <v>58</v>
      </c>
      <c r="N90" t="s">
        <v>506</v>
      </c>
      <c r="O90">
        <v>2324</v>
      </c>
      <c r="P90" s="1">
        <v>32047</v>
      </c>
      <c r="Q90" s="4">
        <f ca="1">ROUNDDOWN((TODAY() - Table1[DOB]) / 365, 0)</f>
        <v>37</v>
      </c>
      <c r="R90" t="s">
        <v>466</v>
      </c>
      <c r="S90" t="s">
        <v>38</v>
      </c>
      <c r="T90" t="s">
        <v>39</v>
      </c>
      <c r="U90" t="s">
        <v>40</v>
      </c>
      <c r="V90" t="s">
        <v>79</v>
      </c>
      <c r="W90" s="1">
        <v>41687</v>
      </c>
      <c r="Y90" s="4">
        <f>IF(ISBLANK(Table1[DateofTermination]), 0, 1)</f>
        <v>0</v>
      </c>
      <c r="Z90" s="4" t="str">
        <f>IF(ISBLANK(Table1[DateofTermination]), "Active", "Terminated")</f>
        <v>Active</v>
      </c>
      <c r="AA90" s="4">
        <f ca="1">ROUND((IF(ISBLANK(Table1[DateofTermination]),TODAY(), Table1[DateofTermination]) - Table1[DateofHire]) / 365, 1)</f>
        <v>11.5</v>
      </c>
      <c r="AB90" t="s">
        <v>42</v>
      </c>
      <c r="AC90" t="s">
        <v>43</v>
      </c>
      <c r="AD90" t="s">
        <v>44</v>
      </c>
      <c r="AE90" t="s">
        <v>66</v>
      </c>
      <c r="AG90" t="s">
        <v>46</v>
      </c>
      <c r="AH90" t="s">
        <v>56</v>
      </c>
      <c r="AI90" s="3">
        <v>4</v>
      </c>
      <c r="AJ90">
        <v>4</v>
      </c>
      <c r="AK90">
        <v>0</v>
      </c>
      <c r="AL90" s="1">
        <v>43472</v>
      </c>
      <c r="AM90">
        <v>0</v>
      </c>
      <c r="AN90">
        <v>7</v>
      </c>
    </row>
    <row r="91" spans="1:40" x14ac:dyDescent="0.3">
      <c r="A91" t="s">
        <v>212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 s="2">
        <v>57748</v>
      </c>
      <c r="K91">
        <v>1</v>
      </c>
      <c r="L91">
        <v>19</v>
      </c>
      <c r="M91" t="s">
        <v>37</v>
      </c>
      <c r="N91" t="s">
        <v>506</v>
      </c>
      <c r="O91">
        <v>2176</v>
      </c>
      <c r="P91" s="1">
        <v>20193</v>
      </c>
      <c r="Q91" s="4">
        <f ca="1">ROUNDDOWN((TODAY() - Table1[DOB]) / 365, 0)</f>
        <v>70</v>
      </c>
      <c r="R91" t="s">
        <v>466</v>
      </c>
      <c r="S91" t="s">
        <v>50</v>
      </c>
      <c r="T91" t="s">
        <v>39</v>
      </c>
      <c r="U91" t="s">
        <v>40</v>
      </c>
      <c r="V91" t="s">
        <v>41</v>
      </c>
      <c r="W91" s="1">
        <v>40854</v>
      </c>
      <c r="X91" s="1">
        <v>42507</v>
      </c>
      <c r="Y91" s="4">
        <f>IF(ISBLANK(Table1[DateofTermination]), 0, 1)</f>
        <v>1</v>
      </c>
      <c r="Z91" s="4" t="str">
        <f>IF(ISBLANK(Table1[DateofTermination]), "Active", "Terminated")</f>
        <v>Terminated</v>
      </c>
      <c r="AA91" s="4">
        <f ca="1">ROUND((IF(ISBLANK(Table1[DateofTermination]),TODAY(), Table1[DateofTermination]) - Table1[DateofHire]) / 365, 1)</f>
        <v>4.5</v>
      </c>
      <c r="AB91" t="s">
        <v>202</v>
      </c>
      <c r="AC91" t="s">
        <v>52</v>
      </c>
      <c r="AD91" t="s">
        <v>44</v>
      </c>
      <c r="AE91" t="s">
        <v>66</v>
      </c>
      <c r="AF91">
        <v>39</v>
      </c>
      <c r="AG91" t="s">
        <v>67</v>
      </c>
      <c r="AH91" t="s">
        <v>56</v>
      </c>
      <c r="AI91" s="3">
        <v>3.13</v>
      </c>
      <c r="AJ91">
        <v>3</v>
      </c>
      <c r="AK91">
        <v>0</v>
      </c>
      <c r="AL91" s="1">
        <v>42404</v>
      </c>
      <c r="AM91">
        <v>0</v>
      </c>
      <c r="AN91">
        <v>16</v>
      </c>
    </row>
    <row r="92" spans="1:40" x14ac:dyDescent="0.3">
      <c r="A92" t="s">
        <v>213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 s="2">
        <v>64057</v>
      </c>
      <c r="K92">
        <v>0</v>
      </c>
      <c r="L92">
        <v>19</v>
      </c>
      <c r="M92" t="s">
        <v>37</v>
      </c>
      <c r="N92" t="s">
        <v>506</v>
      </c>
      <c r="O92">
        <v>2132</v>
      </c>
      <c r="P92" s="1">
        <v>32799</v>
      </c>
      <c r="Q92" s="4">
        <f ca="1">ROUNDDOWN((TODAY() - Table1[DOB]) / 365, 0)</f>
        <v>35</v>
      </c>
      <c r="R92" t="s">
        <v>465</v>
      </c>
      <c r="S92" t="s">
        <v>50</v>
      </c>
      <c r="T92" t="s">
        <v>39</v>
      </c>
      <c r="U92" t="s">
        <v>40</v>
      </c>
      <c r="V92" t="s">
        <v>41</v>
      </c>
      <c r="W92" s="1">
        <v>42135</v>
      </c>
      <c r="Y92" s="4">
        <f>IF(ISBLANK(Table1[DateofTermination]), 0, 1)</f>
        <v>0</v>
      </c>
      <c r="Z92" s="4" t="str">
        <f>IF(ISBLANK(Table1[DateofTermination]), "Active", "Terminated")</f>
        <v>Active</v>
      </c>
      <c r="AA92" s="4">
        <f ca="1">ROUND((IF(ISBLANK(Table1[DateofTermination]),TODAY(), Table1[DateofTermination]) - Table1[DateofHire]) / 365, 1)</f>
        <v>10.3</v>
      </c>
      <c r="AB92" t="s">
        <v>42</v>
      </c>
      <c r="AC92" t="s">
        <v>43</v>
      </c>
      <c r="AD92" t="s">
        <v>44</v>
      </c>
      <c r="AE92" t="s">
        <v>69</v>
      </c>
      <c r="AF92">
        <v>11</v>
      </c>
      <c r="AG92" t="s">
        <v>55</v>
      </c>
      <c r="AH92" t="s">
        <v>183</v>
      </c>
      <c r="AI92" s="3">
        <v>1.56</v>
      </c>
      <c r="AJ92">
        <v>5</v>
      </c>
      <c r="AK92">
        <v>0</v>
      </c>
      <c r="AL92" s="1">
        <v>43468</v>
      </c>
      <c r="AM92">
        <v>6</v>
      </c>
      <c r="AN92">
        <v>15</v>
      </c>
    </row>
    <row r="93" spans="1:40" x14ac:dyDescent="0.3">
      <c r="A93" t="s">
        <v>214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 s="2">
        <v>53366</v>
      </c>
      <c r="K93">
        <v>0</v>
      </c>
      <c r="L93">
        <v>15</v>
      </c>
      <c r="M93" t="s">
        <v>215</v>
      </c>
      <c r="N93" t="s">
        <v>506</v>
      </c>
      <c r="O93">
        <v>2138</v>
      </c>
      <c r="P93" s="1">
        <v>31946</v>
      </c>
      <c r="Q93" s="4">
        <f ca="1">ROUNDDOWN((TODAY() - Table1[DOB]) / 365, 0)</f>
        <v>38</v>
      </c>
      <c r="R93" t="s">
        <v>465</v>
      </c>
      <c r="S93" t="s">
        <v>38</v>
      </c>
      <c r="T93" t="s">
        <v>39</v>
      </c>
      <c r="U93" t="s">
        <v>40</v>
      </c>
      <c r="V93" t="s">
        <v>41</v>
      </c>
      <c r="W93" s="1">
        <v>42093</v>
      </c>
      <c r="Y93" s="4">
        <f>IF(ISBLANK(Table1[DateofTermination]), 0, 1)</f>
        <v>0</v>
      </c>
      <c r="Z93" s="4" t="str">
        <f>IF(ISBLANK(Table1[DateofTermination]), "Active", "Terminated")</f>
        <v>Active</v>
      </c>
      <c r="AA93" s="4">
        <f ca="1">ROUND((IF(ISBLANK(Table1[DateofTermination]),TODAY(), Table1[DateofTermination]) - Table1[DateofHire]) / 365, 1)</f>
        <v>10.4</v>
      </c>
      <c r="AB93" t="s">
        <v>42</v>
      </c>
      <c r="AC93" t="s">
        <v>43</v>
      </c>
      <c r="AD93" t="s">
        <v>53</v>
      </c>
      <c r="AE93" t="s">
        <v>84</v>
      </c>
      <c r="AF93">
        <v>7</v>
      </c>
      <c r="AG93" t="s">
        <v>46</v>
      </c>
      <c r="AH93" t="s">
        <v>183</v>
      </c>
      <c r="AI93" s="3">
        <v>1.2</v>
      </c>
      <c r="AJ93">
        <v>3</v>
      </c>
      <c r="AK93">
        <v>6</v>
      </c>
      <c r="AL93" s="1">
        <v>43500</v>
      </c>
      <c r="AM93">
        <v>3</v>
      </c>
      <c r="AN93">
        <v>2</v>
      </c>
    </row>
    <row r="94" spans="1:40" x14ac:dyDescent="0.3">
      <c r="A94" t="s">
        <v>216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 s="2">
        <v>58530</v>
      </c>
      <c r="K94">
        <v>0</v>
      </c>
      <c r="L94">
        <v>19</v>
      </c>
      <c r="M94" t="s">
        <v>37</v>
      </c>
      <c r="N94" t="s">
        <v>506</v>
      </c>
      <c r="O94">
        <v>2155</v>
      </c>
      <c r="P94" s="1">
        <v>29661</v>
      </c>
      <c r="Q94" s="4">
        <f ca="1">ROUNDDOWN((TODAY() - Table1[DOB]) / 365, 0)</f>
        <v>44</v>
      </c>
      <c r="R94" t="s">
        <v>466</v>
      </c>
      <c r="S94" t="s">
        <v>50</v>
      </c>
      <c r="T94" t="s">
        <v>39</v>
      </c>
      <c r="U94" t="s">
        <v>40</v>
      </c>
      <c r="V94" t="s">
        <v>41</v>
      </c>
      <c r="W94" s="1">
        <v>40917</v>
      </c>
      <c r="Y94" s="4">
        <f>IF(ISBLANK(Table1[DateofTermination]), 0, 1)</f>
        <v>0</v>
      </c>
      <c r="Z94" s="4" t="str">
        <f>IF(ISBLANK(Table1[DateofTermination]), "Active", "Terminated")</f>
        <v>Active</v>
      </c>
      <c r="AA94" s="4">
        <f ca="1">ROUND((IF(ISBLANK(Table1[DateofTermination]),TODAY(), Table1[DateofTermination]) - Table1[DateofHire]) / 365, 1)</f>
        <v>13.6</v>
      </c>
      <c r="AB94" t="s">
        <v>42</v>
      </c>
      <c r="AC94" t="s">
        <v>43</v>
      </c>
      <c r="AD94" t="s">
        <v>44</v>
      </c>
      <c r="AE94" t="s">
        <v>80</v>
      </c>
      <c r="AF94">
        <v>12</v>
      </c>
      <c r="AG94" t="s">
        <v>67</v>
      </c>
      <c r="AH94" t="s">
        <v>56</v>
      </c>
      <c r="AI94" s="3">
        <v>5</v>
      </c>
      <c r="AJ94">
        <v>5</v>
      </c>
      <c r="AK94">
        <v>0</v>
      </c>
      <c r="AL94" s="1">
        <v>43494</v>
      </c>
      <c r="AM94">
        <v>0</v>
      </c>
      <c r="AN94">
        <v>19</v>
      </c>
    </row>
    <row r="95" spans="1:40" x14ac:dyDescent="0.3">
      <c r="A95" t="s">
        <v>217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 s="2">
        <v>72609</v>
      </c>
      <c r="K95">
        <v>1</v>
      </c>
      <c r="L95">
        <v>20</v>
      </c>
      <c r="M95" t="s">
        <v>58</v>
      </c>
      <c r="N95" t="s">
        <v>506</v>
      </c>
      <c r="O95">
        <v>2143</v>
      </c>
      <c r="P95" s="1">
        <v>29860</v>
      </c>
      <c r="Q95" s="4">
        <f ca="1">ROUNDDOWN((TODAY() - Table1[DOB]) / 365, 0)</f>
        <v>43</v>
      </c>
      <c r="R95" t="s">
        <v>465</v>
      </c>
      <c r="S95" t="s">
        <v>38</v>
      </c>
      <c r="T95" t="s">
        <v>39</v>
      </c>
      <c r="U95" t="s">
        <v>86</v>
      </c>
      <c r="V95" t="s">
        <v>41</v>
      </c>
      <c r="W95" s="1">
        <v>40679</v>
      </c>
      <c r="X95" s="1">
        <v>41449</v>
      </c>
      <c r="Y95" s="4">
        <f>IF(ISBLANK(Table1[DateofTermination]), 0, 1)</f>
        <v>1</v>
      </c>
      <c r="Z95" s="4" t="str">
        <f>IF(ISBLANK(Table1[DateofTermination]), "Active", "Terminated")</f>
        <v>Terminated</v>
      </c>
      <c r="AA95" s="4">
        <f ca="1">ROUND((IF(ISBLANK(Table1[DateofTermination]),TODAY(), Table1[DateofTermination]) - Table1[DateofHire]) / 365, 1)</f>
        <v>2.1</v>
      </c>
      <c r="AB95" t="s">
        <v>59</v>
      </c>
      <c r="AC95" t="s">
        <v>52</v>
      </c>
      <c r="AD95" t="s">
        <v>44</v>
      </c>
      <c r="AE95" t="s">
        <v>69</v>
      </c>
      <c r="AF95">
        <v>11</v>
      </c>
      <c r="AG95" t="s">
        <v>67</v>
      </c>
      <c r="AH95" t="s">
        <v>56</v>
      </c>
      <c r="AI95" s="3">
        <v>4.76</v>
      </c>
      <c r="AJ95">
        <v>5</v>
      </c>
      <c r="AK95">
        <v>0</v>
      </c>
      <c r="AL95" s="1">
        <v>41369</v>
      </c>
      <c r="AM95">
        <v>0</v>
      </c>
      <c r="AN95">
        <v>20</v>
      </c>
    </row>
    <row r="96" spans="1:40" x14ac:dyDescent="0.3">
      <c r="A96" t="s">
        <v>218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 s="2">
        <v>55965</v>
      </c>
      <c r="K96">
        <v>1</v>
      </c>
      <c r="L96">
        <v>20</v>
      </c>
      <c r="M96" t="s">
        <v>58</v>
      </c>
      <c r="N96" t="s">
        <v>506</v>
      </c>
      <c r="O96">
        <v>2170</v>
      </c>
      <c r="P96" s="1">
        <v>30628</v>
      </c>
      <c r="Q96" s="4">
        <f ca="1">ROUNDDOWN((TODAY() - Table1[DOB]) / 365, 0)</f>
        <v>41</v>
      </c>
      <c r="R96" t="s">
        <v>466</v>
      </c>
      <c r="S96" t="s">
        <v>50</v>
      </c>
      <c r="T96" t="s">
        <v>39</v>
      </c>
      <c r="U96" t="s">
        <v>40</v>
      </c>
      <c r="V96" t="s">
        <v>41</v>
      </c>
      <c r="W96" s="1">
        <v>40637</v>
      </c>
      <c r="X96" s="1">
        <v>41283</v>
      </c>
      <c r="Y96" s="4">
        <f>IF(ISBLANK(Table1[DateofTermination]), 0, 1)</f>
        <v>1</v>
      </c>
      <c r="Z96" s="4" t="str">
        <f>IF(ISBLANK(Table1[DateofTermination]), "Active", "Terminated")</f>
        <v>Terminated</v>
      </c>
      <c r="AA96" s="4">
        <f ca="1">ROUND((IF(ISBLANK(Table1[DateofTermination]),TODAY(), Table1[DateofTermination]) - Table1[DateofHire]) / 365, 1)</f>
        <v>1.8</v>
      </c>
      <c r="AB96" t="s">
        <v>51</v>
      </c>
      <c r="AC96" t="s">
        <v>52</v>
      </c>
      <c r="AD96" t="s">
        <v>44</v>
      </c>
      <c r="AE96" t="s">
        <v>76</v>
      </c>
      <c r="AF96">
        <v>19</v>
      </c>
      <c r="AG96" t="s">
        <v>67</v>
      </c>
      <c r="AH96" t="s">
        <v>56</v>
      </c>
      <c r="AI96" s="3">
        <v>3.66</v>
      </c>
      <c r="AJ96">
        <v>3</v>
      </c>
      <c r="AK96">
        <v>0</v>
      </c>
      <c r="AL96" s="1">
        <v>40915</v>
      </c>
      <c r="AM96">
        <v>0</v>
      </c>
      <c r="AN96">
        <v>6</v>
      </c>
    </row>
    <row r="97" spans="1:40" x14ac:dyDescent="0.3">
      <c r="A97" t="s">
        <v>219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 s="2">
        <v>70187</v>
      </c>
      <c r="K97">
        <v>1</v>
      </c>
      <c r="L97">
        <v>3</v>
      </c>
      <c r="M97" t="s">
        <v>134</v>
      </c>
      <c r="N97" t="s">
        <v>506</v>
      </c>
      <c r="O97">
        <v>2330</v>
      </c>
      <c r="P97" s="1">
        <v>27582</v>
      </c>
      <c r="Q97" s="4">
        <f ca="1">ROUNDDOWN((TODAY() - Table1[DOB]) / 365, 0)</f>
        <v>50</v>
      </c>
      <c r="R97" t="s">
        <v>465</v>
      </c>
      <c r="S97" t="s">
        <v>50</v>
      </c>
      <c r="T97" t="s">
        <v>39</v>
      </c>
      <c r="U97" t="s">
        <v>40</v>
      </c>
      <c r="V97" t="s">
        <v>41</v>
      </c>
      <c r="W97" s="1">
        <v>41911</v>
      </c>
      <c r="X97" s="1">
        <v>43331</v>
      </c>
      <c r="Y97" s="4">
        <f>IF(ISBLANK(Table1[DateofTermination]), 0, 1)</f>
        <v>1</v>
      </c>
      <c r="Z97" s="4" t="str">
        <f>IF(ISBLANK(Table1[DateofTermination]), "Active", "Terminated")</f>
        <v>Terminated</v>
      </c>
      <c r="AA97" s="4">
        <f ca="1">ROUND((IF(ISBLANK(Table1[DateofTermination]),TODAY(), Table1[DateofTermination]) - Table1[DateofHire]) / 365, 1)</f>
        <v>3.9</v>
      </c>
      <c r="AB97" t="s">
        <v>220</v>
      </c>
      <c r="AC97" t="s">
        <v>100</v>
      </c>
      <c r="AD97" t="s">
        <v>135</v>
      </c>
      <c r="AE97" t="s">
        <v>153</v>
      </c>
      <c r="AF97">
        <v>21</v>
      </c>
      <c r="AG97" t="s">
        <v>77</v>
      </c>
      <c r="AH97" t="s">
        <v>183</v>
      </c>
      <c r="AI97" s="3">
        <v>2</v>
      </c>
      <c r="AJ97">
        <v>5</v>
      </c>
      <c r="AK97">
        <v>0</v>
      </c>
      <c r="AL97" s="1">
        <v>43493</v>
      </c>
      <c r="AM97">
        <v>4</v>
      </c>
      <c r="AN97">
        <v>7</v>
      </c>
    </row>
    <row r="98" spans="1:40" x14ac:dyDescent="0.3">
      <c r="A98" t="s">
        <v>221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 s="2">
        <v>178000</v>
      </c>
      <c r="K98">
        <v>0</v>
      </c>
      <c r="L98">
        <v>12</v>
      </c>
      <c r="M98" t="s">
        <v>222</v>
      </c>
      <c r="N98" t="s">
        <v>506</v>
      </c>
      <c r="O98">
        <v>1460</v>
      </c>
      <c r="P98" s="1">
        <v>29407</v>
      </c>
      <c r="Q98" s="4">
        <f ca="1">ROUNDDOWN((TODAY() - Table1[DOB]) / 365, 0)</f>
        <v>45</v>
      </c>
      <c r="R98" t="s">
        <v>465</v>
      </c>
      <c r="S98" t="s">
        <v>38</v>
      </c>
      <c r="T98" t="s">
        <v>39</v>
      </c>
      <c r="U98" t="s">
        <v>40</v>
      </c>
      <c r="V98" t="s">
        <v>79</v>
      </c>
      <c r="W98" s="1">
        <v>40648</v>
      </c>
      <c r="Y98" s="4">
        <f>IF(ISBLANK(Table1[DateofTermination]), 0, 1)</f>
        <v>0</v>
      </c>
      <c r="Z98" s="4" t="str">
        <f>IF(ISBLANK(Table1[DateofTermination]), "Active", "Terminated")</f>
        <v>Active</v>
      </c>
      <c r="AA98" s="4">
        <f ca="1">ROUND((IF(ISBLANK(Table1[DateofTermination]),TODAY(), Table1[DateofTermination]) - Table1[DateofHire]) / 365, 1)</f>
        <v>14.3</v>
      </c>
      <c r="AB98" t="s">
        <v>42</v>
      </c>
      <c r="AC98" t="s">
        <v>43</v>
      </c>
      <c r="AD98" t="s">
        <v>53</v>
      </c>
      <c r="AE98" t="s">
        <v>141</v>
      </c>
      <c r="AF98">
        <v>5</v>
      </c>
      <c r="AG98" t="s">
        <v>55</v>
      </c>
      <c r="AH98" t="s">
        <v>47</v>
      </c>
      <c r="AI98" s="3">
        <v>5</v>
      </c>
      <c r="AJ98">
        <v>5</v>
      </c>
      <c r="AK98">
        <v>5</v>
      </c>
      <c r="AL98" s="1">
        <v>43472</v>
      </c>
      <c r="AM98">
        <v>0</v>
      </c>
      <c r="AN98">
        <v>15</v>
      </c>
    </row>
    <row r="99" spans="1:40" x14ac:dyDescent="0.3">
      <c r="A99" t="s">
        <v>223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 s="2">
        <v>99351</v>
      </c>
      <c r="K99">
        <v>0</v>
      </c>
      <c r="L99">
        <v>26</v>
      </c>
      <c r="M99" t="s">
        <v>120</v>
      </c>
      <c r="N99" t="s">
        <v>506</v>
      </c>
      <c r="O99">
        <v>2050</v>
      </c>
      <c r="P99" s="1">
        <v>28961</v>
      </c>
      <c r="Q99" s="4">
        <f ca="1">ROUNDDOWN((TODAY() - Table1[DOB]) / 365, 0)</f>
        <v>46</v>
      </c>
      <c r="R99" t="s">
        <v>466</v>
      </c>
      <c r="S99" t="s">
        <v>50</v>
      </c>
      <c r="T99" t="s">
        <v>39</v>
      </c>
      <c r="U99" t="s">
        <v>224</v>
      </c>
      <c r="V99" t="s">
        <v>41</v>
      </c>
      <c r="W99" s="1">
        <v>39818</v>
      </c>
      <c r="Y99" s="4">
        <f>IF(ISBLANK(Table1[DateofTermination]), 0, 1)</f>
        <v>0</v>
      </c>
      <c r="Z99" s="4" t="str">
        <f>IF(ISBLANK(Table1[DateofTermination]), "Active", "Terminated")</f>
        <v>Active</v>
      </c>
      <c r="AA99" s="4">
        <f ca="1">ROUND((IF(ISBLANK(Table1[DateofTermination]),TODAY(), Table1[DateofTermination]) - Table1[DateofHire]) / 365, 1)</f>
        <v>16.600000000000001</v>
      </c>
      <c r="AB99" t="s">
        <v>42</v>
      </c>
      <c r="AC99" t="s">
        <v>43</v>
      </c>
      <c r="AD99" t="s">
        <v>121</v>
      </c>
      <c r="AE99" t="s">
        <v>225</v>
      </c>
      <c r="AF99">
        <v>9</v>
      </c>
      <c r="AG99" t="s">
        <v>226</v>
      </c>
      <c r="AH99" t="s">
        <v>56</v>
      </c>
      <c r="AI99" s="3">
        <v>5</v>
      </c>
      <c r="AJ99">
        <v>3</v>
      </c>
      <c r="AK99">
        <v>2</v>
      </c>
      <c r="AL99" s="1">
        <v>43504</v>
      </c>
      <c r="AM99">
        <v>0</v>
      </c>
      <c r="AN99">
        <v>3</v>
      </c>
    </row>
    <row r="100" spans="1:40" x14ac:dyDescent="0.3">
      <c r="A100" t="s">
        <v>227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 s="2">
        <v>67251</v>
      </c>
      <c r="K100">
        <v>0</v>
      </c>
      <c r="L100">
        <v>3</v>
      </c>
      <c r="M100" t="s">
        <v>134</v>
      </c>
      <c r="N100" t="s">
        <v>525</v>
      </c>
      <c r="O100">
        <v>6050</v>
      </c>
      <c r="P100" s="1">
        <v>23251</v>
      </c>
      <c r="Q100" s="4">
        <f ca="1">ROUNDDOWN((TODAY() - Table1[DOB]) / 365, 0)</f>
        <v>62</v>
      </c>
      <c r="R100" t="s">
        <v>465</v>
      </c>
      <c r="S100" t="s">
        <v>38</v>
      </c>
      <c r="T100" t="s">
        <v>39</v>
      </c>
      <c r="U100" t="s">
        <v>40</v>
      </c>
      <c r="V100" t="s">
        <v>79</v>
      </c>
      <c r="W100" s="1">
        <v>40792</v>
      </c>
      <c r="Y100" s="4">
        <f>IF(ISBLANK(Table1[DateofTermination]), 0, 1)</f>
        <v>0</v>
      </c>
      <c r="Z100" s="4" t="str">
        <f>IF(ISBLANK(Table1[DateofTermination]), "Active", "Terminated")</f>
        <v>Active</v>
      </c>
      <c r="AA100" s="4">
        <f ca="1">ROUND((IF(ISBLANK(Table1[DateofTermination]),TODAY(), Table1[DateofTermination]) - Table1[DateofHire]) / 365, 1)</f>
        <v>13.9</v>
      </c>
      <c r="AB100" t="s">
        <v>42</v>
      </c>
      <c r="AC100" t="s">
        <v>43</v>
      </c>
      <c r="AD100" t="s">
        <v>135</v>
      </c>
      <c r="AE100" t="s">
        <v>153</v>
      </c>
      <c r="AF100">
        <v>21</v>
      </c>
      <c r="AG100" t="s">
        <v>113</v>
      </c>
      <c r="AH100" t="s">
        <v>56</v>
      </c>
      <c r="AI100" s="3">
        <v>4.3</v>
      </c>
      <c r="AJ100">
        <v>3</v>
      </c>
      <c r="AK100">
        <v>0</v>
      </c>
      <c r="AL100" s="1">
        <v>43492</v>
      </c>
      <c r="AM100">
        <v>2</v>
      </c>
      <c r="AN100">
        <v>7</v>
      </c>
    </row>
    <row r="101" spans="1:40" x14ac:dyDescent="0.3">
      <c r="A101" t="s">
        <v>228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 s="2">
        <v>65707</v>
      </c>
      <c r="K101">
        <v>0</v>
      </c>
      <c r="L101">
        <v>14</v>
      </c>
      <c r="M101" t="s">
        <v>83</v>
      </c>
      <c r="N101" t="s">
        <v>525</v>
      </c>
      <c r="O101">
        <v>6040</v>
      </c>
      <c r="P101" s="1">
        <v>25025</v>
      </c>
      <c r="Q101" s="4">
        <f ca="1">ROUNDDOWN((TODAY() - Table1[DOB]) / 365, 0)</f>
        <v>57</v>
      </c>
      <c r="R101" t="s">
        <v>466</v>
      </c>
      <c r="S101" t="s">
        <v>38</v>
      </c>
      <c r="T101" t="s">
        <v>39</v>
      </c>
      <c r="U101" t="s">
        <v>40</v>
      </c>
      <c r="V101" t="s">
        <v>41</v>
      </c>
      <c r="W101" s="1">
        <v>40299</v>
      </c>
      <c r="Y101" s="4">
        <f>IF(ISBLANK(Table1[DateofTermination]), 0, 1)</f>
        <v>0</v>
      </c>
      <c r="Z101" s="4" t="str">
        <f>IF(ISBLANK(Table1[DateofTermination]), "Active", "Terminated")</f>
        <v>Active</v>
      </c>
      <c r="AA101" s="4">
        <f ca="1">ROUND((IF(ISBLANK(Table1[DateofTermination]),TODAY(), Table1[DateofTermination]) - Table1[DateofHire]) / 365, 1)</f>
        <v>15.3</v>
      </c>
      <c r="AB101" t="s">
        <v>42</v>
      </c>
      <c r="AC101" t="s">
        <v>43</v>
      </c>
      <c r="AD101" t="s">
        <v>53</v>
      </c>
      <c r="AE101" t="s">
        <v>159</v>
      </c>
      <c r="AF101">
        <v>6</v>
      </c>
      <c r="AG101" t="s">
        <v>46</v>
      </c>
      <c r="AH101" t="s">
        <v>56</v>
      </c>
      <c r="AI101" s="3">
        <v>4.7</v>
      </c>
      <c r="AJ101">
        <v>4</v>
      </c>
      <c r="AK101">
        <v>5</v>
      </c>
      <c r="AL101" s="1">
        <v>43497</v>
      </c>
      <c r="AM101">
        <v>0</v>
      </c>
      <c r="AN101">
        <v>1</v>
      </c>
    </row>
    <row r="102" spans="1:40" x14ac:dyDescent="0.3">
      <c r="A102" t="s">
        <v>229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 s="2">
        <v>52249</v>
      </c>
      <c r="K102">
        <v>0</v>
      </c>
      <c r="L102">
        <v>19</v>
      </c>
      <c r="M102" t="s">
        <v>37</v>
      </c>
      <c r="N102" t="s">
        <v>506</v>
      </c>
      <c r="O102">
        <v>1905</v>
      </c>
      <c r="P102" s="1">
        <v>31305</v>
      </c>
      <c r="Q102" s="4">
        <f ca="1">ROUNDDOWN((TODAY() - Table1[DOB]) / 365, 0)</f>
        <v>39</v>
      </c>
      <c r="R102" t="s">
        <v>465</v>
      </c>
      <c r="S102" t="s">
        <v>38</v>
      </c>
      <c r="T102" t="s">
        <v>39</v>
      </c>
      <c r="U102" t="s">
        <v>86</v>
      </c>
      <c r="V102" t="s">
        <v>41</v>
      </c>
      <c r="W102" s="1">
        <v>42093</v>
      </c>
      <c r="Y102" s="4">
        <f>IF(ISBLANK(Table1[DateofTermination]), 0, 1)</f>
        <v>0</v>
      </c>
      <c r="Z102" s="4" t="str">
        <f>IF(ISBLANK(Table1[DateofTermination]), "Active", "Terminated")</f>
        <v>Active</v>
      </c>
      <c r="AA102" s="4">
        <f ca="1">ROUND((IF(ISBLANK(Table1[DateofTermination]),TODAY(), Table1[DateofTermination]) - Table1[DateofHire]) / 365, 1)</f>
        <v>10.4</v>
      </c>
      <c r="AB102" t="s">
        <v>42</v>
      </c>
      <c r="AC102" t="s">
        <v>43</v>
      </c>
      <c r="AD102" t="s">
        <v>44</v>
      </c>
      <c r="AE102" t="s">
        <v>88</v>
      </c>
      <c r="AF102">
        <v>14</v>
      </c>
      <c r="AG102" t="s">
        <v>77</v>
      </c>
      <c r="AH102" t="s">
        <v>56</v>
      </c>
      <c r="AI102" s="3">
        <v>4.5</v>
      </c>
      <c r="AJ102">
        <v>3</v>
      </c>
      <c r="AK102">
        <v>0</v>
      </c>
      <c r="AL102" s="1">
        <v>43514</v>
      </c>
      <c r="AM102">
        <v>0</v>
      </c>
      <c r="AN102">
        <v>5</v>
      </c>
    </row>
    <row r="103" spans="1:40" x14ac:dyDescent="0.3">
      <c r="A103" t="s">
        <v>230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2">
        <v>53171</v>
      </c>
      <c r="K103">
        <v>0</v>
      </c>
      <c r="L103">
        <v>19</v>
      </c>
      <c r="M103" t="s">
        <v>37</v>
      </c>
      <c r="N103" t="s">
        <v>506</v>
      </c>
      <c r="O103">
        <v>2121</v>
      </c>
      <c r="P103" s="1">
        <v>30652</v>
      </c>
      <c r="Q103" s="4">
        <f ca="1">ROUNDDOWN((TODAY() - Table1[DOB]) / 365, 0)</f>
        <v>41</v>
      </c>
      <c r="R103" t="s">
        <v>466</v>
      </c>
      <c r="S103" t="s">
        <v>38</v>
      </c>
      <c r="T103" t="s">
        <v>39</v>
      </c>
      <c r="U103" t="s">
        <v>86</v>
      </c>
      <c r="V103" t="s">
        <v>79</v>
      </c>
      <c r="W103" s="1">
        <v>40679</v>
      </c>
      <c r="Y103" s="4">
        <f>IF(ISBLANK(Table1[DateofTermination]), 0, 1)</f>
        <v>0</v>
      </c>
      <c r="Z103" s="4" t="str">
        <f>IF(ISBLANK(Table1[DateofTermination]), "Active", "Terminated")</f>
        <v>Active</v>
      </c>
      <c r="AA103" s="4">
        <f ca="1">ROUND((IF(ISBLANK(Table1[DateofTermination]),TODAY(), Table1[DateofTermination]) - Table1[DateofHire]) / 365, 1)</f>
        <v>14.3</v>
      </c>
      <c r="AB103" t="s">
        <v>42</v>
      </c>
      <c r="AC103" t="s">
        <v>43</v>
      </c>
      <c r="AD103" t="s">
        <v>44</v>
      </c>
      <c r="AE103" t="s">
        <v>95</v>
      </c>
      <c r="AF103">
        <v>18</v>
      </c>
      <c r="AG103" t="s">
        <v>46</v>
      </c>
      <c r="AH103" t="s">
        <v>56</v>
      </c>
      <c r="AI103" s="3">
        <v>4.2</v>
      </c>
      <c r="AJ103">
        <v>4</v>
      </c>
      <c r="AK103">
        <v>0</v>
      </c>
      <c r="AL103" s="1">
        <v>43522</v>
      </c>
      <c r="AM103">
        <v>0</v>
      </c>
      <c r="AN103">
        <v>12</v>
      </c>
    </row>
    <row r="104" spans="1:40" x14ac:dyDescent="0.3">
      <c r="A104" t="s">
        <v>231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 s="2">
        <v>51337</v>
      </c>
      <c r="K104">
        <v>0</v>
      </c>
      <c r="L104">
        <v>19</v>
      </c>
      <c r="M104" t="s">
        <v>37</v>
      </c>
      <c r="N104" t="s">
        <v>506</v>
      </c>
      <c r="O104">
        <v>2145</v>
      </c>
      <c r="P104" s="1">
        <v>33147</v>
      </c>
      <c r="Q104" s="4">
        <f ca="1">ROUNDDOWN((TODAY() - Table1[DOB]) / 365, 0)</f>
        <v>34</v>
      </c>
      <c r="R104" t="s">
        <v>466</v>
      </c>
      <c r="S104" t="s">
        <v>50</v>
      </c>
      <c r="T104" t="s">
        <v>39</v>
      </c>
      <c r="U104" t="s">
        <v>40</v>
      </c>
      <c r="V104" t="s">
        <v>79</v>
      </c>
      <c r="W104" s="1">
        <v>42093</v>
      </c>
      <c r="Y104" s="4">
        <f>IF(ISBLANK(Table1[DateofTermination]), 0, 1)</f>
        <v>0</v>
      </c>
      <c r="Z104" s="4" t="str">
        <f>IF(ISBLANK(Table1[DateofTermination]), "Active", "Terminated")</f>
        <v>Active</v>
      </c>
      <c r="AA104" s="4">
        <f ca="1">ROUND((IF(ISBLANK(Table1[DateofTermination]),TODAY(), Table1[DateofTermination]) - Table1[DateofHire]) / 365, 1)</f>
        <v>10.4</v>
      </c>
      <c r="AB104" t="s">
        <v>42</v>
      </c>
      <c r="AC104" t="s">
        <v>43</v>
      </c>
      <c r="AD104" t="s">
        <v>44</v>
      </c>
      <c r="AE104" t="s">
        <v>45</v>
      </c>
      <c r="AF104">
        <v>22</v>
      </c>
      <c r="AG104" t="s">
        <v>46</v>
      </c>
      <c r="AH104" t="s">
        <v>56</v>
      </c>
      <c r="AI104" s="3">
        <v>3.73</v>
      </c>
      <c r="AJ104">
        <v>3</v>
      </c>
      <c r="AK104">
        <v>0</v>
      </c>
      <c r="AL104" s="1">
        <v>43481</v>
      </c>
      <c r="AM104">
        <v>0</v>
      </c>
      <c r="AN104">
        <v>19</v>
      </c>
    </row>
    <row r="105" spans="1:40" x14ac:dyDescent="0.3">
      <c r="A105" t="s">
        <v>232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 s="2">
        <v>51505</v>
      </c>
      <c r="K105">
        <v>1</v>
      </c>
      <c r="L105">
        <v>19</v>
      </c>
      <c r="M105" t="s">
        <v>37</v>
      </c>
      <c r="N105" t="s">
        <v>506</v>
      </c>
      <c r="O105">
        <v>2330</v>
      </c>
      <c r="P105" s="1">
        <v>25703</v>
      </c>
      <c r="Q105" s="4">
        <f ca="1">ROUNDDOWN((TODAY() - Table1[DOB]) / 365, 0)</f>
        <v>55</v>
      </c>
      <c r="R105" t="s">
        <v>466</v>
      </c>
      <c r="S105" t="s">
        <v>64</v>
      </c>
      <c r="T105" t="s">
        <v>39</v>
      </c>
      <c r="U105" t="s">
        <v>40</v>
      </c>
      <c r="V105" t="s">
        <v>79</v>
      </c>
      <c r="W105" s="1">
        <v>40854</v>
      </c>
      <c r="X105" s="1">
        <v>42689</v>
      </c>
      <c r="Y105" s="4">
        <f>IF(ISBLANK(Table1[DateofTermination]), 0, 1)</f>
        <v>1</v>
      </c>
      <c r="Z105" s="4" t="str">
        <f>IF(ISBLANK(Table1[DateofTermination]), "Active", "Terminated")</f>
        <v>Terminated</v>
      </c>
      <c r="AA105" s="4">
        <f ca="1">ROUND((IF(ISBLANK(Table1[DateofTermination]),TODAY(), Table1[DateofTermination]) - Table1[DateofHire]) / 365, 1)</f>
        <v>5</v>
      </c>
      <c r="AB105" t="s">
        <v>59</v>
      </c>
      <c r="AC105" t="s">
        <v>52</v>
      </c>
      <c r="AD105" t="s">
        <v>44</v>
      </c>
      <c r="AE105" t="s">
        <v>62</v>
      </c>
      <c r="AF105">
        <v>16</v>
      </c>
      <c r="AG105" t="s">
        <v>81</v>
      </c>
      <c r="AH105" t="s">
        <v>56</v>
      </c>
      <c r="AI105" s="3">
        <v>4.24</v>
      </c>
      <c r="AJ105">
        <v>4</v>
      </c>
      <c r="AK105">
        <v>0</v>
      </c>
      <c r="AL105" s="1">
        <v>42489</v>
      </c>
      <c r="AM105">
        <v>0</v>
      </c>
      <c r="AN105">
        <v>2</v>
      </c>
    </row>
    <row r="106" spans="1:40" x14ac:dyDescent="0.3">
      <c r="A106" t="s">
        <v>233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 s="2">
        <v>59370</v>
      </c>
      <c r="K106">
        <v>1</v>
      </c>
      <c r="L106">
        <v>3</v>
      </c>
      <c r="M106" t="s">
        <v>134</v>
      </c>
      <c r="N106" t="s">
        <v>511</v>
      </c>
      <c r="O106">
        <v>43050</v>
      </c>
      <c r="P106" s="1">
        <v>26124</v>
      </c>
      <c r="Q106" s="4">
        <f ca="1">ROUNDDOWN((TODAY() - Table1[DOB]) / 365, 0)</f>
        <v>54</v>
      </c>
      <c r="R106" t="s">
        <v>466</v>
      </c>
      <c r="S106" t="s">
        <v>75</v>
      </c>
      <c r="T106" t="s">
        <v>39</v>
      </c>
      <c r="U106" t="s">
        <v>40</v>
      </c>
      <c r="V106" t="s">
        <v>79</v>
      </c>
      <c r="W106" s="1">
        <v>41827</v>
      </c>
      <c r="X106" s="1">
        <v>42252</v>
      </c>
      <c r="Y106" s="4">
        <f>IF(ISBLANK(Table1[DateofTermination]), 0, 1)</f>
        <v>1</v>
      </c>
      <c r="Z106" s="4" t="str">
        <f>IF(ISBLANK(Table1[DateofTermination]), "Active", "Terminated")</f>
        <v>Terminated</v>
      </c>
      <c r="AA106" s="4">
        <f ca="1">ROUND((IF(ISBLANK(Table1[DateofTermination]),TODAY(), Table1[DateofTermination]) - Table1[DateofHire]) / 365, 1)</f>
        <v>1.2</v>
      </c>
      <c r="AB106" t="s">
        <v>99</v>
      </c>
      <c r="AC106" t="s">
        <v>100</v>
      </c>
      <c r="AD106" t="s">
        <v>135</v>
      </c>
      <c r="AE106" t="s">
        <v>136</v>
      </c>
      <c r="AF106">
        <v>17</v>
      </c>
      <c r="AG106" t="s">
        <v>113</v>
      </c>
      <c r="AH106" t="s">
        <v>56</v>
      </c>
      <c r="AI106" s="3">
        <v>3.97</v>
      </c>
      <c r="AJ106">
        <v>4</v>
      </c>
      <c r="AK106">
        <v>0</v>
      </c>
      <c r="AL106" s="1">
        <v>41654</v>
      </c>
      <c r="AM106">
        <v>0</v>
      </c>
      <c r="AN106">
        <v>7</v>
      </c>
    </row>
    <row r="107" spans="1:40" x14ac:dyDescent="0.3">
      <c r="A107" t="s">
        <v>234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 s="2">
        <v>54933</v>
      </c>
      <c r="K107">
        <v>1</v>
      </c>
      <c r="L107">
        <v>19</v>
      </c>
      <c r="M107" t="s">
        <v>37</v>
      </c>
      <c r="N107" t="s">
        <v>506</v>
      </c>
      <c r="O107">
        <v>2062</v>
      </c>
      <c r="P107" s="1">
        <v>27250</v>
      </c>
      <c r="Q107" s="4">
        <f ca="1">ROUNDDOWN((TODAY() - Table1[DOB]) / 365, 0)</f>
        <v>51</v>
      </c>
      <c r="R107" t="s">
        <v>465</v>
      </c>
      <c r="S107" t="s">
        <v>50</v>
      </c>
      <c r="T107" t="s">
        <v>39</v>
      </c>
      <c r="U107" t="s">
        <v>40</v>
      </c>
      <c r="V107" t="s">
        <v>79</v>
      </c>
      <c r="W107" s="1">
        <v>41001</v>
      </c>
      <c r="X107" s="1">
        <v>42180</v>
      </c>
      <c r="Y107" s="4">
        <f>IF(ISBLANK(Table1[DateofTermination]), 0, 1)</f>
        <v>1</v>
      </c>
      <c r="Z107" s="4" t="str">
        <f>IF(ISBLANK(Table1[DateofTermination]), "Active", "Terminated")</f>
        <v>Terminated</v>
      </c>
      <c r="AA107" s="4">
        <f ca="1">ROUND((IF(ISBLANK(Table1[DateofTermination]),TODAY(), Table1[DateofTermination]) - Table1[DateofHire]) / 365, 1)</f>
        <v>3.2</v>
      </c>
      <c r="AB107" t="s">
        <v>202</v>
      </c>
      <c r="AC107" t="s">
        <v>52</v>
      </c>
      <c r="AD107" t="s">
        <v>44</v>
      </c>
      <c r="AE107" t="s">
        <v>66</v>
      </c>
      <c r="AF107">
        <v>39</v>
      </c>
      <c r="AG107" t="s">
        <v>81</v>
      </c>
      <c r="AH107" t="s">
        <v>114</v>
      </c>
      <c r="AI107" s="3">
        <v>3.97</v>
      </c>
      <c r="AJ107">
        <v>4</v>
      </c>
      <c r="AK107">
        <v>0</v>
      </c>
      <c r="AL107" s="1">
        <v>42024</v>
      </c>
      <c r="AM107">
        <v>3</v>
      </c>
      <c r="AN107">
        <v>15</v>
      </c>
    </row>
    <row r="108" spans="1:40" x14ac:dyDescent="0.3">
      <c r="A108" t="s">
        <v>235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 s="2">
        <v>57815</v>
      </c>
      <c r="K108">
        <v>0</v>
      </c>
      <c r="L108">
        <v>19</v>
      </c>
      <c r="M108" t="s">
        <v>37</v>
      </c>
      <c r="N108" t="s">
        <v>506</v>
      </c>
      <c r="O108">
        <v>2451</v>
      </c>
      <c r="P108" s="1">
        <v>29349</v>
      </c>
      <c r="Q108" s="4">
        <f ca="1">ROUNDDOWN((TODAY() - Table1[DOB]) / 365, 0)</f>
        <v>45</v>
      </c>
      <c r="R108" t="s">
        <v>466</v>
      </c>
      <c r="S108" t="s">
        <v>38</v>
      </c>
      <c r="T108" t="s">
        <v>39</v>
      </c>
      <c r="U108" t="s">
        <v>86</v>
      </c>
      <c r="V108" t="s">
        <v>94</v>
      </c>
      <c r="W108" s="1">
        <v>41911</v>
      </c>
      <c r="Y108" s="4">
        <f>IF(ISBLANK(Table1[DateofTermination]), 0, 1)</f>
        <v>0</v>
      </c>
      <c r="Z108" s="4" t="str">
        <f>IF(ISBLANK(Table1[DateofTermination]), "Active", "Terminated")</f>
        <v>Active</v>
      </c>
      <c r="AA108" s="4">
        <f ca="1">ROUND((IF(ISBLANK(Table1[DateofTermination]),TODAY(), Table1[DateofTermination]) - Table1[DateofHire]) / 365, 1)</f>
        <v>10.9</v>
      </c>
      <c r="AB108" t="s">
        <v>42</v>
      </c>
      <c r="AC108" t="s">
        <v>43</v>
      </c>
      <c r="AD108" t="s">
        <v>44</v>
      </c>
      <c r="AE108" t="s">
        <v>69</v>
      </c>
      <c r="AF108">
        <v>11</v>
      </c>
      <c r="AG108" t="s">
        <v>55</v>
      </c>
      <c r="AH108" t="s">
        <v>47</v>
      </c>
      <c r="AI108" s="3">
        <v>3.9</v>
      </c>
      <c r="AJ108">
        <v>4</v>
      </c>
      <c r="AK108">
        <v>0</v>
      </c>
      <c r="AL108" s="1">
        <v>43503</v>
      </c>
      <c r="AM108">
        <v>0</v>
      </c>
      <c r="AN108">
        <v>3</v>
      </c>
    </row>
    <row r="109" spans="1:40" x14ac:dyDescent="0.3">
      <c r="A109" t="s">
        <v>236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 s="2">
        <v>61555</v>
      </c>
      <c r="K109">
        <v>0</v>
      </c>
      <c r="L109">
        <v>3</v>
      </c>
      <c r="M109" t="s">
        <v>134</v>
      </c>
      <c r="N109" t="s">
        <v>513</v>
      </c>
      <c r="O109">
        <v>46204</v>
      </c>
      <c r="P109" s="1">
        <v>32773</v>
      </c>
      <c r="Q109" s="4">
        <f ca="1">ROUNDDOWN((TODAY() - Table1[DOB]) / 365, 0)</f>
        <v>35</v>
      </c>
      <c r="R109" t="s">
        <v>466</v>
      </c>
      <c r="S109" t="s">
        <v>38</v>
      </c>
      <c r="T109" t="s">
        <v>39</v>
      </c>
      <c r="U109" t="s">
        <v>40</v>
      </c>
      <c r="V109" t="s">
        <v>41</v>
      </c>
      <c r="W109" s="1">
        <v>42051</v>
      </c>
      <c r="Y109" s="4">
        <f>IF(ISBLANK(Table1[DateofTermination]), 0, 1)</f>
        <v>0</v>
      </c>
      <c r="Z109" s="4" t="str">
        <f>IF(ISBLANK(Table1[DateofTermination]), "Active", "Terminated")</f>
        <v>Active</v>
      </c>
      <c r="AA109" s="4">
        <f ca="1">ROUND((IF(ISBLANK(Table1[DateofTermination]),TODAY(), Table1[DateofTermination]) - Table1[DateofHire]) / 365, 1)</f>
        <v>10.5</v>
      </c>
      <c r="AB109" t="s">
        <v>42</v>
      </c>
      <c r="AC109" t="s">
        <v>43</v>
      </c>
      <c r="AD109" t="s">
        <v>135</v>
      </c>
      <c r="AE109" t="s">
        <v>153</v>
      </c>
      <c r="AF109">
        <v>21</v>
      </c>
      <c r="AG109" t="s">
        <v>55</v>
      </c>
      <c r="AH109" t="s">
        <v>56</v>
      </c>
      <c r="AI109" s="3">
        <v>4.5</v>
      </c>
      <c r="AJ109">
        <v>5</v>
      </c>
      <c r="AK109">
        <v>0</v>
      </c>
      <c r="AL109" s="1">
        <v>43490</v>
      </c>
      <c r="AM109">
        <v>0</v>
      </c>
      <c r="AN109">
        <v>20</v>
      </c>
    </row>
    <row r="110" spans="1:40" x14ac:dyDescent="0.3">
      <c r="A110" t="s">
        <v>237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 s="2">
        <v>114800</v>
      </c>
      <c r="K110">
        <v>1</v>
      </c>
      <c r="L110">
        <v>8</v>
      </c>
      <c r="M110" t="s">
        <v>105</v>
      </c>
      <c r="N110" t="s">
        <v>506</v>
      </c>
      <c r="O110">
        <v>2127</v>
      </c>
      <c r="P110" s="1">
        <v>26229</v>
      </c>
      <c r="Q110" s="4">
        <f ca="1">ROUNDDOWN((TODAY() - Table1[DOB]) / 365, 0)</f>
        <v>53</v>
      </c>
      <c r="R110" t="s">
        <v>466</v>
      </c>
      <c r="S110" t="s">
        <v>38</v>
      </c>
      <c r="T110" t="s">
        <v>39</v>
      </c>
      <c r="U110" t="s">
        <v>40</v>
      </c>
      <c r="V110" t="s">
        <v>41</v>
      </c>
      <c r="W110" s="1">
        <v>42051</v>
      </c>
      <c r="X110" s="1">
        <v>42078</v>
      </c>
      <c r="Y110" s="4">
        <f>IF(ISBLANK(Table1[DateofTermination]), 0, 1)</f>
        <v>1</v>
      </c>
      <c r="Z110" s="4" t="str">
        <f>IF(ISBLANK(Table1[DateofTermination]), "Active", "Terminated")</f>
        <v>Terminated</v>
      </c>
      <c r="AA110" s="4">
        <f ca="1">ROUND((IF(ISBLANK(Table1[DateofTermination]),TODAY(), Table1[DateofTermination]) - Table1[DateofHire]) / 365, 1)</f>
        <v>0.1</v>
      </c>
      <c r="AB110" t="s">
        <v>208</v>
      </c>
      <c r="AC110" t="s">
        <v>100</v>
      </c>
      <c r="AD110" t="s">
        <v>53</v>
      </c>
      <c r="AE110" t="s">
        <v>54</v>
      </c>
      <c r="AF110">
        <v>4</v>
      </c>
      <c r="AG110" t="s">
        <v>55</v>
      </c>
      <c r="AH110" t="s">
        <v>56</v>
      </c>
      <c r="AI110" s="3">
        <v>4.5999999999999996</v>
      </c>
      <c r="AJ110">
        <v>4</v>
      </c>
      <c r="AK110">
        <v>4</v>
      </c>
      <c r="AL110" s="1">
        <v>42024</v>
      </c>
      <c r="AM110">
        <v>0</v>
      </c>
      <c r="AN110">
        <v>10</v>
      </c>
    </row>
    <row r="111" spans="1:40" x14ac:dyDescent="0.3">
      <c r="A111" t="s">
        <v>238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 s="2">
        <v>74679</v>
      </c>
      <c r="K111">
        <v>0</v>
      </c>
      <c r="L111">
        <v>14</v>
      </c>
      <c r="M111" t="s">
        <v>83</v>
      </c>
      <c r="N111" t="s">
        <v>506</v>
      </c>
      <c r="O111">
        <v>2135</v>
      </c>
      <c r="P111" s="1">
        <v>32836</v>
      </c>
      <c r="Q111" s="4">
        <f ca="1">ROUNDDOWN((TODAY() - Table1[DOB]) / 365, 0)</f>
        <v>35</v>
      </c>
      <c r="R111" t="s">
        <v>465</v>
      </c>
      <c r="S111" t="s">
        <v>50</v>
      </c>
      <c r="T111" t="s">
        <v>39</v>
      </c>
      <c r="U111" t="s">
        <v>86</v>
      </c>
      <c r="V111" t="s">
        <v>41</v>
      </c>
      <c r="W111" s="1">
        <v>42093</v>
      </c>
      <c r="Y111" s="4">
        <f>IF(ISBLANK(Table1[DateofTermination]), 0, 1)</f>
        <v>0</v>
      </c>
      <c r="Z111" s="4" t="str">
        <f>IF(ISBLANK(Table1[DateofTermination]), "Active", "Terminated")</f>
        <v>Active</v>
      </c>
      <c r="AA111" s="4">
        <f ca="1">ROUND((IF(ISBLANK(Table1[DateofTermination]),TODAY(), Table1[DateofTermination]) - Table1[DateofHire]) / 365, 1)</f>
        <v>10.4</v>
      </c>
      <c r="AB111" t="s">
        <v>42</v>
      </c>
      <c r="AC111" t="s">
        <v>43</v>
      </c>
      <c r="AD111" t="s">
        <v>53</v>
      </c>
      <c r="AE111" t="s">
        <v>84</v>
      </c>
      <c r="AF111">
        <v>7</v>
      </c>
      <c r="AG111" t="s">
        <v>46</v>
      </c>
      <c r="AH111" t="s">
        <v>56</v>
      </c>
      <c r="AI111" s="3">
        <v>4.3</v>
      </c>
      <c r="AJ111">
        <v>5</v>
      </c>
      <c r="AK111">
        <v>7</v>
      </c>
      <c r="AL111" s="1">
        <v>43475</v>
      </c>
      <c r="AM111">
        <v>0</v>
      </c>
      <c r="AN111">
        <v>20</v>
      </c>
    </row>
    <row r="112" spans="1:40" x14ac:dyDescent="0.3">
      <c r="A112" t="s">
        <v>239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 s="2">
        <v>53018</v>
      </c>
      <c r="K112">
        <v>0</v>
      </c>
      <c r="L112">
        <v>19</v>
      </c>
      <c r="M112" t="s">
        <v>37</v>
      </c>
      <c r="N112" t="s">
        <v>506</v>
      </c>
      <c r="O112">
        <v>2451</v>
      </c>
      <c r="P112" s="1">
        <v>33773</v>
      </c>
      <c r="Q112" s="4">
        <f ca="1">ROUNDDOWN((TODAY() - Table1[DOB]) / 365, 0)</f>
        <v>33</v>
      </c>
      <c r="R112" t="s">
        <v>466</v>
      </c>
      <c r="S112" t="s">
        <v>38</v>
      </c>
      <c r="T112" t="s">
        <v>39</v>
      </c>
      <c r="U112" t="s">
        <v>86</v>
      </c>
      <c r="V112" t="s">
        <v>41</v>
      </c>
      <c r="W112" s="1">
        <v>41589</v>
      </c>
      <c r="Y112" s="4">
        <f>IF(ISBLANK(Table1[DateofTermination]), 0, 1)</f>
        <v>0</v>
      </c>
      <c r="Z112" s="4" t="str">
        <f>IF(ISBLANK(Table1[DateofTermination]), "Active", "Terminated")</f>
        <v>Active</v>
      </c>
      <c r="AA112" s="4">
        <f ca="1">ROUND((IF(ISBLANK(Table1[DateofTermination]),TODAY(), Table1[DateofTermination]) - Table1[DateofHire]) / 365, 1)</f>
        <v>11.8</v>
      </c>
      <c r="AB112" t="s">
        <v>42</v>
      </c>
      <c r="AC112" t="s">
        <v>43</v>
      </c>
      <c r="AD112" t="s">
        <v>44</v>
      </c>
      <c r="AE112" t="s">
        <v>76</v>
      </c>
      <c r="AF112">
        <v>19</v>
      </c>
      <c r="AG112" t="s">
        <v>55</v>
      </c>
      <c r="AH112" t="s">
        <v>56</v>
      </c>
      <c r="AI112" s="3">
        <v>4.3</v>
      </c>
      <c r="AJ112">
        <v>5</v>
      </c>
      <c r="AK112">
        <v>0</v>
      </c>
      <c r="AL112" s="1">
        <v>43514</v>
      </c>
      <c r="AM112">
        <v>0</v>
      </c>
      <c r="AN112">
        <v>7</v>
      </c>
    </row>
    <row r="113" spans="1:40" x14ac:dyDescent="0.3">
      <c r="A113" t="s">
        <v>240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 s="2">
        <v>59892</v>
      </c>
      <c r="K113">
        <v>0</v>
      </c>
      <c r="L113">
        <v>19</v>
      </c>
      <c r="M113" t="s">
        <v>37</v>
      </c>
      <c r="N113" t="s">
        <v>506</v>
      </c>
      <c r="O113">
        <v>2108</v>
      </c>
      <c r="P113" s="1">
        <v>25475</v>
      </c>
      <c r="Q113" s="4">
        <f ca="1">ROUNDDOWN((TODAY() - Table1[DOB]) / 365, 0)</f>
        <v>55</v>
      </c>
      <c r="R113" t="s">
        <v>465</v>
      </c>
      <c r="S113" t="s">
        <v>64</v>
      </c>
      <c r="T113" t="s">
        <v>39</v>
      </c>
      <c r="U113" t="s">
        <v>40</v>
      </c>
      <c r="V113" t="s">
        <v>79</v>
      </c>
      <c r="W113" s="1">
        <v>40735</v>
      </c>
      <c r="Y113" s="4">
        <f>IF(ISBLANK(Table1[DateofTermination]), 0, 1)</f>
        <v>0</v>
      </c>
      <c r="Z113" s="4" t="str">
        <f>IF(ISBLANK(Table1[DateofTermination]), "Active", "Terminated")</f>
        <v>Active</v>
      </c>
      <c r="AA113" s="4">
        <f ca="1">ROUND((IF(ISBLANK(Table1[DateofTermination]),TODAY(), Table1[DateofTermination]) - Table1[DateofHire]) / 365, 1)</f>
        <v>14.1</v>
      </c>
      <c r="AB113" t="s">
        <v>42</v>
      </c>
      <c r="AC113" t="s">
        <v>43</v>
      </c>
      <c r="AD113" t="s">
        <v>44</v>
      </c>
      <c r="AE113" t="s">
        <v>80</v>
      </c>
      <c r="AF113">
        <v>12</v>
      </c>
      <c r="AG113" t="s">
        <v>81</v>
      </c>
      <c r="AH113" t="s">
        <v>47</v>
      </c>
      <c r="AI113" s="3">
        <v>4.5</v>
      </c>
      <c r="AJ113">
        <v>4</v>
      </c>
      <c r="AK113">
        <v>0</v>
      </c>
      <c r="AL113" s="1">
        <v>43514</v>
      </c>
      <c r="AM113">
        <v>0</v>
      </c>
      <c r="AN113">
        <v>1</v>
      </c>
    </row>
    <row r="114" spans="1:40" x14ac:dyDescent="0.3">
      <c r="A114" t="s">
        <v>241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 s="2">
        <v>68898</v>
      </c>
      <c r="K114">
        <v>1</v>
      </c>
      <c r="L114">
        <v>20</v>
      </c>
      <c r="M114" t="s">
        <v>58</v>
      </c>
      <c r="N114" t="s">
        <v>506</v>
      </c>
      <c r="O114">
        <v>2128</v>
      </c>
      <c r="P114" s="1">
        <v>23662</v>
      </c>
      <c r="Q114" s="4">
        <f ca="1">ROUNDDOWN((TODAY() - Table1[DOB]) / 365, 0)</f>
        <v>60</v>
      </c>
      <c r="R114" t="s">
        <v>465</v>
      </c>
      <c r="S114" t="s">
        <v>50</v>
      </c>
      <c r="T114" t="s">
        <v>39</v>
      </c>
      <c r="U114" t="s">
        <v>40</v>
      </c>
      <c r="V114" t="s">
        <v>79</v>
      </c>
      <c r="W114" s="1">
        <v>40294</v>
      </c>
      <c r="X114" s="1">
        <v>40693</v>
      </c>
      <c r="Y114" s="4">
        <f>IF(ISBLANK(Table1[DateofTermination]), 0, 1)</f>
        <v>1</v>
      </c>
      <c r="Z114" s="4" t="str">
        <f>IF(ISBLANK(Table1[DateofTermination]), "Active", "Terminated")</f>
        <v>Terminated</v>
      </c>
      <c r="AA114" s="4">
        <f ca="1">ROUND((IF(ISBLANK(Table1[DateofTermination]),TODAY(), Table1[DateofTermination]) - Table1[DateofHire]) / 365, 1)</f>
        <v>1.1000000000000001</v>
      </c>
      <c r="AB114" t="s">
        <v>51</v>
      </c>
      <c r="AC114" t="s">
        <v>52</v>
      </c>
      <c r="AD114" t="s">
        <v>44</v>
      </c>
      <c r="AE114" t="s">
        <v>80</v>
      </c>
      <c r="AF114">
        <v>12</v>
      </c>
      <c r="AG114" t="s">
        <v>81</v>
      </c>
      <c r="AH114" t="s">
        <v>183</v>
      </c>
      <c r="AI114" s="3">
        <v>3</v>
      </c>
      <c r="AJ114">
        <v>3</v>
      </c>
      <c r="AK114">
        <v>0</v>
      </c>
      <c r="AL114" s="1">
        <v>40608</v>
      </c>
      <c r="AM114">
        <v>3</v>
      </c>
      <c r="AN114">
        <v>10</v>
      </c>
    </row>
    <row r="115" spans="1:40" x14ac:dyDescent="0.3">
      <c r="A115" t="s">
        <v>242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 s="2">
        <v>61242</v>
      </c>
      <c r="K115">
        <v>0</v>
      </c>
      <c r="L115">
        <v>14</v>
      </c>
      <c r="M115" t="s">
        <v>83</v>
      </c>
      <c r="N115" t="s">
        <v>506</v>
      </c>
      <c r="O115">
        <v>2472</v>
      </c>
      <c r="P115" s="1">
        <v>29692</v>
      </c>
      <c r="Q115" s="4">
        <f ca="1">ROUNDDOWN((TODAY() - Table1[DOB]) / 365, 0)</f>
        <v>44</v>
      </c>
      <c r="R115" t="s">
        <v>466</v>
      </c>
      <c r="S115" t="s">
        <v>132</v>
      </c>
      <c r="T115" t="s">
        <v>39</v>
      </c>
      <c r="U115" t="s">
        <v>86</v>
      </c>
      <c r="V115" t="s">
        <v>41</v>
      </c>
      <c r="W115" s="1">
        <v>42009</v>
      </c>
      <c r="Y115" s="4">
        <f>IF(ISBLANK(Table1[DateofTermination]), 0, 1)</f>
        <v>0</v>
      </c>
      <c r="Z115" s="4" t="str">
        <f>IF(ISBLANK(Table1[DateofTermination]), "Active", "Terminated")</f>
        <v>Active</v>
      </c>
      <c r="AA115" s="4">
        <f ca="1">ROUND((IF(ISBLANK(Table1[DateofTermination]),TODAY(), Table1[DateofTermination]) - Table1[DateofHire]) / 365, 1)</f>
        <v>10.6</v>
      </c>
      <c r="AB115" t="s">
        <v>42</v>
      </c>
      <c r="AC115" t="s">
        <v>43</v>
      </c>
      <c r="AD115" t="s">
        <v>53</v>
      </c>
      <c r="AE115" t="s">
        <v>84</v>
      </c>
      <c r="AF115">
        <v>7</v>
      </c>
      <c r="AG115" t="s">
        <v>77</v>
      </c>
      <c r="AH115" t="s">
        <v>56</v>
      </c>
      <c r="AI115" s="3">
        <v>4.6100000000000003</v>
      </c>
      <c r="AJ115">
        <v>4</v>
      </c>
      <c r="AK115">
        <v>5</v>
      </c>
      <c r="AL115" s="1">
        <v>43493</v>
      </c>
      <c r="AM115">
        <v>0</v>
      </c>
      <c r="AN115">
        <v>11</v>
      </c>
    </row>
    <row r="116" spans="1:40" x14ac:dyDescent="0.3">
      <c r="A116" t="s">
        <v>243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 s="2">
        <v>66825</v>
      </c>
      <c r="K116">
        <v>0</v>
      </c>
      <c r="L116">
        <v>20</v>
      </c>
      <c r="M116" t="s">
        <v>58</v>
      </c>
      <c r="N116" t="s">
        <v>506</v>
      </c>
      <c r="O116">
        <v>1886</v>
      </c>
      <c r="P116" s="1">
        <v>31557</v>
      </c>
      <c r="Q116" s="4">
        <f ca="1">ROUNDDOWN((TODAY() - Table1[DOB]) / 365, 0)</f>
        <v>39</v>
      </c>
      <c r="R116" t="s">
        <v>466</v>
      </c>
      <c r="S116" t="s">
        <v>50</v>
      </c>
      <c r="T116" t="s">
        <v>39</v>
      </c>
      <c r="U116" t="s">
        <v>40</v>
      </c>
      <c r="V116" t="s">
        <v>41</v>
      </c>
      <c r="W116" s="1">
        <v>41771</v>
      </c>
      <c r="Y116" s="4">
        <f>IF(ISBLANK(Table1[DateofTermination]), 0, 1)</f>
        <v>0</v>
      </c>
      <c r="Z116" s="4" t="str">
        <f>IF(ISBLANK(Table1[DateofTermination]), "Active", "Terminated")</f>
        <v>Active</v>
      </c>
      <c r="AA116" s="4">
        <f ca="1">ROUND((IF(ISBLANK(Table1[DateofTermination]),TODAY(), Table1[DateofTermination]) - Table1[DateofHire]) / 365, 1)</f>
        <v>11.3</v>
      </c>
      <c r="AB116" t="s">
        <v>42</v>
      </c>
      <c r="AC116" t="s">
        <v>43</v>
      </c>
      <c r="AD116" t="s">
        <v>44</v>
      </c>
      <c r="AE116" t="s">
        <v>88</v>
      </c>
      <c r="AF116">
        <v>14</v>
      </c>
      <c r="AG116" t="s">
        <v>46</v>
      </c>
      <c r="AH116" t="s">
        <v>56</v>
      </c>
      <c r="AI116" s="3">
        <v>4.5999999999999996</v>
      </c>
      <c r="AJ116">
        <v>3</v>
      </c>
      <c r="AK116">
        <v>0</v>
      </c>
      <c r="AL116" s="1">
        <v>43503</v>
      </c>
      <c r="AM116">
        <v>0</v>
      </c>
      <c r="AN116">
        <v>20</v>
      </c>
    </row>
    <row r="117" spans="1:40" x14ac:dyDescent="0.3">
      <c r="A117" t="s">
        <v>244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 s="2">
        <v>48285</v>
      </c>
      <c r="K117">
        <v>0</v>
      </c>
      <c r="L117">
        <v>19</v>
      </c>
      <c r="M117" t="s">
        <v>37</v>
      </c>
      <c r="N117" t="s">
        <v>506</v>
      </c>
      <c r="O117">
        <v>2169</v>
      </c>
      <c r="P117" s="1">
        <v>28996</v>
      </c>
      <c r="Q117" s="4">
        <f ca="1">ROUNDDOWN((TODAY() - Table1[DOB]) / 365, 0)</f>
        <v>46</v>
      </c>
      <c r="R117" t="s">
        <v>465</v>
      </c>
      <c r="S117" t="s">
        <v>50</v>
      </c>
      <c r="T117" t="s">
        <v>39</v>
      </c>
      <c r="U117" t="s">
        <v>40</v>
      </c>
      <c r="V117" t="s">
        <v>41</v>
      </c>
      <c r="W117" s="1">
        <v>41092</v>
      </c>
      <c r="Y117" s="4">
        <f>IF(ISBLANK(Table1[DateofTermination]), 0, 1)</f>
        <v>0</v>
      </c>
      <c r="Z117" s="4" t="str">
        <f>IF(ISBLANK(Table1[DateofTermination]), "Active", "Terminated")</f>
        <v>Active</v>
      </c>
      <c r="AA117" s="4">
        <f ca="1">ROUND((IF(ISBLANK(Table1[DateofTermination]),TODAY(), Table1[DateofTermination]) - Table1[DateofHire]) / 365, 1)</f>
        <v>13.1</v>
      </c>
      <c r="AB117" t="s">
        <v>42</v>
      </c>
      <c r="AC117" t="s">
        <v>43</v>
      </c>
      <c r="AD117" t="s">
        <v>44</v>
      </c>
      <c r="AE117" t="s">
        <v>88</v>
      </c>
      <c r="AF117">
        <v>14</v>
      </c>
      <c r="AG117" t="s">
        <v>46</v>
      </c>
      <c r="AH117" t="s">
        <v>56</v>
      </c>
      <c r="AI117" s="3">
        <v>5</v>
      </c>
      <c r="AJ117">
        <v>3</v>
      </c>
      <c r="AK117">
        <v>0</v>
      </c>
      <c r="AL117" s="1">
        <v>43479</v>
      </c>
      <c r="AM117">
        <v>0</v>
      </c>
      <c r="AN117">
        <v>2</v>
      </c>
    </row>
    <row r="118" spans="1:40" x14ac:dyDescent="0.3">
      <c r="A118" t="s">
        <v>245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 s="2">
        <v>66149</v>
      </c>
      <c r="K118">
        <v>0</v>
      </c>
      <c r="L118">
        <v>20</v>
      </c>
      <c r="M118" t="s">
        <v>58</v>
      </c>
      <c r="N118" t="s">
        <v>506</v>
      </c>
      <c r="O118">
        <v>1824</v>
      </c>
      <c r="P118" s="1">
        <v>30658</v>
      </c>
      <c r="Q118" s="4">
        <f ca="1">ROUNDDOWN((TODAY() - Table1[DOB]) / 365, 0)</f>
        <v>41</v>
      </c>
      <c r="R118" t="s">
        <v>466</v>
      </c>
      <c r="S118" t="s">
        <v>132</v>
      </c>
      <c r="T118" t="s">
        <v>39</v>
      </c>
      <c r="U118" t="s">
        <v>40</v>
      </c>
      <c r="V118" t="s">
        <v>246</v>
      </c>
      <c r="W118" s="1">
        <v>41547</v>
      </c>
      <c r="Y118" s="4">
        <f>IF(ISBLANK(Table1[DateofTermination]), 0, 1)</f>
        <v>0</v>
      </c>
      <c r="Z118" s="4" t="str">
        <f>IF(ISBLANK(Table1[DateofTermination]), "Active", "Terminated")</f>
        <v>Active</v>
      </c>
      <c r="AA118" s="4">
        <f ca="1">ROUND((IF(ISBLANK(Table1[DateofTermination]),TODAY(), Table1[DateofTermination]) - Table1[DateofHire]) / 365, 1)</f>
        <v>11.9</v>
      </c>
      <c r="AB118" t="s">
        <v>42</v>
      </c>
      <c r="AC118" t="s">
        <v>43</v>
      </c>
      <c r="AD118" t="s">
        <v>44</v>
      </c>
      <c r="AE118" t="s">
        <v>60</v>
      </c>
      <c r="AF118">
        <v>20</v>
      </c>
      <c r="AG118" t="s">
        <v>67</v>
      </c>
      <c r="AH118" t="s">
        <v>56</v>
      </c>
      <c r="AI118" s="3">
        <v>4.4000000000000004</v>
      </c>
      <c r="AJ118">
        <v>5</v>
      </c>
      <c r="AK118">
        <v>0</v>
      </c>
      <c r="AL118" s="1">
        <v>43517</v>
      </c>
      <c r="AM118">
        <v>0</v>
      </c>
      <c r="AN118">
        <v>1</v>
      </c>
    </row>
    <row r="119" spans="1:40" x14ac:dyDescent="0.3">
      <c r="A119" t="s">
        <v>247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 s="2">
        <v>49256</v>
      </c>
      <c r="K119">
        <v>0</v>
      </c>
      <c r="L119">
        <v>19</v>
      </c>
      <c r="M119" t="s">
        <v>37</v>
      </c>
      <c r="N119" t="s">
        <v>506</v>
      </c>
      <c r="O119">
        <v>1864</v>
      </c>
      <c r="P119" s="1">
        <v>27311</v>
      </c>
      <c r="Q119" s="4">
        <f ca="1">ROUNDDOWN((TODAY() - Table1[DOB]) / 365, 0)</f>
        <v>50</v>
      </c>
      <c r="R119" t="s">
        <v>466</v>
      </c>
      <c r="S119" t="s">
        <v>50</v>
      </c>
      <c r="T119" t="s">
        <v>39</v>
      </c>
      <c r="U119" t="s">
        <v>40</v>
      </c>
      <c r="V119" t="s">
        <v>108</v>
      </c>
      <c r="W119" s="1">
        <v>41505</v>
      </c>
      <c r="Y119" s="4">
        <f>IF(ISBLANK(Table1[DateofTermination]), 0, 1)</f>
        <v>0</v>
      </c>
      <c r="Z119" s="4" t="str">
        <f>IF(ISBLANK(Table1[DateofTermination]), "Active", "Terminated")</f>
        <v>Active</v>
      </c>
      <c r="AA119" s="4">
        <f ca="1">ROUND((IF(ISBLANK(Table1[DateofTermination]),TODAY(), Table1[DateofTermination]) - Table1[DateofHire]) / 365, 1)</f>
        <v>12</v>
      </c>
      <c r="AB119" t="s">
        <v>42</v>
      </c>
      <c r="AC119" t="s">
        <v>43</v>
      </c>
      <c r="AD119" t="s">
        <v>44</v>
      </c>
      <c r="AE119" t="s">
        <v>60</v>
      </c>
      <c r="AF119">
        <v>20</v>
      </c>
      <c r="AG119" t="s">
        <v>46</v>
      </c>
      <c r="AH119" t="s">
        <v>56</v>
      </c>
      <c r="AI119" s="3">
        <v>4.0999999999999996</v>
      </c>
      <c r="AJ119">
        <v>5</v>
      </c>
      <c r="AK119">
        <v>0</v>
      </c>
      <c r="AL119" s="1">
        <v>43511</v>
      </c>
      <c r="AM119">
        <v>0</v>
      </c>
      <c r="AN119">
        <v>3</v>
      </c>
    </row>
    <row r="120" spans="1:40" x14ac:dyDescent="0.3">
      <c r="A120" t="s">
        <v>248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 s="2">
        <v>62957</v>
      </c>
      <c r="K120">
        <v>0</v>
      </c>
      <c r="L120">
        <v>18</v>
      </c>
      <c r="M120" t="s">
        <v>124</v>
      </c>
      <c r="N120" t="s">
        <v>506</v>
      </c>
      <c r="O120">
        <v>1752</v>
      </c>
      <c r="P120" s="1">
        <v>29778</v>
      </c>
      <c r="Q120" s="4">
        <f ca="1">ROUNDDOWN((TODAY() - Table1[DOB]) / 365, 0)</f>
        <v>44</v>
      </c>
      <c r="R120" t="s">
        <v>465</v>
      </c>
      <c r="S120" t="s">
        <v>64</v>
      </c>
      <c r="T120" t="s">
        <v>39</v>
      </c>
      <c r="U120" t="s">
        <v>40</v>
      </c>
      <c r="V120" t="s">
        <v>41</v>
      </c>
      <c r="W120" s="1">
        <v>42157</v>
      </c>
      <c r="Y120" s="4">
        <f>IF(ISBLANK(Table1[DateofTermination]), 0, 1)</f>
        <v>0</v>
      </c>
      <c r="Z120" s="4" t="str">
        <f>IF(ISBLANK(Table1[DateofTermination]), "Active", "Terminated")</f>
        <v>Active</v>
      </c>
      <c r="AA120" s="4">
        <f ca="1">ROUND((IF(ISBLANK(Table1[DateofTermination]),TODAY(), Table1[DateofTermination]) - Table1[DateofHire]) / 365, 1)</f>
        <v>10.199999999999999</v>
      </c>
      <c r="AB120" t="s">
        <v>42</v>
      </c>
      <c r="AC120" t="s">
        <v>43</v>
      </c>
      <c r="AD120" t="s">
        <v>44</v>
      </c>
      <c r="AE120" t="s">
        <v>126</v>
      </c>
      <c r="AF120">
        <v>2</v>
      </c>
      <c r="AG120" t="s">
        <v>77</v>
      </c>
      <c r="AH120" t="s">
        <v>56</v>
      </c>
      <c r="AI120" s="3">
        <v>4.63</v>
      </c>
      <c r="AJ120">
        <v>3</v>
      </c>
      <c r="AK120">
        <v>0</v>
      </c>
      <c r="AL120" s="1">
        <v>43469</v>
      </c>
      <c r="AM120">
        <v>0</v>
      </c>
      <c r="AN120">
        <v>2</v>
      </c>
    </row>
    <row r="121" spans="1:40" x14ac:dyDescent="0.3">
      <c r="A121" t="s">
        <v>249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 s="2">
        <v>63813</v>
      </c>
      <c r="K121">
        <v>1</v>
      </c>
      <c r="L121">
        <v>19</v>
      </c>
      <c r="M121" t="s">
        <v>37</v>
      </c>
      <c r="N121" t="s">
        <v>506</v>
      </c>
      <c r="O121">
        <v>2176</v>
      </c>
      <c r="P121" s="1">
        <v>30457</v>
      </c>
      <c r="Q121" s="4">
        <f ca="1">ROUNDDOWN((TODAY() - Table1[DOB]) / 365, 0)</f>
        <v>42</v>
      </c>
      <c r="R121" t="s">
        <v>466</v>
      </c>
      <c r="S121" t="s">
        <v>64</v>
      </c>
      <c r="T121" t="s">
        <v>39</v>
      </c>
      <c r="U121" t="s">
        <v>40</v>
      </c>
      <c r="V121" t="s">
        <v>41</v>
      </c>
      <c r="W121" s="1">
        <v>40595</v>
      </c>
      <c r="X121" s="1">
        <v>41650</v>
      </c>
      <c r="Y121" s="4">
        <f>IF(ISBLANK(Table1[DateofTermination]), 0, 1)</f>
        <v>1</v>
      </c>
      <c r="Z121" s="4" t="str">
        <f>IF(ISBLANK(Table1[DateofTermination]), "Active", "Terminated")</f>
        <v>Terminated</v>
      </c>
      <c r="AA121" s="4">
        <f ca="1">ROUND((IF(ISBLANK(Table1[DateofTermination]),TODAY(), Table1[DateofTermination]) - Table1[DateofHire]) / 365, 1)</f>
        <v>2.9</v>
      </c>
      <c r="AB121" t="s">
        <v>185</v>
      </c>
      <c r="AC121" t="s">
        <v>52</v>
      </c>
      <c r="AD121" t="s">
        <v>44</v>
      </c>
      <c r="AE121" t="s">
        <v>95</v>
      </c>
      <c r="AF121">
        <v>18</v>
      </c>
      <c r="AG121" t="s">
        <v>113</v>
      </c>
      <c r="AH121" t="s">
        <v>56</v>
      </c>
      <c r="AI121" s="3">
        <v>5</v>
      </c>
      <c r="AJ121">
        <v>5</v>
      </c>
      <c r="AK121">
        <v>0</v>
      </c>
      <c r="AL121" s="1">
        <v>41428</v>
      </c>
      <c r="AM121">
        <v>0</v>
      </c>
      <c r="AN121">
        <v>17</v>
      </c>
    </row>
    <row r="122" spans="1:40" x14ac:dyDescent="0.3">
      <c r="A122" t="s">
        <v>250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 s="2">
        <v>99020</v>
      </c>
      <c r="K122">
        <v>0</v>
      </c>
      <c r="L122">
        <v>4</v>
      </c>
      <c r="M122" t="s">
        <v>188</v>
      </c>
      <c r="N122" t="s">
        <v>506</v>
      </c>
      <c r="O122">
        <v>2134</v>
      </c>
      <c r="P122" s="1">
        <v>32689</v>
      </c>
      <c r="Q122" s="4">
        <f ca="1">ROUNDDOWN((TODAY() - Table1[DOB]) / 365, 0)</f>
        <v>36</v>
      </c>
      <c r="R122" t="s">
        <v>465</v>
      </c>
      <c r="S122" t="s">
        <v>50</v>
      </c>
      <c r="T122" t="s">
        <v>39</v>
      </c>
      <c r="U122" t="s">
        <v>40</v>
      </c>
      <c r="V122" t="s">
        <v>79</v>
      </c>
      <c r="W122" s="1">
        <v>42845</v>
      </c>
      <c r="Y122" s="4">
        <f>IF(ISBLANK(Table1[DateofTermination]), 0, 1)</f>
        <v>0</v>
      </c>
      <c r="Z122" s="4" t="str">
        <f>IF(ISBLANK(Table1[DateofTermination]), "Active", "Terminated")</f>
        <v>Active</v>
      </c>
      <c r="AA122" s="4">
        <f ca="1">ROUND((IF(ISBLANK(Table1[DateofTermination]),TODAY(), Table1[DateofTermination]) - Table1[DateofHire]) / 365, 1)</f>
        <v>8.3000000000000007</v>
      </c>
      <c r="AB122" t="s">
        <v>42</v>
      </c>
      <c r="AC122" t="s">
        <v>43</v>
      </c>
      <c r="AD122" t="s">
        <v>53</v>
      </c>
      <c r="AE122" t="s">
        <v>189</v>
      </c>
      <c r="AF122">
        <v>13</v>
      </c>
      <c r="AG122" t="s">
        <v>55</v>
      </c>
      <c r="AH122" t="s">
        <v>56</v>
      </c>
      <c r="AI122" s="3">
        <v>4.2</v>
      </c>
      <c r="AJ122">
        <v>5</v>
      </c>
      <c r="AK122">
        <v>5</v>
      </c>
      <c r="AL122" s="1">
        <v>43493</v>
      </c>
      <c r="AM122">
        <v>0</v>
      </c>
      <c r="AN122">
        <v>8</v>
      </c>
    </row>
    <row r="123" spans="1:40" x14ac:dyDescent="0.3">
      <c r="A123" t="s">
        <v>251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 s="2">
        <v>71707</v>
      </c>
      <c r="K123">
        <v>1</v>
      </c>
      <c r="L123">
        <v>3</v>
      </c>
      <c r="M123" t="s">
        <v>134</v>
      </c>
      <c r="N123" t="s">
        <v>523</v>
      </c>
      <c r="O123">
        <v>37129</v>
      </c>
      <c r="P123" s="1">
        <v>25243</v>
      </c>
      <c r="Q123" s="4">
        <f ca="1">ROUNDDOWN((TODAY() - Table1[DOB]) / 365, 0)</f>
        <v>56</v>
      </c>
      <c r="R123" t="s">
        <v>465</v>
      </c>
      <c r="S123" t="s">
        <v>38</v>
      </c>
      <c r="T123" t="s">
        <v>39</v>
      </c>
      <c r="U123" t="s">
        <v>40</v>
      </c>
      <c r="V123" t="s">
        <v>94</v>
      </c>
      <c r="W123" s="1">
        <v>40975</v>
      </c>
      <c r="X123" s="1">
        <v>41943</v>
      </c>
      <c r="Y123" s="4">
        <f>IF(ISBLANK(Table1[DateofTermination]), 0, 1)</f>
        <v>1</v>
      </c>
      <c r="Z123" s="4" t="str">
        <f>IF(ISBLANK(Table1[DateofTermination]), "Active", "Terminated")</f>
        <v>Terminated</v>
      </c>
      <c r="AA123" s="4">
        <f ca="1">ROUND((IF(ISBLANK(Table1[DateofTermination]),TODAY(), Table1[DateofTermination]) - Table1[DateofHire]) / 365, 1)</f>
        <v>2.7</v>
      </c>
      <c r="AB123" t="s">
        <v>155</v>
      </c>
      <c r="AC123" t="s">
        <v>52</v>
      </c>
      <c r="AD123" t="s">
        <v>135</v>
      </c>
      <c r="AE123" t="s">
        <v>136</v>
      </c>
      <c r="AF123">
        <v>17</v>
      </c>
      <c r="AG123" t="s">
        <v>46</v>
      </c>
      <c r="AH123" t="s">
        <v>56</v>
      </c>
      <c r="AI123" s="3">
        <v>4.5</v>
      </c>
      <c r="AJ123">
        <v>5</v>
      </c>
      <c r="AK123">
        <v>0</v>
      </c>
      <c r="AL123" s="1">
        <v>41306</v>
      </c>
      <c r="AM123">
        <v>0</v>
      </c>
      <c r="AN123">
        <v>20</v>
      </c>
    </row>
    <row r="124" spans="1:40" x14ac:dyDescent="0.3">
      <c r="A124" t="s">
        <v>252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 s="2">
        <v>54828</v>
      </c>
      <c r="K124">
        <v>0</v>
      </c>
      <c r="L124">
        <v>19</v>
      </c>
      <c r="M124" t="s">
        <v>37</v>
      </c>
      <c r="N124" t="s">
        <v>506</v>
      </c>
      <c r="O124">
        <v>2127</v>
      </c>
      <c r="P124" s="1">
        <v>28207</v>
      </c>
      <c r="Q124" s="4">
        <f ca="1">ROUNDDOWN((TODAY() - Table1[DOB]) / 365, 0)</f>
        <v>48</v>
      </c>
      <c r="R124" t="s">
        <v>466</v>
      </c>
      <c r="S124" t="s">
        <v>50</v>
      </c>
      <c r="T124" t="s">
        <v>39</v>
      </c>
      <c r="U124" t="s">
        <v>40</v>
      </c>
      <c r="V124" t="s">
        <v>41</v>
      </c>
      <c r="W124" s="1">
        <v>40875</v>
      </c>
      <c r="Y124" s="4">
        <f>IF(ISBLANK(Table1[DateofTermination]), 0, 1)</f>
        <v>0</v>
      </c>
      <c r="Z124" s="4" t="str">
        <f>IF(ISBLANK(Table1[DateofTermination]), "Active", "Terminated")</f>
        <v>Active</v>
      </c>
      <c r="AA124" s="4">
        <f ca="1">ROUND((IF(ISBLANK(Table1[DateofTermination]),TODAY(), Table1[DateofTermination]) - Table1[DateofHire]) / 365, 1)</f>
        <v>13.7</v>
      </c>
      <c r="AB124" t="s">
        <v>42</v>
      </c>
      <c r="AC124" t="s">
        <v>43</v>
      </c>
      <c r="AD124" t="s">
        <v>44</v>
      </c>
      <c r="AE124" t="s">
        <v>45</v>
      </c>
      <c r="AF124">
        <v>22</v>
      </c>
      <c r="AG124" t="s">
        <v>67</v>
      </c>
      <c r="AH124" t="s">
        <v>56</v>
      </c>
      <c r="AI124" s="3">
        <v>4.2</v>
      </c>
      <c r="AJ124">
        <v>4</v>
      </c>
      <c r="AK124">
        <v>0</v>
      </c>
      <c r="AL124" s="1">
        <v>43518</v>
      </c>
      <c r="AM124">
        <v>0</v>
      </c>
      <c r="AN124">
        <v>13</v>
      </c>
    </row>
    <row r="125" spans="1:40" x14ac:dyDescent="0.3">
      <c r="A125" t="s">
        <v>253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 s="2">
        <v>64246</v>
      </c>
      <c r="K125">
        <v>0</v>
      </c>
      <c r="L125">
        <v>20</v>
      </c>
      <c r="M125" t="s">
        <v>58</v>
      </c>
      <c r="N125" t="s">
        <v>506</v>
      </c>
      <c r="O125">
        <v>2155</v>
      </c>
      <c r="P125" s="1">
        <v>32365</v>
      </c>
      <c r="Q125" s="4">
        <f ca="1">ROUNDDOWN((TODAY() - Table1[DOB]) / 365, 0)</f>
        <v>37</v>
      </c>
      <c r="R125" t="s">
        <v>465</v>
      </c>
      <c r="S125" t="s">
        <v>38</v>
      </c>
      <c r="T125" t="s">
        <v>39</v>
      </c>
      <c r="U125" t="s">
        <v>86</v>
      </c>
      <c r="V125" t="s">
        <v>41</v>
      </c>
      <c r="W125" s="1">
        <v>41589</v>
      </c>
      <c r="Y125" s="4">
        <f>IF(ISBLANK(Table1[DateofTermination]), 0, 1)</f>
        <v>0</v>
      </c>
      <c r="Z125" s="4" t="str">
        <f>IF(ISBLANK(Table1[DateofTermination]), "Active", "Terminated")</f>
        <v>Active</v>
      </c>
      <c r="AA125" s="4">
        <f ca="1">ROUND((IF(ISBLANK(Table1[DateofTermination]),TODAY(), Table1[DateofTermination]) - Table1[DateofHire]) / 365, 1)</f>
        <v>11.8</v>
      </c>
      <c r="AB125" t="s">
        <v>42</v>
      </c>
      <c r="AC125" t="s">
        <v>43</v>
      </c>
      <c r="AD125" t="s">
        <v>44</v>
      </c>
      <c r="AE125" t="s">
        <v>95</v>
      </c>
      <c r="AF125">
        <v>18</v>
      </c>
      <c r="AG125" t="s">
        <v>46</v>
      </c>
      <c r="AH125" t="s">
        <v>56</v>
      </c>
      <c r="AI125" s="3">
        <v>5</v>
      </c>
      <c r="AJ125">
        <v>3</v>
      </c>
      <c r="AK125">
        <v>0</v>
      </c>
      <c r="AL125" s="1">
        <v>43473</v>
      </c>
      <c r="AM125">
        <v>0</v>
      </c>
      <c r="AN125">
        <v>20</v>
      </c>
    </row>
    <row r="126" spans="1:40" x14ac:dyDescent="0.3">
      <c r="A126" t="s">
        <v>254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 s="2">
        <v>52177</v>
      </c>
      <c r="K126">
        <v>1</v>
      </c>
      <c r="L126">
        <v>19</v>
      </c>
      <c r="M126" t="s">
        <v>37</v>
      </c>
      <c r="N126" t="s">
        <v>506</v>
      </c>
      <c r="O126">
        <v>2324</v>
      </c>
      <c r="P126" s="1">
        <v>19224</v>
      </c>
      <c r="Q126" s="4">
        <f ca="1">ROUNDDOWN((TODAY() - Table1[DOB]) / 365, 0)</f>
        <v>73</v>
      </c>
      <c r="R126" t="s">
        <v>466</v>
      </c>
      <c r="S126" t="s">
        <v>38</v>
      </c>
      <c r="T126" t="s">
        <v>39</v>
      </c>
      <c r="U126" t="s">
        <v>40</v>
      </c>
      <c r="V126" t="s">
        <v>41</v>
      </c>
      <c r="W126" s="1">
        <v>40917</v>
      </c>
      <c r="X126" s="1">
        <v>42353</v>
      </c>
      <c r="Y126" s="4">
        <f>IF(ISBLANK(Table1[DateofTermination]), 0, 1)</f>
        <v>1</v>
      </c>
      <c r="Z126" s="4" t="str">
        <f>IF(ISBLANK(Table1[DateofTermination]), "Active", "Terminated")</f>
        <v>Terminated</v>
      </c>
      <c r="AA126" s="4">
        <f ca="1">ROUND((IF(ISBLANK(Table1[DateofTermination]),TODAY(), Table1[DateofTermination]) - Table1[DateofHire]) / 365, 1)</f>
        <v>3.9</v>
      </c>
      <c r="AB126" t="s">
        <v>125</v>
      </c>
      <c r="AC126" t="s">
        <v>52</v>
      </c>
      <c r="AD126" t="s">
        <v>44</v>
      </c>
      <c r="AE126" t="s">
        <v>66</v>
      </c>
      <c r="AF126">
        <v>39</v>
      </c>
      <c r="AG126" t="s">
        <v>113</v>
      </c>
      <c r="AH126" t="s">
        <v>56</v>
      </c>
      <c r="AI126" s="3">
        <v>4.6399999999999997</v>
      </c>
      <c r="AJ126">
        <v>4</v>
      </c>
      <c r="AK126">
        <v>0</v>
      </c>
      <c r="AL126" s="1">
        <v>42126</v>
      </c>
      <c r="AM126">
        <v>0</v>
      </c>
      <c r="AN126">
        <v>8</v>
      </c>
    </row>
    <row r="127" spans="1:40" x14ac:dyDescent="0.3">
      <c r="A127" t="s">
        <v>255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 s="2">
        <v>62065</v>
      </c>
      <c r="K127">
        <v>0</v>
      </c>
      <c r="L127">
        <v>19</v>
      </c>
      <c r="M127" t="s">
        <v>37</v>
      </c>
      <c r="N127" t="s">
        <v>506</v>
      </c>
      <c r="O127">
        <v>1886</v>
      </c>
      <c r="P127" s="1">
        <v>27151</v>
      </c>
      <c r="Q127" s="4">
        <f ca="1">ROUNDDOWN((TODAY() - Table1[DOB]) / 365, 0)</f>
        <v>51</v>
      </c>
      <c r="R127" t="s">
        <v>466</v>
      </c>
      <c r="S127" t="s">
        <v>50</v>
      </c>
      <c r="T127" t="s">
        <v>39</v>
      </c>
      <c r="U127" t="s">
        <v>40</v>
      </c>
      <c r="V127" t="s">
        <v>41</v>
      </c>
      <c r="W127" s="1">
        <v>41771</v>
      </c>
      <c r="Y127" s="4">
        <f>IF(ISBLANK(Table1[DateofTermination]), 0, 1)</f>
        <v>0</v>
      </c>
      <c r="Z127" s="4" t="str">
        <f>IF(ISBLANK(Table1[DateofTermination]), "Active", "Terminated")</f>
        <v>Active</v>
      </c>
      <c r="AA127" s="4">
        <f ca="1">ROUND((IF(ISBLANK(Table1[DateofTermination]),TODAY(), Table1[DateofTermination]) - Table1[DateofHire]) / 365, 1)</f>
        <v>11.3</v>
      </c>
      <c r="AB127" t="s">
        <v>42</v>
      </c>
      <c r="AC127" t="s">
        <v>43</v>
      </c>
      <c r="AD127" t="s">
        <v>44</v>
      </c>
      <c r="AE127" t="s">
        <v>69</v>
      </c>
      <c r="AF127">
        <v>11</v>
      </c>
      <c r="AG127" t="s">
        <v>113</v>
      </c>
      <c r="AH127" t="s">
        <v>47</v>
      </c>
      <c r="AI127" s="3">
        <v>4.76</v>
      </c>
      <c r="AJ127">
        <v>4</v>
      </c>
      <c r="AK127">
        <v>0</v>
      </c>
      <c r="AL127" s="1">
        <v>43511</v>
      </c>
      <c r="AM127">
        <v>0</v>
      </c>
      <c r="AN127">
        <v>5</v>
      </c>
    </row>
    <row r="128" spans="1:40" x14ac:dyDescent="0.3">
      <c r="A128" t="s">
        <v>256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 s="2">
        <v>46998</v>
      </c>
      <c r="K128">
        <v>0</v>
      </c>
      <c r="L128">
        <v>19</v>
      </c>
      <c r="M128" t="s">
        <v>37</v>
      </c>
      <c r="N128" t="s">
        <v>506</v>
      </c>
      <c r="O128">
        <v>2149</v>
      </c>
      <c r="P128" s="1">
        <v>30685</v>
      </c>
      <c r="Q128" s="4">
        <f ca="1">ROUNDDOWN((TODAY() - Table1[DOB]) / 365, 0)</f>
        <v>41</v>
      </c>
      <c r="R128" t="s">
        <v>465</v>
      </c>
      <c r="S128" t="s">
        <v>38</v>
      </c>
      <c r="T128" t="s">
        <v>39</v>
      </c>
      <c r="U128" t="s">
        <v>40</v>
      </c>
      <c r="V128" t="s">
        <v>41</v>
      </c>
      <c r="W128" s="1">
        <v>41134</v>
      </c>
      <c r="Y128" s="4">
        <f>IF(ISBLANK(Table1[DateofTermination]), 0, 1)</f>
        <v>0</v>
      </c>
      <c r="Z128" s="4" t="str">
        <f>IF(ISBLANK(Table1[DateofTermination]), "Active", "Terminated")</f>
        <v>Active</v>
      </c>
      <c r="AA128" s="4">
        <f ca="1">ROUND((IF(ISBLANK(Table1[DateofTermination]),TODAY(), Table1[DateofTermination]) - Table1[DateofHire]) / 365, 1)</f>
        <v>13</v>
      </c>
      <c r="AB128" t="s">
        <v>42</v>
      </c>
      <c r="AC128" t="s">
        <v>43</v>
      </c>
      <c r="AD128" t="s">
        <v>44</v>
      </c>
      <c r="AE128" t="s">
        <v>76</v>
      </c>
      <c r="AF128">
        <v>19</v>
      </c>
      <c r="AG128" t="s">
        <v>67</v>
      </c>
      <c r="AH128" t="s">
        <v>56</v>
      </c>
      <c r="AI128" s="3">
        <v>4.17</v>
      </c>
      <c r="AJ128">
        <v>4</v>
      </c>
      <c r="AK128">
        <v>0</v>
      </c>
      <c r="AL128" s="1">
        <v>43507</v>
      </c>
      <c r="AM128">
        <v>0</v>
      </c>
      <c r="AN128">
        <v>1</v>
      </c>
    </row>
    <row r="129" spans="1:40" x14ac:dyDescent="0.3">
      <c r="A129" t="s">
        <v>257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 s="2">
        <v>68099</v>
      </c>
      <c r="K129">
        <v>1</v>
      </c>
      <c r="L129">
        <v>20</v>
      </c>
      <c r="M129" t="s">
        <v>58</v>
      </c>
      <c r="N129" t="s">
        <v>506</v>
      </c>
      <c r="O129">
        <v>2021</v>
      </c>
      <c r="P129" s="1">
        <v>26538</v>
      </c>
      <c r="Q129" s="4">
        <f ca="1">ROUNDDOWN((TODAY() - Table1[DOB]) / 365, 0)</f>
        <v>52</v>
      </c>
      <c r="R129" t="s">
        <v>466</v>
      </c>
      <c r="S129" t="s">
        <v>38</v>
      </c>
      <c r="T129" t="s">
        <v>39</v>
      </c>
      <c r="U129" t="s">
        <v>40</v>
      </c>
      <c r="V129" t="s">
        <v>41</v>
      </c>
      <c r="W129" s="1">
        <v>40553</v>
      </c>
      <c r="X129" s="1">
        <v>41443</v>
      </c>
      <c r="Y129" s="4">
        <f>IF(ISBLANK(Table1[DateofTermination]), 0, 1)</f>
        <v>1</v>
      </c>
      <c r="Z129" s="4" t="str">
        <f>IF(ISBLANK(Table1[DateofTermination]), "Active", "Terminated")</f>
        <v>Terminated</v>
      </c>
      <c r="AA129" s="4">
        <f ca="1">ROUND((IF(ISBLANK(Table1[DateofTermination]),TODAY(), Table1[DateofTermination]) - Table1[DateofHire]) / 365, 1)</f>
        <v>2.4</v>
      </c>
      <c r="AB129" t="s">
        <v>59</v>
      </c>
      <c r="AC129" t="s">
        <v>52</v>
      </c>
      <c r="AD129" t="s">
        <v>44</v>
      </c>
      <c r="AE129" t="s">
        <v>95</v>
      </c>
      <c r="AF129">
        <v>18</v>
      </c>
      <c r="AG129" t="s">
        <v>113</v>
      </c>
      <c r="AH129" t="s">
        <v>56</v>
      </c>
      <c r="AI129" s="3">
        <v>5</v>
      </c>
      <c r="AJ129">
        <v>3</v>
      </c>
      <c r="AK129">
        <v>0</v>
      </c>
      <c r="AL129" s="1">
        <v>41304</v>
      </c>
      <c r="AM129">
        <v>0</v>
      </c>
      <c r="AN129">
        <v>15</v>
      </c>
    </row>
    <row r="130" spans="1:40" x14ac:dyDescent="0.3">
      <c r="A130" t="s">
        <v>258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 s="2">
        <v>70545</v>
      </c>
      <c r="K130">
        <v>0</v>
      </c>
      <c r="L130">
        <v>3</v>
      </c>
      <c r="M130" t="s">
        <v>134</v>
      </c>
      <c r="N130" t="s">
        <v>510</v>
      </c>
      <c r="O130">
        <v>3062</v>
      </c>
      <c r="P130" s="1">
        <v>32400</v>
      </c>
      <c r="Q130" s="4">
        <f ca="1">ROUNDDOWN((TODAY() - Table1[DOB]) / 365, 0)</f>
        <v>36</v>
      </c>
      <c r="R130" t="s">
        <v>465</v>
      </c>
      <c r="S130" t="s">
        <v>50</v>
      </c>
      <c r="T130" t="s">
        <v>39</v>
      </c>
      <c r="U130" t="s">
        <v>40</v>
      </c>
      <c r="V130" t="s">
        <v>246</v>
      </c>
      <c r="W130" s="1">
        <v>41869</v>
      </c>
      <c r="Y130" s="4">
        <f>IF(ISBLANK(Table1[DateofTermination]), 0, 1)</f>
        <v>0</v>
      </c>
      <c r="Z130" s="4" t="str">
        <f>IF(ISBLANK(Table1[DateofTermination]), "Active", "Terminated")</f>
        <v>Active</v>
      </c>
      <c r="AA130" s="4">
        <f ca="1">ROUND((IF(ISBLANK(Table1[DateofTermination]),TODAY(), Table1[DateofTermination]) - Table1[DateofHire]) / 365, 1)</f>
        <v>11</v>
      </c>
      <c r="AB130" t="s">
        <v>42</v>
      </c>
      <c r="AC130" t="s">
        <v>43</v>
      </c>
      <c r="AD130" t="s">
        <v>135</v>
      </c>
      <c r="AE130" t="s">
        <v>136</v>
      </c>
      <c r="AF130">
        <v>17</v>
      </c>
      <c r="AG130" t="s">
        <v>55</v>
      </c>
      <c r="AH130" t="s">
        <v>56</v>
      </c>
      <c r="AI130" s="3">
        <v>3.6</v>
      </c>
      <c r="AJ130">
        <v>5</v>
      </c>
      <c r="AK130">
        <v>0</v>
      </c>
      <c r="AL130" s="1">
        <v>43495</v>
      </c>
      <c r="AM130">
        <v>0</v>
      </c>
      <c r="AN130">
        <v>9</v>
      </c>
    </row>
    <row r="131" spans="1:40" x14ac:dyDescent="0.3">
      <c r="A131" t="s">
        <v>259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 s="2">
        <v>63478</v>
      </c>
      <c r="K131">
        <v>1</v>
      </c>
      <c r="L131">
        <v>20</v>
      </c>
      <c r="M131" t="s">
        <v>58</v>
      </c>
      <c r="N131" t="s">
        <v>506</v>
      </c>
      <c r="O131">
        <v>2445</v>
      </c>
      <c r="P131" s="1">
        <v>30728</v>
      </c>
      <c r="Q131" s="4">
        <f ca="1">ROUNDDOWN((TODAY() - Table1[DOB]) / 365, 0)</f>
        <v>41</v>
      </c>
      <c r="R131" t="s">
        <v>466</v>
      </c>
      <c r="S131" t="s">
        <v>50</v>
      </c>
      <c r="T131" t="s">
        <v>157</v>
      </c>
      <c r="U131" t="s">
        <v>40</v>
      </c>
      <c r="V131" t="s">
        <v>41</v>
      </c>
      <c r="W131" s="1">
        <v>40770</v>
      </c>
      <c r="X131" s="1">
        <v>41006</v>
      </c>
      <c r="Y131" s="4">
        <f>IF(ISBLANK(Table1[DateofTermination]), 0, 1)</f>
        <v>1</v>
      </c>
      <c r="Z131" s="4" t="str">
        <f>IF(ISBLANK(Table1[DateofTermination]), "Active", "Terminated")</f>
        <v>Terminated</v>
      </c>
      <c r="AA131" s="4">
        <f ca="1">ROUND((IF(ISBLANK(Table1[DateofTermination]),TODAY(), Table1[DateofTermination]) - Table1[DateofHire]) / 365, 1)</f>
        <v>0.6</v>
      </c>
      <c r="AB131" t="s">
        <v>155</v>
      </c>
      <c r="AC131" t="s">
        <v>52</v>
      </c>
      <c r="AD131" t="s">
        <v>44</v>
      </c>
      <c r="AE131" t="s">
        <v>45</v>
      </c>
      <c r="AF131">
        <v>30</v>
      </c>
      <c r="AG131" t="s">
        <v>55</v>
      </c>
      <c r="AH131" t="s">
        <v>56</v>
      </c>
      <c r="AI131" s="3">
        <v>3.03</v>
      </c>
      <c r="AJ131">
        <v>5</v>
      </c>
      <c r="AK131">
        <v>0</v>
      </c>
      <c r="AL131" s="1">
        <v>40973</v>
      </c>
      <c r="AM131">
        <v>0</v>
      </c>
      <c r="AN131">
        <v>16</v>
      </c>
    </row>
    <row r="132" spans="1:40" x14ac:dyDescent="0.3">
      <c r="A132" t="s">
        <v>260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97999</v>
      </c>
      <c r="K132">
        <v>0</v>
      </c>
      <c r="L132">
        <v>8</v>
      </c>
      <c r="M132" t="s">
        <v>105</v>
      </c>
      <c r="N132" t="s">
        <v>506</v>
      </c>
      <c r="O132">
        <v>2493</v>
      </c>
      <c r="P132" s="1">
        <v>30733</v>
      </c>
      <c r="Q132" s="4">
        <f ca="1">ROUNDDOWN((TODAY() - Table1[DOB]) / 365, 0)</f>
        <v>41</v>
      </c>
      <c r="R132" t="s">
        <v>466</v>
      </c>
      <c r="S132" t="s">
        <v>38</v>
      </c>
      <c r="T132" t="s">
        <v>39</v>
      </c>
      <c r="U132" t="s">
        <v>40</v>
      </c>
      <c r="V132" t="s">
        <v>41</v>
      </c>
      <c r="W132" s="1">
        <v>42093</v>
      </c>
      <c r="Y132" s="4">
        <f>IF(ISBLANK(Table1[DateofTermination]), 0, 1)</f>
        <v>0</v>
      </c>
      <c r="Z132" s="4" t="str">
        <f>IF(ISBLANK(Table1[DateofTermination]), "Active", "Terminated")</f>
        <v>Active</v>
      </c>
      <c r="AA132" s="4">
        <f ca="1">ROUND((IF(ISBLANK(Table1[DateofTermination]),TODAY(), Table1[DateofTermination]) - Table1[DateofHire]) / 365, 1)</f>
        <v>10.4</v>
      </c>
      <c r="AB132" t="s">
        <v>42</v>
      </c>
      <c r="AC132" t="s">
        <v>43</v>
      </c>
      <c r="AD132" t="s">
        <v>53</v>
      </c>
      <c r="AE132" t="s">
        <v>54</v>
      </c>
      <c r="AF132">
        <v>4</v>
      </c>
      <c r="AG132" t="s">
        <v>55</v>
      </c>
      <c r="AH132" t="s">
        <v>56</v>
      </c>
      <c r="AI132" s="3">
        <v>4.4800000000000004</v>
      </c>
      <c r="AJ132">
        <v>5</v>
      </c>
      <c r="AK132">
        <v>6</v>
      </c>
      <c r="AL132" s="1">
        <v>43468</v>
      </c>
      <c r="AM132">
        <v>0</v>
      </c>
      <c r="AN132">
        <v>4</v>
      </c>
    </row>
    <row r="133" spans="1:40" x14ac:dyDescent="0.3">
      <c r="A133" t="s">
        <v>261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 s="2">
        <v>180000</v>
      </c>
      <c r="K133">
        <v>0</v>
      </c>
      <c r="L133">
        <v>11</v>
      </c>
      <c r="M133" t="s">
        <v>262</v>
      </c>
      <c r="N133" t="s">
        <v>521</v>
      </c>
      <c r="O133">
        <v>2908</v>
      </c>
      <c r="P133" s="1">
        <v>24183</v>
      </c>
      <c r="Q133" s="4">
        <f ca="1">ROUNDDOWN((TODAY() - Table1[DOB]) / 365, 0)</f>
        <v>59</v>
      </c>
      <c r="R133" t="s">
        <v>466</v>
      </c>
      <c r="S133" t="s">
        <v>50</v>
      </c>
      <c r="T133" t="s">
        <v>39</v>
      </c>
      <c r="U133" t="s">
        <v>40</v>
      </c>
      <c r="V133" t="s">
        <v>41</v>
      </c>
      <c r="W133" s="1">
        <v>41764</v>
      </c>
      <c r="Y133" s="4">
        <f>IF(ISBLANK(Table1[DateofTermination]), 0, 1)</f>
        <v>0</v>
      </c>
      <c r="Z133" s="4" t="str">
        <f>IF(ISBLANK(Table1[DateofTermination]), "Active", "Terminated")</f>
        <v>Active</v>
      </c>
      <c r="AA133" s="4">
        <f ca="1">ROUND((IF(ISBLANK(Table1[DateofTermination]),TODAY(), Table1[DateofTermination]) - Table1[DateofHire]) / 365, 1)</f>
        <v>11.3</v>
      </c>
      <c r="AB133" t="s">
        <v>42</v>
      </c>
      <c r="AC133" t="s">
        <v>43</v>
      </c>
      <c r="AD133" t="s">
        <v>135</v>
      </c>
      <c r="AE133" t="s">
        <v>126</v>
      </c>
      <c r="AF133">
        <v>2</v>
      </c>
      <c r="AG133" t="s">
        <v>46</v>
      </c>
      <c r="AH133" t="s">
        <v>56</v>
      </c>
      <c r="AI133" s="3">
        <v>4.5</v>
      </c>
      <c r="AJ133">
        <v>4</v>
      </c>
      <c r="AK133">
        <v>0</v>
      </c>
      <c r="AL133" s="1">
        <v>43486</v>
      </c>
      <c r="AM133">
        <v>0</v>
      </c>
      <c r="AN133">
        <v>19</v>
      </c>
    </row>
    <row r="134" spans="1:40" x14ac:dyDescent="0.3">
      <c r="A134" t="s">
        <v>263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 s="2">
        <v>49920</v>
      </c>
      <c r="K134">
        <v>1</v>
      </c>
      <c r="L134">
        <v>2</v>
      </c>
      <c r="M134" t="s">
        <v>264</v>
      </c>
      <c r="N134" t="s">
        <v>506</v>
      </c>
      <c r="O134">
        <v>2170</v>
      </c>
      <c r="P134" s="1">
        <v>31306</v>
      </c>
      <c r="Q134" s="4">
        <f ca="1">ROUNDDOWN((TODAY() - Table1[DOB]) / 365, 0)</f>
        <v>39</v>
      </c>
      <c r="R134" t="s">
        <v>466</v>
      </c>
      <c r="S134" t="s">
        <v>50</v>
      </c>
      <c r="T134" t="s">
        <v>39</v>
      </c>
      <c r="U134" t="s">
        <v>40</v>
      </c>
      <c r="V134" t="s">
        <v>79</v>
      </c>
      <c r="W134" s="1">
        <v>42051</v>
      </c>
      <c r="X134" s="1">
        <v>42109</v>
      </c>
      <c r="Y134" s="4">
        <f>IF(ISBLANK(Table1[DateofTermination]), 0, 1)</f>
        <v>1</v>
      </c>
      <c r="Z134" s="4" t="str">
        <f>IF(ISBLANK(Table1[DateofTermination]), "Active", "Terminated")</f>
        <v>Terminated</v>
      </c>
      <c r="AA134" s="4">
        <f ca="1">ROUND((IF(ISBLANK(Table1[DateofTermination]),TODAY(), Table1[DateofTermination]) - Table1[DateofHire]) / 365, 1)</f>
        <v>0.2</v>
      </c>
      <c r="AB134" t="s">
        <v>208</v>
      </c>
      <c r="AC134" t="s">
        <v>100</v>
      </c>
      <c r="AD134" t="s">
        <v>121</v>
      </c>
      <c r="AE134" t="s">
        <v>122</v>
      </c>
      <c r="AF134">
        <v>1</v>
      </c>
      <c r="AG134" t="s">
        <v>55</v>
      </c>
      <c r="AH134" t="s">
        <v>56</v>
      </c>
      <c r="AI134" s="3">
        <v>3.24</v>
      </c>
      <c r="AJ134">
        <v>3</v>
      </c>
      <c r="AK134">
        <v>4</v>
      </c>
      <c r="AL134" s="1">
        <v>42109</v>
      </c>
      <c r="AM134">
        <v>0</v>
      </c>
      <c r="AN134">
        <v>6</v>
      </c>
    </row>
    <row r="135" spans="1:40" x14ac:dyDescent="0.3">
      <c r="A135" t="s">
        <v>265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 s="2">
        <v>55425</v>
      </c>
      <c r="K135">
        <v>0</v>
      </c>
      <c r="L135">
        <v>19</v>
      </c>
      <c r="M135" t="s">
        <v>37</v>
      </c>
      <c r="N135" t="s">
        <v>506</v>
      </c>
      <c r="O135">
        <v>2176</v>
      </c>
      <c r="P135" s="1">
        <v>31573</v>
      </c>
      <c r="Q135" s="4">
        <f ca="1">ROUNDDOWN((TODAY() - Table1[DOB]) / 365, 0)</f>
        <v>39</v>
      </c>
      <c r="R135" t="s">
        <v>466</v>
      </c>
      <c r="S135" t="s">
        <v>38</v>
      </c>
      <c r="T135" t="s">
        <v>39</v>
      </c>
      <c r="U135" t="s">
        <v>40</v>
      </c>
      <c r="V135" t="s">
        <v>41</v>
      </c>
      <c r="W135" s="1">
        <v>40959</v>
      </c>
      <c r="Y135" s="4">
        <f>IF(ISBLANK(Table1[DateofTermination]), 0, 1)</f>
        <v>0</v>
      </c>
      <c r="Z135" s="4" t="str">
        <f>IF(ISBLANK(Table1[DateofTermination]), "Active", "Terminated")</f>
        <v>Active</v>
      </c>
      <c r="AA135" s="4">
        <f ca="1">ROUND((IF(ISBLANK(Table1[DateofTermination]),TODAY(), Table1[DateofTermination]) - Table1[DateofHire]) / 365, 1)</f>
        <v>13.5</v>
      </c>
      <c r="AB135" t="s">
        <v>42</v>
      </c>
      <c r="AC135" t="s">
        <v>43</v>
      </c>
      <c r="AD135" t="s">
        <v>44</v>
      </c>
      <c r="AE135" t="s">
        <v>76</v>
      </c>
      <c r="AF135">
        <v>19</v>
      </c>
      <c r="AG135" t="s">
        <v>46</v>
      </c>
      <c r="AH135" t="s">
        <v>56</v>
      </c>
      <c r="AI135" s="3">
        <v>4.8</v>
      </c>
      <c r="AJ135">
        <v>4</v>
      </c>
      <c r="AK135">
        <v>0</v>
      </c>
      <c r="AL135" s="1">
        <v>43472</v>
      </c>
      <c r="AM135">
        <v>0</v>
      </c>
      <c r="AN135">
        <v>4</v>
      </c>
    </row>
    <row r="136" spans="1:40" x14ac:dyDescent="0.3">
      <c r="A136" t="s">
        <v>266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 s="2">
        <v>69340</v>
      </c>
      <c r="K136">
        <v>0</v>
      </c>
      <c r="L136">
        <v>20</v>
      </c>
      <c r="M136" t="s">
        <v>58</v>
      </c>
      <c r="N136" t="s">
        <v>506</v>
      </c>
      <c r="O136">
        <v>2021</v>
      </c>
      <c r="P136" s="1">
        <v>30752</v>
      </c>
      <c r="Q136" s="4">
        <f ca="1">ROUNDDOWN((TODAY() - Table1[DOB]) / 365, 0)</f>
        <v>41</v>
      </c>
      <c r="R136" t="s">
        <v>466</v>
      </c>
      <c r="S136" t="s">
        <v>38</v>
      </c>
      <c r="T136" t="s">
        <v>39</v>
      </c>
      <c r="U136" t="s">
        <v>40</v>
      </c>
      <c r="V136" t="s">
        <v>41</v>
      </c>
      <c r="W136" s="1">
        <v>42527</v>
      </c>
      <c r="Y136" s="4">
        <f>IF(ISBLANK(Table1[DateofTermination]), 0, 1)</f>
        <v>0</v>
      </c>
      <c r="Z136" s="4" t="str">
        <f>IF(ISBLANK(Table1[DateofTermination]), "Active", "Terminated")</f>
        <v>Active</v>
      </c>
      <c r="AA136" s="4">
        <f ca="1">ROUND((IF(ISBLANK(Table1[DateofTermination]),TODAY(), Table1[DateofTermination]) - Table1[DateofHire]) / 365, 1)</f>
        <v>9.1999999999999993</v>
      </c>
      <c r="AB136" t="s">
        <v>42</v>
      </c>
      <c r="AC136" t="s">
        <v>43</v>
      </c>
      <c r="AD136" t="s">
        <v>44</v>
      </c>
      <c r="AE136" t="s">
        <v>62</v>
      </c>
      <c r="AF136">
        <v>16</v>
      </c>
      <c r="AG136" t="s">
        <v>46</v>
      </c>
      <c r="AH136" t="s">
        <v>56</v>
      </c>
      <c r="AI136" s="3">
        <v>3</v>
      </c>
      <c r="AJ136">
        <v>5</v>
      </c>
      <c r="AK136">
        <v>0</v>
      </c>
      <c r="AL136" s="1">
        <v>43483</v>
      </c>
      <c r="AM136">
        <v>0</v>
      </c>
      <c r="AN136">
        <v>4</v>
      </c>
    </row>
    <row r="137" spans="1:40" x14ac:dyDescent="0.3">
      <c r="A137" t="s">
        <v>267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 s="2">
        <v>64995</v>
      </c>
      <c r="K137">
        <v>0</v>
      </c>
      <c r="L137">
        <v>20</v>
      </c>
      <c r="M137" t="s">
        <v>58</v>
      </c>
      <c r="N137" t="s">
        <v>506</v>
      </c>
      <c r="O137">
        <v>2351</v>
      </c>
      <c r="P137" s="1">
        <v>33731</v>
      </c>
      <c r="Q137" s="4">
        <f ca="1">ROUNDDOWN((TODAY() - Table1[DOB]) / 365, 0)</f>
        <v>33</v>
      </c>
      <c r="R137" t="s">
        <v>466</v>
      </c>
      <c r="S137" t="s">
        <v>132</v>
      </c>
      <c r="T137" t="s">
        <v>39</v>
      </c>
      <c r="U137" t="s">
        <v>40</v>
      </c>
      <c r="V137" t="s">
        <v>41</v>
      </c>
      <c r="W137" s="1">
        <v>42160</v>
      </c>
      <c r="Y137" s="4">
        <f>IF(ISBLANK(Table1[DateofTermination]), 0, 1)</f>
        <v>0</v>
      </c>
      <c r="Z137" s="4" t="str">
        <f>IF(ISBLANK(Table1[DateofTermination]), "Active", "Terminated")</f>
        <v>Active</v>
      </c>
      <c r="AA137" s="4">
        <f ca="1">ROUND((IF(ISBLANK(Table1[DateofTermination]),TODAY(), Table1[DateofTermination]) - Table1[DateofHire]) / 365, 1)</f>
        <v>10.199999999999999</v>
      </c>
      <c r="AB137" t="s">
        <v>42</v>
      </c>
      <c r="AC137" t="s">
        <v>43</v>
      </c>
      <c r="AD137" t="s">
        <v>44</v>
      </c>
      <c r="AE137" t="s">
        <v>66</v>
      </c>
      <c r="AG137" t="s">
        <v>55</v>
      </c>
      <c r="AH137" t="s">
        <v>56</v>
      </c>
      <c r="AI137" s="3">
        <v>4.5</v>
      </c>
      <c r="AJ137">
        <v>3</v>
      </c>
      <c r="AK137">
        <v>0</v>
      </c>
      <c r="AL137" s="1">
        <v>43510</v>
      </c>
      <c r="AM137">
        <v>0</v>
      </c>
      <c r="AN137">
        <v>6</v>
      </c>
    </row>
    <row r="138" spans="1:40" x14ac:dyDescent="0.3">
      <c r="A138" t="s">
        <v>268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 s="2">
        <v>68182</v>
      </c>
      <c r="K138">
        <v>1</v>
      </c>
      <c r="L138">
        <v>20</v>
      </c>
      <c r="M138" t="s">
        <v>58</v>
      </c>
      <c r="N138" t="s">
        <v>506</v>
      </c>
      <c r="O138">
        <v>1742</v>
      </c>
      <c r="P138" s="1">
        <v>28025</v>
      </c>
      <c r="Q138" s="4">
        <f ca="1">ROUNDDOWN((TODAY() - Table1[DOB]) / 365, 0)</f>
        <v>48</v>
      </c>
      <c r="R138" t="s">
        <v>466</v>
      </c>
      <c r="S138" t="s">
        <v>64</v>
      </c>
      <c r="T138" t="s">
        <v>39</v>
      </c>
      <c r="U138" t="s">
        <v>40</v>
      </c>
      <c r="V138" t="s">
        <v>41</v>
      </c>
      <c r="W138" s="1">
        <v>40595</v>
      </c>
      <c r="X138" s="1">
        <v>41365</v>
      </c>
      <c r="Y138" s="4">
        <f>IF(ISBLANK(Table1[DateofTermination]), 0, 1)</f>
        <v>1</v>
      </c>
      <c r="Z138" s="4" t="str">
        <f>IF(ISBLANK(Table1[DateofTermination]), "Active", "Terminated")</f>
        <v>Terminated</v>
      </c>
      <c r="AA138" s="4">
        <f ca="1">ROUND((IF(ISBLANK(Table1[DateofTermination]),TODAY(), Table1[DateofTermination]) - Table1[DateofHire]) / 365, 1)</f>
        <v>2.1</v>
      </c>
      <c r="AB138" t="s">
        <v>90</v>
      </c>
      <c r="AC138" t="s">
        <v>52</v>
      </c>
      <c r="AD138" t="s">
        <v>44</v>
      </c>
      <c r="AE138" t="s">
        <v>69</v>
      </c>
      <c r="AF138">
        <v>11</v>
      </c>
      <c r="AG138" t="s">
        <v>67</v>
      </c>
      <c r="AH138" t="s">
        <v>56</v>
      </c>
      <c r="AI138" s="3">
        <v>3.72</v>
      </c>
      <c r="AJ138">
        <v>3</v>
      </c>
      <c r="AK138">
        <v>0</v>
      </c>
      <c r="AL138" s="1">
        <v>41306</v>
      </c>
      <c r="AM138">
        <v>0</v>
      </c>
      <c r="AN138">
        <v>18</v>
      </c>
    </row>
    <row r="139" spans="1:40" x14ac:dyDescent="0.3">
      <c r="A139" t="s">
        <v>269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 s="2">
        <v>83082</v>
      </c>
      <c r="K139">
        <v>1</v>
      </c>
      <c r="L139">
        <v>18</v>
      </c>
      <c r="M139" t="s">
        <v>124</v>
      </c>
      <c r="N139" t="s">
        <v>506</v>
      </c>
      <c r="O139">
        <v>2128</v>
      </c>
      <c r="P139" s="1">
        <v>28079</v>
      </c>
      <c r="Q139" s="4">
        <f ca="1">ROUNDDOWN((TODAY() - Table1[DOB]) / 365, 0)</f>
        <v>48</v>
      </c>
      <c r="R139" t="s">
        <v>465</v>
      </c>
      <c r="S139" t="s">
        <v>50</v>
      </c>
      <c r="T139" t="s">
        <v>39</v>
      </c>
      <c r="U139" t="s">
        <v>40</v>
      </c>
      <c r="V139" t="s">
        <v>108</v>
      </c>
      <c r="W139" s="1">
        <v>40595</v>
      </c>
      <c r="X139" s="1">
        <v>41176</v>
      </c>
      <c r="Y139" s="4">
        <f>IF(ISBLANK(Table1[DateofTermination]), 0, 1)</f>
        <v>1</v>
      </c>
      <c r="Z139" s="4" t="str">
        <f>IF(ISBLANK(Table1[DateofTermination]), "Active", "Terminated")</f>
        <v>Terminated</v>
      </c>
      <c r="AA139" s="4">
        <f ca="1">ROUND((IF(ISBLANK(Table1[DateofTermination]),TODAY(), Table1[DateofTermination]) - Table1[DateofHire]) / 365, 1)</f>
        <v>1.6</v>
      </c>
      <c r="AB139" t="s">
        <v>90</v>
      </c>
      <c r="AC139" t="s">
        <v>52</v>
      </c>
      <c r="AD139" t="s">
        <v>44</v>
      </c>
      <c r="AE139" t="s">
        <v>126</v>
      </c>
      <c r="AF139">
        <v>2</v>
      </c>
      <c r="AG139" t="s">
        <v>55</v>
      </c>
      <c r="AH139" t="s">
        <v>114</v>
      </c>
      <c r="AI139" s="3">
        <v>2.34</v>
      </c>
      <c r="AJ139">
        <v>2</v>
      </c>
      <c r="AK139">
        <v>0</v>
      </c>
      <c r="AL139" s="1">
        <v>41011</v>
      </c>
      <c r="AM139">
        <v>3</v>
      </c>
      <c r="AN139">
        <v>4</v>
      </c>
    </row>
    <row r="140" spans="1:40" x14ac:dyDescent="0.3">
      <c r="A140" t="s">
        <v>270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 s="2">
        <v>51908</v>
      </c>
      <c r="K140">
        <v>0</v>
      </c>
      <c r="L140">
        <v>19</v>
      </c>
      <c r="M140" t="s">
        <v>37</v>
      </c>
      <c r="N140" t="s">
        <v>506</v>
      </c>
      <c r="O140">
        <v>1775</v>
      </c>
      <c r="P140" s="1">
        <v>33266</v>
      </c>
      <c r="Q140" s="4">
        <f ca="1">ROUNDDOWN((TODAY() - Table1[DOB]) / 365, 0)</f>
        <v>34</v>
      </c>
      <c r="R140" t="s">
        <v>466</v>
      </c>
      <c r="S140" t="s">
        <v>38</v>
      </c>
      <c r="T140" t="s">
        <v>39</v>
      </c>
      <c r="U140" t="s">
        <v>40</v>
      </c>
      <c r="V140" t="s">
        <v>41</v>
      </c>
      <c r="W140" s="1">
        <v>41505</v>
      </c>
      <c r="Y140" s="4">
        <f>IF(ISBLANK(Table1[DateofTermination]), 0, 1)</f>
        <v>0</v>
      </c>
      <c r="Z140" s="4" t="str">
        <f>IF(ISBLANK(Table1[DateofTermination]), "Active", "Terminated")</f>
        <v>Active</v>
      </c>
      <c r="AA140" s="4">
        <f ca="1">ROUND((IF(ISBLANK(Table1[DateofTermination]),TODAY(), Table1[DateofTermination]) - Table1[DateofHire]) / 365, 1)</f>
        <v>12</v>
      </c>
      <c r="AB140" t="s">
        <v>42</v>
      </c>
      <c r="AC140" t="s">
        <v>43</v>
      </c>
      <c r="AD140" t="s">
        <v>44</v>
      </c>
      <c r="AE140" t="s">
        <v>80</v>
      </c>
      <c r="AF140">
        <v>12</v>
      </c>
      <c r="AG140" t="s">
        <v>55</v>
      </c>
      <c r="AH140" t="s">
        <v>56</v>
      </c>
      <c r="AI140" s="3">
        <v>3.99</v>
      </c>
      <c r="AJ140">
        <v>3</v>
      </c>
      <c r="AK140">
        <v>0</v>
      </c>
      <c r="AL140" s="1">
        <v>43479</v>
      </c>
      <c r="AM140">
        <v>0</v>
      </c>
      <c r="AN140">
        <v>14</v>
      </c>
    </row>
    <row r="141" spans="1:40" x14ac:dyDescent="0.3">
      <c r="A141" t="s">
        <v>271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 s="2">
        <v>61242</v>
      </c>
      <c r="K141">
        <v>0</v>
      </c>
      <c r="L141">
        <v>19</v>
      </c>
      <c r="M141" t="s">
        <v>37</v>
      </c>
      <c r="N141" t="s">
        <v>506</v>
      </c>
      <c r="O141">
        <v>2081</v>
      </c>
      <c r="P141" s="1">
        <v>26553</v>
      </c>
      <c r="Q141" s="4">
        <f ca="1">ROUNDDOWN((TODAY() - Table1[DOB]) / 365, 0)</f>
        <v>52</v>
      </c>
      <c r="R141" t="s">
        <v>466</v>
      </c>
      <c r="S141" t="s">
        <v>38</v>
      </c>
      <c r="T141" t="s">
        <v>39</v>
      </c>
      <c r="U141" t="s">
        <v>40</v>
      </c>
      <c r="V141" t="s">
        <v>79</v>
      </c>
      <c r="W141" s="1">
        <v>41218</v>
      </c>
      <c r="Y141" s="4">
        <f>IF(ISBLANK(Table1[DateofTermination]), 0, 1)</f>
        <v>0</v>
      </c>
      <c r="Z141" s="4" t="str">
        <f>IF(ISBLANK(Table1[DateofTermination]), "Active", "Terminated")</f>
        <v>Active</v>
      </c>
      <c r="AA141" s="4">
        <f ca="1">ROUND((IF(ISBLANK(Table1[DateofTermination]),TODAY(), Table1[DateofTermination]) - Table1[DateofHire]) / 365, 1)</f>
        <v>12.8</v>
      </c>
      <c r="AB141" t="s">
        <v>42</v>
      </c>
      <c r="AC141" t="s">
        <v>43</v>
      </c>
      <c r="AD141" t="s">
        <v>44</v>
      </c>
      <c r="AE141" t="s">
        <v>88</v>
      </c>
      <c r="AF141">
        <v>14</v>
      </c>
      <c r="AG141" t="s">
        <v>46</v>
      </c>
      <c r="AH141" t="s">
        <v>56</v>
      </c>
      <c r="AI141" s="3">
        <v>4.0999999999999996</v>
      </c>
      <c r="AJ141">
        <v>3</v>
      </c>
      <c r="AK141">
        <v>0</v>
      </c>
      <c r="AL141" s="1">
        <v>43482</v>
      </c>
      <c r="AM141">
        <v>0</v>
      </c>
      <c r="AN141">
        <v>7</v>
      </c>
    </row>
    <row r="142" spans="1:40" x14ac:dyDescent="0.3">
      <c r="A142" t="s">
        <v>272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 s="2">
        <v>45069</v>
      </c>
      <c r="K142">
        <v>0</v>
      </c>
      <c r="L142">
        <v>19</v>
      </c>
      <c r="M142" t="s">
        <v>37</v>
      </c>
      <c r="N142" t="s">
        <v>506</v>
      </c>
      <c r="O142">
        <v>1778</v>
      </c>
      <c r="P142" s="1">
        <v>24188</v>
      </c>
      <c r="Q142" s="4">
        <f ca="1">ROUNDDOWN((TODAY() - Table1[DOB]) / 365, 0)</f>
        <v>59</v>
      </c>
      <c r="R142" t="s">
        <v>466</v>
      </c>
      <c r="S142" t="s">
        <v>64</v>
      </c>
      <c r="T142" t="s">
        <v>39</v>
      </c>
      <c r="U142" t="s">
        <v>40</v>
      </c>
      <c r="V142" t="s">
        <v>41</v>
      </c>
      <c r="W142" s="1">
        <v>41547</v>
      </c>
      <c r="Y142" s="4">
        <f>IF(ISBLANK(Table1[DateofTermination]), 0, 1)</f>
        <v>0</v>
      </c>
      <c r="Z142" s="4" t="str">
        <f>IF(ISBLANK(Table1[DateofTermination]), "Active", "Terminated")</f>
        <v>Active</v>
      </c>
      <c r="AA142" s="4">
        <f ca="1">ROUND((IF(ISBLANK(Table1[DateofTermination]),TODAY(), Table1[DateofTermination]) - Table1[DateofHire]) / 365, 1)</f>
        <v>11.9</v>
      </c>
      <c r="AB142" t="s">
        <v>42</v>
      </c>
      <c r="AC142" t="s">
        <v>43</v>
      </c>
      <c r="AD142" t="s">
        <v>44</v>
      </c>
      <c r="AE142" t="s">
        <v>60</v>
      </c>
      <c r="AF142">
        <v>20</v>
      </c>
      <c r="AG142" t="s">
        <v>77</v>
      </c>
      <c r="AH142" t="s">
        <v>56</v>
      </c>
      <c r="AI142" s="3">
        <v>4.3</v>
      </c>
      <c r="AJ142">
        <v>5</v>
      </c>
      <c r="AK142">
        <v>0</v>
      </c>
      <c r="AL142" s="1">
        <v>43518</v>
      </c>
      <c r="AM142">
        <v>0</v>
      </c>
      <c r="AN142">
        <v>7</v>
      </c>
    </row>
    <row r="143" spans="1:40" x14ac:dyDescent="0.3">
      <c r="A143" t="s">
        <v>273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 s="2">
        <v>60724</v>
      </c>
      <c r="K143">
        <v>0</v>
      </c>
      <c r="L143">
        <v>20</v>
      </c>
      <c r="M143" t="s">
        <v>58</v>
      </c>
      <c r="N143" t="s">
        <v>506</v>
      </c>
      <c r="O143">
        <v>1821</v>
      </c>
      <c r="P143" s="1">
        <v>31722</v>
      </c>
      <c r="Q143" s="4">
        <f ca="1">ROUNDDOWN((TODAY() - Table1[DOB]) / 365, 0)</f>
        <v>38</v>
      </c>
      <c r="R143" t="s">
        <v>466</v>
      </c>
      <c r="S143" t="s">
        <v>64</v>
      </c>
      <c r="T143" t="s">
        <v>39</v>
      </c>
      <c r="U143" t="s">
        <v>40</v>
      </c>
      <c r="V143" t="s">
        <v>246</v>
      </c>
      <c r="W143" s="1">
        <v>40729</v>
      </c>
      <c r="Y143" s="4">
        <f>IF(ISBLANK(Table1[DateofTermination]), 0, 1)</f>
        <v>0</v>
      </c>
      <c r="Z143" s="4" t="str">
        <f>IF(ISBLANK(Table1[DateofTermination]), "Active", "Terminated")</f>
        <v>Active</v>
      </c>
      <c r="AA143" s="4">
        <f ca="1">ROUND((IF(ISBLANK(Table1[DateofTermination]),TODAY(), Table1[DateofTermination]) - Table1[DateofHire]) / 365, 1)</f>
        <v>14.1</v>
      </c>
      <c r="AB143" t="s">
        <v>42</v>
      </c>
      <c r="AC143" t="s">
        <v>43</v>
      </c>
      <c r="AD143" t="s">
        <v>44</v>
      </c>
      <c r="AE143" t="s">
        <v>76</v>
      </c>
      <c r="AF143">
        <v>19</v>
      </c>
      <c r="AG143" t="s">
        <v>46</v>
      </c>
      <c r="AH143" t="s">
        <v>47</v>
      </c>
      <c r="AI143" s="3">
        <v>4.5999999999999996</v>
      </c>
      <c r="AJ143">
        <v>4</v>
      </c>
      <c r="AK143">
        <v>0</v>
      </c>
      <c r="AL143" s="1">
        <v>43521</v>
      </c>
      <c r="AM143">
        <v>0</v>
      </c>
      <c r="AN143">
        <v>11</v>
      </c>
    </row>
    <row r="144" spans="1:40" x14ac:dyDescent="0.3">
      <c r="A144" t="s">
        <v>274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 s="2">
        <v>60436</v>
      </c>
      <c r="K144">
        <v>0</v>
      </c>
      <c r="L144">
        <v>19</v>
      </c>
      <c r="M144" t="s">
        <v>37</v>
      </c>
      <c r="N144" t="s">
        <v>506</v>
      </c>
      <c r="O144">
        <v>2109</v>
      </c>
      <c r="P144" s="1">
        <v>23480</v>
      </c>
      <c r="Q144" s="4">
        <f ca="1">ROUNDDOWN((TODAY() - Table1[DOB]) / 365, 0)</f>
        <v>61</v>
      </c>
      <c r="R144" t="s">
        <v>466</v>
      </c>
      <c r="S144" t="s">
        <v>132</v>
      </c>
      <c r="T144" t="s">
        <v>39</v>
      </c>
      <c r="U144" t="s">
        <v>40</v>
      </c>
      <c r="V144" t="s">
        <v>41</v>
      </c>
      <c r="W144" s="1">
        <v>41645</v>
      </c>
      <c r="Y144" s="4">
        <f>IF(ISBLANK(Table1[DateofTermination]), 0, 1)</f>
        <v>0</v>
      </c>
      <c r="Z144" s="4" t="str">
        <f>IF(ISBLANK(Table1[DateofTermination]), "Active", "Terminated")</f>
        <v>Active</v>
      </c>
      <c r="AA144" s="4">
        <f ca="1">ROUND((IF(ISBLANK(Table1[DateofTermination]),TODAY(), Table1[DateofTermination]) - Table1[DateofHire]) / 365, 1)</f>
        <v>11.6</v>
      </c>
      <c r="AB144" t="s">
        <v>42</v>
      </c>
      <c r="AC144" t="s">
        <v>43</v>
      </c>
      <c r="AD144" t="s">
        <v>44</v>
      </c>
      <c r="AE144" t="s">
        <v>95</v>
      </c>
      <c r="AF144">
        <v>18</v>
      </c>
      <c r="AG144" t="s">
        <v>46</v>
      </c>
      <c r="AH144" t="s">
        <v>56</v>
      </c>
      <c r="AI144" s="3">
        <v>5</v>
      </c>
      <c r="AJ144">
        <v>5</v>
      </c>
      <c r="AK144">
        <v>0</v>
      </c>
      <c r="AL144" s="1">
        <v>43486</v>
      </c>
      <c r="AM144">
        <v>0</v>
      </c>
      <c r="AN144">
        <v>9</v>
      </c>
    </row>
    <row r="145" spans="1:40" x14ac:dyDescent="0.3">
      <c r="A145" t="s">
        <v>275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 s="2">
        <v>46837</v>
      </c>
      <c r="K145">
        <v>1</v>
      </c>
      <c r="L145">
        <v>19</v>
      </c>
      <c r="M145" t="s">
        <v>37</v>
      </c>
      <c r="N145" t="s">
        <v>506</v>
      </c>
      <c r="O145">
        <v>2445</v>
      </c>
      <c r="P145" s="1">
        <v>21781</v>
      </c>
      <c r="Q145" s="4">
        <f ca="1">ROUNDDOWN((TODAY() - Table1[DOB]) / 365, 0)</f>
        <v>66</v>
      </c>
      <c r="R145" t="s">
        <v>465</v>
      </c>
      <c r="S145" t="s">
        <v>50</v>
      </c>
      <c r="T145" t="s">
        <v>39</v>
      </c>
      <c r="U145" t="s">
        <v>40</v>
      </c>
      <c r="V145" t="s">
        <v>41</v>
      </c>
      <c r="W145" s="1">
        <v>40854</v>
      </c>
      <c r="X145" s="1">
        <v>43219</v>
      </c>
      <c r="Y145" s="4">
        <f>IF(ISBLANK(Table1[DateofTermination]), 0, 1)</f>
        <v>1</v>
      </c>
      <c r="Z145" s="4" t="str">
        <f>IF(ISBLANK(Table1[DateofTermination]), "Active", "Terminated")</f>
        <v>Terminated</v>
      </c>
      <c r="AA145" s="4">
        <f ca="1">ROUND((IF(ISBLANK(Table1[DateofTermination]),TODAY(), Table1[DateofTermination]) - Table1[DateofHire]) / 365, 1)</f>
        <v>6.5</v>
      </c>
      <c r="AB145" t="s">
        <v>185</v>
      </c>
      <c r="AC145" t="s">
        <v>52</v>
      </c>
      <c r="AD145" t="s">
        <v>44</v>
      </c>
      <c r="AE145" t="s">
        <v>45</v>
      </c>
      <c r="AF145">
        <v>22</v>
      </c>
      <c r="AG145" t="s">
        <v>113</v>
      </c>
      <c r="AH145" t="s">
        <v>47</v>
      </c>
      <c r="AI145" s="3">
        <v>4.7</v>
      </c>
      <c r="AJ145">
        <v>4</v>
      </c>
      <c r="AK145">
        <v>0</v>
      </c>
      <c r="AL145" s="1">
        <v>43145</v>
      </c>
      <c r="AM145">
        <v>0</v>
      </c>
      <c r="AN145">
        <v>9</v>
      </c>
    </row>
    <row r="146" spans="1:40" x14ac:dyDescent="0.3">
      <c r="A146" t="s">
        <v>276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 s="2">
        <v>105700</v>
      </c>
      <c r="K146">
        <v>0</v>
      </c>
      <c r="L146">
        <v>8</v>
      </c>
      <c r="M146" t="s">
        <v>105</v>
      </c>
      <c r="N146" t="s">
        <v>506</v>
      </c>
      <c r="O146">
        <v>2301</v>
      </c>
      <c r="P146" s="1">
        <v>31723</v>
      </c>
      <c r="Q146" s="4">
        <f ca="1">ROUNDDOWN((TODAY() - Table1[DOB]) / 365, 0)</f>
        <v>38</v>
      </c>
      <c r="R146" t="s">
        <v>466</v>
      </c>
      <c r="S146" t="s">
        <v>50</v>
      </c>
      <c r="T146" t="s">
        <v>39</v>
      </c>
      <c r="U146" t="s">
        <v>40</v>
      </c>
      <c r="V146" t="s">
        <v>108</v>
      </c>
      <c r="W146" s="1">
        <v>42009</v>
      </c>
      <c r="Y146" s="4">
        <f>IF(ISBLANK(Table1[DateofTermination]), 0, 1)</f>
        <v>0</v>
      </c>
      <c r="Z146" s="4" t="str">
        <f>IF(ISBLANK(Table1[DateofTermination]), "Active", "Terminated")</f>
        <v>Active</v>
      </c>
      <c r="AA146" s="4">
        <f ca="1">ROUND((IF(ISBLANK(Table1[DateofTermination]),TODAY(), Table1[DateofTermination]) - Table1[DateofHire]) / 365, 1)</f>
        <v>10.6</v>
      </c>
      <c r="AB146" t="s">
        <v>42</v>
      </c>
      <c r="AC146" t="s">
        <v>43</v>
      </c>
      <c r="AD146" t="s">
        <v>53</v>
      </c>
      <c r="AE146" t="s">
        <v>54</v>
      </c>
      <c r="AF146">
        <v>4</v>
      </c>
      <c r="AG146" t="s">
        <v>55</v>
      </c>
      <c r="AH146" t="s">
        <v>56</v>
      </c>
      <c r="AI146" s="3">
        <v>3.75</v>
      </c>
      <c r="AJ146">
        <v>3</v>
      </c>
      <c r="AK146">
        <v>5</v>
      </c>
      <c r="AL146" s="1">
        <v>43507</v>
      </c>
      <c r="AM146">
        <v>0</v>
      </c>
      <c r="AN146">
        <v>2</v>
      </c>
    </row>
    <row r="147" spans="1:40" x14ac:dyDescent="0.3">
      <c r="A147" t="s">
        <v>277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2">
        <v>63322</v>
      </c>
      <c r="K147">
        <v>0</v>
      </c>
      <c r="L147">
        <v>20</v>
      </c>
      <c r="M147" t="s">
        <v>58</v>
      </c>
      <c r="N147" t="s">
        <v>506</v>
      </c>
      <c r="O147">
        <v>2128</v>
      </c>
      <c r="P147" s="1">
        <v>25454</v>
      </c>
      <c r="Q147" s="4">
        <f ca="1">ROUNDDOWN((TODAY() - Table1[DOB]) / 365, 0)</f>
        <v>55</v>
      </c>
      <c r="R147" t="s">
        <v>466</v>
      </c>
      <c r="S147" t="s">
        <v>38</v>
      </c>
      <c r="T147" t="s">
        <v>39</v>
      </c>
      <c r="U147" t="s">
        <v>40</v>
      </c>
      <c r="V147" t="s">
        <v>41</v>
      </c>
      <c r="W147" s="1">
        <v>41827</v>
      </c>
      <c r="Y147" s="4">
        <f>IF(ISBLANK(Table1[DateofTermination]), 0, 1)</f>
        <v>0</v>
      </c>
      <c r="Z147" s="4" t="str">
        <f>IF(ISBLANK(Table1[DateofTermination]), "Active", "Terminated")</f>
        <v>Active</v>
      </c>
      <c r="AA147" s="4">
        <f ca="1">ROUND((IF(ISBLANK(Table1[DateofTermination]),TODAY(), Table1[DateofTermination]) - Table1[DateofHire]) / 365, 1)</f>
        <v>11.1</v>
      </c>
      <c r="AB147" t="s">
        <v>42</v>
      </c>
      <c r="AC147" t="s">
        <v>43</v>
      </c>
      <c r="AD147" t="s">
        <v>44</v>
      </c>
      <c r="AE147" t="s">
        <v>80</v>
      </c>
      <c r="AF147">
        <v>12</v>
      </c>
      <c r="AG147" t="s">
        <v>46</v>
      </c>
      <c r="AH147" t="s">
        <v>47</v>
      </c>
      <c r="AI147" s="3">
        <v>4.3</v>
      </c>
      <c r="AJ147">
        <v>3</v>
      </c>
      <c r="AK147">
        <v>0</v>
      </c>
      <c r="AL147" s="1">
        <v>43476</v>
      </c>
      <c r="AM147">
        <v>0</v>
      </c>
      <c r="AN147">
        <v>1</v>
      </c>
    </row>
    <row r="148" spans="1:40" x14ac:dyDescent="0.3">
      <c r="A148" t="s">
        <v>278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 s="2">
        <v>61154</v>
      </c>
      <c r="K148">
        <v>1</v>
      </c>
      <c r="L148">
        <v>19</v>
      </c>
      <c r="M148" t="s">
        <v>37</v>
      </c>
      <c r="N148" t="s">
        <v>506</v>
      </c>
      <c r="O148">
        <v>2446</v>
      </c>
      <c r="P148" s="1">
        <v>31519</v>
      </c>
      <c r="Q148" s="4">
        <f ca="1">ROUNDDOWN((TODAY() - Table1[DOB]) / 365, 0)</f>
        <v>39</v>
      </c>
      <c r="R148" t="s">
        <v>466</v>
      </c>
      <c r="S148" t="s">
        <v>50</v>
      </c>
      <c r="T148" t="s">
        <v>39</v>
      </c>
      <c r="U148" t="s">
        <v>40</v>
      </c>
      <c r="V148" t="s">
        <v>79</v>
      </c>
      <c r="W148" s="1">
        <v>40553</v>
      </c>
      <c r="X148" s="1">
        <v>42461</v>
      </c>
      <c r="Y148" s="4">
        <f>IF(ISBLANK(Table1[DateofTermination]), 0, 1)</f>
        <v>1</v>
      </c>
      <c r="Z148" s="4" t="str">
        <f>IF(ISBLANK(Table1[DateofTermination]), "Active", "Terminated")</f>
        <v>Terminated</v>
      </c>
      <c r="AA148" s="4">
        <f ca="1">ROUND((IF(ISBLANK(Table1[DateofTermination]),TODAY(), Table1[DateofTermination]) - Table1[DateofHire]) / 365, 1)</f>
        <v>5.2</v>
      </c>
      <c r="AB148" t="s">
        <v>90</v>
      </c>
      <c r="AC148" t="s">
        <v>52</v>
      </c>
      <c r="AD148" t="s">
        <v>44</v>
      </c>
      <c r="AE148" t="s">
        <v>62</v>
      </c>
      <c r="AF148">
        <v>16</v>
      </c>
      <c r="AG148" t="s">
        <v>113</v>
      </c>
      <c r="AH148" t="s">
        <v>56</v>
      </c>
      <c r="AI148" s="3">
        <v>4</v>
      </c>
      <c r="AJ148">
        <v>4</v>
      </c>
      <c r="AK148">
        <v>0</v>
      </c>
      <c r="AL148" s="1">
        <v>42403</v>
      </c>
      <c r="AM148">
        <v>0</v>
      </c>
      <c r="AN148">
        <v>4</v>
      </c>
    </row>
    <row r="149" spans="1:40" x14ac:dyDescent="0.3">
      <c r="A149" t="s">
        <v>279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 s="2">
        <v>68999</v>
      </c>
      <c r="K149">
        <v>1</v>
      </c>
      <c r="L149">
        <v>21</v>
      </c>
      <c r="M149" t="s">
        <v>174</v>
      </c>
      <c r="N149" t="s">
        <v>528</v>
      </c>
      <c r="O149">
        <v>19444</v>
      </c>
      <c r="P149" s="1">
        <v>32823</v>
      </c>
      <c r="Q149" s="4">
        <f ca="1">ROUNDDOWN((TODAY() - Table1[DOB]) / 365, 0)</f>
        <v>35</v>
      </c>
      <c r="R149" t="s">
        <v>466</v>
      </c>
      <c r="S149" t="s">
        <v>38</v>
      </c>
      <c r="T149" t="s">
        <v>39</v>
      </c>
      <c r="U149" t="s">
        <v>40</v>
      </c>
      <c r="V149" t="s">
        <v>41</v>
      </c>
      <c r="W149" s="1">
        <v>40854</v>
      </c>
      <c r="X149" s="1">
        <v>41753</v>
      </c>
      <c r="Y149" s="4">
        <f>IF(ISBLANK(Table1[DateofTermination]), 0, 1)</f>
        <v>1</v>
      </c>
      <c r="Z149" s="4" t="str">
        <f>IF(ISBLANK(Table1[DateofTermination]), "Active", "Terminated")</f>
        <v>Terminated</v>
      </c>
      <c r="AA149" s="4">
        <f ca="1">ROUND((IF(ISBLANK(Table1[DateofTermination]),TODAY(), Table1[DateofTermination]) - Table1[DateofHire]) / 365, 1)</f>
        <v>2.5</v>
      </c>
      <c r="AB149" t="s">
        <v>280</v>
      </c>
      <c r="AC149" t="s">
        <v>52</v>
      </c>
      <c r="AD149" t="s">
        <v>135</v>
      </c>
      <c r="AE149" t="s">
        <v>175</v>
      </c>
      <c r="AF149">
        <v>15</v>
      </c>
      <c r="AG149" t="s">
        <v>67</v>
      </c>
      <c r="AH149" t="s">
        <v>56</v>
      </c>
      <c r="AI149" s="3">
        <v>4.5</v>
      </c>
      <c r="AJ149">
        <v>5</v>
      </c>
      <c r="AK149">
        <v>0</v>
      </c>
      <c r="AL149" s="1">
        <v>41363</v>
      </c>
      <c r="AM149">
        <v>0</v>
      </c>
      <c r="AN149">
        <v>2</v>
      </c>
    </row>
    <row r="150" spans="1:40" x14ac:dyDescent="0.3">
      <c r="A150" t="s">
        <v>281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 s="2">
        <v>50482</v>
      </c>
      <c r="K150">
        <v>0</v>
      </c>
      <c r="L150">
        <v>19</v>
      </c>
      <c r="M150" t="s">
        <v>37</v>
      </c>
      <c r="N150" t="s">
        <v>506</v>
      </c>
      <c r="O150">
        <v>1887</v>
      </c>
      <c r="P150" s="1">
        <v>27778</v>
      </c>
      <c r="Q150" s="4">
        <f ca="1">ROUNDDOWN((TODAY() - Table1[DOB]) / 365, 0)</f>
        <v>49</v>
      </c>
      <c r="R150" t="s">
        <v>465</v>
      </c>
      <c r="S150" t="s">
        <v>38</v>
      </c>
      <c r="T150" t="s">
        <v>39</v>
      </c>
      <c r="U150" t="s">
        <v>40</v>
      </c>
      <c r="V150" t="s">
        <v>41</v>
      </c>
      <c r="W150" s="1">
        <v>41547</v>
      </c>
      <c r="Y150" s="4">
        <f>IF(ISBLANK(Table1[DateofTermination]), 0, 1)</f>
        <v>0</v>
      </c>
      <c r="Z150" s="4" t="str">
        <f>IF(ISBLANK(Table1[DateofTermination]), "Active", "Terminated")</f>
        <v>Active</v>
      </c>
      <c r="AA150" s="4">
        <f ca="1">ROUND((IF(ISBLANK(Table1[DateofTermination]),TODAY(), Table1[DateofTermination]) - Table1[DateofHire]) / 365, 1)</f>
        <v>11.9</v>
      </c>
      <c r="AB150" t="s">
        <v>42</v>
      </c>
      <c r="AC150" t="s">
        <v>43</v>
      </c>
      <c r="AD150" t="s">
        <v>44</v>
      </c>
      <c r="AE150" t="s">
        <v>45</v>
      </c>
      <c r="AF150">
        <v>22</v>
      </c>
      <c r="AG150" t="s">
        <v>55</v>
      </c>
      <c r="AH150" t="s">
        <v>56</v>
      </c>
      <c r="AI150" s="3">
        <v>3.07</v>
      </c>
      <c r="AJ150">
        <v>4</v>
      </c>
      <c r="AK150">
        <v>0</v>
      </c>
      <c r="AL150" s="1">
        <v>43488</v>
      </c>
      <c r="AM150">
        <v>0</v>
      </c>
      <c r="AN150">
        <v>10</v>
      </c>
    </row>
    <row r="151" spans="1:40" x14ac:dyDescent="0.3">
      <c r="A151" t="s">
        <v>282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 s="2">
        <v>65310</v>
      </c>
      <c r="K151">
        <v>0</v>
      </c>
      <c r="L151">
        <v>3</v>
      </c>
      <c r="M151" t="s">
        <v>134</v>
      </c>
      <c r="N151" t="s">
        <v>514</v>
      </c>
      <c r="O151">
        <v>80820</v>
      </c>
      <c r="P151" s="1">
        <v>29186</v>
      </c>
      <c r="Q151" s="4">
        <f ca="1">ROUNDDOWN((TODAY() - Table1[DOB]) / 365, 0)</f>
        <v>45</v>
      </c>
      <c r="R151" t="s">
        <v>465</v>
      </c>
      <c r="S151" t="s">
        <v>38</v>
      </c>
      <c r="T151" t="s">
        <v>39</v>
      </c>
      <c r="U151" t="s">
        <v>40</v>
      </c>
      <c r="V151" t="s">
        <v>41</v>
      </c>
      <c r="W151" s="1">
        <v>41505</v>
      </c>
      <c r="Y151" s="4">
        <f>IF(ISBLANK(Table1[DateofTermination]), 0, 1)</f>
        <v>0</v>
      </c>
      <c r="Z151" s="4" t="str">
        <f>IF(ISBLANK(Table1[DateofTermination]), "Active", "Terminated")</f>
        <v>Active</v>
      </c>
      <c r="AA151" s="4">
        <f ca="1">ROUND((IF(ISBLANK(Table1[DateofTermination]),TODAY(), Table1[DateofTermination]) - Table1[DateofHire]) / 365, 1)</f>
        <v>12</v>
      </c>
      <c r="AB151" t="s">
        <v>42</v>
      </c>
      <c r="AC151" t="s">
        <v>43</v>
      </c>
      <c r="AD151" t="s">
        <v>135</v>
      </c>
      <c r="AE151" t="s">
        <v>153</v>
      </c>
      <c r="AF151">
        <v>21</v>
      </c>
      <c r="AG151" t="s">
        <v>55</v>
      </c>
      <c r="AH151" t="s">
        <v>56</v>
      </c>
      <c r="AI151" s="3">
        <v>4.3</v>
      </c>
      <c r="AJ151">
        <v>5</v>
      </c>
      <c r="AK151">
        <v>0</v>
      </c>
      <c r="AL151" s="1">
        <v>43487</v>
      </c>
      <c r="AM151">
        <v>0</v>
      </c>
      <c r="AN151">
        <v>13</v>
      </c>
    </row>
    <row r="152" spans="1:40" x14ac:dyDescent="0.3">
      <c r="A152" t="s">
        <v>283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 s="2">
        <v>250000</v>
      </c>
      <c r="K152">
        <v>0</v>
      </c>
      <c r="L152">
        <v>16</v>
      </c>
      <c r="M152" t="s">
        <v>284</v>
      </c>
      <c r="N152" t="s">
        <v>506</v>
      </c>
      <c r="O152">
        <v>1902</v>
      </c>
      <c r="P152" s="1">
        <v>19988</v>
      </c>
      <c r="Q152" s="4">
        <f ca="1">ROUNDDOWN((TODAY() - Table1[DOB]) / 365, 0)</f>
        <v>70</v>
      </c>
      <c r="R152" t="s">
        <v>466</v>
      </c>
      <c r="S152" t="s">
        <v>50</v>
      </c>
      <c r="T152" t="s">
        <v>39</v>
      </c>
      <c r="U152" t="s">
        <v>86</v>
      </c>
      <c r="V152" t="s">
        <v>41</v>
      </c>
      <c r="W152" s="1">
        <v>41092</v>
      </c>
      <c r="Y152" s="4">
        <f>IF(ISBLANK(Table1[DateofTermination]), 0, 1)</f>
        <v>0</v>
      </c>
      <c r="Z152" s="4" t="str">
        <f>IF(ISBLANK(Table1[DateofTermination]), "Active", "Terminated")</f>
        <v>Active</v>
      </c>
      <c r="AA152" s="4">
        <f ca="1">ROUND((IF(ISBLANK(Table1[DateofTermination]),TODAY(), Table1[DateofTermination]) - Table1[DateofHire]) / 365, 1)</f>
        <v>13.1</v>
      </c>
      <c r="AB152" t="s">
        <v>42</v>
      </c>
      <c r="AC152" t="s">
        <v>43</v>
      </c>
      <c r="AD152" t="s">
        <v>285</v>
      </c>
      <c r="AE152" t="s">
        <v>225</v>
      </c>
      <c r="AF152">
        <v>9</v>
      </c>
      <c r="AG152" t="s">
        <v>55</v>
      </c>
      <c r="AH152" t="s">
        <v>56</v>
      </c>
      <c r="AI152" s="3">
        <v>4.83</v>
      </c>
      <c r="AJ152">
        <v>3</v>
      </c>
      <c r="AK152">
        <v>0</v>
      </c>
      <c r="AL152" s="1">
        <v>43482</v>
      </c>
      <c r="AM152">
        <v>0</v>
      </c>
      <c r="AN152">
        <v>10</v>
      </c>
    </row>
    <row r="153" spans="1:40" x14ac:dyDescent="0.3">
      <c r="A153" t="s">
        <v>286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 s="2">
        <v>54005</v>
      </c>
      <c r="K153">
        <v>1</v>
      </c>
      <c r="L153">
        <v>19</v>
      </c>
      <c r="M153" t="s">
        <v>37</v>
      </c>
      <c r="N153" t="s">
        <v>506</v>
      </c>
      <c r="O153">
        <v>2170</v>
      </c>
      <c r="P153" s="1">
        <v>27006</v>
      </c>
      <c r="Q153" s="4">
        <f ca="1">ROUNDDOWN((TODAY() - Table1[DOB]) / 365, 0)</f>
        <v>51</v>
      </c>
      <c r="R153" t="s">
        <v>466</v>
      </c>
      <c r="S153" t="s">
        <v>50</v>
      </c>
      <c r="T153" t="s">
        <v>39</v>
      </c>
      <c r="U153" t="s">
        <v>40</v>
      </c>
      <c r="V153" t="s">
        <v>41</v>
      </c>
      <c r="W153" s="1">
        <v>40812</v>
      </c>
      <c r="X153" s="1">
        <v>42159</v>
      </c>
      <c r="Y153" s="4">
        <f>IF(ISBLANK(Table1[DateofTermination]), 0, 1)</f>
        <v>1</v>
      </c>
      <c r="Z153" s="4" t="str">
        <f>IF(ISBLANK(Table1[DateofTermination]), "Active", "Terminated")</f>
        <v>Terminated</v>
      </c>
      <c r="AA153" s="4">
        <f ca="1">ROUND((IF(ISBLANK(Table1[DateofTermination]),TODAY(), Table1[DateofTermination]) - Table1[DateofHire]) / 365, 1)</f>
        <v>3.7</v>
      </c>
      <c r="AB153" t="s">
        <v>185</v>
      </c>
      <c r="AC153" t="s">
        <v>52</v>
      </c>
      <c r="AD153" t="s">
        <v>44</v>
      </c>
      <c r="AE153" t="s">
        <v>66</v>
      </c>
      <c r="AF153">
        <v>39</v>
      </c>
      <c r="AG153" t="s">
        <v>67</v>
      </c>
      <c r="AH153" t="s">
        <v>56</v>
      </c>
      <c r="AI153" s="3">
        <v>3.6</v>
      </c>
      <c r="AJ153">
        <v>5</v>
      </c>
      <c r="AK153">
        <v>0</v>
      </c>
      <c r="AL153" s="1">
        <v>42064</v>
      </c>
      <c r="AM153">
        <v>0</v>
      </c>
      <c r="AN153">
        <v>16</v>
      </c>
    </row>
    <row r="154" spans="1:40" x14ac:dyDescent="0.3">
      <c r="A154" t="s">
        <v>287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 s="2">
        <v>45433</v>
      </c>
      <c r="K154">
        <v>1</v>
      </c>
      <c r="L154">
        <v>19</v>
      </c>
      <c r="M154" t="s">
        <v>37</v>
      </c>
      <c r="N154" t="s">
        <v>506</v>
      </c>
      <c r="O154">
        <v>2127</v>
      </c>
      <c r="P154" s="1">
        <v>25849</v>
      </c>
      <c r="Q154" s="4">
        <f ca="1">ROUNDDOWN((TODAY() - Table1[DOB]) / 365, 0)</f>
        <v>54</v>
      </c>
      <c r="R154" t="s">
        <v>466</v>
      </c>
      <c r="S154" t="s">
        <v>50</v>
      </c>
      <c r="T154" t="s">
        <v>39</v>
      </c>
      <c r="U154" t="s">
        <v>40</v>
      </c>
      <c r="V154" t="s">
        <v>41</v>
      </c>
      <c r="W154" s="1">
        <v>40812</v>
      </c>
      <c r="X154" s="1">
        <v>41648</v>
      </c>
      <c r="Y154" s="4">
        <f>IF(ISBLANK(Table1[DateofTermination]), 0, 1)</f>
        <v>1</v>
      </c>
      <c r="Z154" s="4" t="str">
        <f>IF(ISBLANK(Table1[DateofTermination]), "Active", "Terminated")</f>
        <v>Terminated</v>
      </c>
      <c r="AA154" s="4">
        <f ca="1">ROUND((IF(ISBLANK(Table1[DateofTermination]),TODAY(), Table1[DateofTermination]) - Table1[DateofHire]) / 365, 1)</f>
        <v>2.2999999999999998</v>
      </c>
      <c r="AB154" t="s">
        <v>185</v>
      </c>
      <c r="AC154" t="s">
        <v>52</v>
      </c>
      <c r="AD154" t="s">
        <v>44</v>
      </c>
      <c r="AE154" t="s">
        <v>69</v>
      </c>
      <c r="AF154">
        <v>11</v>
      </c>
      <c r="AG154" t="s">
        <v>67</v>
      </c>
      <c r="AH154" t="s">
        <v>56</v>
      </c>
      <c r="AI154" s="3">
        <v>3.49</v>
      </c>
      <c r="AJ154">
        <v>4</v>
      </c>
      <c r="AK154">
        <v>0</v>
      </c>
      <c r="AL154" s="1">
        <v>41304</v>
      </c>
      <c r="AM154">
        <v>0</v>
      </c>
      <c r="AN154">
        <v>6</v>
      </c>
    </row>
    <row r="155" spans="1:40" x14ac:dyDescent="0.3">
      <c r="A155" t="s">
        <v>288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 s="2">
        <v>46654</v>
      </c>
      <c r="K155">
        <v>0</v>
      </c>
      <c r="L155">
        <v>19</v>
      </c>
      <c r="M155" t="s">
        <v>37</v>
      </c>
      <c r="N155" t="s">
        <v>506</v>
      </c>
      <c r="O155">
        <v>1721</v>
      </c>
      <c r="P155" s="1">
        <v>28439</v>
      </c>
      <c r="Q155" s="4">
        <f ca="1">ROUNDDOWN((TODAY() - Table1[DOB]) / 365, 0)</f>
        <v>47</v>
      </c>
      <c r="R155" t="s">
        <v>465</v>
      </c>
      <c r="S155" t="s">
        <v>38</v>
      </c>
      <c r="T155" t="s">
        <v>39</v>
      </c>
      <c r="U155" t="s">
        <v>40</v>
      </c>
      <c r="V155" t="s">
        <v>79</v>
      </c>
      <c r="W155" s="1">
        <v>41687</v>
      </c>
      <c r="Y155" s="4">
        <f>IF(ISBLANK(Table1[DateofTermination]), 0, 1)</f>
        <v>0</v>
      </c>
      <c r="Z155" s="4" t="str">
        <f>IF(ISBLANK(Table1[DateofTermination]), "Active", "Terminated")</f>
        <v>Active</v>
      </c>
      <c r="AA155" s="4">
        <f ca="1">ROUND((IF(ISBLANK(Table1[DateofTermination]),TODAY(), Table1[DateofTermination]) - Table1[DateofHire]) / 365, 1)</f>
        <v>11.5</v>
      </c>
      <c r="AB155" t="s">
        <v>42</v>
      </c>
      <c r="AC155" t="s">
        <v>43</v>
      </c>
      <c r="AD155" t="s">
        <v>44</v>
      </c>
      <c r="AE155" t="s">
        <v>76</v>
      </c>
      <c r="AF155">
        <v>19</v>
      </c>
      <c r="AG155" t="s">
        <v>46</v>
      </c>
      <c r="AH155" t="s">
        <v>56</v>
      </c>
      <c r="AI155" s="3">
        <v>3.1</v>
      </c>
      <c r="AJ155">
        <v>3</v>
      </c>
      <c r="AK155">
        <v>0</v>
      </c>
      <c r="AL155" s="1">
        <v>43502</v>
      </c>
      <c r="AM155">
        <v>0</v>
      </c>
      <c r="AN155">
        <v>3</v>
      </c>
    </row>
    <row r="156" spans="1:40" x14ac:dyDescent="0.3">
      <c r="A156" t="s">
        <v>289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 s="2">
        <v>63973</v>
      </c>
      <c r="K156">
        <v>0</v>
      </c>
      <c r="L156">
        <v>19</v>
      </c>
      <c r="M156" t="s">
        <v>37</v>
      </c>
      <c r="N156" t="s">
        <v>506</v>
      </c>
      <c r="O156">
        <v>1801</v>
      </c>
      <c r="P156" s="1">
        <v>29253</v>
      </c>
      <c r="Q156" s="4">
        <f ca="1">ROUNDDOWN((TODAY() - Table1[DOB]) / 365, 0)</f>
        <v>45</v>
      </c>
      <c r="R156" t="s">
        <v>465</v>
      </c>
      <c r="S156" t="s">
        <v>50</v>
      </c>
      <c r="T156" t="s">
        <v>39</v>
      </c>
      <c r="U156" t="s">
        <v>40</v>
      </c>
      <c r="V156" t="s">
        <v>108</v>
      </c>
      <c r="W156" s="1">
        <v>40553</v>
      </c>
      <c r="Y156" s="4">
        <f>IF(ISBLANK(Table1[DateofTermination]), 0, 1)</f>
        <v>0</v>
      </c>
      <c r="Z156" s="4" t="str">
        <f>IF(ISBLANK(Table1[DateofTermination]), "Active", "Terminated")</f>
        <v>Active</v>
      </c>
      <c r="AA156" s="4">
        <f ca="1">ROUND((IF(ISBLANK(Table1[DateofTermination]),TODAY(), Table1[DateofTermination]) - Table1[DateofHire]) / 365, 1)</f>
        <v>14.6</v>
      </c>
      <c r="AB156" t="s">
        <v>42</v>
      </c>
      <c r="AC156" t="s">
        <v>43</v>
      </c>
      <c r="AD156" t="s">
        <v>44</v>
      </c>
      <c r="AE156" t="s">
        <v>80</v>
      </c>
      <c r="AF156">
        <v>12</v>
      </c>
      <c r="AG156" t="s">
        <v>55</v>
      </c>
      <c r="AH156" t="s">
        <v>56</v>
      </c>
      <c r="AI156" s="3">
        <v>3.38</v>
      </c>
      <c r="AJ156">
        <v>3</v>
      </c>
      <c r="AK156">
        <v>0</v>
      </c>
      <c r="AL156" s="1">
        <v>43486</v>
      </c>
      <c r="AM156">
        <v>0</v>
      </c>
      <c r="AN156">
        <v>17</v>
      </c>
    </row>
    <row r="157" spans="1:40" x14ac:dyDescent="0.3">
      <c r="A157" t="s">
        <v>290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 s="2">
        <v>71339</v>
      </c>
      <c r="K157">
        <v>0</v>
      </c>
      <c r="L157">
        <v>3</v>
      </c>
      <c r="M157" t="s">
        <v>134</v>
      </c>
      <c r="N157" t="s">
        <v>515</v>
      </c>
      <c r="O157">
        <v>10171</v>
      </c>
      <c r="P157" s="1">
        <v>25258</v>
      </c>
      <c r="Q157" s="4">
        <f ca="1">ROUNDDOWN((TODAY() - Table1[DOB]) / 365, 0)</f>
        <v>56</v>
      </c>
      <c r="R157" t="s">
        <v>465</v>
      </c>
      <c r="S157" t="s">
        <v>38</v>
      </c>
      <c r="T157" t="s">
        <v>39</v>
      </c>
      <c r="U157" t="s">
        <v>86</v>
      </c>
      <c r="V157" t="s">
        <v>79</v>
      </c>
      <c r="W157" s="1">
        <v>40609</v>
      </c>
      <c r="Y157" s="4">
        <f>IF(ISBLANK(Table1[DateofTermination]), 0, 1)</f>
        <v>0</v>
      </c>
      <c r="Z157" s="4" t="str">
        <f>IF(ISBLANK(Table1[DateofTermination]), "Active", "Terminated")</f>
        <v>Active</v>
      </c>
      <c r="AA157" s="4">
        <f ca="1">ROUND((IF(ISBLANK(Table1[DateofTermination]),TODAY(), Table1[DateofTermination]) - Table1[DateofHire]) / 365, 1)</f>
        <v>14.4</v>
      </c>
      <c r="AB157" t="s">
        <v>42</v>
      </c>
      <c r="AC157" t="s">
        <v>43</v>
      </c>
      <c r="AD157" t="s">
        <v>135</v>
      </c>
      <c r="AE157" t="s">
        <v>136</v>
      </c>
      <c r="AF157">
        <v>17</v>
      </c>
      <c r="AG157" t="s">
        <v>81</v>
      </c>
      <c r="AH157" t="s">
        <v>56</v>
      </c>
      <c r="AI157" s="3">
        <v>3.65</v>
      </c>
      <c r="AJ157">
        <v>5</v>
      </c>
      <c r="AK157">
        <v>0</v>
      </c>
      <c r="AL157" s="1">
        <v>43482</v>
      </c>
      <c r="AM157">
        <v>0</v>
      </c>
      <c r="AN157">
        <v>20</v>
      </c>
    </row>
    <row r="158" spans="1:40" x14ac:dyDescent="0.3">
      <c r="A158" t="s">
        <v>291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 s="2">
        <v>93206</v>
      </c>
      <c r="K158">
        <v>0</v>
      </c>
      <c r="L158">
        <v>28</v>
      </c>
      <c r="M158" t="s">
        <v>172</v>
      </c>
      <c r="N158" t="s">
        <v>506</v>
      </c>
      <c r="O158">
        <v>2169</v>
      </c>
      <c r="P158" s="1">
        <v>31525</v>
      </c>
      <c r="Q158" s="4">
        <f ca="1">ROUNDDOWN((TODAY() - Table1[DOB]) / 365, 0)</f>
        <v>39</v>
      </c>
      <c r="R158" t="s">
        <v>465</v>
      </c>
      <c r="S158" t="s">
        <v>50</v>
      </c>
      <c r="T158" t="s">
        <v>39</v>
      </c>
      <c r="U158" t="s">
        <v>40</v>
      </c>
      <c r="V158" t="s">
        <v>41</v>
      </c>
      <c r="W158" s="1">
        <v>41953</v>
      </c>
      <c r="Y158" s="4">
        <f>IF(ISBLANK(Table1[DateofTermination]), 0, 1)</f>
        <v>0</v>
      </c>
      <c r="Z158" s="4" t="str">
        <f>IF(ISBLANK(Table1[DateofTermination]), "Active", "Terminated")</f>
        <v>Active</v>
      </c>
      <c r="AA158" s="4">
        <f ca="1">ROUND((IF(ISBLANK(Table1[DateofTermination]),TODAY(), Table1[DateofTermination]) - Table1[DateofHire]) / 365, 1)</f>
        <v>10.8</v>
      </c>
      <c r="AB158" t="s">
        <v>42</v>
      </c>
      <c r="AC158" t="s">
        <v>43</v>
      </c>
      <c r="AD158" t="s">
        <v>53</v>
      </c>
      <c r="AE158" t="s">
        <v>84</v>
      </c>
      <c r="AF158">
        <v>7</v>
      </c>
      <c r="AG158" t="s">
        <v>77</v>
      </c>
      <c r="AH158" t="s">
        <v>56</v>
      </c>
      <c r="AI158" s="3">
        <v>4.46</v>
      </c>
      <c r="AJ158">
        <v>5</v>
      </c>
      <c r="AK158">
        <v>6</v>
      </c>
      <c r="AL158" s="1">
        <v>43472</v>
      </c>
      <c r="AM158">
        <v>0</v>
      </c>
      <c r="AN158">
        <v>7</v>
      </c>
    </row>
    <row r="159" spans="1:40" x14ac:dyDescent="0.3">
      <c r="A159" t="s">
        <v>292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 s="2">
        <v>82758</v>
      </c>
      <c r="K159">
        <v>1</v>
      </c>
      <c r="L159">
        <v>18</v>
      </c>
      <c r="M159" t="s">
        <v>124</v>
      </c>
      <c r="N159" t="s">
        <v>506</v>
      </c>
      <c r="O159">
        <v>1890</v>
      </c>
      <c r="P159" s="1">
        <v>26481</v>
      </c>
      <c r="Q159" s="4">
        <f ca="1">ROUNDDOWN((TODAY() - Table1[DOB]) / 365, 0)</f>
        <v>53</v>
      </c>
      <c r="R159" t="s">
        <v>465</v>
      </c>
      <c r="S159" t="s">
        <v>50</v>
      </c>
      <c r="T159" t="s">
        <v>39</v>
      </c>
      <c r="U159" t="s">
        <v>40</v>
      </c>
      <c r="V159" t="s">
        <v>41</v>
      </c>
      <c r="W159" s="1">
        <v>40553</v>
      </c>
      <c r="X159" s="1">
        <v>42350</v>
      </c>
      <c r="Y159" s="4">
        <f>IF(ISBLANK(Table1[DateofTermination]), 0, 1)</f>
        <v>1</v>
      </c>
      <c r="Z159" s="4" t="str">
        <f>IF(ISBLANK(Table1[DateofTermination]), "Active", "Terminated")</f>
        <v>Terminated</v>
      </c>
      <c r="AA159" s="4">
        <f ca="1">ROUND((IF(ISBLANK(Table1[DateofTermination]),TODAY(), Table1[DateofTermination]) - Table1[DateofHire]) / 365, 1)</f>
        <v>4.9000000000000004</v>
      </c>
      <c r="AB159" t="s">
        <v>99</v>
      </c>
      <c r="AC159" t="s">
        <v>100</v>
      </c>
      <c r="AD159" t="s">
        <v>44</v>
      </c>
      <c r="AE159" t="s">
        <v>126</v>
      </c>
      <c r="AF159">
        <v>2</v>
      </c>
      <c r="AG159" t="s">
        <v>77</v>
      </c>
      <c r="AH159" t="s">
        <v>56</v>
      </c>
      <c r="AI159" s="3">
        <v>4.78</v>
      </c>
      <c r="AJ159">
        <v>4</v>
      </c>
      <c r="AK159">
        <v>0</v>
      </c>
      <c r="AL159" s="1">
        <v>42050</v>
      </c>
      <c r="AM159">
        <v>0</v>
      </c>
      <c r="AN159">
        <v>9</v>
      </c>
    </row>
    <row r="160" spans="1:40" x14ac:dyDescent="0.3">
      <c r="A160" t="s">
        <v>293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 s="2">
        <v>66074</v>
      </c>
      <c r="K160">
        <v>1</v>
      </c>
      <c r="L160">
        <v>20</v>
      </c>
      <c r="M160" t="s">
        <v>58</v>
      </c>
      <c r="N160" t="s">
        <v>506</v>
      </c>
      <c r="O160">
        <v>2090</v>
      </c>
      <c r="P160" s="1">
        <v>29061</v>
      </c>
      <c r="Q160" s="4">
        <f ca="1">ROUNDDOWN((TODAY() - Table1[DOB]) / 365, 0)</f>
        <v>46</v>
      </c>
      <c r="R160" t="s">
        <v>466</v>
      </c>
      <c r="S160" t="s">
        <v>64</v>
      </c>
      <c r="T160" t="s">
        <v>39</v>
      </c>
      <c r="U160" t="s">
        <v>40</v>
      </c>
      <c r="V160" t="s">
        <v>108</v>
      </c>
      <c r="W160" s="1">
        <v>41281</v>
      </c>
      <c r="X160" s="1">
        <v>41729</v>
      </c>
      <c r="Y160" s="4">
        <f>IF(ISBLANK(Table1[DateofTermination]), 0, 1)</f>
        <v>1</v>
      </c>
      <c r="Z160" s="4" t="str">
        <f>IF(ISBLANK(Table1[DateofTermination]), "Active", "Terminated")</f>
        <v>Terminated</v>
      </c>
      <c r="AA160" s="4">
        <f ca="1">ROUND((IF(ISBLANK(Table1[DateofTermination]),TODAY(), Table1[DateofTermination]) - Table1[DateofHire]) / 365, 1)</f>
        <v>1.2</v>
      </c>
      <c r="AB160" t="s">
        <v>87</v>
      </c>
      <c r="AC160" t="s">
        <v>52</v>
      </c>
      <c r="AD160" t="s">
        <v>44</v>
      </c>
      <c r="AE160" t="s">
        <v>88</v>
      </c>
      <c r="AF160">
        <v>14</v>
      </c>
      <c r="AG160" t="s">
        <v>55</v>
      </c>
      <c r="AH160" t="s">
        <v>56</v>
      </c>
      <c r="AI160" s="3">
        <v>4.5199999999999996</v>
      </c>
      <c r="AJ160">
        <v>3</v>
      </c>
      <c r="AK160">
        <v>0</v>
      </c>
      <c r="AL160" s="1">
        <v>41690</v>
      </c>
      <c r="AM160">
        <v>0</v>
      </c>
      <c r="AN160">
        <v>20</v>
      </c>
    </row>
    <row r="161" spans="1:40" x14ac:dyDescent="0.3">
      <c r="A161" t="s">
        <v>294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2">
        <v>46120</v>
      </c>
      <c r="K161">
        <v>0</v>
      </c>
      <c r="L161">
        <v>19</v>
      </c>
      <c r="M161" t="s">
        <v>37</v>
      </c>
      <c r="N161" t="s">
        <v>506</v>
      </c>
      <c r="O161">
        <v>2048</v>
      </c>
      <c r="P161" s="1">
        <v>31755</v>
      </c>
      <c r="Q161" s="4">
        <f ca="1">ROUNDDOWN((TODAY() - Table1[DOB]) / 365, 0)</f>
        <v>38</v>
      </c>
      <c r="R161" t="s">
        <v>465</v>
      </c>
      <c r="S161" t="s">
        <v>50</v>
      </c>
      <c r="T161" t="s">
        <v>39</v>
      </c>
      <c r="U161" t="s">
        <v>40</v>
      </c>
      <c r="V161" t="s">
        <v>41</v>
      </c>
      <c r="W161" s="1">
        <v>41099</v>
      </c>
      <c r="Y161" s="4">
        <f>IF(ISBLANK(Table1[DateofTermination]), 0, 1)</f>
        <v>0</v>
      </c>
      <c r="Z161" s="4" t="str">
        <f>IF(ISBLANK(Table1[DateofTermination]), "Active", "Terminated")</f>
        <v>Active</v>
      </c>
      <c r="AA161" s="4">
        <f ca="1">ROUND((IF(ISBLANK(Table1[DateofTermination]),TODAY(), Table1[DateofTermination]) - Table1[DateofHire]) / 365, 1)</f>
        <v>13.1</v>
      </c>
      <c r="AB161" t="s">
        <v>42</v>
      </c>
      <c r="AC161" t="s">
        <v>43</v>
      </c>
      <c r="AD161" t="s">
        <v>44</v>
      </c>
      <c r="AE161" t="s">
        <v>88</v>
      </c>
      <c r="AF161">
        <v>14</v>
      </c>
      <c r="AG161" t="s">
        <v>46</v>
      </c>
      <c r="AH161" t="s">
        <v>56</v>
      </c>
      <c r="AI161" s="3">
        <v>5</v>
      </c>
      <c r="AJ161">
        <v>5</v>
      </c>
      <c r="AK161">
        <v>0</v>
      </c>
      <c r="AL161" s="1">
        <v>43500</v>
      </c>
      <c r="AM161">
        <v>0</v>
      </c>
      <c r="AN161">
        <v>13</v>
      </c>
    </row>
    <row r="162" spans="1:40" x14ac:dyDescent="0.3">
      <c r="A162" t="s">
        <v>295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 s="2">
        <v>64520</v>
      </c>
      <c r="K162">
        <v>0</v>
      </c>
      <c r="L162">
        <v>1</v>
      </c>
      <c r="M162" t="s">
        <v>129</v>
      </c>
      <c r="N162" t="s">
        <v>506</v>
      </c>
      <c r="O162">
        <v>1460</v>
      </c>
      <c r="P162" s="1">
        <v>30798</v>
      </c>
      <c r="Q162" s="4">
        <f ca="1">ROUNDDOWN((TODAY() - Table1[DOB]) / 365, 0)</f>
        <v>41</v>
      </c>
      <c r="R162" t="s">
        <v>465</v>
      </c>
      <c r="S162" t="s">
        <v>64</v>
      </c>
      <c r="T162" t="s">
        <v>39</v>
      </c>
      <c r="U162" t="s">
        <v>40</v>
      </c>
      <c r="V162" t="s">
        <v>79</v>
      </c>
      <c r="W162" s="1">
        <v>41645</v>
      </c>
      <c r="Y162" s="4">
        <f>IF(ISBLANK(Table1[DateofTermination]), 0, 1)</f>
        <v>0</v>
      </c>
      <c r="Z162" s="4" t="str">
        <f>IF(ISBLANK(Table1[DateofTermination]), "Active", "Terminated")</f>
        <v>Active</v>
      </c>
      <c r="AA162" s="4">
        <f ca="1">ROUND((IF(ISBLANK(Table1[DateofTermination]),TODAY(), Table1[DateofTermination]) - Table1[DateofHire]) / 365, 1)</f>
        <v>11.6</v>
      </c>
      <c r="AB162" t="s">
        <v>42</v>
      </c>
      <c r="AC162" t="s">
        <v>43</v>
      </c>
      <c r="AD162" t="s">
        <v>121</v>
      </c>
      <c r="AE162" t="s">
        <v>122</v>
      </c>
      <c r="AF162">
        <v>1</v>
      </c>
      <c r="AG162" t="s">
        <v>192</v>
      </c>
      <c r="AH162" t="s">
        <v>56</v>
      </c>
      <c r="AI162" s="3">
        <v>5</v>
      </c>
      <c r="AJ162">
        <v>4</v>
      </c>
      <c r="AK162">
        <v>4</v>
      </c>
      <c r="AL162" s="1">
        <v>43482</v>
      </c>
      <c r="AM162">
        <v>0</v>
      </c>
      <c r="AN162">
        <v>3</v>
      </c>
    </row>
    <row r="163" spans="1:40" x14ac:dyDescent="0.3">
      <c r="A163" t="s">
        <v>296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 s="2">
        <v>61962</v>
      </c>
      <c r="K163">
        <v>1</v>
      </c>
      <c r="L163">
        <v>20</v>
      </c>
      <c r="M163" t="s">
        <v>58</v>
      </c>
      <c r="N163" t="s">
        <v>506</v>
      </c>
      <c r="O163">
        <v>2126</v>
      </c>
      <c r="P163" s="1">
        <v>30811</v>
      </c>
      <c r="Q163" s="4">
        <f ca="1">ROUNDDOWN((TODAY() - Table1[DOB]) / 365, 0)</f>
        <v>41</v>
      </c>
      <c r="R163" t="s">
        <v>465</v>
      </c>
      <c r="S163" t="s">
        <v>50</v>
      </c>
      <c r="T163" t="s">
        <v>39</v>
      </c>
      <c r="U163" t="s">
        <v>40</v>
      </c>
      <c r="V163" t="s">
        <v>41</v>
      </c>
      <c r="W163" s="1">
        <v>41001</v>
      </c>
      <c r="X163" s="1">
        <v>41379</v>
      </c>
      <c r="Y163" s="4">
        <f>IF(ISBLANK(Table1[DateofTermination]), 0, 1)</f>
        <v>1</v>
      </c>
      <c r="Z163" s="4" t="str">
        <f>IF(ISBLANK(Table1[DateofTermination]), "Active", "Terminated")</f>
        <v>Terminated</v>
      </c>
      <c r="AA163" s="4">
        <f ca="1">ROUND((IF(ISBLANK(Table1[DateofTermination]),TODAY(), Table1[DateofTermination]) - Table1[DateofHire]) / 365, 1)</f>
        <v>1</v>
      </c>
      <c r="AB163" t="s">
        <v>185</v>
      </c>
      <c r="AC163" t="s">
        <v>52</v>
      </c>
      <c r="AD163" t="s">
        <v>44</v>
      </c>
      <c r="AE163" t="s">
        <v>60</v>
      </c>
      <c r="AF163">
        <v>20</v>
      </c>
      <c r="AG163" t="s">
        <v>67</v>
      </c>
      <c r="AH163" t="s">
        <v>56</v>
      </c>
      <c r="AI163" s="3">
        <v>4.9000000000000004</v>
      </c>
      <c r="AJ163">
        <v>3</v>
      </c>
      <c r="AK163">
        <v>0</v>
      </c>
      <c r="AL163" s="1">
        <v>41325</v>
      </c>
      <c r="AM163">
        <v>0</v>
      </c>
      <c r="AN163">
        <v>20</v>
      </c>
    </row>
    <row r="164" spans="1:40" x14ac:dyDescent="0.3">
      <c r="A164" t="s">
        <v>297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 s="2">
        <v>81584</v>
      </c>
      <c r="K164">
        <v>0</v>
      </c>
      <c r="L164">
        <v>22</v>
      </c>
      <c r="M164" t="s">
        <v>298</v>
      </c>
      <c r="N164" t="s">
        <v>506</v>
      </c>
      <c r="O164">
        <v>1886</v>
      </c>
      <c r="P164" s="1">
        <v>31942</v>
      </c>
      <c r="Q164" s="4">
        <f ca="1">ROUNDDOWN((TODAY() - Table1[DOB]) / 365, 0)</f>
        <v>38</v>
      </c>
      <c r="R164" t="s">
        <v>466</v>
      </c>
      <c r="S164" t="s">
        <v>38</v>
      </c>
      <c r="T164" t="s">
        <v>39</v>
      </c>
      <c r="U164" t="s">
        <v>40</v>
      </c>
      <c r="V164" t="s">
        <v>108</v>
      </c>
      <c r="W164" s="1">
        <v>42645</v>
      </c>
      <c r="Y164" s="4">
        <f>IF(ISBLANK(Table1[DateofTermination]), 0, 1)</f>
        <v>0</v>
      </c>
      <c r="Z164" s="4" t="str">
        <f>IF(ISBLANK(Table1[DateofTermination]), "Active", "Terminated")</f>
        <v>Active</v>
      </c>
      <c r="AA164" s="4">
        <f ca="1">ROUND((IF(ISBLANK(Table1[DateofTermination]),TODAY(), Table1[DateofTermination]) - Table1[DateofHire]) / 365, 1)</f>
        <v>8.9</v>
      </c>
      <c r="AB164" t="s">
        <v>42</v>
      </c>
      <c r="AC164" t="s">
        <v>43</v>
      </c>
      <c r="AD164" t="s">
        <v>53</v>
      </c>
      <c r="AE164" t="s">
        <v>189</v>
      </c>
      <c r="AF164">
        <v>13</v>
      </c>
      <c r="AG164" t="s">
        <v>55</v>
      </c>
      <c r="AH164" t="s">
        <v>56</v>
      </c>
      <c r="AI164" s="3">
        <v>4.0999999999999996</v>
      </c>
      <c r="AJ164">
        <v>5</v>
      </c>
      <c r="AK164">
        <v>7</v>
      </c>
      <c r="AL164" s="1">
        <v>43473</v>
      </c>
      <c r="AM164">
        <v>0</v>
      </c>
      <c r="AN164">
        <v>2</v>
      </c>
    </row>
    <row r="165" spans="1:40" x14ac:dyDescent="0.3">
      <c r="A165" t="s">
        <v>299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 s="2">
        <v>63676</v>
      </c>
      <c r="K165">
        <v>1</v>
      </c>
      <c r="L165">
        <v>19</v>
      </c>
      <c r="M165" t="s">
        <v>37</v>
      </c>
      <c r="N165" t="s">
        <v>506</v>
      </c>
      <c r="O165">
        <v>1810</v>
      </c>
      <c r="P165" s="1">
        <v>28872</v>
      </c>
      <c r="Q165" s="4">
        <f ca="1">ROUNDDOWN((TODAY() - Table1[DOB]) / 365, 0)</f>
        <v>46</v>
      </c>
      <c r="R165" t="s">
        <v>466</v>
      </c>
      <c r="S165" t="s">
        <v>38</v>
      </c>
      <c r="T165" t="s">
        <v>39</v>
      </c>
      <c r="U165" t="s">
        <v>40</v>
      </c>
      <c r="V165" t="s">
        <v>108</v>
      </c>
      <c r="W165" s="1">
        <v>40812</v>
      </c>
      <c r="X165" s="1">
        <v>43331</v>
      </c>
      <c r="Y165" s="4">
        <f>IF(ISBLANK(Table1[DateofTermination]), 0, 1)</f>
        <v>1</v>
      </c>
      <c r="Z165" s="4" t="str">
        <f>IF(ISBLANK(Table1[DateofTermination]), "Active", "Terminated")</f>
        <v>Terminated</v>
      </c>
      <c r="AA165" s="4">
        <f ca="1">ROUND((IF(ISBLANK(Table1[DateofTermination]),TODAY(), Table1[DateofTermination]) - Table1[DateofHire]) / 365, 1)</f>
        <v>6.9</v>
      </c>
      <c r="AB165" t="s">
        <v>65</v>
      </c>
      <c r="AC165" t="s">
        <v>52</v>
      </c>
      <c r="AD165" t="s">
        <v>44</v>
      </c>
      <c r="AE165" t="s">
        <v>60</v>
      </c>
      <c r="AF165">
        <v>20</v>
      </c>
      <c r="AG165" t="s">
        <v>113</v>
      </c>
      <c r="AH165" t="s">
        <v>56</v>
      </c>
      <c r="AI165" s="3">
        <v>4.88</v>
      </c>
      <c r="AJ165">
        <v>3</v>
      </c>
      <c r="AK165">
        <v>0</v>
      </c>
      <c r="AL165" s="1">
        <v>42918</v>
      </c>
      <c r="AM165">
        <v>0</v>
      </c>
      <c r="AN165">
        <v>17</v>
      </c>
    </row>
    <row r="166" spans="1:40" x14ac:dyDescent="0.3">
      <c r="A166" t="s">
        <v>300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 s="2">
        <v>93046</v>
      </c>
      <c r="K166">
        <v>0</v>
      </c>
      <c r="L166">
        <v>23</v>
      </c>
      <c r="M166" t="s">
        <v>301</v>
      </c>
      <c r="N166" t="s">
        <v>506</v>
      </c>
      <c r="O166">
        <v>1460</v>
      </c>
      <c r="P166" s="1">
        <v>30843</v>
      </c>
      <c r="Q166" s="4">
        <f ca="1">ROUNDDOWN((TODAY() - Table1[DOB]) / 365, 0)</f>
        <v>41</v>
      </c>
      <c r="R166" t="s">
        <v>465</v>
      </c>
      <c r="S166" t="s">
        <v>50</v>
      </c>
      <c r="T166" t="s">
        <v>39</v>
      </c>
      <c r="U166" t="s">
        <v>40</v>
      </c>
      <c r="V166" t="s">
        <v>41</v>
      </c>
      <c r="W166" s="1">
        <v>42374</v>
      </c>
      <c r="Y166" s="4">
        <f>IF(ISBLANK(Table1[DateofTermination]), 0, 1)</f>
        <v>0</v>
      </c>
      <c r="Z166" s="4" t="str">
        <f>IF(ISBLANK(Table1[DateofTermination]), "Active", "Terminated")</f>
        <v>Active</v>
      </c>
      <c r="AA166" s="4">
        <f ca="1">ROUND((IF(ISBLANK(Table1[DateofTermination]),TODAY(), Table1[DateofTermination]) - Table1[DateofHire]) / 365, 1)</f>
        <v>9.6</v>
      </c>
      <c r="AB166" t="s">
        <v>42</v>
      </c>
      <c r="AC166" t="s">
        <v>43</v>
      </c>
      <c r="AD166" t="s">
        <v>121</v>
      </c>
      <c r="AE166" t="s">
        <v>126</v>
      </c>
      <c r="AF166">
        <v>2</v>
      </c>
      <c r="AG166" t="s">
        <v>113</v>
      </c>
      <c r="AH166" t="s">
        <v>56</v>
      </c>
      <c r="AI166" s="3">
        <v>4.0999999999999996</v>
      </c>
      <c r="AJ166">
        <v>4</v>
      </c>
      <c r="AK166">
        <v>0</v>
      </c>
      <c r="AL166" s="1">
        <v>43493</v>
      </c>
      <c r="AM166">
        <v>0</v>
      </c>
      <c r="AN166">
        <v>20</v>
      </c>
    </row>
    <row r="167" spans="1:40" x14ac:dyDescent="0.3">
      <c r="A167" t="s">
        <v>302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 s="2">
        <v>64738</v>
      </c>
      <c r="K167">
        <v>0</v>
      </c>
      <c r="L167">
        <v>19</v>
      </c>
      <c r="M167" t="s">
        <v>37</v>
      </c>
      <c r="N167" t="s">
        <v>506</v>
      </c>
      <c r="O167">
        <v>1776</v>
      </c>
      <c r="P167" s="1">
        <v>30196</v>
      </c>
      <c r="Q167" s="4">
        <f ca="1">ROUNDDOWN((TODAY() - Table1[DOB]) / 365, 0)</f>
        <v>42</v>
      </c>
      <c r="R167" t="s">
        <v>465</v>
      </c>
      <c r="S167" t="s">
        <v>50</v>
      </c>
      <c r="T167" t="s">
        <v>39</v>
      </c>
      <c r="U167" t="s">
        <v>40</v>
      </c>
      <c r="V167" t="s">
        <v>108</v>
      </c>
      <c r="W167" s="1">
        <v>41043</v>
      </c>
      <c r="Y167" s="4">
        <f>IF(ISBLANK(Table1[DateofTermination]), 0, 1)</f>
        <v>0</v>
      </c>
      <c r="Z167" s="4" t="str">
        <f>IF(ISBLANK(Table1[DateofTermination]), "Active", "Terminated")</f>
        <v>Active</v>
      </c>
      <c r="AA167" s="4">
        <f ca="1">ROUND((IF(ISBLANK(Table1[DateofTermination]),TODAY(), Table1[DateofTermination]) - Table1[DateofHire]) / 365, 1)</f>
        <v>13.3</v>
      </c>
      <c r="AB167" t="s">
        <v>42</v>
      </c>
      <c r="AC167" t="s">
        <v>43</v>
      </c>
      <c r="AD167" t="s">
        <v>44</v>
      </c>
      <c r="AE167" t="s">
        <v>62</v>
      </c>
      <c r="AF167">
        <v>16</v>
      </c>
      <c r="AG167" t="s">
        <v>67</v>
      </c>
      <c r="AH167" t="s">
        <v>56</v>
      </c>
      <c r="AI167" s="3">
        <v>4.0999999999999996</v>
      </c>
      <c r="AJ167">
        <v>3</v>
      </c>
      <c r="AK167">
        <v>0</v>
      </c>
      <c r="AL167" s="1">
        <v>43518</v>
      </c>
      <c r="AM167">
        <v>0</v>
      </c>
      <c r="AN167">
        <v>10</v>
      </c>
    </row>
    <row r="168" spans="1:40" x14ac:dyDescent="0.3">
      <c r="A168" t="s">
        <v>303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 s="2">
        <v>70468</v>
      </c>
      <c r="K168">
        <v>0</v>
      </c>
      <c r="L168">
        <v>3</v>
      </c>
      <c r="M168" t="s">
        <v>134</v>
      </c>
      <c r="N168" t="s">
        <v>526</v>
      </c>
      <c r="O168">
        <v>84111</v>
      </c>
      <c r="P168" s="1">
        <v>32504</v>
      </c>
      <c r="Q168" s="4">
        <f ca="1">ROUNDDOWN((TODAY() - Table1[DOB]) / 365, 0)</f>
        <v>36</v>
      </c>
      <c r="R168" t="s">
        <v>465</v>
      </c>
      <c r="S168" t="s">
        <v>132</v>
      </c>
      <c r="T168" t="s">
        <v>39</v>
      </c>
      <c r="U168" t="s">
        <v>40</v>
      </c>
      <c r="V168" t="s">
        <v>79</v>
      </c>
      <c r="W168" s="1">
        <v>41029</v>
      </c>
      <c r="Y168" s="4">
        <f>IF(ISBLANK(Table1[DateofTermination]), 0, 1)</f>
        <v>0</v>
      </c>
      <c r="Z168" s="4" t="str">
        <f>IF(ISBLANK(Table1[DateofTermination]), "Active", "Terminated")</f>
        <v>Active</v>
      </c>
      <c r="AA168" s="4">
        <f ca="1">ROUND((IF(ISBLANK(Table1[DateofTermination]),TODAY(), Table1[DateofTermination]) - Table1[DateofHire]) / 365, 1)</f>
        <v>13.3</v>
      </c>
      <c r="AB168" t="s">
        <v>42</v>
      </c>
      <c r="AC168" t="s">
        <v>43</v>
      </c>
      <c r="AD168" t="s">
        <v>135</v>
      </c>
      <c r="AE168" t="s">
        <v>136</v>
      </c>
      <c r="AF168">
        <v>17</v>
      </c>
      <c r="AG168" t="s">
        <v>192</v>
      </c>
      <c r="AH168" t="s">
        <v>56</v>
      </c>
      <c r="AI168" s="3">
        <v>4.53</v>
      </c>
      <c r="AJ168">
        <v>3</v>
      </c>
      <c r="AK168">
        <v>0</v>
      </c>
      <c r="AL168" s="1">
        <v>43494</v>
      </c>
      <c r="AM168">
        <v>0</v>
      </c>
      <c r="AN168">
        <v>16</v>
      </c>
    </row>
    <row r="169" spans="1:40" x14ac:dyDescent="0.3">
      <c r="A169" t="s">
        <v>304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 s="2">
        <v>77915</v>
      </c>
      <c r="K169">
        <v>0</v>
      </c>
      <c r="L169">
        <v>18</v>
      </c>
      <c r="M169" t="s">
        <v>124</v>
      </c>
      <c r="N169" t="s">
        <v>506</v>
      </c>
      <c r="O169">
        <v>2110</v>
      </c>
      <c r="P169" s="1">
        <v>29885</v>
      </c>
      <c r="Q169" s="4">
        <f ca="1">ROUNDDOWN((TODAY() - Table1[DOB]) / 365, 0)</f>
        <v>43</v>
      </c>
      <c r="R169" t="s">
        <v>466</v>
      </c>
      <c r="S169" t="s">
        <v>50</v>
      </c>
      <c r="T169" t="s">
        <v>39</v>
      </c>
      <c r="U169" t="s">
        <v>40</v>
      </c>
      <c r="V169" t="s">
        <v>41</v>
      </c>
      <c r="W169" s="1">
        <v>41547</v>
      </c>
      <c r="Y169" s="4">
        <f>IF(ISBLANK(Table1[DateofTermination]), 0, 1)</f>
        <v>0</v>
      </c>
      <c r="Z169" s="4" t="str">
        <f>IF(ISBLANK(Table1[DateofTermination]), "Active", "Terminated")</f>
        <v>Active</v>
      </c>
      <c r="AA169" s="4">
        <f ca="1">ROUND((IF(ISBLANK(Table1[DateofTermination]),TODAY(), Table1[DateofTermination]) - Table1[DateofHire]) / 365, 1)</f>
        <v>11.9</v>
      </c>
      <c r="AB169" t="s">
        <v>42</v>
      </c>
      <c r="AC169" t="s">
        <v>43</v>
      </c>
      <c r="AD169" t="s">
        <v>44</v>
      </c>
      <c r="AE169" t="s">
        <v>126</v>
      </c>
      <c r="AF169">
        <v>2</v>
      </c>
      <c r="AG169" t="s">
        <v>192</v>
      </c>
      <c r="AH169" t="s">
        <v>47</v>
      </c>
      <c r="AI169" s="3">
        <v>4.0999999999999996</v>
      </c>
      <c r="AJ169">
        <v>3</v>
      </c>
      <c r="AK169">
        <v>0</v>
      </c>
      <c r="AL169" s="1">
        <v>43486</v>
      </c>
      <c r="AM169">
        <v>0</v>
      </c>
      <c r="AN169">
        <v>11</v>
      </c>
    </row>
    <row r="170" spans="1:40" x14ac:dyDescent="0.3">
      <c r="A170" t="s">
        <v>305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 s="2">
        <v>52624</v>
      </c>
      <c r="K170">
        <v>1</v>
      </c>
      <c r="L170">
        <v>19</v>
      </c>
      <c r="M170" t="s">
        <v>37</v>
      </c>
      <c r="N170" t="s">
        <v>506</v>
      </c>
      <c r="O170">
        <v>1886</v>
      </c>
      <c r="P170" s="1">
        <v>29671</v>
      </c>
      <c r="Q170" s="4">
        <f ca="1">ROUNDDOWN((TODAY() - Table1[DOB]) / 365, 0)</f>
        <v>44</v>
      </c>
      <c r="R170" t="s">
        <v>466</v>
      </c>
      <c r="S170" t="s">
        <v>50</v>
      </c>
      <c r="T170" t="s">
        <v>39</v>
      </c>
      <c r="U170" t="s">
        <v>40</v>
      </c>
      <c r="V170" t="s">
        <v>41</v>
      </c>
      <c r="W170" s="1">
        <v>40729</v>
      </c>
      <c r="X170" s="1">
        <v>43369</v>
      </c>
      <c r="Y170" s="4">
        <f>IF(ISBLANK(Table1[DateofTermination]), 0, 1)</f>
        <v>1</v>
      </c>
      <c r="Z170" s="4" t="str">
        <f>IF(ISBLANK(Table1[DateofTermination]), "Active", "Terminated")</f>
        <v>Terminated</v>
      </c>
      <c r="AA170" s="4">
        <f ca="1">ROUND((IF(ISBLANK(Table1[DateofTermination]),TODAY(), Table1[DateofTermination]) - Table1[DateofHire]) / 365, 1)</f>
        <v>7.2</v>
      </c>
      <c r="AB170" t="s">
        <v>90</v>
      </c>
      <c r="AC170" t="s">
        <v>52</v>
      </c>
      <c r="AD170" t="s">
        <v>44</v>
      </c>
      <c r="AE170" t="s">
        <v>45</v>
      </c>
      <c r="AF170">
        <v>22</v>
      </c>
      <c r="AG170" t="s">
        <v>55</v>
      </c>
      <c r="AH170" t="s">
        <v>56</v>
      </c>
      <c r="AI170" s="3">
        <v>3.18</v>
      </c>
      <c r="AJ170">
        <v>4</v>
      </c>
      <c r="AK170">
        <v>0</v>
      </c>
      <c r="AL170" s="1">
        <v>43161</v>
      </c>
      <c r="AM170">
        <v>0</v>
      </c>
      <c r="AN170">
        <v>16</v>
      </c>
    </row>
    <row r="171" spans="1:40" x14ac:dyDescent="0.3">
      <c r="A171" t="s">
        <v>306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 s="2">
        <v>63450</v>
      </c>
      <c r="K171">
        <v>0</v>
      </c>
      <c r="L171">
        <v>20</v>
      </c>
      <c r="M171" t="s">
        <v>58</v>
      </c>
      <c r="N171" t="s">
        <v>506</v>
      </c>
      <c r="O171">
        <v>1770</v>
      </c>
      <c r="P171" s="1">
        <v>28933</v>
      </c>
      <c r="Q171" s="4">
        <f ca="1">ROUNDDOWN((TODAY() - Table1[DOB]) / 365, 0)</f>
        <v>46</v>
      </c>
      <c r="R171" t="s">
        <v>465</v>
      </c>
      <c r="S171" t="s">
        <v>50</v>
      </c>
      <c r="T171" t="s">
        <v>39</v>
      </c>
      <c r="U171" t="s">
        <v>40</v>
      </c>
      <c r="V171" t="s">
        <v>41</v>
      </c>
      <c r="W171" s="1">
        <v>41463</v>
      </c>
      <c r="Y171" s="4">
        <f>IF(ISBLANK(Table1[DateofTermination]), 0, 1)</f>
        <v>0</v>
      </c>
      <c r="Z171" s="4" t="str">
        <f>IF(ISBLANK(Table1[DateofTermination]), "Active", "Terminated")</f>
        <v>Active</v>
      </c>
      <c r="AA171" s="4">
        <f ca="1">ROUND((IF(ISBLANK(Table1[DateofTermination]),TODAY(), Table1[DateofTermination]) - Table1[DateofHire]) / 365, 1)</f>
        <v>12.1</v>
      </c>
      <c r="AB171" t="s">
        <v>42</v>
      </c>
      <c r="AC171" t="s">
        <v>43</v>
      </c>
      <c r="AD171" t="s">
        <v>44</v>
      </c>
      <c r="AE171" t="s">
        <v>95</v>
      </c>
      <c r="AF171">
        <v>18</v>
      </c>
      <c r="AG171" t="s">
        <v>46</v>
      </c>
      <c r="AH171" t="s">
        <v>56</v>
      </c>
      <c r="AI171" s="3">
        <v>4</v>
      </c>
      <c r="AJ171">
        <v>3</v>
      </c>
      <c r="AK171">
        <v>0</v>
      </c>
      <c r="AL171" s="1">
        <v>43514</v>
      </c>
      <c r="AM171">
        <v>0</v>
      </c>
      <c r="AN171">
        <v>7</v>
      </c>
    </row>
    <row r="172" spans="1:40" x14ac:dyDescent="0.3">
      <c r="A172" t="s">
        <v>307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 s="2">
        <v>51777</v>
      </c>
      <c r="K172">
        <v>0</v>
      </c>
      <c r="L172">
        <v>14</v>
      </c>
      <c r="M172" t="s">
        <v>83</v>
      </c>
      <c r="N172" t="s">
        <v>525</v>
      </c>
      <c r="O172">
        <v>6070</v>
      </c>
      <c r="P172" s="1">
        <v>32421</v>
      </c>
      <c r="Q172" s="4">
        <f ca="1">ROUNDDOWN((TODAY() - Table1[DOB]) / 365, 0)</f>
        <v>36</v>
      </c>
      <c r="R172" t="s">
        <v>466</v>
      </c>
      <c r="S172" t="s">
        <v>38</v>
      </c>
      <c r="T172" t="s">
        <v>39</v>
      </c>
      <c r="U172" t="s">
        <v>86</v>
      </c>
      <c r="V172" t="s">
        <v>79</v>
      </c>
      <c r="W172" s="1">
        <v>40564</v>
      </c>
      <c r="Y172" s="4">
        <f>IF(ISBLANK(Table1[DateofTermination]), 0, 1)</f>
        <v>0</v>
      </c>
      <c r="Z172" s="4" t="str">
        <f>IF(ISBLANK(Table1[DateofTermination]), "Active", "Terminated")</f>
        <v>Active</v>
      </c>
      <c r="AA172" s="4">
        <f ca="1">ROUND((IF(ISBLANK(Table1[DateofTermination]),TODAY(), Table1[DateofTermination]) - Table1[DateofHire]) / 365, 1)</f>
        <v>14.6</v>
      </c>
      <c r="AB172" t="s">
        <v>42</v>
      </c>
      <c r="AC172" t="s">
        <v>43</v>
      </c>
      <c r="AD172" t="s">
        <v>53</v>
      </c>
      <c r="AE172" t="s">
        <v>159</v>
      </c>
      <c r="AF172">
        <v>6</v>
      </c>
      <c r="AG172" t="s">
        <v>81</v>
      </c>
      <c r="AH172" t="s">
        <v>47</v>
      </c>
      <c r="AI172" s="3">
        <v>4.6399999999999997</v>
      </c>
      <c r="AJ172">
        <v>4</v>
      </c>
      <c r="AK172">
        <v>5</v>
      </c>
      <c r="AL172" s="1">
        <v>43490</v>
      </c>
      <c r="AM172">
        <v>0</v>
      </c>
      <c r="AN172">
        <v>14</v>
      </c>
    </row>
    <row r="173" spans="1:40" x14ac:dyDescent="0.3">
      <c r="A173" t="s">
        <v>308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 s="2">
        <v>67237</v>
      </c>
      <c r="K173">
        <v>1</v>
      </c>
      <c r="L173">
        <v>20</v>
      </c>
      <c r="M173" t="s">
        <v>58</v>
      </c>
      <c r="N173" t="s">
        <v>506</v>
      </c>
      <c r="O173">
        <v>2122</v>
      </c>
      <c r="P173" s="1">
        <v>28120</v>
      </c>
      <c r="Q173" s="4">
        <f ca="1">ROUNDDOWN((TODAY() - Table1[DOB]) / 365, 0)</f>
        <v>48</v>
      </c>
      <c r="R173" t="s">
        <v>466</v>
      </c>
      <c r="S173" t="s">
        <v>75</v>
      </c>
      <c r="T173" t="s">
        <v>39</v>
      </c>
      <c r="U173" t="s">
        <v>40</v>
      </c>
      <c r="V173" t="s">
        <v>41</v>
      </c>
      <c r="W173" s="1">
        <v>41463</v>
      </c>
      <c r="X173" s="1">
        <v>42628</v>
      </c>
      <c r="Y173" s="4">
        <f>IF(ISBLANK(Table1[DateofTermination]), 0, 1)</f>
        <v>1</v>
      </c>
      <c r="Z173" s="4" t="str">
        <f>IF(ISBLANK(Table1[DateofTermination]), "Active", "Terminated")</f>
        <v>Terminated</v>
      </c>
      <c r="AA173" s="4">
        <f ca="1">ROUND((IF(ISBLANK(Table1[DateofTermination]),TODAY(), Table1[DateofTermination]) - Table1[DateofHire]) / 365, 1)</f>
        <v>3.2</v>
      </c>
      <c r="AB173" t="s">
        <v>185</v>
      </c>
      <c r="AC173" t="s">
        <v>52</v>
      </c>
      <c r="AD173" t="s">
        <v>44</v>
      </c>
      <c r="AE173" t="s">
        <v>45</v>
      </c>
      <c r="AF173">
        <v>22</v>
      </c>
      <c r="AG173" t="s">
        <v>46</v>
      </c>
      <c r="AH173" t="s">
        <v>56</v>
      </c>
      <c r="AI173" s="3">
        <v>4.6500000000000004</v>
      </c>
      <c r="AJ173">
        <v>4</v>
      </c>
      <c r="AK173">
        <v>0</v>
      </c>
      <c r="AL173" s="1">
        <v>42531</v>
      </c>
      <c r="AM173">
        <v>0</v>
      </c>
      <c r="AN173">
        <v>15</v>
      </c>
    </row>
    <row r="174" spans="1:40" x14ac:dyDescent="0.3">
      <c r="A174" t="s">
        <v>309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 s="2">
        <v>73330</v>
      </c>
      <c r="K174">
        <v>0</v>
      </c>
      <c r="L174">
        <v>20</v>
      </c>
      <c r="M174" t="s">
        <v>58</v>
      </c>
      <c r="N174" t="s">
        <v>506</v>
      </c>
      <c r="O174">
        <v>2324</v>
      </c>
      <c r="P174" s="1">
        <v>30038</v>
      </c>
      <c r="Q174" s="4">
        <f ca="1">ROUNDDOWN((TODAY() - Table1[DOB]) / 365, 0)</f>
        <v>43</v>
      </c>
      <c r="R174" t="s">
        <v>466</v>
      </c>
      <c r="S174" t="s">
        <v>38</v>
      </c>
      <c r="T174" t="s">
        <v>39</v>
      </c>
      <c r="U174" t="s">
        <v>40</v>
      </c>
      <c r="V174" t="s">
        <v>79</v>
      </c>
      <c r="W174" s="1">
        <v>41505</v>
      </c>
      <c r="Y174" s="4">
        <f>IF(ISBLANK(Table1[DateofTermination]), 0, 1)</f>
        <v>0</v>
      </c>
      <c r="Z174" s="4" t="str">
        <f>IF(ISBLANK(Table1[DateofTermination]), "Active", "Terminated")</f>
        <v>Active</v>
      </c>
      <c r="AA174" s="4">
        <f ca="1">ROUND((IF(ISBLANK(Table1[DateofTermination]),TODAY(), Table1[DateofTermination]) - Table1[DateofHire]) / 365, 1)</f>
        <v>12</v>
      </c>
      <c r="AB174" t="s">
        <v>42</v>
      </c>
      <c r="AC174" t="s">
        <v>43</v>
      </c>
      <c r="AD174" t="s">
        <v>44</v>
      </c>
      <c r="AE174" t="s">
        <v>62</v>
      </c>
      <c r="AF174">
        <v>16</v>
      </c>
      <c r="AG174" t="s">
        <v>55</v>
      </c>
      <c r="AH174" t="s">
        <v>47</v>
      </c>
      <c r="AI174" s="3">
        <v>4.2</v>
      </c>
      <c r="AJ174">
        <v>4</v>
      </c>
      <c r="AK174">
        <v>0</v>
      </c>
      <c r="AL174" s="1">
        <v>43508</v>
      </c>
      <c r="AM174">
        <v>0</v>
      </c>
      <c r="AN174">
        <v>19</v>
      </c>
    </row>
    <row r="175" spans="1:40" x14ac:dyDescent="0.3">
      <c r="A175" t="s">
        <v>310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 s="2">
        <v>52057</v>
      </c>
      <c r="K175">
        <v>0</v>
      </c>
      <c r="L175">
        <v>19</v>
      </c>
      <c r="M175" t="s">
        <v>37</v>
      </c>
      <c r="N175" t="s">
        <v>506</v>
      </c>
      <c r="O175">
        <v>2122</v>
      </c>
      <c r="P175" s="1">
        <v>27689</v>
      </c>
      <c r="Q175" s="4">
        <f ca="1">ROUNDDOWN((TODAY() - Table1[DOB]) / 365, 0)</f>
        <v>49</v>
      </c>
      <c r="R175" t="s">
        <v>466</v>
      </c>
      <c r="S175" t="s">
        <v>50</v>
      </c>
      <c r="T175" t="s">
        <v>39</v>
      </c>
      <c r="U175" t="s">
        <v>40</v>
      </c>
      <c r="V175" t="s">
        <v>79</v>
      </c>
      <c r="W175" s="1">
        <v>42051</v>
      </c>
      <c r="Y175" s="4">
        <f>IF(ISBLANK(Table1[DateofTermination]), 0, 1)</f>
        <v>0</v>
      </c>
      <c r="Z175" s="4" t="str">
        <f>IF(ISBLANK(Table1[DateofTermination]), "Active", "Terminated")</f>
        <v>Active</v>
      </c>
      <c r="AA175" s="4">
        <f ca="1">ROUND((IF(ISBLANK(Table1[DateofTermination]),TODAY(), Table1[DateofTermination]) - Table1[DateofHire]) / 365, 1)</f>
        <v>10.5</v>
      </c>
      <c r="AB175" t="s">
        <v>42</v>
      </c>
      <c r="AC175" t="s">
        <v>43</v>
      </c>
      <c r="AD175" t="s">
        <v>44</v>
      </c>
      <c r="AE175" t="s">
        <v>62</v>
      </c>
      <c r="AF175">
        <v>16</v>
      </c>
      <c r="AG175" t="s">
        <v>192</v>
      </c>
      <c r="AH175" t="s">
        <v>56</v>
      </c>
      <c r="AI175" s="3">
        <v>5</v>
      </c>
      <c r="AJ175">
        <v>3</v>
      </c>
      <c r="AK175">
        <v>0</v>
      </c>
      <c r="AL175" s="1">
        <v>43488</v>
      </c>
      <c r="AM175">
        <v>0</v>
      </c>
      <c r="AN175">
        <v>6</v>
      </c>
    </row>
    <row r="176" spans="1:40" x14ac:dyDescent="0.3">
      <c r="A176" t="s">
        <v>311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 s="2">
        <v>47434</v>
      </c>
      <c r="K176">
        <v>1</v>
      </c>
      <c r="L176">
        <v>19</v>
      </c>
      <c r="M176" t="s">
        <v>37</v>
      </c>
      <c r="N176" t="s">
        <v>506</v>
      </c>
      <c r="O176">
        <v>1844</v>
      </c>
      <c r="P176" s="1">
        <v>26709</v>
      </c>
      <c r="Q176" s="4">
        <f ca="1">ROUNDDOWN((TODAY() - Table1[DOB]) / 365, 0)</f>
        <v>52</v>
      </c>
      <c r="R176" t="s">
        <v>466</v>
      </c>
      <c r="S176" t="s">
        <v>38</v>
      </c>
      <c r="T176" t="s">
        <v>39</v>
      </c>
      <c r="U176" t="s">
        <v>86</v>
      </c>
      <c r="V176" t="s">
        <v>79</v>
      </c>
      <c r="W176" s="1">
        <v>40854</v>
      </c>
      <c r="X176" s="1">
        <v>42322</v>
      </c>
      <c r="Y176" s="4">
        <f>IF(ISBLANK(Table1[DateofTermination]), 0, 1)</f>
        <v>1</v>
      </c>
      <c r="Z176" s="4" t="str">
        <f>IF(ISBLANK(Table1[DateofTermination]), "Active", "Terminated")</f>
        <v>Terminated</v>
      </c>
      <c r="AA176" s="4">
        <f ca="1">ROUND((IF(ISBLANK(Table1[DateofTermination]),TODAY(), Table1[DateofTermination]) - Table1[DateofHire]) / 365, 1)</f>
        <v>4</v>
      </c>
      <c r="AB176" t="s">
        <v>87</v>
      </c>
      <c r="AC176" t="s">
        <v>52</v>
      </c>
      <c r="AD176" t="s">
        <v>44</v>
      </c>
      <c r="AE176" t="s">
        <v>66</v>
      </c>
      <c r="AF176">
        <v>39</v>
      </c>
      <c r="AG176" t="s">
        <v>81</v>
      </c>
      <c r="AH176" t="s">
        <v>47</v>
      </c>
      <c r="AI176" s="3">
        <v>5</v>
      </c>
      <c r="AJ176">
        <v>4</v>
      </c>
      <c r="AK176">
        <v>0</v>
      </c>
      <c r="AL176" s="1">
        <v>42037</v>
      </c>
      <c r="AM176">
        <v>0</v>
      </c>
      <c r="AN176">
        <v>17</v>
      </c>
    </row>
    <row r="177" spans="1:40" x14ac:dyDescent="0.3">
      <c r="A177" t="s">
        <v>312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 s="2">
        <v>52788</v>
      </c>
      <c r="K177">
        <v>1</v>
      </c>
      <c r="L177">
        <v>19</v>
      </c>
      <c r="M177" t="s">
        <v>37</v>
      </c>
      <c r="N177" t="s">
        <v>506</v>
      </c>
      <c r="O177">
        <v>1938</v>
      </c>
      <c r="P177" s="1">
        <v>26612</v>
      </c>
      <c r="Q177" s="4">
        <f ca="1">ROUNDDOWN((TODAY() - Table1[DOB]) / 365, 0)</f>
        <v>52</v>
      </c>
      <c r="R177" t="s">
        <v>465</v>
      </c>
      <c r="S177" t="s">
        <v>75</v>
      </c>
      <c r="T177" t="s">
        <v>39</v>
      </c>
      <c r="U177" t="s">
        <v>40</v>
      </c>
      <c r="V177" t="s">
        <v>41</v>
      </c>
      <c r="W177" s="1">
        <v>41176</v>
      </c>
      <c r="X177" s="1">
        <v>43004</v>
      </c>
      <c r="Y177" s="4">
        <f>IF(ISBLANK(Table1[DateofTermination]), 0, 1)</f>
        <v>1</v>
      </c>
      <c r="Z177" s="4" t="str">
        <f>IF(ISBLANK(Table1[DateofTermination]), "Active", "Terminated")</f>
        <v>Terminated</v>
      </c>
      <c r="AA177" s="4">
        <f ca="1">ROUND((IF(ISBLANK(Table1[DateofTermination]),TODAY(), Table1[DateofTermination]) - Table1[DateofHire]) / 365, 1)</f>
        <v>5</v>
      </c>
      <c r="AB177" t="s">
        <v>59</v>
      </c>
      <c r="AC177" t="s">
        <v>52</v>
      </c>
      <c r="AD177" t="s">
        <v>44</v>
      </c>
      <c r="AE177" t="s">
        <v>69</v>
      </c>
      <c r="AF177">
        <v>11</v>
      </c>
      <c r="AG177" t="s">
        <v>55</v>
      </c>
      <c r="AH177" t="s">
        <v>56</v>
      </c>
      <c r="AI177" s="3">
        <v>3.08</v>
      </c>
      <c r="AJ177">
        <v>4</v>
      </c>
      <c r="AK177">
        <v>0</v>
      </c>
      <c r="AL177" s="1">
        <v>42826</v>
      </c>
      <c r="AM177">
        <v>0</v>
      </c>
      <c r="AN177">
        <v>18</v>
      </c>
    </row>
    <row r="178" spans="1:40" x14ac:dyDescent="0.3">
      <c r="A178" t="s">
        <v>313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2">
        <v>45395</v>
      </c>
      <c r="K178">
        <v>0</v>
      </c>
      <c r="L178">
        <v>19</v>
      </c>
      <c r="M178" t="s">
        <v>37</v>
      </c>
      <c r="N178" t="s">
        <v>506</v>
      </c>
      <c r="O178">
        <v>2189</v>
      </c>
      <c r="P178" s="1">
        <v>31600</v>
      </c>
      <c r="Q178" s="4">
        <f ca="1">ROUNDDOWN((TODAY() - Table1[DOB]) / 365, 0)</f>
        <v>39</v>
      </c>
      <c r="R178" t="s">
        <v>466</v>
      </c>
      <c r="S178" t="s">
        <v>38</v>
      </c>
      <c r="T178" t="s">
        <v>39</v>
      </c>
      <c r="U178" t="s">
        <v>40</v>
      </c>
      <c r="V178" t="s">
        <v>41</v>
      </c>
      <c r="W178" s="1">
        <v>41645</v>
      </c>
      <c r="Y178" s="4">
        <f>IF(ISBLANK(Table1[DateofTermination]), 0, 1)</f>
        <v>0</v>
      </c>
      <c r="Z178" s="4" t="str">
        <f>IF(ISBLANK(Table1[DateofTermination]), "Active", "Terminated")</f>
        <v>Active</v>
      </c>
      <c r="AA178" s="4">
        <f ca="1">ROUND((IF(ISBLANK(Table1[DateofTermination]),TODAY(), Table1[DateofTermination]) - Table1[DateofHire]) / 365, 1)</f>
        <v>11.6</v>
      </c>
      <c r="AB178" t="s">
        <v>42</v>
      </c>
      <c r="AC178" t="s">
        <v>43</v>
      </c>
      <c r="AD178" t="s">
        <v>44</v>
      </c>
      <c r="AE178" t="s">
        <v>76</v>
      </c>
      <c r="AF178">
        <v>19</v>
      </c>
      <c r="AG178" t="s">
        <v>46</v>
      </c>
      <c r="AH178" t="s">
        <v>56</v>
      </c>
      <c r="AI178" s="3">
        <v>4.5999999999999996</v>
      </c>
      <c r="AJ178">
        <v>4</v>
      </c>
      <c r="AK178">
        <v>0</v>
      </c>
      <c r="AL178" s="1">
        <v>43522</v>
      </c>
      <c r="AM178">
        <v>0</v>
      </c>
      <c r="AN178">
        <v>14</v>
      </c>
    </row>
    <row r="179" spans="1:40" x14ac:dyDescent="0.3">
      <c r="A179" t="s">
        <v>314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 s="2">
        <v>62385</v>
      </c>
      <c r="K179">
        <v>0</v>
      </c>
      <c r="L179">
        <v>20</v>
      </c>
      <c r="M179" t="s">
        <v>58</v>
      </c>
      <c r="N179" t="s">
        <v>506</v>
      </c>
      <c r="O179">
        <v>2324</v>
      </c>
      <c r="P179" s="1">
        <v>27997</v>
      </c>
      <c r="Q179" s="4">
        <f ca="1">ROUNDDOWN((TODAY() - Table1[DOB]) / 365, 0)</f>
        <v>49</v>
      </c>
      <c r="R179" t="s">
        <v>466</v>
      </c>
      <c r="S179" t="s">
        <v>50</v>
      </c>
      <c r="T179" t="s">
        <v>39</v>
      </c>
      <c r="U179" t="s">
        <v>40</v>
      </c>
      <c r="V179" t="s">
        <v>41</v>
      </c>
      <c r="W179" s="1">
        <v>42501</v>
      </c>
      <c r="Y179" s="4">
        <f>IF(ISBLANK(Table1[DateofTermination]), 0, 1)</f>
        <v>0</v>
      </c>
      <c r="Z179" s="4" t="str">
        <f>IF(ISBLANK(Table1[DateofTermination]), "Active", "Terminated")</f>
        <v>Active</v>
      </c>
      <c r="AA179" s="4">
        <f ca="1">ROUND((IF(ISBLANK(Table1[DateofTermination]),TODAY(), Table1[DateofTermination]) - Table1[DateofHire]) / 365, 1)</f>
        <v>9.3000000000000007</v>
      </c>
      <c r="AB179" t="s">
        <v>42</v>
      </c>
      <c r="AC179" t="s">
        <v>43</v>
      </c>
      <c r="AD179" t="s">
        <v>44</v>
      </c>
      <c r="AE179" t="s">
        <v>66</v>
      </c>
      <c r="AG179" t="s">
        <v>46</v>
      </c>
      <c r="AH179" t="s">
        <v>56</v>
      </c>
      <c r="AI179" s="3">
        <v>5</v>
      </c>
      <c r="AJ179">
        <v>3</v>
      </c>
      <c r="AK179">
        <v>0</v>
      </c>
      <c r="AL179" s="1">
        <v>43486</v>
      </c>
      <c r="AM179">
        <v>0</v>
      </c>
      <c r="AN179">
        <v>4</v>
      </c>
    </row>
    <row r="180" spans="1:40" x14ac:dyDescent="0.3">
      <c r="A180" t="s">
        <v>315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 s="2">
        <v>68407</v>
      </c>
      <c r="K180">
        <v>1</v>
      </c>
      <c r="L180">
        <v>20</v>
      </c>
      <c r="M180" t="s">
        <v>58</v>
      </c>
      <c r="N180" t="s">
        <v>506</v>
      </c>
      <c r="O180">
        <v>2176</v>
      </c>
      <c r="P180" s="1">
        <v>31756</v>
      </c>
      <c r="Q180" s="4">
        <f ca="1">ROUNDDOWN((TODAY() - Table1[DOB]) / 365, 0)</f>
        <v>38</v>
      </c>
      <c r="R180" t="s">
        <v>466</v>
      </c>
      <c r="S180" t="s">
        <v>50</v>
      </c>
      <c r="T180" t="s">
        <v>39</v>
      </c>
      <c r="U180" t="s">
        <v>40</v>
      </c>
      <c r="V180" t="s">
        <v>94</v>
      </c>
      <c r="W180" s="1">
        <v>40729</v>
      </c>
      <c r="X180" s="1">
        <v>41140</v>
      </c>
      <c r="Y180" s="4">
        <f>IF(ISBLANK(Table1[DateofTermination]), 0, 1)</f>
        <v>1</v>
      </c>
      <c r="Z180" s="4" t="str">
        <f>IF(ISBLANK(Table1[DateofTermination]), "Active", "Terminated")</f>
        <v>Terminated</v>
      </c>
      <c r="AA180" s="4">
        <f ca="1">ROUND((IF(ISBLANK(Table1[DateofTermination]),TODAY(), Table1[DateofTermination]) - Table1[DateofHire]) / 365, 1)</f>
        <v>1.1000000000000001</v>
      </c>
      <c r="AB180" t="s">
        <v>87</v>
      </c>
      <c r="AC180" t="s">
        <v>52</v>
      </c>
      <c r="AD180" t="s">
        <v>44</v>
      </c>
      <c r="AE180" t="s">
        <v>69</v>
      </c>
      <c r="AF180">
        <v>11</v>
      </c>
      <c r="AG180" t="s">
        <v>46</v>
      </c>
      <c r="AH180" t="s">
        <v>56</v>
      </c>
      <c r="AI180" s="3">
        <v>5</v>
      </c>
      <c r="AJ180">
        <v>4</v>
      </c>
      <c r="AK180">
        <v>0</v>
      </c>
      <c r="AL180" s="1">
        <v>41092</v>
      </c>
      <c r="AM180">
        <v>0</v>
      </c>
      <c r="AN180">
        <v>16</v>
      </c>
    </row>
    <row r="181" spans="1:40" x14ac:dyDescent="0.3">
      <c r="A181" t="s">
        <v>316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 s="2">
        <v>61349</v>
      </c>
      <c r="K181">
        <v>0</v>
      </c>
      <c r="L181">
        <v>19</v>
      </c>
      <c r="M181" t="s">
        <v>37</v>
      </c>
      <c r="N181" t="s">
        <v>506</v>
      </c>
      <c r="O181">
        <v>2451</v>
      </c>
      <c r="P181" s="1">
        <v>27340</v>
      </c>
      <c r="Q181" s="4">
        <f ca="1">ROUNDDOWN((TODAY() - Table1[DOB]) / 365, 0)</f>
        <v>50</v>
      </c>
      <c r="R181" t="s">
        <v>466</v>
      </c>
      <c r="S181" t="s">
        <v>50</v>
      </c>
      <c r="T181" t="s">
        <v>39</v>
      </c>
      <c r="U181" t="s">
        <v>40</v>
      </c>
      <c r="V181" t="s">
        <v>41</v>
      </c>
      <c r="W181" s="1">
        <v>41589</v>
      </c>
      <c r="Y181" s="4">
        <f>IF(ISBLANK(Table1[DateofTermination]), 0, 1)</f>
        <v>0</v>
      </c>
      <c r="Z181" s="4" t="str">
        <f>IF(ISBLANK(Table1[DateofTermination]), "Active", "Terminated")</f>
        <v>Active</v>
      </c>
      <c r="AA181" s="4">
        <f ca="1">ROUND((IF(ISBLANK(Table1[DateofTermination]),TODAY(), Table1[DateofTermination]) - Table1[DateofHire]) / 365, 1)</f>
        <v>11.8</v>
      </c>
      <c r="AB181" t="s">
        <v>42</v>
      </c>
      <c r="AC181" t="s">
        <v>43</v>
      </c>
      <c r="AD181" t="s">
        <v>44</v>
      </c>
      <c r="AE181" t="s">
        <v>80</v>
      </c>
      <c r="AF181">
        <v>12</v>
      </c>
      <c r="AG181" t="s">
        <v>46</v>
      </c>
      <c r="AH181" t="s">
        <v>56</v>
      </c>
      <c r="AI181" s="3">
        <v>4.0999999999999996</v>
      </c>
      <c r="AJ181">
        <v>3</v>
      </c>
      <c r="AK181">
        <v>0</v>
      </c>
      <c r="AL181" s="1">
        <v>43487</v>
      </c>
      <c r="AM181">
        <v>0</v>
      </c>
      <c r="AN181">
        <v>11</v>
      </c>
    </row>
    <row r="182" spans="1:40" x14ac:dyDescent="0.3">
      <c r="A182" t="s">
        <v>317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 s="2">
        <v>105688</v>
      </c>
      <c r="K182">
        <v>0</v>
      </c>
      <c r="L182">
        <v>24</v>
      </c>
      <c r="M182" t="s">
        <v>71</v>
      </c>
      <c r="N182" t="s">
        <v>506</v>
      </c>
      <c r="O182">
        <v>2135</v>
      </c>
      <c r="P182" s="1">
        <v>32088</v>
      </c>
      <c r="Q182" s="4">
        <f ca="1">ROUNDDOWN((TODAY() - Table1[DOB]) / 365, 0)</f>
        <v>37</v>
      </c>
      <c r="R182" t="s">
        <v>466</v>
      </c>
      <c r="S182" t="s">
        <v>38</v>
      </c>
      <c r="T182" t="s">
        <v>39</v>
      </c>
      <c r="U182" t="s">
        <v>40</v>
      </c>
      <c r="V182" t="s">
        <v>108</v>
      </c>
      <c r="W182" s="1">
        <v>41589</v>
      </c>
      <c r="Y182" s="4">
        <f>IF(ISBLANK(Table1[DateofTermination]), 0, 1)</f>
        <v>0</v>
      </c>
      <c r="Z182" s="4" t="str">
        <f>IF(ISBLANK(Table1[DateofTermination]), "Active", "Terminated")</f>
        <v>Active</v>
      </c>
      <c r="AA182" s="4">
        <f ca="1">ROUND((IF(ISBLANK(Table1[DateofTermination]),TODAY(), Table1[DateofTermination]) - Table1[DateofHire]) / 365, 1)</f>
        <v>11.8</v>
      </c>
      <c r="AB182" t="s">
        <v>42</v>
      </c>
      <c r="AC182" t="s">
        <v>43</v>
      </c>
      <c r="AD182" t="s">
        <v>72</v>
      </c>
      <c r="AE182" t="s">
        <v>73</v>
      </c>
      <c r="AF182">
        <v>10</v>
      </c>
      <c r="AG182" t="s">
        <v>67</v>
      </c>
      <c r="AH182" t="s">
        <v>56</v>
      </c>
      <c r="AI182" s="3">
        <v>4.5</v>
      </c>
      <c r="AJ182">
        <v>5</v>
      </c>
      <c r="AK182">
        <v>4</v>
      </c>
      <c r="AL182" s="1">
        <v>43479</v>
      </c>
      <c r="AM182">
        <v>0</v>
      </c>
      <c r="AN182">
        <v>14</v>
      </c>
    </row>
    <row r="183" spans="1:40" x14ac:dyDescent="0.3">
      <c r="A183" t="s">
        <v>318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2">
        <v>54132</v>
      </c>
      <c r="K183">
        <v>0</v>
      </c>
      <c r="L183">
        <v>19</v>
      </c>
      <c r="M183" t="s">
        <v>37</v>
      </c>
      <c r="N183" t="s">
        <v>506</v>
      </c>
      <c r="O183">
        <v>2330</v>
      </c>
      <c r="P183" s="1">
        <v>28451</v>
      </c>
      <c r="Q183" s="4">
        <f ca="1">ROUNDDOWN((TODAY() - Table1[DOB]) / 365, 0)</f>
        <v>47</v>
      </c>
      <c r="R183" t="s">
        <v>466</v>
      </c>
      <c r="S183" t="s">
        <v>50</v>
      </c>
      <c r="T183" t="s">
        <v>39</v>
      </c>
      <c r="U183" t="s">
        <v>40</v>
      </c>
      <c r="V183" t="s">
        <v>41</v>
      </c>
      <c r="W183" s="1">
        <v>40694</v>
      </c>
      <c r="Y183" s="4">
        <f>IF(ISBLANK(Table1[DateofTermination]), 0, 1)</f>
        <v>0</v>
      </c>
      <c r="Z183" s="4" t="str">
        <f>IF(ISBLANK(Table1[DateofTermination]), "Active", "Terminated")</f>
        <v>Active</v>
      </c>
      <c r="AA183" s="4">
        <f ca="1">ROUND((IF(ISBLANK(Table1[DateofTermination]),TODAY(), Table1[DateofTermination]) - Table1[DateofHire]) / 365, 1)</f>
        <v>14.2</v>
      </c>
      <c r="AB183" t="s">
        <v>42</v>
      </c>
      <c r="AC183" t="s">
        <v>43</v>
      </c>
      <c r="AD183" t="s">
        <v>44</v>
      </c>
      <c r="AE183" t="s">
        <v>88</v>
      </c>
      <c r="AF183">
        <v>14</v>
      </c>
      <c r="AG183" t="s">
        <v>55</v>
      </c>
      <c r="AH183" t="s">
        <v>56</v>
      </c>
      <c r="AI183" s="3">
        <v>5</v>
      </c>
      <c r="AJ183">
        <v>4</v>
      </c>
      <c r="AK183">
        <v>0</v>
      </c>
      <c r="AL183" s="1">
        <v>43475</v>
      </c>
      <c r="AM183">
        <v>0</v>
      </c>
      <c r="AN183">
        <v>8</v>
      </c>
    </row>
    <row r="184" spans="1:40" x14ac:dyDescent="0.3">
      <c r="A184" t="s">
        <v>319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 s="2">
        <v>55315</v>
      </c>
      <c r="K184">
        <v>0</v>
      </c>
      <c r="L184">
        <v>20</v>
      </c>
      <c r="M184" t="s">
        <v>58</v>
      </c>
      <c r="N184" t="s">
        <v>506</v>
      </c>
      <c r="O184">
        <v>2149</v>
      </c>
      <c r="P184" s="1">
        <v>31918</v>
      </c>
      <c r="Q184" s="4">
        <f ca="1">ROUNDDOWN((TODAY() - Table1[DOB]) / 365, 0)</f>
        <v>38</v>
      </c>
      <c r="R184" t="s">
        <v>466</v>
      </c>
      <c r="S184" t="s">
        <v>38</v>
      </c>
      <c r="T184" t="s">
        <v>39</v>
      </c>
      <c r="U184" t="s">
        <v>40</v>
      </c>
      <c r="V184" t="s">
        <v>79</v>
      </c>
      <c r="W184" s="1">
        <v>42093</v>
      </c>
      <c r="Y184" s="4">
        <f>IF(ISBLANK(Table1[DateofTermination]), 0, 1)</f>
        <v>0</v>
      </c>
      <c r="Z184" s="4" t="str">
        <f>IF(ISBLANK(Table1[DateofTermination]), "Active", "Terminated")</f>
        <v>Active</v>
      </c>
      <c r="AA184" s="4">
        <f ca="1">ROUND((IF(ISBLANK(Table1[DateofTermination]),TODAY(), Table1[DateofTermination]) - Table1[DateofHire]) / 365, 1)</f>
        <v>10.4</v>
      </c>
      <c r="AB184" t="s">
        <v>42</v>
      </c>
      <c r="AC184" t="s">
        <v>43</v>
      </c>
      <c r="AD184" t="s">
        <v>44</v>
      </c>
      <c r="AE184" t="s">
        <v>76</v>
      </c>
      <c r="AF184">
        <v>19</v>
      </c>
      <c r="AG184" t="s">
        <v>46</v>
      </c>
      <c r="AH184" t="s">
        <v>56</v>
      </c>
      <c r="AI184" s="3">
        <v>5</v>
      </c>
      <c r="AJ184">
        <v>5</v>
      </c>
      <c r="AK184">
        <v>0</v>
      </c>
      <c r="AL184" s="1">
        <v>43503</v>
      </c>
      <c r="AM184">
        <v>0</v>
      </c>
      <c r="AN184">
        <v>16</v>
      </c>
    </row>
    <row r="185" spans="1:40" x14ac:dyDescent="0.3">
      <c r="A185" t="s">
        <v>320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 s="2">
        <v>62810</v>
      </c>
      <c r="K185">
        <v>0</v>
      </c>
      <c r="L185">
        <v>19</v>
      </c>
      <c r="M185" t="s">
        <v>37</v>
      </c>
      <c r="N185" t="s">
        <v>506</v>
      </c>
      <c r="O185">
        <v>2184</v>
      </c>
      <c r="P185" s="1">
        <v>31784</v>
      </c>
      <c r="Q185" s="4">
        <f ca="1">ROUNDDOWN((TODAY() - Table1[DOB]) / 365, 0)</f>
        <v>38</v>
      </c>
      <c r="R185" t="s">
        <v>466</v>
      </c>
      <c r="S185" t="s">
        <v>50</v>
      </c>
      <c r="T185" t="s">
        <v>39</v>
      </c>
      <c r="U185" t="s">
        <v>40</v>
      </c>
      <c r="V185" t="s">
        <v>79</v>
      </c>
      <c r="W185" s="1">
        <v>41281</v>
      </c>
      <c r="Y185" s="4">
        <f>IF(ISBLANK(Table1[DateofTermination]), 0, 1)</f>
        <v>0</v>
      </c>
      <c r="Z185" s="4" t="str">
        <f>IF(ISBLANK(Table1[DateofTermination]), "Active", "Terminated")</f>
        <v>Active</v>
      </c>
      <c r="AA185" s="4">
        <f ca="1">ROUND((IF(ISBLANK(Table1[DateofTermination]),TODAY(), Table1[DateofTermination]) - Table1[DateofHire]) / 365, 1)</f>
        <v>12.6</v>
      </c>
      <c r="AB185" t="s">
        <v>42</v>
      </c>
      <c r="AC185" t="s">
        <v>43</v>
      </c>
      <c r="AD185" t="s">
        <v>44</v>
      </c>
      <c r="AE185" t="s">
        <v>60</v>
      </c>
      <c r="AF185">
        <v>20</v>
      </c>
      <c r="AG185" t="s">
        <v>113</v>
      </c>
      <c r="AH185" t="s">
        <v>56</v>
      </c>
      <c r="AI185" s="3">
        <v>3.93</v>
      </c>
      <c r="AJ185">
        <v>3</v>
      </c>
      <c r="AK185">
        <v>0</v>
      </c>
      <c r="AL185" s="1">
        <v>43495</v>
      </c>
      <c r="AM185">
        <v>0</v>
      </c>
      <c r="AN185">
        <v>20</v>
      </c>
    </row>
    <row r="186" spans="1:40" x14ac:dyDescent="0.3">
      <c r="A186" t="s">
        <v>321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 s="2">
        <v>63291</v>
      </c>
      <c r="K186">
        <v>0</v>
      </c>
      <c r="L186">
        <v>3</v>
      </c>
      <c r="M186" t="s">
        <v>134</v>
      </c>
      <c r="N186" t="s">
        <v>524</v>
      </c>
      <c r="O186">
        <v>78789</v>
      </c>
      <c r="P186" s="1">
        <v>30864</v>
      </c>
      <c r="Q186" s="4">
        <f ca="1">ROUNDDOWN((TODAY() - Table1[DOB]) / 365, 0)</f>
        <v>41</v>
      </c>
      <c r="R186" t="s">
        <v>465</v>
      </c>
      <c r="S186" t="s">
        <v>50</v>
      </c>
      <c r="T186" t="s">
        <v>39</v>
      </c>
      <c r="U186" t="s">
        <v>40</v>
      </c>
      <c r="V186" t="s">
        <v>94</v>
      </c>
      <c r="W186" s="1">
        <v>42557</v>
      </c>
      <c r="Y186" s="4">
        <f>IF(ISBLANK(Table1[DateofTermination]), 0, 1)</f>
        <v>0</v>
      </c>
      <c r="Z186" s="4" t="str">
        <f>IF(ISBLANK(Table1[DateofTermination]), "Active", "Terminated")</f>
        <v>Active</v>
      </c>
      <c r="AA186" s="4">
        <f ca="1">ROUND((IF(ISBLANK(Table1[DateofTermination]),TODAY(), Table1[DateofTermination]) - Table1[DateofHire]) / 365, 1)</f>
        <v>9.1</v>
      </c>
      <c r="AB186" t="s">
        <v>42</v>
      </c>
      <c r="AC186" t="s">
        <v>43</v>
      </c>
      <c r="AD186" t="s">
        <v>135</v>
      </c>
      <c r="AE186" t="s">
        <v>153</v>
      </c>
      <c r="AF186">
        <v>21</v>
      </c>
      <c r="AG186" t="s">
        <v>192</v>
      </c>
      <c r="AH186" t="s">
        <v>56</v>
      </c>
      <c r="AI186" s="3">
        <v>3.4</v>
      </c>
      <c r="AJ186">
        <v>4</v>
      </c>
      <c r="AK186">
        <v>0</v>
      </c>
      <c r="AL186" s="1">
        <v>43494</v>
      </c>
      <c r="AM186">
        <v>0</v>
      </c>
      <c r="AN186">
        <v>7</v>
      </c>
    </row>
    <row r="187" spans="1:40" x14ac:dyDescent="0.3">
      <c r="A187" t="s">
        <v>322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 s="2">
        <v>62659</v>
      </c>
      <c r="K187">
        <v>1</v>
      </c>
      <c r="L187">
        <v>19</v>
      </c>
      <c r="M187" t="s">
        <v>37</v>
      </c>
      <c r="N187" t="s">
        <v>506</v>
      </c>
      <c r="O187">
        <v>1760</v>
      </c>
      <c r="P187" s="1">
        <v>24988</v>
      </c>
      <c r="Q187" s="4">
        <f ca="1">ROUNDDOWN((TODAY() - Table1[DOB]) / 365, 0)</f>
        <v>57</v>
      </c>
      <c r="R187" t="s">
        <v>466</v>
      </c>
      <c r="S187" t="s">
        <v>38</v>
      </c>
      <c r="T187" t="s">
        <v>39</v>
      </c>
      <c r="U187" t="s">
        <v>40</v>
      </c>
      <c r="V187" t="s">
        <v>79</v>
      </c>
      <c r="W187" s="1">
        <v>41001</v>
      </c>
      <c r="X187" s="1">
        <v>42685</v>
      </c>
      <c r="Y187" s="4">
        <f>IF(ISBLANK(Table1[DateofTermination]), 0, 1)</f>
        <v>1</v>
      </c>
      <c r="Z187" s="4" t="str">
        <f>IF(ISBLANK(Table1[DateofTermination]), "Active", "Terminated")</f>
        <v>Terminated</v>
      </c>
      <c r="AA187" s="4">
        <f ca="1">ROUND((IF(ISBLANK(Table1[DateofTermination]),TODAY(), Table1[DateofTermination]) - Table1[DateofHire]) / 365, 1)</f>
        <v>4.5999999999999996</v>
      </c>
      <c r="AB187" t="s">
        <v>87</v>
      </c>
      <c r="AC187" t="s">
        <v>52</v>
      </c>
      <c r="AD187" t="s">
        <v>44</v>
      </c>
      <c r="AE187" t="s">
        <v>95</v>
      </c>
      <c r="AF187">
        <v>18</v>
      </c>
      <c r="AG187" t="s">
        <v>81</v>
      </c>
      <c r="AH187" t="s">
        <v>56</v>
      </c>
      <c r="AI187" s="3">
        <v>4.18</v>
      </c>
      <c r="AJ187">
        <v>4</v>
      </c>
      <c r="AK187">
        <v>0</v>
      </c>
      <c r="AL187" s="1">
        <v>42405</v>
      </c>
      <c r="AM187">
        <v>0</v>
      </c>
      <c r="AN187">
        <v>17</v>
      </c>
    </row>
    <row r="188" spans="1:40" x14ac:dyDescent="0.3">
      <c r="A188" t="s">
        <v>323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 s="2">
        <v>55688</v>
      </c>
      <c r="K188">
        <v>0</v>
      </c>
      <c r="L188">
        <v>19</v>
      </c>
      <c r="M188" t="s">
        <v>37</v>
      </c>
      <c r="N188" t="s">
        <v>506</v>
      </c>
      <c r="O188">
        <v>2346</v>
      </c>
      <c r="P188" s="1">
        <v>28025</v>
      </c>
      <c r="Q188" s="4">
        <f ca="1">ROUNDDOWN((TODAY() - Table1[DOB]) / 365, 0)</f>
        <v>48</v>
      </c>
      <c r="R188" t="s">
        <v>466</v>
      </c>
      <c r="S188" t="s">
        <v>38</v>
      </c>
      <c r="T188" t="s">
        <v>39</v>
      </c>
      <c r="U188" t="s">
        <v>40</v>
      </c>
      <c r="V188" t="s">
        <v>41</v>
      </c>
      <c r="W188" s="1">
        <v>42093</v>
      </c>
      <c r="Y188" s="4">
        <f>IF(ISBLANK(Table1[DateofTermination]), 0, 1)</f>
        <v>0</v>
      </c>
      <c r="Z188" s="4" t="str">
        <f>IF(ISBLANK(Table1[DateofTermination]), "Active", "Terminated")</f>
        <v>Active</v>
      </c>
      <c r="AA188" s="4">
        <f ca="1">ROUND((IF(ISBLANK(Table1[DateofTermination]),TODAY(), Table1[DateofTermination]) - Table1[DateofHire]) / 365, 1)</f>
        <v>10.4</v>
      </c>
      <c r="AB188" t="s">
        <v>42</v>
      </c>
      <c r="AC188" t="s">
        <v>43</v>
      </c>
      <c r="AD188" t="s">
        <v>44</v>
      </c>
      <c r="AE188" t="s">
        <v>45</v>
      </c>
      <c r="AF188">
        <v>22</v>
      </c>
      <c r="AG188" t="s">
        <v>113</v>
      </c>
      <c r="AH188" t="s">
        <v>56</v>
      </c>
      <c r="AI188" s="3">
        <v>5</v>
      </c>
      <c r="AJ188">
        <v>4</v>
      </c>
      <c r="AK188">
        <v>0</v>
      </c>
      <c r="AL188" s="1">
        <v>43486</v>
      </c>
      <c r="AM188">
        <v>0</v>
      </c>
      <c r="AN188">
        <v>10</v>
      </c>
    </row>
    <row r="189" spans="1:40" x14ac:dyDescent="0.3">
      <c r="A189" t="s">
        <v>324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2">
        <v>83667</v>
      </c>
      <c r="K189">
        <v>0</v>
      </c>
      <c r="L189">
        <v>18</v>
      </c>
      <c r="M189" t="s">
        <v>124</v>
      </c>
      <c r="N189" t="s">
        <v>506</v>
      </c>
      <c r="O189">
        <v>2045</v>
      </c>
      <c r="P189" s="1">
        <v>29808</v>
      </c>
      <c r="Q189" s="4">
        <f ca="1">ROUNDDOWN((TODAY() - Table1[DOB]) / 365, 0)</f>
        <v>44</v>
      </c>
      <c r="R189" t="s">
        <v>465</v>
      </c>
      <c r="S189" t="s">
        <v>38</v>
      </c>
      <c r="T189" t="s">
        <v>39</v>
      </c>
      <c r="U189" t="s">
        <v>325</v>
      </c>
      <c r="V189" t="s">
        <v>326</v>
      </c>
      <c r="W189" s="1">
        <v>41137</v>
      </c>
      <c r="Y189" s="4">
        <f>IF(ISBLANK(Table1[DateofTermination]), 0, 1)</f>
        <v>0</v>
      </c>
      <c r="Z189" s="4" t="str">
        <f>IF(ISBLANK(Table1[DateofTermination]), "Active", "Terminated")</f>
        <v>Active</v>
      </c>
      <c r="AA189" s="4">
        <f ca="1">ROUND((IF(ISBLANK(Table1[DateofTermination]),TODAY(), Table1[DateofTermination]) - Table1[DateofHire]) / 365, 1)</f>
        <v>13</v>
      </c>
      <c r="AB189" t="s">
        <v>42</v>
      </c>
      <c r="AC189" t="s">
        <v>43</v>
      </c>
      <c r="AD189" t="s">
        <v>44</v>
      </c>
      <c r="AE189" t="s">
        <v>126</v>
      </c>
      <c r="AF189">
        <v>2</v>
      </c>
      <c r="AG189" t="s">
        <v>55</v>
      </c>
      <c r="AH189" t="s">
        <v>56</v>
      </c>
      <c r="AI189" s="3">
        <v>4.37</v>
      </c>
      <c r="AJ189">
        <v>3</v>
      </c>
      <c r="AK189">
        <v>0</v>
      </c>
      <c r="AL189" s="1">
        <v>43479</v>
      </c>
      <c r="AM189">
        <v>0</v>
      </c>
      <c r="AN189">
        <v>2</v>
      </c>
    </row>
    <row r="190" spans="1:40" x14ac:dyDescent="0.3">
      <c r="A190" t="s">
        <v>327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 s="2">
        <v>55800</v>
      </c>
      <c r="K190">
        <v>1</v>
      </c>
      <c r="L190">
        <v>20</v>
      </c>
      <c r="M190" t="s">
        <v>58</v>
      </c>
      <c r="N190" t="s">
        <v>506</v>
      </c>
      <c r="O190">
        <v>2472</v>
      </c>
      <c r="P190" s="1">
        <v>31227</v>
      </c>
      <c r="Q190" s="4">
        <f ca="1">ROUNDDOWN((TODAY() - Table1[DOB]) / 365, 0)</f>
        <v>40</v>
      </c>
      <c r="R190" t="s">
        <v>465</v>
      </c>
      <c r="S190" t="s">
        <v>38</v>
      </c>
      <c r="T190" t="s">
        <v>39</v>
      </c>
      <c r="U190" t="s">
        <v>40</v>
      </c>
      <c r="V190" t="s">
        <v>41</v>
      </c>
      <c r="W190" s="1">
        <v>40770</v>
      </c>
      <c r="X190" s="1">
        <v>41886</v>
      </c>
      <c r="Y190" s="4">
        <f>IF(ISBLANK(Table1[DateofTermination]), 0, 1)</f>
        <v>1</v>
      </c>
      <c r="Z190" s="4" t="str">
        <f>IF(ISBLANK(Table1[DateofTermination]), "Active", "Terminated")</f>
        <v>Terminated</v>
      </c>
      <c r="AA190" s="4">
        <f ca="1">ROUND((IF(ISBLANK(Table1[DateofTermination]),TODAY(), Table1[DateofTermination]) - Table1[DateofHire]) / 365, 1)</f>
        <v>3.1</v>
      </c>
      <c r="AB190" t="s">
        <v>90</v>
      </c>
      <c r="AC190" t="s">
        <v>52</v>
      </c>
      <c r="AD190" t="s">
        <v>44</v>
      </c>
      <c r="AE190" t="s">
        <v>80</v>
      </c>
      <c r="AF190">
        <v>12</v>
      </c>
      <c r="AG190" t="s">
        <v>46</v>
      </c>
      <c r="AH190" t="s">
        <v>183</v>
      </c>
      <c r="AI190" s="3">
        <v>3</v>
      </c>
      <c r="AJ190">
        <v>2</v>
      </c>
      <c r="AK190">
        <v>0</v>
      </c>
      <c r="AL190" s="1">
        <v>41288</v>
      </c>
      <c r="AM190">
        <v>6</v>
      </c>
      <c r="AN190">
        <v>6</v>
      </c>
    </row>
    <row r="191" spans="1:40" x14ac:dyDescent="0.3">
      <c r="A191" t="s">
        <v>328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 s="2">
        <v>58207</v>
      </c>
      <c r="K191">
        <v>0</v>
      </c>
      <c r="L191">
        <v>20</v>
      </c>
      <c r="M191" t="s">
        <v>58</v>
      </c>
      <c r="N191" t="s">
        <v>506</v>
      </c>
      <c r="O191">
        <v>1450</v>
      </c>
      <c r="P191" s="1">
        <v>33833</v>
      </c>
      <c r="Q191" s="4">
        <f ca="1">ROUNDDOWN((TODAY() - Table1[DOB]) / 365, 0)</f>
        <v>33</v>
      </c>
      <c r="R191" t="s">
        <v>465</v>
      </c>
      <c r="S191" t="s">
        <v>50</v>
      </c>
      <c r="T191" t="s">
        <v>39</v>
      </c>
      <c r="U191" t="s">
        <v>40</v>
      </c>
      <c r="V191" t="s">
        <v>41</v>
      </c>
      <c r="W191" s="1">
        <v>40854</v>
      </c>
      <c r="Y191" s="4">
        <f>IF(ISBLANK(Table1[DateofTermination]), 0, 1)</f>
        <v>0</v>
      </c>
      <c r="Z191" s="4" t="str">
        <f>IF(ISBLANK(Table1[DateofTermination]), "Active", "Terminated")</f>
        <v>Active</v>
      </c>
      <c r="AA191" s="4">
        <f ca="1">ROUND((IF(ISBLANK(Table1[DateofTermination]),TODAY(), Table1[DateofTermination]) - Table1[DateofHire]) / 365, 1)</f>
        <v>13.8</v>
      </c>
      <c r="AB191" t="s">
        <v>42</v>
      </c>
      <c r="AC191" t="s">
        <v>43</v>
      </c>
      <c r="AD191" t="s">
        <v>44</v>
      </c>
      <c r="AE191" t="s">
        <v>88</v>
      </c>
      <c r="AF191">
        <v>14</v>
      </c>
      <c r="AG191" t="s">
        <v>46</v>
      </c>
      <c r="AH191" t="s">
        <v>56</v>
      </c>
      <c r="AI191" s="3">
        <v>3.7</v>
      </c>
      <c r="AJ191">
        <v>3</v>
      </c>
      <c r="AK191">
        <v>0</v>
      </c>
      <c r="AL191" s="1">
        <v>43473</v>
      </c>
      <c r="AM191">
        <v>0</v>
      </c>
      <c r="AN191">
        <v>14</v>
      </c>
    </row>
    <row r="192" spans="1:40" x14ac:dyDescent="0.3">
      <c r="A192" t="s">
        <v>329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 s="2">
        <v>157000</v>
      </c>
      <c r="K192">
        <v>0</v>
      </c>
      <c r="L192">
        <v>13</v>
      </c>
      <c r="M192" t="s">
        <v>330</v>
      </c>
      <c r="N192" t="s">
        <v>506</v>
      </c>
      <c r="O192">
        <v>2134</v>
      </c>
      <c r="P192" s="1">
        <v>31690</v>
      </c>
      <c r="Q192" s="4">
        <f ca="1">ROUNDDOWN((TODAY() - Table1[DOB]) / 365, 0)</f>
        <v>38</v>
      </c>
      <c r="R192" t="s">
        <v>465</v>
      </c>
      <c r="S192" t="s">
        <v>50</v>
      </c>
      <c r="T192" t="s">
        <v>103</v>
      </c>
      <c r="U192" t="s">
        <v>86</v>
      </c>
      <c r="V192" t="s">
        <v>79</v>
      </c>
      <c r="W192" s="1">
        <v>40954</v>
      </c>
      <c r="Y192" s="4">
        <f>IF(ISBLANK(Table1[DateofTermination]), 0, 1)</f>
        <v>0</v>
      </c>
      <c r="Z192" s="4" t="str">
        <f>IF(ISBLANK(Table1[DateofTermination]), "Active", "Terminated")</f>
        <v>Active</v>
      </c>
      <c r="AA192" s="4">
        <f ca="1">ROUND((IF(ISBLANK(Table1[DateofTermination]),TODAY(), Table1[DateofTermination]) - Table1[DateofHire]) / 365, 1)</f>
        <v>13.5</v>
      </c>
      <c r="AB192" t="s">
        <v>42</v>
      </c>
      <c r="AC192" t="s">
        <v>43</v>
      </c>
      <c r="AD192" t="s">
        <v>53</v>
      </c>
      <c r="AE192" t="s">
        <v>141</v>
      </c>
      <c r="AF192">
        <v>5</v>
      </c>
      <c r="AG192" t="s">
        <v>81</v>
      </c>
      <c r="AH192" t="s">
        <v>114</v>
      </c>
      <c r="AI192" s="3">
        <v>2.39</v>
      </c>
      <c r="AJ192">
        <v>3</v>
      </c>
      <c r="AK192">
        <v>6</v>
      </c>
      <c r="AL192" s="1">
        <v>43518</v>
      </c>
      <c r="AM192">
        <v>4</v>
      </c>
      <c r="AN192">
        <v>13</v>
      </c>
    </row>
    <row r="193" spans="1:40" x14ac:dyDescent="0.3">
      <c r="A193" t="s">
        <v>331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 s="2">
        <v>72460</v>
      </c>
      <c r="K193">
        <v>0</v>
      </c>
      <c r="L193">
        <v>20</v>
      </c>
      <c r="M193" t="s">
        <v>58</v>
      </c>
      <c r="N193" t="s">
        <v>506</v>
      </c>
      <c r="O193">
        <v>2126</v>
      </c>
      <c r="P193" s="1">
        <v>25682</v>
      </c>
      <c r="Q193" s="4">
        <f ca="1">ROUNDDOWN((TODAY() - Table1[DOB]) / 365, 0)</f>
        <v>55</v>
      </c>
      <c r="R193" t="s">
        <v>466</v>
      </c>
      <c r="S193" t="s">
        <v>38</v>
      </c>
      <c r="T193" t="s">
        <v>39</v>
      </c>
      <c r="U193" t="s">
        <v>40</v>
      </c>
      <c r="V193" t="s">
        <v>79</v>
      </c>
      <c r="W193" s="1">
        <v>41407</v>
      </c>
      <c r="Y193" s="4">
        <f>IF(ISBLANK(Table1[DateofTermination]), 0, 1)</f>
        <v>0</v>
      </c>
      <c r="Z193" s="4" t="str">
        <f>IF(ISBLANK(Table1[DateofTermination]), "Active", "Terminated")</f>
        <v>Active</v>
      </c>
      <c r="AA193" s="4">
        <f ca="1">ROUND((IF(ISBLANK(Table1[DateofTermination]),TODAY(), Table1[DateofTermination]) - Table1[DateofHire]) / 365, 1)</f>
        <v>12.3</v>
      </c>
      <c r="AB193" t="s">
        <v>42</v>
      </c>
      <c r="AC193" t="s">
        <v>43</v>
      </c>
      <c r="AD193" t="s">
        <v>44</v>
      </c>
      <c r="AE193" t="s">
        <v>60</v>
      </c>
      <c r="AF193">
        <v>20</v>
      </c>
      <c r="AG193" t="s">
        <v>55</v>
      </c>
      <c r="AH193" t="s">
        <v>47</v>
      </c>
      <c r="AI193" s="3">
        <v>4.7</v>
      </c>
      <c r="AJ193">
        <v>3</v>
      </c>
      <c r="AK193">
        <v>0</v>
      </c>
      <c r="AL193" s="1">
        <v>43479</v>
      </c>
      <c r="AM193">
        <v>0</v>
      </c>
      <c r="AN193">
        <v>1</v>
      </c>
    </row>
    <row r="194" spans="1:40" x14ac:dyDescent="0.3">
      <c r="A194" t="s">
        <v>332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 s="2">
        <v>72106</v>
      </c>
      <c r="K194">
        <v>0</v>
      </c>
      <c r="L194">
        <v>20</v>
      </c>
      <c r="M194" t="s">
        <v>58</v>
      </c>
      <c r="N194" t="s">
        <v>506</v>
      </c>
      <c r="O194">
        <v>2127</v>
      </c>
      <c r="P194" s="1">
        <v>28097</v>
      </c>
      <c r="Q194" s="4">
        <f ca="1">ROUNDDOWN((TODAY() - Table1[DOB]) / 365, 0)</f>
        <v>48</v>
      </c>
      <c r="R194" t="s">
        <v>465</v>
      </c>
      <c r="S194" t="s">
        <v>38</v>
      </c>
      <c r="T194" t="s">
        <v>39</v>
      </c>
      <c r="U194" t="s">
        <v>40</v>
      </c>
      <c r="V194" t="s">
        <v>79</v>
      </c>
      <c r="W194" s="1">
        <v>40917</v>
      </c>
      <c r="Y194" s="4">
        <f>IF(ISBLANK(Table1[DateofTermination]), 0, 1)</f>
        <v>0</v>
      </c>
      <c r="Z194" s="4" t="str">
        <f>IF(ISBLANK(Table1[DateofTermination]), "Active", "Terminated")</f>
        <v>Active</v>
      </c>
      <c r="AA194" s="4">
        <f ca="1">ROUND((IF(ISBLANK(Table1[DateofTermination]),TODAY(), Table1[DateofTermination]) - Table1[DateofHire]) / 365, 1)</f>
        <v>13.6</v>
      </c>
      <c r="AB194" t="s">
        <v>42</v>
      </c>
      <c r="AC194" t="s">
        <v>43</v>
      </c>
      <c r="AD194" t="s">
        <v>44</v>
      </c>
      <c r="AE194" t="s">
        <v>95</v>
      </c>
      <c r="AF194">
        <v>18</v>
      </c>
      <c r="AG194" t="s">
        <v>81</v>
      </c>
      <c r="AH194" t="s">
        <v>56</v>
      </c>
      <c r="AI194" s="3">
        <v>4.0999999999999996</v>
      </c>
      <c r="AJ194">
        <v>4</v>
      </c>
      <c r="AK194">
        <v>0</v>
      </c>
      <c r="AL194" s="1">
        <v>43496</v>
      </c>
      <c r="AM194">
        <v>0</v>
      </c>
      <c r="AN194">
        <v>12</v>
      </c>
    </row>
    <row r="195" spans="1:40" x14ac:dyDescent="0.3">
      <c r="A195" t="s">
        <v>333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 s="2">
        <v>52599</v>
      </c>
      <c r="K195">
        <v>0</v>
      </c>
      <c r="L195">
        <v>15</v>
      </c>
      <c r="M195" t="s">
        <v>215</v>
      </c>
      <c r="N195" t="s">
        <v>506</v>
      </c>
      <c r="O195">
        <v>2048</v>
      </c>
      <c r="P195" s="1">
        <v>28949</v>
      </c>
      <c r="Q195" s="4">
        <f ca="1">ROUNDDOWN((TODAY() - Table1[DOB]) / 365, 0)</f>
        <v>46</v>
      </c>
      <c r="R195" t="s">
        <v>466</v>
      </c>
      <c r="S195" t="s">
        <v>50</v>
      </c>
      <c r="T195" t="s">
        <v>39</v>
      </c>
      <c r="U195" t="s">
        <v>40</v>
      </c>
      <c r="V195" t="s">
        <v>41</v>
      </c>
      <c r="W195" s="1">
        <v>42051</v>
      </c>
      <c r="Y195" s="4">
        <f>IF(ISBLANK(Table1[DateofTermination]), 0, 1)</f>
        <v>0</v>
      </c>
      <c r="Z195" s="4" t="str">
        <f>IF(ISBLANK(Table1[DateofTermination]), "Active", "Terminated")</f>
        <v>Active</v>
      </c>
      <c r="AA195" s="4">
        <f ca="1">ROUND((IF(ISBLANK(Table1[DateofTermination]),TODAY(), Table1[DateofTermination]) - Table1[DateofHire]) / 365, 1)</f>
        <v>10.5</v>
      </c>
      <c r="AB195" t="s">
        <v>42</v>
      </c>
      <c r="AC195" t="s">
        <v>43</v>
      </c>
      <c r="AD195" t="s">
        <v>53</v>
      </c>
      <c r="AE195" t="s">
        <v>84</v>
      </c>
      <c r="AF195">
        <v>7</v>
      </c>
      <c r="AG195" t="s">
        <v>113</v>
      </c>
      <c r="AH195" t="s">
        <v>56</v>
      </c>
      <c r="AI195" s="3">
        <v>3.81</v>
      </c>
      <c r="AJ195">
        <v>3</v>
      </c>
      <c r="AK195">
        <v>6</v>
      </c>
      <c r="AL195" s="1">
        <v>43507</v>
      </c>
      <c r="AM195">
        <v>0</v>
      </c>
      <c r="AN195">
        <v>6</v>
      </c>
    </row>
    <row r="196" spans="1:40" x14ac:dyDescent="0.3">
      <c r="A196" t="s">
        <v>334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 s="2">
        <v>63430</v>
      </c>
      <c r="K196">
        <v>0</v>
      </c>
      <c r="L196">
        <v>19</v>
      </c>
      <c r="M196" t="s">
        <v>37</v>
      </c>
      <c r="N196" t="s">
        <v>506</v>
      </c>
      <c r="O196">
        <v>2453</v>
      </c>
      <c r="P196" s="1">
        <v>30870</v>
      </c>
      <c r="Q196" s="4">
        <f ca="1">ROUNDDOWN((TODAY() - Table1[DOB]) / 365, 0)</f>
        <v>41</v>
      </c>
      <c r="R196" t="s">
        <v>466</v>
      </c>
      <c r="S196" t="s">
        <v>64</v>
      </c>
      <c r="T196" t="s">
        <v>39</v>
      </c>
      <c r="U196" t="s">
        <v>40</v>
      </c>
      <c r="V196" t="s">
        <v>41</v>
      </c>
      <c r="W196" s="1">
        <v>41365</v>
      </c>
      <c r="Y196" s="4">
        <f>IF(ISBLANK(Table1[DateofTermination]), 0, 1)</f>
        <v>0</v>
      </c>
      <c r="Z196" s="4" t="str">
        <f>IF(ISBLANK(Table1[DateofTermination]), "Active", "Terminated")</f>
        <v>Active</v>
      </c>
      <c r="AA196" s="4">
        <f ca="1">ROUND((IF(ISBLANK(Table1[DateofTermination]),TODAY(), Table1[DateofTermination]) - Table1[DateofHire]) / 365, 1)</f>
        <v>12.4</v>
      </c>
      <c r="AB196" t="s">
        <v>42</v>
      </c>
      <c r="AC196" t="s">
        <v>43</v>
      </c>
      <c r="AD196" t="s">
        <v>44</v>
      </c>
      <c r="AE196" t="s">
        <v>62</v>
      </c>
      <c r="AF196">
        <v>16</v>
      </c>
      <c r="AG196" t="s">
        <v>46</v>
      </c>
      <c r="AH196" t="s">
        <v>56</v>
      </c>
      <c r="AI196" s="3">
        <v>4.4000000000000004</v>
      </c>
      <c r="AJ196">
        <v>4</v>
      </c>
      <c r="AK196">
        <v>0</v>
      </c>
      <c r="AL196" s="1">
        <v>43482</v>
      </c>
      <c r="AM196">
        <v>0</v>
      </c>
      <c r="AN196">
        <v>18</v>
      </c>
    </row>
    <row r="197" spans="1:40" x14ac:dyDescent="0.3">
      <c r="A197" t="s">
        <v>335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 s="2">
        <v>74417</v>
      </c>
      <c r="K197">
        <v>0</v>
      </c>
      <c r="L197">
        <v>20</v>
      </c>
      <c r="M197" t="s">
        <v>58</v>
      </c>
      <c r="N197" t="s">
        <v>506</v>
      </c>
      <c r="O197">
        <v>1460</v>
      </c>
      <c r="P197" s="1">
        <v>27364</v>
      </c>
      <c r="Q197" s="4">
        <f ca="1">ROUNDDOWN((TODAY() - Table1[DOB]) / 365, 0)</f>
        <v>50</v>
      </c>
      <c r="R197" t="s">
        <v>465</v>
      </c>
      <c r="S197" t="s">
        <v>132</v>
      </c>
      <c r="T197" t="s">
        <v>39</v>
      </c>
      <c r="U197" t="s">
        <v>40</v>
      </c>
      <c r="V197" t="s">
        <v>79</v>
      </c>
      <c r="W197" s="1">
        <v>41407</v>
      </c>
      <c r="Y197" s="4">
        <f>IF(ISBLANK(Table1[DateofTermination]), 0, 1)</f>
        <v>0</v>
      </c>
      <c r="Z197" s="4" t="str">
        <f>IF(ISBLANK(Table1[DateofTermination]), "Active", "Terminated")</f>
        <v>Active</v>
      </c>
      <c r="AA197" s="4">
        <f ca="1">ROUND((IF(ISBLANK(Table1[DateofTermination]),TODAY(), Table1[DateofTermination]) - Table1[DateofHire]) / 365, 1)</f>
        <v>12.3</v>
      </c>
      <c r="AB197" t="s">
        <v>42</v>
      </c>
      <c r="AC197" t="s">
        <v>43</v>
      </c>
      <c r="AD197" t="s">
        <v>44</v>
      </c>
      <c r="AE197" t="s">
        <v>45</v>
      </c>
      <c r="AF197">
        <v>22</v>
      </c>
      <c r="AG197" t="s">
        <v>46</v>
      </c>
      <c r="AH197" t="s">
        <v>56</v>
      </c>
      <c r="AI197" s="3">
        <v>4.29</v>
      </c>
      <c r="AJ197">
        <v>5</v>
      </c>
      <c r="AK197">
        <v>0</v>
      </c>
      <c r="AL197" s="1">
        <v>43493</v>
      </c>
      <c r="AM197">
        <v>0</v>
      </c>
      <c r="AN197">
        <v>11</v>
      </c>
    </row>
    <row r="198" spans="1:40" x14ac:dyDescent="0.3">
      <c r="A198" t="s">
        <v>336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 s="2">
        <v>57575</v>
      </c>
      <c r="K198">
        <v>0</v>
      </c>
      <c r="L198">
        <v>19</v>
      </c>
      <c r="M198" t="s">
        <v>37</v>
      </c>
      <c r="N198" t="s">
        <v>506</v>
      </c>
      <c r="O198">
        <v>1550</v>
      </c>
      <c r="P198" s="1">
        <v>29329</v>
      </c>
      <c r="Q198" s="4">
        <f ca="1">ROUNDDOWN((TODAY() - Table1[DOB]) / 365, 0)</f>
        <v>45</v>
      </c>
      <c r="R198" t="s">
        <v>465</v>
      </c>
      <c r="S198" t="s">
        <v>38</v>
      </c>
      <c r="T198" t="s">
        <v>39</v>
      </c>
      <c r="U198" t="s">
        <v>40</v>
      </c>
      <c r="V198" t="s">
        <v>108</v>
      </c>
      <c r="W198" s="1">
        <v>41463</v>
      </c>
      <c r="Y198" s="4">
        <f>IF(ISBLANK(Table1[DateofTermination]), 0, 1)</f>
        <v>0</v>
      </c>
      <c r="Z198" s="4" t="str">
        <f>IF(ISBLANK(Table1[DateofTermination]), "Active", "Terminated")</f>
        <v>Active</v>
      </c>
      <c r="AA198" s="4">
        <f ca="1">ROUND((IF(ISBLANK(Table1[DateofTermination]),TODAY(), Table1[DateofTermination]) - Table1[DateofHire]) / 365, 1)</f>
        <v>12.1</v>
      </c>
      <c r="AB198" t="s">
        <v>42</v>
      </c>
      <c r="AC198" t="s">
        <v>43</v>
      </c>
      <c r="AD198" t="s">
        <v>44</v>
      </c>
      <c r="AE198" t="s">
        <v>60</v>
      </c>
      <c r="AF198">
        <v>20</v>
      </c>
      <c r="AG198" t="s">
        <v>46</v>
      </c>
      <c r="AH198" t="s">
        <v>56</v>
      </c>
      <c r="AI198" s="3">
        <v>4.0999999999999996</v>
      </c>
      <c r="AJ198">
        <v>4</v>
      </c>
      <c r="AK198">
        <v>0</v>
      </c>
      <c r="AL198" s="1">
        <v>43487</v>
      </c>
      <c r="AM198">
        <v>0</v>
      </c>
      <c r="AN198">
        <v>13</v>
      </c>
    </row>
    <row r="199" spans="1:40" x14ac:dyDescent="0.3">
      <c r="A199" t="s">
        <v>337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s="2">
        <v>87921</v>
      </c>
      <c r="K199">
        <v>0</v>
      </c>
      <c r="L199">
        <v>22</v>
      </c>
      <c r="M199" t="s">
        <v>298</v>
      </c>
      <c r="N199" t="s">
        <v>506</v>
      </c>
      <c r="O199">
        <v>2056</v>
      </c>
      <c r="P199" s="1">
        <v>25683</v>
      </c>
      <c r="Q199" s="4">
        <f ca="1">ROUNDDOWN((TODAY() - Table1[DOB]) / 365, 0)</f>
        <v>55</v>
      </c>
      <c r="R199" t="s">
        <v>465</v>
      </c>
      <c r="S199" t="s">
        <v>38</v>
      </c>
      <c r="T199" t="s">
        <v>39</v>
      </c>
      <c r="U199" t="s">
        <v>40</v>
      </c>
      <c r="V199" t="s">
        <v>108</v>
      </c>
      <c r="W199" s="1">
        <v>42776</v>
      </c>
      <c r="Y199" s="4">
        <f>IF(ISBLANK(Table1[DateofTermination]), 0, 1)</f>
        <v>0</v>
      </c>
      <c r="Z199" s="4" t="str">
        <f>IF(ISBLANK(Table1[DateofTermination]), "Active", "Terminated")</f>
        <v>Active</v>
      </c>
      <c r="AA199" s="4">
        <f ca="1">ROUND((IF(ISBLANK(Table1[DateofTermination]),TODAY(), Table1[DateofTermination]) - Table1[DateofHire]) / 365, 1)</f>
        <v>8.5</v>
      </c>
      <c r="AB199" t="s">
        <v>42</v>
      </c>
      <c r="AC199" t="s">
        <v>43</v>
      </c>
      <c r="AD199" t="s">
        <v>53</v>
      </c>
      <c r="AE199" t="s">
        <v>189</v>
      </c>
      <c r="AF199">
        <v>13</v>
      </c>
      <c r="AG199" t="s">
        <v>55</v>
      </c>
      <c r="AH199" t="s">
        <v>56</v>
      </c>
      <c r="AI199" s="3">
        <v>5</v>
      </c>
      <c r="AJ199">
        <v>3</v>
      </c>
      <c r="AK199">
        <v>6</v>
      </c>
      <c r="AL199" s="1">
        <v>43521</v>
      </c>
      <c r="AM199">
        <v>0</v>
      </c>
      <c r="AN199">
        <v>17</v>
      </c>
    </row>
    <row r="200" spans="1:40" x14ac:dyDescent="0.3">
      <c r="A200" t="s">
        <v>338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 s="2">
        <v>50470</v>
      </c>
      <c r="K200">
        <v>1</v>
      </c>
      <c r="L200">
        <v>19</v>
      </c>
      <c r="M200" t="s">
        <v>37</v>
      </c>
      <c r="N200" t="s">
        <v>506</v>
      </c>
      <c r="O200">
        <v>2110</v>
      </c>
      <c r="P200" s="1">
        <v>32630</v>
      </c>
      <c r="Q200" s="4">
        <f ca="1">ROUNDDOWN((TODAY() - Table1[DOB]) / 365, 0)</f>
        <v>36</v>
      </c>
      <c r="R200" t="s">
        <v>465</v>
      </c>
      <c r="S200" t="s">
        <v>38</v>
      </c>
      <c r="T200" t="s">
        <v>39</v>
      </c>
      <c r="U200" t="s">
        <v>40</v>
      </c>
      <c r="V200" t="s">
        <v>79</v>
      </c>
      <c r="W200" s="1">
        <v>40812</v>
      </c>
      <c r="X200" s="1">
        <v>41733</v>
      </c>
      <c r="Y200" s="4">
        <f>IF(ISBLANK(Table1[DateofTermination]), 0, 1)</f>
        <v>1</v>
      </c>
      <c r="Z200" s="4" t="str">
        <f>IF(ISBLANK(Table1[DateofTermination]), "Active", "Terminated")</f>
        <v>Terminated</v>
      </c>
      <c r="AA200" s="4">
        <f ca="1">ROUND((IF(ISBLANK(Table1[DateofTermination]),TODAY(), Table1[DateofTermination]) - Table1[DateofHire]) / 365, 1)</f>
        <v>2.5</v>
      </c>
      <c r="AB200" t="s">
        <v>65</v>
      </c>
      <c r="AC200" t="s">
        <v>52</v>
      </c>
      <c r="AD200" t="s">
        <v>44</v>
      </c>
      <c r="AE200" t="s">
        <v>66</v>
      </c>
      <c r="AF200">
        <v>39</v>
      </c>
      <c r="AG200" t="s">
        <v>81</v>
      </c>
      <c r="AH200" t="s">
        <v>56</v>
      </c>
      <c r="AI200" s="3">
        <v>4.3</v>
      </c>
      <c r="AJ200">
        <v>3</v>
      </c>
      <c r="AK200">
        <v>0</v>
      </c>
      <c r="AL200" s="1">
        <v>41335</v>
      </c>
      <c r="AM200">
        <v>0</v>
      </c>
      <c r="AN200">
        <v>19</v>
      </c>
    </row>
    <row r="201" spans="1:40" x14ac:dyDescent="0.3">
      <c r="A201" t="s">
        <v>339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 s="2">
        <v>46664</v>
      </c>
      <c r="K201">
        <v>1</v>
      </c>
      <c r="L201">
        <v>19</v>
      </c>
      <c r="M201" t="s">
        <v>37</v>
      </c>
      <c r="N201" t="s">
        <v>506</v>
      </c>
      <c r="O201">
        <v>2421</v>
      </c>
      <c r="P201" s="1">
        <v>30403</v>
      </c>
      <c r="Q201" s="4">
        <f ca="1">ROUNDDOWN((TODAY() - Table1[DOB]) / 365, 0)</f>
        <v>42</v>
      </c>
      <c r="R201" t="s">
        <v>465</v>
      </c>
      <c r="S201" t="s">
        <v>50</v>
      </c>
      <c r="T201" t="s">
        <v>39</v>
      </c>
      <c r="U201" t="s">
        <v>40</v>
      </c>
      <c r="V201" t="s">
        <v>41</v>
      </c>
      <c r="W201" s="1">
        <v>41365</v>
      </c>
      <c r="X201" s="1">
        <v>42515</v>
      </c>
      <c r="Y201" s="4">
        <f>IF(ISBLANK(Table1[DateofTermination]), 0, 1)</f>
        <v>1</v>
      </c>
      <c r="Z201" s="4" t="str">
        <f>IF(ISBLANK(Table1[DateofTermination]), "Active", "Terminated")</f>
        <v>Terminated</v>
      </c>
      <c r="AA201" s="4">
        <f ca="1">ROUND((IF(ISBLANK(Table1[DateofTermination]),TODAY(), Table1[DateofTermination]) - Table1[DateofHire]) / 365, 1)</f>
        <v>3.2</v>
      </c>
      <c r="AB201" t="s">
        <v>185</v>
      </c>
      <c r="AC201" t="s">
        <v>52</v>
      </c>
      <c r="AD201" t="s">
        <v>44</v>
      </c>
      <c r="AE201" t="s">
        <v>69</v>
      </c>
      <c r="AF201">
        <v>11</v>
      </c>
      <c r="AG201" t="s">
        <v>77</v>
      </c>
      <c r="AH201" t="s">
        <v>56</v>
      </c>
      <c r="AI201" s="3">
        <v>3.18</v>
      </c>
      <c r="AJ201">
        <v>3</v>
      </c>
      <c r="AK201">
        <v>0</v>
      </c>
      <c r="AL201" s="1">
        <v>42435</v>
      </c>
      <c r="AM201">
        <v>0</v>
      </c>
      <c r="AN201">
        <v>10</v>
      </c>
    </row>
    <row r="202" spans="1:40" x14ac:dyDescent="0.3">
      <c r="A202" t="s">
        <v>340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 s="2">
        <v>48495</v>
      </c>
      <c r="K202">
        <v>0</v>
      </c>
      <c r="L202">
        <v>19</v>
      </c>
      <c r="M202" t="s">
        <v>37</v>
      </c>
      <c r="N202" t="s">
        <v>506</v>
      </c>
      <c r="O202">
        <v>2136</v>
      </c>
      <c r="P202" s="1">
        <v>28223</v>
      </c>
      <c r="Q202" s="4">
        <f ca="1">ROUNDDOWN((TODAY() - Table1[DOB]) / 365, 0)</f>
        <v>48</v>
      </c>
      <c r="R202" t="s">
        <v>465</v>
      </c>
      <c r="S202" t="s">
        <v>50</v>
      </c>
      <c r="T202" t="s">
        <v>39</v>
      </c>
      <c r="U202" t="s">
        <v>40</v>
      </c>
      <c r="V202" t="s">
        <v>41</v>
      </c>
      <c r="W202" s="1">
        <v>41771</v>
      </c>
      <c r="Y202" s="4">
        <f>IF(ISBLANK(Table1[DateofTermination]), 0, 1)</f>
        <v>0</v>
      </c>
      <c r="Z202" s="4" t="str">
        <f>IF(ISBLANK(Table1[DateofTermination]), "Active", "Terminated")</f>
        <v>Active</v>
      </c>
      <c r="AA202" s="4">
        <f ca="1">ROUND((IF(ISBLANK(Table1[DateofTermination]),TODAY(), Table1[DateofTermination]) - Table1[DateofHire]) / 365, 1)</f>
        <v>11.3</v>
      </c>
      <c r="AB202" t="s">
        <v>42</v>
      </c>
      <c r="AC202" t="s">
        <v>43</v>
      </c>
      <c r="AD202" t="s">
        <v>44</v>
      </c>
      <c r="AE202" t="s">
        <v>76</v>
      </c>
      <c r="AF202">
        <v>19</v>
      </c>
      <c r="AG202" t="s">
        <v>46</v>
      </c>
      <c r="AH202" t="s">
        <v>56</v>
      </c>
      <c r="AI202" s="3">
        <v>5</v>
      </c>
      <c r="AJ202">
        <v>5</v>
      </c>
      <c r="AK202">
        <v>0</v>
      </c>
      <c r="AL202" s="1">
        <v>43514</v>
      </c>
      <c r="AM202">
        <v>0</v>
      </c>
      <c r="AN202">
        <v>11</v>
      </c>
    </row>
    <row r="203" spans="1:40" x14ac:dyDescent="0.3">
      <c r="A203" t="s">
        <v>341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 s="2">
        <v>52984</v>
      </c>
      <c r="K203">
        <v>0</v>
      </c>
      <c r="L203">
        <v>19</v>
      </c>
      <c r="M203" t="s">
        <v>37</v>
      </c>
      <c r="N203" t="s">
        <v>506</v>
      </c>
      <c r="O203">
        <v>1810</v>
      </c>
      <c r="P203" s="1">
        <v>24626</v>
      </c>
      <c r="Q203" s="4">
        <f ca="1">ROUNDDOWN((TODAY() - Table1[DOB]) / 365, 0)</f>
        <v>58</v>
      </c>
      <c r="R203" t="s">
        <v>466</v>
      </c>
      <c r="S203" t="s">
        <v>132</v>
      </c>
      <c r="T203" t="s">
        <v>39</v>
      </c>
      <c r="U203" t="s">
        <v>40</v>
      </c>
      <c r="V203" t="s">
        <v>79</v>
      </c>
      <c r="W203" s="1">
        <v>41365</v>
      </c>
      <c r="Y203" s="4">
        <f>IF(ISBLANK(Table1[DateofTermination]), 0, 1)</f>
        <v>0</v>
      </c>
      <c r="Z203" s="4" t="str">
        <f>IF(ISBLANK(Table1[DateofTermination]), "Active", "Terminated")</f>
        <v>Active</v>
      </c>
      <c r="AA203" s="4">
        <f ca="1">ROUND((IF(ISBLANK(Table1[DateofTermination]),TODAY(), Table1[DateofTermination]) - Table1[DateofHire]) / 365, 1)</f>
        <v>12.4</v>
      </c>
      <c r="AB203" t="s">
        <v>42</v>
      </c>
      <c r="AC203" t="s">
        <v>43</v>
      </c>
      <c r="AD203" t="s">
        <v>44</v>
      </c>
      <c r="AE203" t="s">
        <v>80</v>
      </c>
      <c r="AF203">
        <v>12</v>
      </c>
      <c r="AG203" t="s">
        <v>81</v>
      </c>
      <c r="AH203" t="s">
        <v>47</v>
      </c>
      <c r="AI203" s="3">
        <v>4</v>
      </c>
      <c r="AJ203">
        <v>3</v>
      </c>
      <c r="AK203">
        <v>0</v>
      </c>
      <c r="AL203" s="1">
        <v>43509</v>
      </c>
      <c r="AM203">
        <v>0</v>
      </c>
      <c r="AN203">
        <v>12</v>
      </c>
    </row>
    <row r="204" spans="1:40" x14ac:dyDescent="0.3">
      <c r="A204" t="s">
        <v>342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 s="2">
        <v>63695</v>
      </c>
      <c r="K204">
        <v>0</v>
      </c>
      <c r="L204">
        <v>3</v>
      </c>
      <c r="M204" t="s">
        <v>134</v>
      </c>
      <c r="N204" t="s">
        <v>516</v>
      </c>
      <c r="O204">
        <v>30428</v>
      </c>
      <c r="P204" s="1">
        <v>32598</v>
      </c>
      <c r="Q204" s="4">
        <f ca="1">ROUNDDOWN((TODAY() - Table1[DOB]) / 365, 0)</f>
        <v>36</v>
      </c>
      <c r="R204" t="s">
        <v>466</v>
      </c>
      <c r="S204" t="s">
        <v>38</v>
      </c>
      <c r="T204" t="s">
        <v>39</v>
      </c>
      <c r="U204" t="s">
        <v>40</v>
      </c>
      <c r="V204" t="s">
        <v>94</v>
      </c>
      <c r="W204" s="1">
        <v>41463</v>
      </c>
      <c r="Y204" s="4">
        <f>IF(ISBLANK(Table1[DateofTermination]), 0, 1)</f>
        <v>0</v>
      </c>
      <c r="Z204" s="4" t="str">
        <f>IF(ISBLANK(Table1[DateofTermination]), "Active", "Terminated")</f>
        <v>Active</v>
      </c>
      <c r="AA204" s="4">
        <f ca="1">ROUND((IF(ISBLANK(Table1[DateofTermination]),TODAY(), Table1[DateofTermination]) - Table1[DateofHire]) / 365, 1)</f>
        <v>12.1</v>
      </c>
      <c r="AB204" t="s">
        <v>42</v>
      </c>
      <c r="AC204" t="s">
        <v>43</v>
      </c>
      <c r="AD204" t="s">
        <v>135</v>
      </c>
      <c r="AE204" t="s">
        <v>153</v>
      </c>
      <c r="AF204">
        <v>21</v>
      </c>
      <c r="AG204" t="s">
        <v>55</v>
      </c>
      <c r="AH204" t="s">
        <v>56</v>
      </c>
      <c r="AI204" s="3">
        <v>5</v>
      </c>
      <c r="AJ204">
        <v>5</v>
      </c>
      <c r="AK204">
        <v>0</v>
      </c>
      <c r="AL204" s="1">
        <v>43490</v>
      </c>
      <c r="AM204">
        <v>0</v>
      </c>
      <c r="AN204">
        <v>2</v>
      </c>
    </row>
    <row r="205" spans="1:40" x14ac:dyDescent="0.3">
      <c r="A205" t="s">
        <v>343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 s="2">
        <v>62061</v>
      </c>
      <c r="K205">
        <v>0</v>
      </c>
      <c r="L205">
        <v>19</v>
      </c>
      <c r="M205" t="s">
        <v>37</v>
      </c>
      <c r="N205" t="s">
        <v>506</v>
      </c>
      <c r="O205">
        <v>2132</v>
      </c>
      <c r="P205" s="1">
        <v>30870</v>
      </c>
      <c r="Q205" s="4">
        <f ca="1">ROUNDDOWN((TODAY() - Table1[DOB]) / 365, 0)</f>
        <v>41</v>
      </c>
      <c r="R205" t="s">
        <v>466</v>
      </c>
      <c r="S205" t="s">
        <v>38</v>
      </c>
      <c r="T205" t="s">
        <v>39</v>
      </c>
      <c r="U205" t="s">
        <v>40</v>
      </c>
      <c r="V205" t="s">
        <v>41</v>
      </c>
      <c r="W205" s="1">
        <v>41463</v>
      </c>
      <c r="Y205" s="4">
        <f>IF(ISBLANK(Table1[DateofTermination]), 0, 1)</f>
        <v>0</v>
      </c>
      <c r="Z205" s="4" t="str">
        <f>IF(ISBLANK(Table1[DateofTermination]), "Active", "Terminated")</f>
        <v>Active</v>
      </c>
      <c r="AA205" s="4">
        <f ca="1">ROUND((IF(ISBLANK(Table1[DateofTermination]),TODAY(), Table1[DateofTermination]) - Table1[DateofHire]) / 365, 1)</f>
        <v>12.1</v>
      </c>
      <c r="AB205" t="s">
        <v>42</v>
      </c>
      <c r="AC205" t="s">
        <v>43</v>
      </c>
      <c r="AD205" t="s">
        <v>44</v>
      </c>
      <c r="AE205" t="s">
        <v>88</v>
      </c>
      <c r="AF205">
        <v>14</v>
      </c>
      <c r="AG205" t="s">
        <v>46</v>
      </c>
      <c r="AH205" t="s">
        <v>56</v>
      </c>
      <c r="AI205" s="3">
        <v>3.6</v>
      </c>
      <c r="AJ205">
        <v>5</v>
      </c>
      <c r="AK205">
        <v>0</v>
      </c>
      <c r="AL205" s="1">
        <v>43467</v>
      </c>
      <c r="AM205">
        <v>0</v>
      </c>
      <c r="AN205">
        <v>4</v>
      </c>
    </row>
    <row r="206" spans="1:40" x14ac:dyDescent="0.3">
      <c r="A206" t="s">
        <v>344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 s="2">
        <v>66738</v>
      </c>
      <c r="K206">
        <v>0</v>
      </c>
      <c r="L206">
        <v>20</v>
      </c>
      <c r="M206" t="s">
        <v>58</v>
      </c>
      <c r="N206" t="s">
        <v>506</v>
      </c>
      <c r="O206">
        <v>1040</v>
      </c>
      <c r="P206" s="1">
        <v>31374</v>
      </c>
      <c r="Q206" s="4">
        <f ca="1">ROUNDDOWN((TODAY() - Table1[DOB]) / 365, 0)</f>
        <v>39</v>
      </c>
      <c r="R206" t="s">
        <v>466</v>
      </c>
      <c r="S206" t="s">
        <v>38</v>
      </c>
      <c r="T206" t="s">
        <v>39</v>
      </c>
      <c r="U206" t="s">
        <v>40</v>
      </c>
      <c r="V206" t="s">
        <v>41</v>
      </c>
      <c r="W206" s="1">
        <v>41953</v>
      </c>
      <c r="Y206" s="4">
        <f>IF(ISBLANK(Table1[DateofTermination]), 0, 1)</f>
        <v>0</v>
      </c>
      <c r="Z206" s="4" t="str">
        <f>IF(ISBLANK(Table1[DateofTermination]), "Active", "Terminated")</f>
        <v>Active</v>
      </c>
      <c r="AA206" s="4">
        <f ca="1">ROUND((IF(ISBLANK(Table1[DateofTermination]),TODAY(), Table1[DateofTermination]) - Table1[DateofHire]) / 365, 1)</f>
        <v>10.8</v>
      </c>
      <c r="AB206" t="s">
        <v>42</v>
      </c>
      <c r="AC206" t="s">
        <v>43</v>
      </c>
      <c r="AD206" t="s">
        <v>44</v>
      </c>
      <c r="AE206" t="s">
        <v>62</v>
      </c>
      <c r="AF206">
        <v>16</v>
      </c>
      <c r="AG206" t="s">
        <v>55</v>
      </c>
      <c r="AH206" t="s">
        <v>56</v>
      </c>
      <c r="AI206" s="3">
        <v>4.53</v>
      </c>
      <c r="AJ206">
        <v>5</v>
      </c>
      <c r="AK206">
        <v>0</v>
      </c>
      <c r="AL206" s="1">
        <v>43481</v>
      </c>
      <c r="AM206">
        <v>0</v>
      </c>
      <c r="AN206">
        <v>5</v>
      </c>
    </row>
    <row r="207" spans="1:40" x14ac:dyDescent="0.3">
      <c r="A207" t="s">
        <v>345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 s="2">
        <v>52674</v>
      </c>
      <c r="K207">
        <v>1</v>
      </c>
      <c r="L207">
        <v>19</v>
      </c>
      <c r="M207" t="s">
        <v>37</v>
      </c>
      <c r="N207" t="s">
        <v>506</v>
      </c>
      <c r="O207">
        <v>2152</v>
      </c>
      <c r="P207" s="1">
        <v>29494</v>
      </c>
      <c r="Q207" s="4">
        <f ca="1">ROUNDDOWN((TODAY() - Table1[DOB]) / 365, 0)</f>
        <v>44</v>
      </c>
      <c r="R207" t="s">
        <v>466</v>
      </c>
      <c r="S207" t="s">
        <v>38</v>
      </c>
      <c r="T207" t="s">
        <v>39</v>
      </c>
      <c r="U207" t="s">
        <v>40</v>
      </c>
      <c r="V207" t="s">
        <v>94</v>
      </c>
      <c r="W207" s="1">
        <v>41729</v>
      </c>
      <c r="X207" s="1">
        <v>43221</v>
      </c>
      <c r="Y207" s="4">
        <f>IF(ISBLANK(Table1[DateofTermination]), 0, 1)</f>
        <v>1</v>
      </c>
      <c r="Z207" s="4" t="str">
        <f>IF(ISBLANK(Table1[DateofTermination]), "Active", "Terminated")</f>
        <v>Terminated</v>
      </c>
      <c r="AA207" s="4">
        <f ca="1">ROUND((IF(ISBLANK(Table1[DateofTermination]),TODAY(), Table1[DateofTermination]) - Table1[DateofHire]) / 365, 1)</f>
        <v>4.0999999999999996</v>
      </c>
      <c r="AB207" t="s">
        <v>106</v>
      </c>
      <c r="AC207" t="s">
        <v>100</v>
      </c>
      <c r="AD207" t="s">
        <v>44</v>
      </c>
      <c r="AE207" t="s">
        <v>60</v>
      </c>
      <c r="AF207">
        <v>20</v>
      </c>
      <c r="AG207" t="s">
        <v>46</v>
      </c>
      <c r="AH207" t="s">
        <v>183</v>
      </c>
      <c r="AI207" s="3">
        <v>2.33</v>
      </c>
      <c r="AJ207">
        <v>2</v>
      </c>
      <c r="AK207">
        <v>0</v>
      </c>
      <c r="AL207" s="1">
        <v>43168</v>
      </c>
      <c r="AM207">
        <v>6</v>
      </c>
      <c r="AN207">
        <v>3</v>
      </c>
    </row>
    <row r="208" spans="1:40" x14ac:dyDescent="0.3">
      <c r="A208" t="s">
        <v>346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 s="2">
        <v>71966</v>
      </c>
      <c r="K208">
        <v>1</v>
      </c>
      <c r="L208">
        <v>20</v>
      </c>
      <c r="M208" t="s">
        <v>58</v>
      </c>
      <c r="N208" t="s">
        <v>506</v>
      </c>
      <c r="O208">
        <v>2492</v>
      </c>
      <c r="P208" s="1">
        <v>19035</v>
      </c>
      <c r="Q208" s="4">
        <f ca="1">ROUNDDOWN((TODAY() - Table1[DOB]) / 365, 0)</f>
        <v>73</v>
      </c>
      <c r="R208" t="s">
        <v>466</v>
      </c>
      <c r="S208" t="s">
        <v>50</v>
      </c>
      <c r="T208" t="s">
        <v>39</v>
      </c>
      <c r="U208" t="s">
        <v>40</v>
      </c>
      <c r="V208" t="s">
        <v>108</v>
      </c>
      <c r="W208" s="1">
        <v>41043</v>
      </c>
      <c r="X208" s="1">
        <v>41505</v>
      </c>
      <c r="Y208" s="4">
        <f>IF(ISBLANK(Table1[DateofTermination]), 0, 1)</f>
        <v>1</v>
      </c>
      <c r="Z208" s="4" t="str">
        <f>IF(ISBLANK(Table1[DateofTermination]), "Active", "Terminated")</f>
        <v>Terminated</v>
      </c>
      <c r="AA208" s="4">
        <f ca="1">ROUND((IF(ISBLANK(Table1[DateofTermination]),TODAY(), Table1[DateofTermination]) - Table1[DateofHire]) / 365, 1)</f>
        <v>1.3</v>
      </c>
      <c r="AB208" t="s">
        <v>90</v>
      </c>
      <c r="AC208" t="s">
        <v>52</v>
      </c>
      <c r="AD208" t="s">
        <v>44</v>
      </c>
      <c r="AE208" t="s">
        <v>66</v>
      </c>
      <c r="AF208">
        <v>39</v>
      </c>
      <c r="AG208" t="s">
        <v>46</v>
      </c>
      <c r="AH208" t="s">
        <v>56</v>
      </c>
      <c r="AI208" s="3">
        <v>5</v>
      </c>
      <c r="AJ208">
        <v>3</v>
      </c>
      <c r="AK208">
        <v>0</v>
      </c>
      <c r="AL208" s="1">
        <v>41457</v>
      </c>
      <c r="AM208">
        <v>0</v>
      </c>
      <c r="AN208">
        <v>17</v>
      </c>
    </row>
    <row r="209" spans="1:40" x14ac:dyDescent="0.3">
      <c r="A209" t="s">
        <v>347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 s="2">
        <v>63051</v>
      </c>
      <c r="K209">
        <v>0</v>
      </c>
      <c r="L209">
        <v>3</v>
      </c>
      <c r="M209" t="s">
        <v>134</v>
      </c>
      <c r="N209" t="s">
        <v>517</v>
      </c>
      <c r="O209">
        <v>33174</v>
      </c>
      <c r="P209" s="1">
        <v>33004</v>
      </c>
      <c r="Q209" s="4">
        <f ca="1">ROUNDDOWN((TODAY() - Table1[DOB]) / 365, 0)</f>
        <v>35</v>
      </c>
      <c r="R209" t="s">
        <v>466</v>
      </c>
      <c r="S209" t="s">
        <v>38</v>
      </c>
      <c r="T209" t="s">
        <v>39</v>
      </c>
      <c r="U209" t="s">
        <v>86</v>
      </c>
      <c r="V209" t="s">
        <v>41</v>
      </c>
      <c r="W209" s="1">
        <v>41547</v>
      </c>
      <c r="Y209" s="4">
        <f>IF(ISBLANK(Table1[DateofTermination]), 0, 1)</f>
        <v>0</v>
      </c>
      <c r="Z209" s="4" t="str">
        <f>IF(ISBLANK(Table1[DateofTermination]), "Active", "Terminated")</f>
        <v>Active</v>
      </c>
      <c r="AA209" s="4">
        <f ca="1">ROUND((IF(ISBLANK(Table1[DateofTermination]),TODAY(), Table1[DateofTermination]) - Table1[DateofHire]) / 365, 1)</f>
        <v>11.9</v>
      </c>
      <c r="AB209" t="s">
        <v>42</v>
      </c>
      <c r="AC209" t="s">
        <v>43</v>
      </c>
      <c r="AD209" t="s">
        <v>135</v>
      </c>
      <c r="AE209" t="s">
        <v>153</v>
      </c>
      <c r="AF209">
        <v>21</v>
      </c>
      <c r="AG209" t="s">
        <v>55</v>
      </c>
      <c r="AH209" t="s">
        <v>56</v>
      </c>
      <c r="AI209" s="3">
        <v>4.28</v>
      </c>
      <c r="AJ209">
        <v>3</v>
      </c>
      <c r="AK209">
        <v>0</v>
      </c>
      <c r="AL209" s="1">
        <v>43490</v>
      </c>
      <c r="AM209">
        <v>0</v>
      </c>
      <c r="AN209">
        <v>1</v>
      </c>
    </row>
    <row r="210" spans="1:40" x14ac:dyDescent="0.3">
      <c r="A210" t="s">
        <v>348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 s="2">
        <v>47414</v>
      </c>
      <c r="K210">
        <v>0</v>
      </c>
      <c r="L210">
        <v>19</v>
      </c>
      <c r="M210" t="s">
        <v>37</v>
      </c>
      <c r="N210" t="s">
        <v>506</v>
      </c>
      <c r="O210">
        <v>2478</v>
      </c>
      <c r="P210" s="1">
        <v>28105</v>
      </c>
      <c r="Q210" s="4">
        <f ca="1">ROUNDDOWN((TODAY() - Table1[DOB]) / 365, 0)</f>
        <v>48</v>
      </c>
      <c r="R210" t="s">
        <v>465</v>
      </c>
      <c r="S210" t="s">
        <v>50</v>
      </c>
      <c r="T210" t="s">
        <v>39</v>
      </c>
      <c r="U210" t="s">
        <v>40</v>
      </c>
      <c r="V210" t="s">
        <v>41</v>
      </c>
      <c r="W210" s="1">
        <v>41547</v>
      </c>
      <c r="Y210" s="4">
        <f>IF(ISBLANK(Table1[DateofTermination]), 0, 1)</f>
        <v>0</v>
      </c>
      <c r="Z210" s="4" t="str">
        <f>IF(ISBLANK(Table1[DateofTermination]), "Active", "Terminated")</f>
        <v>Active</v>
      </c>
      <c r="AA210" s="4">
        <f ca="1">ROUND((IF(ISBLANK(Table1[DateofTermination]),TODAY(), Table1[DateofTermination]) - Table1[DateofHire]) / 365, 1)</f>
        <v>11.9</v>
      </c>
      <c r="AB210" t="s">
        <v>42</v>
      </c>
      <c r="AC210" t="s">
        <v>43</v>
      </c>
      <c r="AD210" t="s">
        <v>44</v>
      </c>
      <c r="AE210" t="s">
        <v>95</v>
      </c>
      <c r="AF210">
        <v>18</v>
      </c>
      <c r="AG210" t="s">
        <v>46</v>
      </c>
      <c r="AH210" t="s">
        <v>47</v>
      </c>
      <c r="AI210" s="3">
        <v>5</v>
      </c>
      <c r="AJ210">
        <v>3</v>
      </c>
      <c r="AK210">
        <v>0</v>
      </c>
      <c r="AL210" s="1">
        <v>43503</v>
      </c>
      <c r="AM210">
        <v>0</v>
      </c>
      <c r="AN210">
        <v>13</v>
      </c>
    </row>
    <row r="211" spans="1:40" x14ac:dyDescent="0.3">
      <c r="A211" t="s">
        <v>349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 s="2">
        <v>53060</v>
      </c>
      <c r="K211">
        <v>0</v>
      </c>
      <c r="L211">
        <v>19</v>
      </c>
      <c r="M211" t="s">
        <v>37</v>
      </c>
      <c r="N211" t="s">
        <v>506</v>
      </c>
      <c r="O211">
        <v>1760</v>
      </c>
      <c r="P211" s="1">
        <v>29183</v>
      </c>
      <c r="Q211" s="4">
        <f ca="1">ROUNDDOWN((TODAY() - Table1[DOB]) / 365, 0)</f>
        <v>45</v>
      </c>
      <c r="R211" t="s">
        <v>465</v>
      </c>
      <c r="S211" t="s">
        <v>38</v>
      </c>
      <c r="T211" t="s">
        <v>39</v>
      </c>
      <c r="U211" t="s">
        <v>40</v>
      </c>
      <c r="V211" t="s">
        <v>79</v>
      </c>
      <c r="W211" s="1">
        <v>41687</v>
      </c>
      <c r="Y211" s="4">
        <f>IF(ISBLANK(Table1[DateofTermination]), 0, 1)</f>
        <v>0</v>
      </c>
      <c r="Z211" s="4" t="str">
        <f>IF(ISBLANK(Table1[DateofTermination]), "Active", "Terminated")</f>
        <v>Active</v>
      </c>
      <c r="AA211" s="4">
        <f ca="1">ROUND((IF(ISBLANK(Table1[DateofTermination]),TODAY(), Table1[DateofTermination]) - Table1[DateofHire]) / 365, 1)</f>
        <v>11.5</v>
      </c>
      <c r="AB211" t="s">
        <v>42</v>
      </c>
      <c r="AC211" t="s">
        <v>43</v>
      </c>
      <c r="AD211" t="s">
        <v>44</v>
      </c>
      <c r="AE211" t="s">
        <v>45</v>
      </c>
      <c r="AF211">
        <v>22</v>
      </c>
      <c r="AG211" t="s">
        <v>46</v>
      </c>
      <c r="AH211" t="s">
        <v>114</v>
      </c>
      <c r="AI211" s="3">
        <v>4.25</v>
      </c>
      <c r="AJ211">
        <v>3</v>
      </c>
      <c r="AK211">
        <v>0</v>
      </c>
      <c r="AL211" s="1">
        <v>43500</v>
      </c>
      <c r="AM211">
        <v>4</v>
      </c>
      <c r="AN211">
        <v>6</v>
      </c>
    </row>
    <row r="212" spans="1:40" x14ac:dyDescent="0.3">
      <c r="A212" t="s">
        <v>350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 s="2">
        <v>68829</v>
      </c>
      <c r="K212">
        <v>0</v>
      </c>
      <c r="L212">
        <v>3</v>
      </c>
      <c r="M212" t="s">
        <v>134</v>
      </c>
      <c r="N212" t="s">
        <v>518</v>
      </c>
      <c r="O212">
        <v>27229</v>
      </c>
      <c r="P212" s="1">
        <v>30090</v>
      </c>
      <c r="Q212" s="4">
        <f ca="1">ROUNDDOWN((TODAY() - Table1[DOB]) / 365, 0)</f>
        <v>43</v>
      </c>
      <c r="R212" t="s">
        <v>465</v>
      </c>
      <c r="S212" t="s">
        <v>38</v>
      </c>
      <c r="T212" t="s">
        <v>39</v>
      </c>
      <c r="U212" t="s">
        <v>40</v>
      </c>
      <c r="V212" t="s">
        <v>41</v>
      </c>
      <c r="W212" s="1">
        <v>42009</v>
      </c>
      <c r="Y212" s="4">
        <f>IF(ISBLANK(Table1[DateofTermination]), 0, 1)</f>
        <v>0</v>
      </c>
      <c r="Z212" s="4" t="str">
        <f>IF(ISBLANK(Table1[DateofTermination]), "Active", "Terminated")</f>
        <v>Active</v>
      </c>
      <c r="AA212" s="4">
        <f ca="1">ROUND((IF(ISBLANK(Table1[DateofTermination]),TODAY(), Table1[DateofTermination]) - Table1[DateofHire]) / 365, 1)</f>
        <v>10.6</v>
      </c>
      <c r="AB212" t="s">
        <v>42</v>
      </c>
      <c r="AC212" t="s">
        <v>43</v>
      </c>
      <c r="AD212" t="s">
        <v>135</v>
      </c>
      <c r="AE212" t="s">
        <v>136</v>
      </c>
      <c r="AF212">
        <v>17</v>
      </c>
      <c r="AG212" t="s">
        <v>192</v>
      </c>
      <c r="AH212" t="s">
        <v>56</v>
      </c>
      <c r="AI212" s="3">
        <v>5</v>
      </c>
      <c r="AJ212">
        <v>5</v>
      </c>
      <c r="AK212">
        <v>0</v>
      </c>
      <c r="AL212" s="1">
        <v>43479</v>
      </c>
      <c r="AM212">
        <v>0</v>
      </c>
      <c r="AN212">
        <v>18</v>
      </c>
    </row>
    <row r="213" spans="1:40" x14ac:dyDescent="0.3">
      <c r="A213" t="s">
        <v>351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 s="2">
        <v>63515</v>
      </c>
      <c r="K213">
        <v>1</v>
      </c>
      <c r="L213">
        <v>19</v>
      </c>
      <c r="M213" t="s">
        <v>37</v>
      </c>
      <c r="N213" t="s">
        <v>506</v>
      </c>
      <c r="O213">
        <v>2351</v>
      </c>
      <c r="P213" s="1">
        <v>28976</v>
      </c>
      <c r="Q213" s="4">
        <f ca="1">ROUNDDOWN((TODAY() - Table1[DOB]) / 365, 0)</f>
        <v>46</v>
      </c>
      <c r="R213" t="s">
        <v>466</v>
      </c>
      <c r="S213" t="s">
        <v>50</v>
      </c>
      <c r="T213" t="s">
        <v>39</v>
      </c>
      <c r="U213" t="s">
        <v>40</v>
      </c>
      <c r="V213" t="s">
        <v>41</v>
      </c>
      <c r="W213" s="1">
        <v>40581</v>
      </c>
      <c r="X213" s="1">
        <v>41651</v>
      </c>
      <c r="Y213" s="4">
        <f>IF(ISBLANK(Table1[DateofTermination]), 0, 1)</f>
        <v>1</v>
      </c>
      <c r="Z213" s="4" t="str">
        <f>IF(ISBLANK(Table1[DateofTermination]), "Active", "Terminated")</f>
        <v>Terminated</v>
      </c>
      <c r="AA213" s="4">
        <f ca="1">ROUND((IF(ISBLANK(Table1[DateofTermination]),TODAY(), Table1[DateofTermination]) - Table1[DateofHire]) / 365, 1)</f>
        <v>2.9</v>
      </c>
      <c r="AB213" t="s">
        <v>87</v>
      </c>
      <c r="AC213" t="s">
        <v>52</v>
      </c>
      <c r="AD213" t="s">
        <v>44</v>
      </c>
      <c r="AE213" t="s">
        <v>62</v>
      </c>
      <c r="AF213">
        <v>16</v>
      </c>
      <c r="AG213" t="s">
        <v>67</v>
      </c>
      <c r="AH213" t="s">
        <v>56</v>
      </c>
      <c r="AI213" s="3">
        <v>3.89</v>
      </c>
      <c r="AJ213">
        <v>4</v>
      </c>
      <c r="AK213">
        <v>0</v>
      </c>
      <c r="AL213" s="1">
        <v>41337</v>
      </c>
      <c r="AM213">
        <v>0</v>
      </c>
      <c r="AN213">
        <v>7</v>
      </c>
    </row>
    <row r="214" spans="1:40" x14ac:dyDescent="0.3">
      <c r="A214" t="s">
        <v>352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 s="2">
        <v>108987</v>
      </c>
      <c r="K214">
        <v>1</v>
      </c>
      <c r="L214">
        <v>24</v>
      </c>
      <c r="M214" t="s">
        <v>71</v>
      </c>
      <c r="N214" t="s">
        <v>506</v>
      </c>
      <c r="O214">
        <v>1844</v>
      </c>
      <c r="P214" s="1">
        <v>28906</v>
      </c>
      <c r="Q214" s="4">
        <f ca="1">ROUNDDOWN((TODAY() - Table1[DOB]) / 365, 0)</f>
        <v>46</v>
      </c>
      <c r="R214" t="s">
        <v>465</v>
      </c>
      <c r="S214" t="s">
        <v>38</v>
      </c>
      <c r="T214" t="s">
        <v>39</v>
      </c>
      <c r="U214" t="s">
        <v>40</v>
      </c>
      <c r="V214" t="s">
        <v>79</v>
      </c>
      <c r="W214" s="1">
        <v>40854</v>
      </c>
      <c r="X214" s="1">
        <v>42254</v>
      </c>
      <c r="Y214" s="4">
        <f>IF(ISBLANK(Table1[DateofTermination]), 0, 1)</f>
        <v>1</v>
      </c>
      <c r="Z214" s="4" t="str">
        <f>IF(ISBLANK(Table1[DateofTermination]), "Active", "Terminated")</f>
        <v>Terminated</v>
      </c>
      <c r="AA214" s="4">
        <f ca="1">ROUND((IF(ISBLANK(Table1[DateofTermination]),TODAY(), Table1[DateofTermination]) - Table1[DateofHire]) / 365, 1)</f>
        <v>3.8</v>
      </c>
      <c r="AB214" t="s">
        <v>87</v>
      </c>
      <c r="AC214" t="s">
        <v>52</v>
      </c>
      <c r="AD214" t="s">
        <v>72</v>
      </c>
      <c r="AE214" t="s">
        <v>73</v>
      </c>
      <c r="AF214">
        <v>10</v>
      </c>
      <c r="AG214" t="s">
        <v>81</v>
      </c>
      <c r="AH214" t="s">
        <v>47</v>
      </c>
      <c r="AI214" s="3">
        <v>5</v>
      </c>
      <c r="AJ214">
        <v>5</v>
      </c>
      <c r="AK214">
        <v>3</v>
      </c>
      <c r="AL214" s="1">
        <v>42232</v>
      </c>
      <c r="AM214">
        <v>0</v>
      </c>
      <c r="AN214">
        <v>13</v>
      </c>
    </row>
    <row r="215" spans="1:40" x14ac:dyDescent="0.3">
      <c r="A215" t="s">
        <v>353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 s="2">
        <v>93093</v>
      </c>
      <c r="K215">
        <v>1</v>
      </c>
      <c r="L215">
        <v>9</v>
      </c>
      <c r="M215" t="s">
        <v>92</v>
      </c>
      <c r="N215" t="s">
        <v>506</v>
      </c>
      <c r="O215">
        <v>2747</v>
      </c>
      <c r="P215" s="1">
        <v>30930</v>
      </c>
      <c r="Q215" s="4">
        <f ca="1">ROUNDDOWN((TODAY() - Table1[DOB]) / 365, 0)</f>
        <v>40</v>
      </c>
      <c r="R215" t="s">
        <v>465</v>
      </c>
      <c r="S215" t="s">
        <v>50</v>
      </c>
      <c r="T215" t="s">
        <v>39</v>
      </c>
      <c r="U215" t="s">
        <v>40</v>
      </c>
      <c r="V215" t="s">
        <v>41</v>
      </c>
      <c r="W215" s="1">
        <v>41974</v>
      </c>
      <c r="X215" s="1">
        <v>42491</v>
      </c>
      <c r="Y215" s="4">
        <f>IF(ISBLANK(Table1[DateofTermination]), 0, 1)</f>
        <v>1</v>
      </c>
      <c r="Z215" s="4" t="str">
        <f>IF(ISBLANK(Table1[DateofTermination]), "Active", "Terminated")</f>
        <v>Terminated</v>
      </c>
      <c r="AA215" s="4">
        <f ca="1">ROUND((IF(ISBLANK(Table1[DateofTermination]),TODAY(), Table1[DateofTermination]) - Table1[DateofHire]) / 365, 1)</f>
        <v>1.4</v>
      </c>
      <c r="AB215" t="s">
        <v>106</v>
      </c>
      <c r="AC215" t="s">
        <v>52</v>
      </c>
      <c r="AD215" t="s">
        <v>53</v>
      </c>
      <c r="AE215" t="s">
        <v>54</v>
      </c>
      <c r="AF215">
        <v>4</v>
      </c>
      <c r="AG215" t="s">
        <v>77</v>
      </c>
      <c r="AH215" t="s">
        <v>56</v>
      </c>
      <c r="AI215" s="3">
        <v>4.7</v>
      </c>
      <c r="AJ215">
        <v>4</v>
      </c>
      <c r="AK215">
        <v>5</v>
      </c>
      <c r="AL215" s="1">
        <v>42385</v>
      </c>
      <c r="AM215">
        <v>0</v>
      </c>
      <c r="AN215">
        <v>19</v>
      </c>
    </row>
    <row r="216" spans="1:40" x14ac:dyDescent="0.3">
      <c r="A216" t="s">
        <v>354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 s="2">
        <v>53564</v>
      </c>
      <c r="K216">
        <v>1</v>
      </c>
      <c r="L216">
        <v>19</v>
      </c>
      <c r="M216" t="s">
        <v>37</v>
      </c>
      <c r="N216" t="s">
        <v>506</v>
      </c>
      <c r="O216">
        <v>2458</v>
      </c>
      <c r="P216" s="1">
        <v>32219</v>
      </c>
      <c r="Q216" s="4">
        <f ca="1">ROUNDDOWN((TODAY() - Table1[DOB]) / 365, 0)</f>
        <v>37</v>
      </c>
      <c r="R216" t="s">
        <v>465</v>
      </c>
      <c r="S216" t="s">
        <v>38</v>
      </c>
      <c r="T216" t="s">
        <v>39</v>
      </c>
      <c r="U216" t="s">
        <v>40</v>
      </c>
      <c r="V216" t="s">
        <v>79</v>
      </c>
      <c r="W216" s="1">
        <v>40553</v>
      </c>
      <c r="X216" s="1">
        <v>43097</v>
      </c>
      <c r="Y216" s="4">
        <f>IF(ISBLANK(Table1[DateofTermination]), 0, 1)</f>
        <v>1</v>
      </c>
      <c r="Z216" s="4" t="str">
        <f>IF(ISBLANK(Table1[DateofTermination]), "Active", "Terminated")</f>
        <v>Terminated</v>
      </c>
      <c r="AA216" s="4">
        <f ca="1">ROUND((IF(ISBLANK(Table1[DateofTermination]),TODAY(), Table1[DateofTermination]) - Table1[DateofHire]) / 365, 1)</f>
        <v>7</v>
      </c>
      <c r="AB216" t="s">
        <v>51</v>
      </c>
      <c r="AC216" t="s">
        <v>52</v>
      </c>
      <c r="AD216" t="s">
        <v>44</v>
      </c>
      <c r="AE216" t="s">
        <v>66</v>
      </c>
      <c r="AF216">
        <v>39</v>
      </c>
      <c r="AG216" t="s">
        <v>67</v>
      </c>
      <c r="AH216" t="s">
        <v>114</v>
      </c>
      <c r="AI216" s="3">
        <v>3.54</v>
      </c>
      <c r="AJ216">
        <v>5</v>
      </c>
      <c r="AK216">
        <v>0</v>
      </c>
      <c r="AL216" s="1">
        <v>42831</v>
      </c>
      <c r="AM216">
        <v>4</v>
      </c>
      <c r="AN216">
        <v>15</v>
      </c>
    </row>
    <row r="217" spans="1:40" x14ac:dyDescent="0.3">
      <c r="A217" t="s">
        <v>355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 s="2">
        <v>60270</v>
      </c>
      <c r="K217">
        <v>1</v>
      </c>
      <c r="L217">
        <v>20</v>
      </c>
      <c r="M217" t="s">
        <v>58</v>
      </c>
      <c r="N217" t="s">
        <v>506</v>
      </c>
      <c r="O217">
        <v>2472</v>
      </c>
      <c r="P217" s="1">
        <v>32707</v>
      </c>
      <c r="Q217" s="4">
        <f ca="1">ROUNDDOWN((TODAY() - Table1[DOB]) / 365, 0)</f>
        <v>36</v>
      </c>
      <c r="R217" t="s">
        <v>466</v>
      </c>
      <c r="S217" t="s">
        <v>50</v>
      </c>
      <c r="T217" t="s">
        <v>39</v>
      </c>
      <c r="U217" t="s">
        <v>40</v>
      </c>
      <c r="V217" t="s">
        <v>108</v>
      </c>
      <c r="W217" s="1">
        <v>40729</v>
      </c>
      <c r="X217" s="1">
        <v>42262</v>
      </c>
      <c r="Y217" s="4">
        <f>IF(ISBLANK(Table1[DateofTermination]), 0, 1)</f>
        <v>1</v>
      </c>
      <c r="Z217" s="4" t="str">
        <f>IF(ISBLANK(Table1[DateofTermination]), "Active", "Terminated")</f>
        <v>Terminated</v>
      </c>
      <c r="AA217" s="4">
        <f ca="1">ROUND((IF(ISBLANK(Table1[DateofTermination]),TODAY(), Table1[DateofTermination]) - Table1[DateofHire]) / 365, 1)</f>
        <v>4.2</v>
      </c>
      <c r="AB217" t="s">
        <v>90</v>
      </c>
      <c r="AC217" t="s">
        <v>52</v>
      </c>
      <c r="AD217" t="s">
        <v>44</v>
      </c>
      <c r="AE217" t="s">
        <v>69</v>
      </c>
      <c r="AF217">
        <v>11</v>
      </c>
      <c r="AG217" t="s">
        <v>113</v>
      </c>
      <c r="AH217" t="s">
        <v>114</v>
      </c>
      <c r="AI217" s="3">
        <v>2.4</v>
      </c>
      <c r="AJ217">
        <v>5</v>
      </c>
      <c r="AK217">
        <v>0</v>
      </c>
      <c r="AL217" s="1">
        <v>42041</v>
      </c>
      <c r="AM217">
        <v>5</v>
      </c>
      <c r="AN217">
        <v>2</v>
      </c>
    </row>
    <row r="218" spans="1:40" x14ac:dyDescent="0.3">
      <c r="A218" t="s">
        <v>356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 s="2">
        <v>45998</v>
      </c>
      <c r="K218">
        <v>1</v>
      </c>
      <c r="L218">
        <v>19</v>
      </c>
      <c r="M218" t="s">
        <v>37</v>
      </c>
      <c r="N218" t="s">
        <v>506</v>
      </c>
      <c r="O218">
        <v>2176</v>
      </c>
      <c r="P218" s="1">
        <v>31613</v>
      </c>
      <c r="Q218" s="4">
        <f ca="1">ROUNDDOWN((TODAY() - Table1[DOB]) / 365, 0)</f>
        <v>39</v>
      </c>
      <c r="R218" t="s">
        <v>466</v>
      </c>
      <c r="S218" t="s">
        <v>38</v>
      </c>
      <c r="T218" t="s">
        <v>39</v>
      </c>
      <c r="U218" t="s">
        <v>40</v>
      </c>
      <c r="V218" t="s">
        <v>41</v>
      </c>
      <c r="W218" s="1">
        <v>40679</v>
      </c>
      <c r="X218" s="1">
        <v>42302</v>
      </c>
      <c r="Y218" s="4">
        <f>IF(ISBLANK(Table1[DateofTermination]), 0, 1)</f>
        <v>1</v>
      </c>
      <c r="Z218" s="4" t="str">
        <f>IF(ISBLANK(Table1[DateofTermination]), "Active", "Terminated")</f>
        <v>Terminated</v>
      </c>
      <c r="AA218" s="4">
        <f ca="1">ROUND((IF(ISBLANK(Table1[DateofTermination]),TODAY(), Table1[DateofTermination]) - Table1[DateofHire]) / 365, 1)</f>
        <v>4.4000000000000004</v>
      </c>
      <c r="AB218" t="s">
        <v>357</v>
      </c>
      <c r="AC218" t="s">
        <v>52</v>
      </c>
      <c r="AD218" t="s">
        <v>44</v>
      </c>
      <c r="AE218" t="s">
        <v>69</v>
      </c>
      <c r="AF218">
        <v>11</v>
      </c>
      <c r="AG218" t="s">
        <v>46</v>
      </c>
      <c r="AH218" t="s">
        <v>56</v>
      </c>
      <c r="AI218" s="3">
        <v>3.45</v>
      </c>
      <c r="AJ218">
        <v>4</v>
      </c>
      <c r="AK218">
        <v>0</v>
      </c>
      <c r="AL218" s="1">
        <v>41772</v>
      </c>
      <c r="AM218">
        <v>0</v>
      </c>
      <c r="AN218">
        <v>5</v>
      </c>
    </row>
    <row r="219" spans="1:40" x14ac:dyDescent="0.3">
      <c r="A219" t="s">
        <v>358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 s="2">
        <v>57954</v>
      </c>
      <c r="K219">
        <v>1</v>
      </c>
      <c r="L219">
        <v>20</v>
      </c>
      <c r="M219" t="s">
        <v>58</v>
      </c>
      <c r="N219" t="s">
        <v>506</v>
      </c>
      <c r="O219">
        <v>1886</v>
      </c>
      <c r="P219" s="1">
        <v>31641</v>
      </c>
      <c r="Q219" s="4">
        <f ca="1">ROUNDDOWN((TODAY() - Table1[DOB]) / 365, 0)</f>
        <v>39</v>
      </c>
      <c r="R219" t="s">
        <v>466</v>
      </c>
      <c r="S219" t="s">
        <v>50</v>
      </c>
      <c r="T219" t="s">
        <v>39</v>
      </c>
      <c r="U219" t="s">
        <v>40</v>
      </c>
      <c r="V219" t="s">
        <v>41</v>
      </c>
      <c r="W219" s="1">
        <v>40679</v>
      </c>
      <c r="X219" s="1">
        <v>41309</v>
      </c>
      <c r="Y219" s="4">
        <f>IF(ISBLANK(Table1[DateofTermination]), 0, 1)</f>
        <v>1</v>
      </c>
      <c r="Z219" s="4" t="str">
        <f>IF(ISBLANK(Table1[DateofTermination]), "Active", "Terminated")</f>
        <v>Terminated</v>
      </c>
      <c r="AA219" s="4">
        <f ca="1">ROUND((IF(ISBLANK(Table1[DateofTermination]),TODAY(), Table1[DateofTermination]) - Table1[DateofHire]) / 365, 1)</f>
        <v>1.7</v>
      </c>
      <c r="AB219" t="s">
        <v>185</v>
      </c>
      <c r="AC219" t="s">
        <v>52</v>
      </c>
      <c r="AD219" t="s">
        <v>44</v>
      </c>
      <c r="AE219" t="s">
        <v>76</v>
      </c>
      <c r="AF219">
        <v>19</v>
      </c>
      <c r="AG219" t="s">
        <v>55</v>
      </c>
      <c r="AH219" t="s">
        <v>47</v>
      </c>
      <c r="AI219" s="3">
        <v>4.2</v>
      </c>
      <c r="AJ219">
        <v>5</v>
      </c>
      <c r="AK219">
        <v>0</v>
      </c>
      <c r="AL219" s="1">
        <v>41284</v>
      </c>
      <c r="AM219">
        <v>0</v>
      </c>
      <c r="AN219">
        <v>12</v>
      </c>
    </row>
    <row r="220" spans="1:40" x14ac:dyDescent="0.3">
      <c r="A220" t="s">
        <v>359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 s="2">
        <v>74669</v>
      </c>
      <c r="K220">
        <v>1</v>
      </c>
      <c r="L220">
        <v>18</v>
      </c>
      <c r="M220" t="s">
        <v>124</v>
      </c>
      <c r="N220" t="s">
        <v>506</v>
      </c>
      <c r="O220">
        <v>2030</v>
      </c>
      <c r="P220" s="1">
        <v>28254</v>
      </c>
      <c r="Q220" s="4">
        <f ca="1">ROUNDDOWN((TODAY() - Table1[DOB]) / 365, 0)</f>
        <v>48</v>
      </c>
      <c r="R220" t="s">
        <v>466</v>
      </c>
      <c r="S220" t="s">
        <v>50</v>
      </c>
      <c r="T220" t="s">
        <v>39</v>
      </c>
      <c r="U220" t="s">
        <v>40</v>
      </c>
      <c r="V220" t="s">
        <v>41</v>
      </c>
      <c r="W220" s="1">
        <v>40476</v>
      </c>
      <c r="X220" s="1">
        <v>42508</v>
      </c>
      <c r="Y220" s="4">
        <f>IF(ISBLANK(Table1[DateofTermination]), 0, 1)</f>
        <v>1</v>
      </c>
      <c r="Z220" s="4" t="str">
        <f>IF(ISBLANK(Table1[DateofTermination]), "Active", "Terminated")</f>
        <v>Terminated</v>
      </c>
      <c r="AA220" s="4">
        <f ca="1">ROUND((IF(ISBLANK(Table1[DateofTermination]),TODAY(), Table1[DateofTermination]) - Table1[DateofHire]) / 365, 1)</f>
        <v>5.6</v>
      </c>
      <c r="AB220" t="s">
        <v>87</v>
      </c>
      <c r="AC220" t="s">
        <v>52</v>
      </c>
      <c r="AD220" t="s">
        <v>44</v>
      </c>
      <c r="AE220" t="s">
        <v>126</v>
      </c>
      <c r="AF220">
        <v>2</v>
      </c>
      <c r="AG220" t="s">
        <v>55</v>
      </c>
      <c r="AH220" t="s">
        <v>56</v>
      </c>
      <c r="AI220" s="3">
        <v>4.16</v>
      </c>
      <c r="AJ220">
        <v>5</v>
      </c>
      <c r="AK220">
        <v>0</v>
      </c>
      <c r="AL220" s="1">
        <v>42068</v>
      </c>
      <c r="AM220">
        <v>0</v>
      </c>
      <c r="AN220">
        <v>6</v>
      </c>
    </row>
    <row r="221" spans="1:40" x14ac:dyDescent="0.3">
      <c r="A221" t="s">
        <v>360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 s="2">
        <v>74226</v>
      </c>
      <c r="K221">
        <v>0</v>
      </c>
      <c r="L221">
        <v>20</v>
      </c>
      <c r="M221" t="s">
        <v>58</v>
      </c>
      <c r="N221" t="s">
        <v>506</v>
      </c>
      <c r="O221">
        <v>2050</v>
      </c>
      <c r="P221" s="1">
        <v>28924</v>
      </c>
      <c r="Q221" s="4">
        <f ca="1">ROUNDDOWN((TODAY() - Table1[DOB]) / 365, 0)</f>
        <v>46</v>
      </c>
      <c r="R221" t="s">
        <v>466</v>
      </c>
      <c r="S221" t="s">
        <v>50</v>
      </c>
      <c r="T221" t="s">
        <v>103</v>
      </c>
      <c r="U221" t="s">
        <v>40</v>
      </c>
      <c r="V221" t="s">
        <v>108</v>
      </c>
      <c r="W221" s="1">
        <v>41001</v>
      </c>
      <c r="Y221" s="4">
        <f>IF(ISBLANK(Table1[DateofTermination]), 0, 1)</f>
        <v>0</v>
      </c>
      <c r="Z221" s="4" t="str">
        <f>IF(ISBLANK(Table1[DateofTermination]), "Active", "Terminated")</f>
        <v>Active</v>
      </c>
      <c r="AA221" s="4">
        <f ca="1">ROUND((IF(ISBLANK(Table1[DateofTermination]),TODAY(), Table1[DateofTermination]) - Table1[DateofHire]) / 365, 1)</f>
        <v>13.4</v>
      </c>
      <c r="AB221" t="s">
        <v>42</v>
      </c>
      <c r="AC221" t="s">
        <v>43</v>
      </c>
      <c r="AD221" t="s">
        <v>44</v>
      </c>
      <c r="AE221" t="s">
        <v>80</v>
      </c>
      <c r="AF221">
        <v>12</v>
      </c>
      <c r="AG221" t="s">
        <v>46</v>
      </c>
      <c r="AH221" t="s">
        <v>56</v>
      </c>
      <c r="AI221" s="3">
        <v>4.3</v>
      </c>
      <c r="AJ221">
        <v>3</v>
      </c>
      <c r="AK221">
        <v>0</v>
      </c>
      <c r="AL221" s="1">
        <v>43479</v>
      </c>
      <c r="AM221">
        <v>0</v>
      </c>
      <c r="AN221">
        <v>14</v>
      </c>
    </row>
    <row r="222" spans="1:40" x14ac:dyDescent="0.3">
      <c r="A222" t="s">
        <v>361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 s="2">
        <v>93554</v>
      </c>
      <c r="K222">
        <v>0</v>
      </c>
      <c r="L222">
        <v>9</v>
      </c>
      <c r="M222" t="s">
        <v>92</v>
      </c>
      <c r="N222" t="s">
        <v>506</v>
      </c>
      <c r="O222">
        <v>1886</v>
      </c>
      <c r="P222" s="1">
        <v>30941</v>
      </c>
      <c r="Q222" s="4">
        <f ca="1">ROUNDDOWN((TODAY() - Table1[DOB]) / 365, 0)</f>
        <v>40</v>
      </c>
      <c r="R222" t="s">
        <v>466</v>
      </c>
      <c r="S222" t="s">
        <v>50</v>
      </c>
      <c r="T222" t="s">
        <v>39</v>
      </c>
      <c r="U222" t="s">
        <v>40</v>
      </c>
      <c r="V222" t="s">
        <v>79</v>
      </c>
      <c r="W222" s="1">
        <v>41953</v>
      </c>
      <c r="Y222" s="4">
        <f>IF(ISBLANK(Table1[DateofTermination]), 0, 1)</f>
        <v>0</v>
      </c>
      <c r="Z222" s="4" t="str">
        <f>IF(ISBLANK(Table1[DateofTermination]), "Active", "Terminated")</f>
        <v>Active</v>
      </c>
      <c r="AA222" s="4">
        <f ca="1">ROUND((IF(ISBLANK(Table1[DateofTermination]),TODAY(), Table1[DateofTermination]) - Table1[DateofHire]) / 365, 1)</f>
        <v>10.8</v>
      </c>
      <c r="AB222" t="s">
        <v>42</v>
      </c>
      <c r="AC222" t="s">
        <v>43</v>
      </c>
      <c r="AD222" t="s">
        <v>53</v>
      </c>
      <c r="AE222" t="s">
        <v>54</v>
      </c>
      <c r="AF222">
        <v>4</v>
      </c>
      <c r="AG222" t="s">
        <v>77</v>
      </c>
      <c r="AH222" t="s">
        <v>47</v>
      </c>
      <c r="AI222" s="3">
        <v>4.5999999999999996</v>
      </c>
      <c r="AJ222">
        <v>5</v>
      </c>
      <c r="AK222">
        <v>7</v>
      </c>
      <c r="AL222" s="1">
        <v>43469</v>
      </c>
      <c r="AM222">
        <v>0</v>
      </c>
      <c r="AN222">
        <v>16</v>
      </c>
    </row>
    <row r="223" spans="1:40" x14ac:dyDescent="0.3">
      <c r="A223" t="s">
        <v>362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 s="2">
        <v>64724</v>
      </c>
      <c r="K223">
        <v>1</v>
      </c>
      <c r="L223">
        <v>19</v>
      </c>
      <c r="M223" t="s">
        <v>37</v>
      </c>
      <c r="N223" t="s">
        <v>506</v>
      </c>
      <c r="O223">
        <v>2451</v>
      </c>
      <c r="P223" s="1">
        <v>32208</v>
      </c>
      <c r="Q223" s="4">
        <f ca="1">ROUNDDOWN((TODAY() - Table1[DOB]) / 365, 0)</f>
        <v>37</v>
      </c>
      <c r="R223" t="s">
        <v>465</v>
      </c>
      <c r="S223" t="s">
        <v>50</v>
      </c>
      <c r="T223" t="s">
        <v>39</v>
      </c>
      <c r="U223" t="s">
        <v>40</v>
      </c>
      <c r="V223" t="s">
        <v>108</v>
      </c>
      <c r="W223" s="1">
        <v>40729</v>
      </c>
      <c r="X223" s="1">
        <v>41243</v>
      </c>
      <c r="Y223" s="4">
        <f>IF(ISBLANK(Table1[DateofTermination]), 0, 1)</f>
        <v>1</v>
      </c>
      <c r="Z223" s="4" t="str">
        <f>IF(ISBLANK(Table1[DateofTermination]), "Active", "Terminated")</f>
        <v>Terminated</v>
      </c>
      <c r="AA223" s="4">
        <f ca="1">ROUND((IF(ISBLANK(Table1[DateofTermination]),TODAY(), Table1[DateofTermination]) - Table1[DateofHire]) / 365, 1)</f>
        <v>1.4</v>
      </c>
      <c r="AB223" t="s">
        <v>185</v>
      </c>
      <c r="AC223" t="s">
        <v>52</v>
      </c>
      <c r="AD223" t="s">
        <v>44</v>
      </c>
      <c r="AE223" t="s">
        <v>80</v>
      </c>
      <c r="AF223">
        <v>12</v>
      </c>
      <c r="AG223" t="s">
        <v>67</v>
      </c>
      <c r="AH223" t="s">
        <v>56</v>
      </c>
      <c r="AI223" s="3">
        <v>5</v>
      </c>
      <c r="AJ223">
        <v>3</v>
      </c>
      <c r="AK223">
        <v>0</v>
      </c>
      <c r="AL223" s="1">
        <v>40959</v>
      </c>
      <c r="AM223">
        <v>0</v>
      </c>
      <c r="AN223">
        <v>13</v>
      </c>
    </row>
    <row r="224" spans="1:40" x14ac:dyDescent="0.3">
      <c r="A224" t="s">
        <v>363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 s="2">
        <v>47001</v>
      </c>
      <c r="K224">
        <v>0</v>
      </c>
      <c r="L224">
        <v>19</v>
      </c>
      <c r="M224" t="s">
        <v>37</v>
      </c>
      <c r="N224" t="s">
        <v>506</v>
      </c>
      <c r="O224">
        <v>2451</v>
      </c>
      <c r="P224" s="1">
        <v>29913</v>
      </c>
      <c r="Q224" s="4">
        <f ca="1">ROUNDDOWN((TODAY() - Table1[DOB]) / 365, 0)</f>
        <v>43</v>
      </c>
      <c r="R224" t="s">
        <v>465</v>
      </c>
      <c r="S224" t="s">
        <v>38</v>
      </c>
      <c r="T224" t="s">
        <v>39</v>
      </c>
      <c r="U224" t="s">
        <v>40</v>
      </c>
      <c r="V224" t="s">
        <v>41</v>
      </c>
      <c r="W224" s="1">
        <v>39391</v>
      </c>
      <c r="Y224" s="4">
        <f>IF(ISBLANK(Table1[DateofTermination]), 0, 1)</f>
        <v>0</v>
      </c>
      <c r="Z224" s="4" t="str">
        <f>IF(ISBLANK(Table1[DateofTermination]), "Active", "Terminated")</f>
        <v>Active</v>
      </c>
      <c r="AA224" s="4">
        <f ca="1">ROUND((IF(ISBLANK(Table1[DateofTermination]),TODAY(), Table1[DateofTermination]) - Table1[DateofHire]) / 365, 1)</f>
        <v>17.8</v>
      </c>
      <c r="AB224" t="s">
        <v>42</v>
      </c>
      <c r="AC224" t="s">
        <v>43</v>
      </c>
      <c r="AD224" t="s">
        <v>44</v>
      </c>
      <c r="AE224" t="s">
        <v>88</v>
      </c>
      <c r="AF224">
        <v>14</v>
      </c>
      <c r="AG224" t="s">
        <v>67</v>
      </c>
      <c r="AH224" t="s">
        <v>56</v>
      </c>
      <c r="AI224" s="3">
        <v>3.66</v>
      </c>
      <c r="AJ224">
        <v>3</v>
      </c>
      <c r="AK224">
        <v>0</v>
      </c>
      <c r="AL224" s="1">
        <v>43521</v>
      </c>
      <c r="AM224">
        <v>0</v>
      </c>
      <c r="AN224">
        <v>15</v>
      </c>
    </row>
    <row r="225" spans="1:40" x14ac:dyDescent="0.3">
      <c r="A225" t="s">
        <v>364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 s="2">
        <v>61844</v>
      </c>
      <c r="K225">
        <v>0</v>
      </c>
      <c r="L225">
        <v>3</v>
      </c>
      <c r="M225" t="s">
        <v>134</v>
      </c>
      <c r="N225" t="s">
        <v>505</v>
      </c>
      <c r="O225">
        <v>40220</v>
      </c>
      <c r="P225" s="1">
        <v>32384</v>
      </c>
      <c r="Q225" s="4">
        <f ca="1">ROUNDDOWN((TODAY() - Table1[DOB]) / 365, 0)</f>
        <v>36</v>
      </c>
      <c r="R225" t="s">
        <v>466</v>
      </c>
      <c r="S225" t="s">
        <v>50</v>
      </c>
      <c r="T225" t="s">
        <v>39</v>
      </c>
      <c r="U225" t="s">
        <v>40</v>
      </c>
      <c r="V225" t="s">
        <v>79</v>
      </c>
      <c r="W225" s="1">
        <v>40917</v>
      </c>
      <c r="Y225" s="4">
        <f>IF(ISBLANK(Table1[DateofTermination]), 0, 1)</f>
        <v>0</v>
      </c>
      <c r="Z225" s="4" t="str">
        <f>IF(ISBLANK(Table1[DateofTermination]), "Active", "Terminated")</f>
        <v>Active</v>
      </c>
      <c r="AA225" s="4">
        <f ca="1">ROUND((IF(ISBLANK(Table1[DateofTermination]),TODAY(), Table1[DateofTermination]) - Table1[DateofHire]) / 365, 1)</f>
        <v>13.6</v>
      </c>
      <c r="AB225" t="s">
        <v>42</v>
      </c>
      <c r="AC225" t="s">
        <v>43</v>
      </c>
      <c r="AD225" t="s">
        <v>135</v>
      </c>
      <c r="AE225" t="s">
        <v>153</v>
      </c>
      <c r="AF225">
        <v>21</v>
      </c>
      <c r="AG225" t="s">
        <v>192</v>
      </c>
      <c r="AH225" t="s">
        <v>56</v>
      </c>
      <c r="AI225" s="3">
        <v>4.2</v>
      </c>
      <c r="AJ225">
        <v>5</v>
      </c>
      <c r="AK225">
        <v>0</v>
      </c>
      <c r="AL225" s="1">
        <v>43497</v>
      </c>
      <c r="AM225">
        <v>0</v>
      </c>
      <c r="AN225">
        <v>9</v>
      </c>
    </row>
    <row r="226" spans="1:40" x14ac:dyDescent="0.3">
      <c r="A226" t="s">
        <v>365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 s="2">
        <v>46799</v>
      </c>
      <c r="K226">
        <v>1</v>
      </c>
      <c r="L226">
        <v>19</v>
      </c>
      <c r="M226" t="s">
        <v>37</v>
      </c>
      <c r="N226" t="s">
        <v>506</v>
      </c>
      <c r="O226">
        <v>1742</v>
      </c>
      <c r="P226" s="1">
        <v>30970</v>
      </c>
      <c r="Q226" s="4">
        <f ca="1">ROUNDDOWN((TODAY() - Table1[DOB]) / 365, 0)</f>
        <v>40</v>
      </c>
      <c r="R226" t="s">
        <v>466</v>
      </c>
      <c r="S226" t="s">
        <v>64</v>
      </c>
      <c r="T226" t="s">
        <v>103</v>
      </c>
      <c r="U226" t="s">
        <v>40</v>
      </c>
      <c r="V226" t="s">
        <v>108</v>
      </c>
      <c r="W226" s="1">
        <v>40679</v>
      </c>
      <c r="X226" s="1">
        <v>43255</v>
      </c>
      <c r="Y226" s="4">
        <f>IF(ISBLANK(Table1[DateofTermination]), 0, 1)</f>
        <v>1</v>
      </c>
      <c r="Z226" s="4" t="str">
        <f>IF(ISBLANK(Table1[DateofTermination]), "Active", "Terminated")</f>
        <v>Terminated</v>
      </c>
      <c r="AA226" s="4">
        <f ca="1">ROUND((IF(ISBLANK(Table1[DateofTermination]),TODAY(), Table1[DateofTermination]) - Table1[DateofHire]) / 365, 1)</f>
        <v>7.1</v>
      </c>
      <c r="AB226" t="s">
        <v>87</v>
      </c>
      <c r="AC226" t="s">
        <v>52</v>
      </c>
      <c r="AD226" t="s">
        <v>44</v>
      </c>
      <c r="AE226" t="s">
        <v>60</v>
      </c>
      <c r="AF226">
        <v>20</v>
      </c>
      <c r="AG226" t="s">
        <v>67</v>
      </c>
      <c r="AH226" t="s">
        <v>56</v>
      </c>
      <c r="AI226" s="3">
        <v>3.17</v>
      </c>
      <c r="AJ226">
        <v>4</v>
      </c>
      <c r="AK226">
        <v>0</v>
      </c>
      <c r="AL226" s="1">
        <v>43192</v>
      </c>
      <c r="AM226">
        <v>0</v>
      </c>
      <c r="AN226">
        <v>14</v>
      </c>
    </row>
    <row r="227" spans="1:40" x14ac:dyDescent="0.3">
      <c r="A227" t="s">
        <v>366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 s="2">
        <v>59472</v>
      </c>
      <c r="K227">
        <v>0</v>
      </c>
      <c r="L227">
        <v>19</v>
      </c>
      <c r="M227" t="s">
        <v>37</v>
      </c>
      <c r="N227" t="s">
        <v>506</v>
      </c>
      <c r="O227">
        <v>2109</v>
      </c>
      <c r="P227" s="1">
        <v>22451</v>
      </c>
      <c r="Q227" s="4">
        <f ca="1">ROUNDDOWN((TODAY() - Table1[DOB]) / 365, 0)</f>
        <v>64</v>
      </c>
      <c r="R227" t="s">
        <v>465</v>
      </c>
      <c r="S227" t="s">
        <v>38</v>
      </c>
      <c r="T227" t="s">
        <v>39</v>
      </c>
      <c r="U227" t="s">
        <v>40</v>
      </c>
      <c r="V227" t="s">
        <v>41</v>
      </c>
      <c r="W227" s="1">
        <v>41645</v>
      </c>
      <c r="Y227" s="4">
        <f>IF(ISBLANK(Table1[DateofTermination]), 0, 1)</f>
        <v>0</v>
      </c>
      <c r="Z227" s="4" t="str">
        <f>IF(ISBLANK(Table1[DateofTermination]), "Active", "Terminated")</f>
        <v>Active</v>
      </c>
      <c r="AA227" s="4">
        <f ca="1">ROUND((IF(ISBLANK(Table1[DateofTermination]),TODAY(), Table1[DateofTermination]) - Table1[DateofHire]) / 365, 1)</f>
        <v>11.6</v>
      </c>
      <c r="AB227" t="s">
        <v>42</v>
      </c>
      <c r="AC227" t="s">
        <v>43</v>
      </c>
      <c r="AD227" t="s">
        <v>44</v>
      </c>
      <c r="AE227" t="s">
        <v>95</v>
      </c>
      <c r="AF227">
        <v>18</v>
      </c>
      <c r="AG227" t="s">
        <v>77</v>
      </c>
      <c r="AH227" t="s">
        <v>56</v>
      </c>
      <c r="AI227" s="3">
        <v>4.8</v>
      </c>
      <c r="AJ227">
        <v>3</v>
      </c>
      <c r="AK227">
        <v>0</v>
      </c>
      <c r="AL227" s="1">
        <v>43472</v>
      </c>
      <c r="AM227">
        <v>0</v>
      </c>
      <c r="AN227">
        <v>14</v>
      </c>
    </row>
    <row r="228" spans="1:40" x14ac:dyDescent="0.3">
      <c r="A228" t="s">
        <v>367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 s="2">
        <v>46430</v>
      </c>
      <c r="K228">
        <v>1</v>
      </c>
      <c r="L228">
        <v>19</v>
      </c>
      <c r="M228" t="s">
        <v>37</v>
      </c>
      <c r="N228" t="s">
        <v>506</v>
      </c>
      <c r="O228">
        <v>2474</v>
      </c>
      <c r="P228" s="1">
        <v>25833</v>
      </c>
      <c r="Q228" s="4">
        <f ca="1">ROUNDDOWN((TODAY() - Table1[DOB]) / 365, 0)</f>
        <v>54</v>
      </c>
      <c r="R228" t="s">
        <v>466</v>
      </c>
      <c r="S228" t="s">
        <v>64</v>
      </c>
      <c r="T228" t="s">
        <v>39</v>
      </c>
      <c r="U228" t="s">
        <v>40</v>
      </c>
      <c r="V228" t="s">
        <v>41</v>
      </c>
      <c r="W228" s="1">
        <v>41176</v>
      </c>
      <c r="X228" s="1">
        <v>41443</v>
      </c>
      <c r="Y228" s="4">
        <f>IF(ISBLANK(Table1[DateofTermination]), 0, 1)</f>
        <v>1</v>
      </c>
      <c r="Z228" s="4" t="str">
        <f>IF(ISBLANK(Table1[DateofTermination]), "Active", "Terminated")</f>
        <v>Terminated</v>
      </c>
      <c r="AA228" s="4">
        <f ca="1">ROUND((IF(ISBLANK(Table1[DateofTermination]),TODAY(), Table1[DateofTermination]) - Table1[DateofHire]) / 365, 1)</f>
        <v>0.7</v>
      </c>
      <c r="AB228" t="s">
        <v>90</v>
      </c>
      <c r="AC228" t="s">
        <v>52</v>
      </c>
      <c r="AD228" t="s">
        <v>44</v>
      </c>
      <c r="AE228" t="s">
        <v>60</v>
      </c>
      <c r="AF228">
        <v>20</v>
      </c>
      <c r="AG228" t="s">
        <v>55</v>
      </c>
      <c r="AH228" t="s">
        <v>56</v>
      </c>
      <c r="AI228" s="3">
        <v>4.5</v>
      </c>
      <c r="AJ228">
        <v>5</v>
      </c>
      <c r="AK228">
        <v>0</v>
      </c>
      <c r="AL228" s="1">
        <v>41366</v>
      </c>
      <c r="AM228">
        <v>0</v>
      </c>
      <c r="AN228">
        <v>16</v>
      </c>
    </row>
    <row r="229" spans="1:40" x14ac:dyDescent="0.3">
      <c r="A229" t="s">
        <v>368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 s="2">
        <v>83363</v>
      </c>
      <c r="K229">
        <v>1</v>
      </c>
      <c r="L229">
        <v>23</v>
      </c>
      <c r="M229" t="s">
        <v>71</v>
      </c>
      <c r="N229" t="s">
        <v>506</v>
      </c>
      <c r="O229">
        <v>2045</v>
      </c>
      <c r="P229" s="1">
        <v>30992</v>
      </c>
      <c r="Q229" s="4">
        <f ca="1">ROUNDDOWN((TODAY() - Table1[DOB]) / 365, 0)</f>
        <v>40</v>
      </c>
      <c r="R229" t="s">
        <v>465</v>
      </c>
      <c r="S229" t="s">
        <v>50</v>
      </c>
      <c r="T229" t="s">
        <v>103</v>
      </c>
      <c r="U229" t="s">
        <v>40</v>
      </c>
      <c r="V229" t="s">
        <v>79</v>
      </c>
      <c r="W229" s="1">
        <v>40595</v>
      </c>
      <c r="X229" s="1">
        <v>42231</v>
      </c>
      <c r="Y229" s="4">
        <f>IF(ISBLANK(Table1[DateofTermination]), 0, 1)</f>
        <v>1</v>
      </c>
      <c r="Z229" s="4" t="str">
        <f>IF(ISBLANK(Table1[DateofTermination]), "Active", "Terminated")</f>
        <v>Terminated</v>
      </c>
      <c r="AA229" s="4">
        <f ca="1">ROUND((IF(ISBLANK(Table1[DateofTermination]),TODAY(), Table1[DateofTermination]) - Table1[DateofHire]) / 365, 1)</f>
        <v>4.5</v>
      </c>
      <c r="AB229" t="s">
        <v>51</v>
      </c>
      <c r="AC229" t="s">
        <v>52</v>
      </c>
      <c r="AD229" t="s">
        <v>72</v>
      </c>
      <c r="AE229" t="s">
        <v>126</v>
      </c>
      <c r="AF229">
        <v>2</v>
      </c>
      <c r="AG229" t="s">
        <v>81</v>
      </c>
      <c r="AH229" t="s">
        <v>56</v>
      </c>
      <c r="AI229" s="3">
        <v>4.1500000000000004</v>
      </c>
      <c r="AJ229">
        <v>4</v>
      </c>
      <c r="AK229">
        <v>0</v>
      </c>
      <c r="AL229" s="1">
        <v>41748</v>
      </c>
      <c r="AM229">
        <v>0</v>
      </c>
      <c r="AN229">
        <v>4</v>
      </c>
    </row>
    <row r="230" spans="1:40" x14ac:dyDescent="0.3">
      <c r="A230" t="s">
        <v>369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 s="2">
        <v>95920</v>
      </c>
      <c r="K230">
        <v>0</v>
      </c>
      <c r="L230">
        <v>4</v>
      </c>
      <c r="M230" t="s">
        <v>188</v>
      </c>
      <c r="N230" t="s">
        <v>506</v>
      </c>
      <c r="O230">
        <v>2110</v>
      </c>
      <c r="P230" s="1">
        <v>29353</v>
      </c>
      <c r="Q230" s="4">
        <f ca="1">ROUNDDOWN((TODAY() - Table1[DOB]) / 365, 0)</f>
        <v>45</v>
      </c>
      <c r="R230" t="s">
        <v>466</v>
      </c>
      <c r="S230" t="s">
        <v>50</v>
      </c>
      <c r="T230" t="s">
        <v>39</v>
      </c>
      <c r="U230" t="s">
        <v>40</v>
      </c>
      <c r="V230" t="s">
        <v>79</v>
      </c>
      <c r="W230" s="1">
        <v>42645</v>
      </c>
      <c r="Y230" s="4">
        <f>IF(ISBLANK(Table1[DateofTermination]), 0, 1)</f>
        <v>0</v>
      </c>
      <c r="Z230" s="4" t="str">
        <f>IF(ISBLANK(Table1[DateofTermination]), "Active", "Terminated")</f>
        <v>Active</v>
      </c>
      <c r="AA230" s="4">
        <f ca="1">ROUND((IF(ISBLANK(Table1[DateofTermination]),TODAY(), Table1[DateofTermination]) - Table1[DateofHire]) / 365, 1)</f>
        <v>8.9</v>
      </c>
      <c r="AB230" t="s">
        <v>42</v>
      </c>
      <c r="AC230" t="s">
        <v>43</v>
      </c>
      <c r="AD230" t="s">
        <v>53</v>
      </c>
      <c r="AE230" t="s">
        <v>189</v>
      </c>
      <c r="AF230">
        <v>13</v>
      </c>
      <c r="AG230" t="s">
        <v>55</v>
      </c>
      <c r="AH230" t="s">
        <v>56</v>
      </c>
      <c r="AI230" s="3">
        <v>4.4000000000000004</v>
      </c>
      <c r="AJ230">
        <v>4</v>
      </c>
      <c r="AK230">
        <v>6</v>
      </c>
      <c r="AL230" s="1">
        <v>43502</v>
      </c>
      <c r="AM230">
        <v>0</v>
      </c>
      <c r="AN230">
        <v>10</v>
      </c>
    </row>
    <row r="231" spans="1:40" x14ac:dyDescent="0.3">
      <c r="A231" t="s">
        <v>370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 s="2">
        <v>61729</v>
      </c>
      <c r="K231">
        <v>1</v>
      </c>
      <c r="L231">
        <v>19</v>
      </c>
      <c r="M231" t="s">
        <v>37</v>
      </c>
      <c r="N231" t="s">
        <v>506</v>
      </c>
      <c r="O231">
        <v>2478</v>
      </c>
      <c r="P231" s="1">
        <v>31047</v>
      </c>
      <c r="Q231" s="4">
        <f ca="1">ROUNDDOWN((TODAY() - Table1[DOB]) / 365, 0)</f>
        <v>40</v>
      </c>
      <c r="R231" t="s">
        <v>465</v>
      </c>
      <c r="S231" t="s">
        <v>64</v>
      </c>
      <c r="T231" t="s">
        <v>39</v>
      </c>
      <c r="U231" t="s">
        <v>40</v>
      </c>
      <c r="V231" t="s">
        <v>41</v>
      </c>
      <c r="W231" s="1">
        <v>40812</v>
      </c>
      <c r="X231" s="1">
        <v>43197</v>
      </c>
      <c r="Y231" s="4">
        <f>IF(ISBLANK(Table1[DateofTermination]), 0, 1)</f>
        <v>1</v>
      </c>
      <c r="Z231" s="4" t="str">
        <f>IF(ISBLANK(Table1[DateofTermination]), "Active", "Terminated")</f>
        <v>Terminated</v>
      </c>
      <c r="AA231" s="4">
        <f ca="1">ROUND((IF(ISBLANK(Table1[DateofTermination]),TODAY(), Table1[DateofTermination]) - Table1[DateofHire]) / 365, 1)</f>
        <v>6.5</v>
      </c>
      <c r="AB231" t="s">
        <v>185</v>
      </c>
      <c r="AC231" t="s">
        <v>52</v>
      </c>
      <c r="AD231" t="s">
        <v>44</v>
      </c>
      <c r="AE231" t="s">
        <v>45</v>
      </c>
      <c r="AF231">
        <v>22</v>
      </c>
      <c r="AG231" t="s">
        <v>55</v>
      </c>
      <c r="AH231" t="s">
        <v>56</v>
      </c>
      <c r="AI231" s="3">
        <v>3.8</v>
      </c>
      <c r="AJ231">
        <v>5</v>
      </c>
      <c r="AK231">
        <v>0</v>
      </c>
      <c r="AL231" s="1">
        <v>43135</v>
      </c>
      <c r="AM231">
        <v>0</v>
      </c>
      <c r="AN231">
        <v>19</v>
      </c>
    </row>
    <row r="232" spans="1:40" x14ac:dyDescent="0.3">
      <c r="A232" t="s">
        <v>371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 s="2">
        <v>61809</v>
      </c>
      <c r="K232">
        <v>0</v>
      </c>
      <c r="L232">
        <v>3</v>
      </c>
      <c r="M232" t="s">
        <v>134</v>
      </c>
      <c r="N232" t="s">
        <v>504</v>
      </c>
      <c r="O232">
        <v>83706</v>
      </c>
      <c r="P232" s="1">
        <v>20009</v>
      </c>
      <c r="Q232" s="4">
        <f ca="1">ROUNDDOWN((TODAY() - Table1[DOB]) / 365, 0)</f>
        <v>70</v>
      </c>
      <c r="R232" t="s">
        <v>465</v>
      </c>
      <c r="S232" t="s">
        <v>50</v>
      </c>
      <c r="T232" t="s">
        <v>39</v>
      </c>
      <c r="U232" t="s">
        <v>40</v>
      </c>
      <c r="V232" t="s">
        <v>41</v>
      </c>
      <c r="W232" s="1">
        <v>41771</v>
      </c>
      <c r="Y232" s="4">
        <f>IF(ISBLANK(Table1[DateofTermination]), 0, 1)</f>
        <v>0</v>
      </c>
      <c r="Z232" s="4" t="str">
        <f>IF(ISBLANK(Table1[DateofTermination]), "Active", "Terminated")</f>
        <v>Active</v>
      </c>
      <c r="AA232" s="4">
        <f ca="1">ROUND((IF(ISBLANK(Table1[DateofTermination]),TODAY(), Table1[DateofTermination]) - Table1[DateofHire]) / 365, 1)</f>
        <v>11.3</v>
      </c>
      <c r="AB232" t="s">
        <v>42</v>
      </c>
      <c r="AC232" t="s">
        <v>43</v>
      </c>
      <c r="AD232" t="s">
        <v>135</v>
      </c>
      <c r="AE232" t="s">
        <v>136</v>
      </c>
      <c r="AF232">
        <v>17</v>
      </c>
      <c r="AG232" t="s">
        <v>113</v>
      </c>
      <c r="AH232" t="s">
        <v>56</v>
      </c>
      <c r="AI232" s="3">
        <v>3.98</v>
      </c>
      <c r="AJ232">
        <v>3</v>
      </c>
      <c r="AK232">
        <v>0</v>
      </c>
      <c r="AL232" s="1">
        <v>43493</v>
      </c>
      <c r="AM232">
        <v>0</v>
      </c>
      <c r="AN232">
        <v>4</v>
      </c>
    </row>
    <row r="233" spans="1:40" x14ac:dyDescent="0.3">
      <c r="A233" t="s">
        <v>372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 s="2">
        <v>45115</v>
      </c>
      <c r="K233">
        <v>1</v>
      </c>
      <c r="L233">
        <v>19</v>
      </c>
      <c r="M233" t="s">
        <v>37</v>
      </c>
      <c r="N233" t="s">
        <v>506</v>
      </c>
      <c r="O233">
        <v>2176</v>
      </c>
      <c r="P233" s="1">
        <v>30154</v>
      </c>
      <c r="Q233" s="4">
        <f ca="1">ROUNDDOWN((TODAY() - Table1[DOB]) / 365, 0)</f>
        <v>43</v>
      </c>
      <c r="R233" t="s">
        <v>465</v>
      </c>
      <c r="S233" t="s">
        <v>64</v>
      </c>
      <c r="T233" t="s">
        <v>39</v>
      </c>
      <c r="U233" t="s">
        <v>86</v>
      </c>
      <c r="V233" t="s">
        <v>41</v>
      </c>
      <c r="W233" s="1">
        <v>40679</v>
      </c>
      <c r="X233" s="1">
        <v>42384</v>
      </c>
      <c r="Y233" s="4">
        <f>IF(ISBLANK(Table1[DateofTermination]), 0, 1)</f>
        <v>1</v>
      </c>
      <c r="Z233" s="4" t="str">
        <f>IF(ISBLANK(Table1[DateofTermination]), "Active", "Terminated")</f>
        <v>Terminated</v>
      </c>
      <c r="AA233" s="4">
        <f ca="1">ROUND((IF(ISBLANK(Table1[DateofTermination]),TODAY(), Table1[DateofTermination]) - Table1[DateofHire]) / 365, 1)</f>
        <v>4.7</v>
      </c>
      <c r="AB233" t="s">
        <v>125</v>
      </c>
      <c r="AC233" t="s">
        <v>52</v>
      </c>
      <c r="AD233" t="s">
        <v>44</v>
      </c>
      <c r="AE233" t="s">
        <v>62</v>
      </c>
      <c r="AF233">
        <v>16</v>
      </c>
      <c r="AG233" t="s">
        <v>46</v>
      </c>
      <c r="AH233" t="s">
        <v>56</v>
      </c>
      <c r="AI233" s="3">
        <v>5</v>
      </c>
      <c r="AJ233">
        <v>4</v>
      </c>
      <c r="AK233">
        <v>0</v>
      </c>
      <c r="AL233" s="1">
        <v>42093</v>
      </c>
      <c r="AM233">
        <v>0</v>
      </c>
      <c r="AN233">
        <v>11</v>
      </c>
    </row>
    <row r="234" spans="1:40" x14ac:dyDescent="0.3">
      <c r="A234" t="s">
        <v>373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 s="2">
        <v>46738</v>
      </c>
      <c r="K234">
        <v>0</v>
      </c>
      <c r="L234">
        <v>19</v>
      </c>
      <c r="M234" t="s">
        <v>37</v>
      </c>
      <c r="N234" t="s">
        <v>506</v>
      </c>
      <c r="O234">
        <v>2171</v>
      </c>
      <c r="P234" s="1">
        <v>26676</v>
      </c>
      <c r="Q234" s="4">
        <f ca="1">ROUNDDOWN((TODAY() - Table1[DOB]) / 365, 0)</f>
        <v>52</v>
      </c>
      <c r="R234" t="s">
        <v>466</v>
      </c>
      <c r="S234" t="s">
        <v>50</v>
      </c>
      <c r="T234" t="s">
        <v>39</v>
      </c>
      <c r="U234" t="s">
        <v>40</v>
      </c>
      <c r="V234" t="s">
        <v>108</v>
      </c>
      <c r="W234" s="1">
        <v>40875</v>
      </c>
      <c r="Y234" s="4">
        <f>IF(ISBLANK(Table1[DateofTermination]), 0, 1)</f>
        <v>0</v>
      </c>
      <c r="Z234" s="4" t="str">
        <f>IF(ISBLANK(Table1[DateofTermination]), "Active", "Terminated")</f>
        <v>Active</v>
      </c>
      <c r="AA234" s="4">
        <f ca="1">ROUND((IF(ISBLANK(Table1[DateofTermination]),TODAY(), Table1[DateofTermination]) - Table1[DateofHire]) / 365, 1)</f>
        <v>13.7</v>
      </c>
      <c r="AB234" t="s">
        <v>42</v>
      </c>
      <c r="AC234" t="s">
        <v>43</v>
      </c>
      <c r="AD234" t="s">
        <v>44</v>
      </c>
      <c r="AE234" t="s">
        <v>66</v>
      </c>
      <c r="AG234" t="s">
        <v>67</v>
      </c>
      <c r="AH234" t="s">
        <v>47</v>
      </c>
      <c r="AI234" s="3">
        <v>4.3600000000000003</v>
      </c>
      <c r="AJ234">
        <v>5</v>
      </c>
      <c r="AK234">
        <v>0</v>
      </c>
      <c r="AL234" s="1">
        <v>43507</v>
      </c>
      <c r="AM234">
        <v>0</v>
      </c>
      <c r="AN234">
        <v>16</v>
      </c>
    </row>
    <row r="235" spans="1:40" x14ac:dyDescent="0.3">
      <c r="A235" t="s">
        <v>374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 s="2">
        <v>64971</v>
      </c>
      <c r="K235">
        <v>1</v>
      </c>
      <c r="L235">
        <v>20</v>
      </c>
      <c r="M235" t="s">
        <v>58</v>
      </c>
      <c r="N235" t="s">
        <v>506</v>
      </c>
      <c r="O235">
        <v>1902</v>
      </c>
      <c r="P235" s="1">
        <v>29834</v>
      </c>
      <c r="Q235" s="4">
        <f ca="1">ROUNDDOWN((TODAY() - Table1[DOB]) / 365, 0)</f>
        <v>43</v>
      </c>
      <c r="R235" t="s">
        <v>466</v>
      </c>
      <c r="S235" t="s">
        <v>64</v>
      </c>
      <c r="T235" t="s">
        <v>103</v>
      </c>
      <c r="U235" t="s">
        <v>40</v>
      </c>
      <c r="V235" t="s">
        <v>79</v>
      </c>
      <c r="W235" s="1">
        <v>40812</v>
      </c>
      <c r="X235" s="1">
        <v>40838</v>
      </c>
      <c r="Y235" s="4">
        <f>IF(ISBLANK(Table1[DateofTermination]), 0, 1)</f>
        <v>1</v>
      </c>
      <c r="Z235" s="4" t="str">
        <f>IF(ISBLANK(Table1[DateofTermination]), "Active", "Terminated")</f>
        <v>Terminated</v>
      </c>
      <c r="AA235" s="4">
        <f ca="1">ROUND((IF(ISBLANK(Table1[DateofTermination]),TODAY(), Table1[DateofTermination]) - Table1[DateofHire]) / 365, 1)</f>
        <v>0.1</v>
      </c>
      <c r="AB235" t="s">
        <v>65</v>
      </c>
      <c r="AC235" t="s">
        <v>52</v>
      </c>
      <c r="AD235" t="s">
        <v>44</v>
      </c>
      <c r="AE235" t="s">
        <v>88</v>
      </c>
      <c r="AF235">
        <v>14</v>
      </c>
      <c r="AG235" t="s">
        <v>67</v>
      </c>
      <c r="AH235" t="s">
        <v>56</v>
      </c>
      <c r="AI235" s="3">
        <v>4.5</v>
      </c>
      <c r="AJ235">
        <v>4</v>
      </c>
      <c r="AK235">
        <v>0</v>
      </c>
      <c r="AL235" s="1">
        <v>40838</v>
      </c>
      <c r="AM235">
        <v>0</v>
      </c>
      <c r="AN235">
        <v>10</v>
      </c>
    </row>
    <row r="236" spans="1:40" x14ac:dyDescent="0.3">
      <c r="A236" t="s">
        <v>375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 s="2">
        <v>55578</v>
      </c>
      <c r="K236">
        <v>1</v>
      </c>
      <c r="L236">
        <v>20</v>
      </c>
      <c r="M236" t="s">
        <v>58</v>
      </c>
      <c r="N236" t="s">
        <v>506</v>
      </c>
      <c r="O236">
        <v>2138</v>
      </c>
      <c r="P236" s="1">
        <v>26483</v>
      </c>
      <c r="Q236" s="4">
        <f ca="1">ROUNDDOWN((TODAY() - Table1[DOB]) / 365, 0)</f>
        <v>53</v>
      </c>
      <c r="R236" t="s">
        <v>465</v>
      </c>
      <c r="S236" t="s">
        <v>50</v>
      </c>
      <c r="T236" t="s">
        <v>39</v>
      </c>
      <c r="U236" t="s">
        <v>40</v>
      </c>
      <c r="V236" t="s">
        <v>41</v>
      </c>
      <c r="W236" s="1">
        <v>40729</v>
      </c>
      <c r="X236" s="1">
        <v>40947</v>
      </c>
      <c r="Y236" s="4">
        <f>IF(ISBLANK(Table1[DateofTermination]), 0, 1)</f>
        <v>1</v>
      </c>
      <c r="Z236" s="4" t="str">
        <f>IF(ISBLANK(Table1[DateofTermination]), "Active", "Terminated")</f>
        <v>Terminated</v>
      </c>
      <c r="AA236" s="4">
        <f ca="1">ROUND((IF(ISBLANK(Table1[DateofTermination]),TODAY(), Table1[DateofTermination]) - Table1[DateofHire]) / 365, 1)</f>
        <v>0.6</v>
      </c>
      <c r="AB236" t="s">
        <v>87</v>
      </c>
      <c r="AC236" t="s">
        <v>52</v>
      </c>
      <c r="AD236" t="s">
        <v>44</v>
      </c>
      <c r="AE236" t="s">
        <v>60</v>
      </c>
      <c r="AF236">
        <v>20</v>
      </c>
      <c r="AG236" t="s">
        <v>55</v>
      </c>
      <c r="AH236" t="s">
        <v>56</v>
      </c>
      <c r="AI236" s="3">
        <v>4.2</v>
      </c>
      <c r="AJ236">
        <v>5</v>
      </c>
      <c r="AK236">
        <v>0</v>
      </c>
      <c r="AL236" s="1">
        <v>40914</v>
      </c>
      <c r="AM236">
        <v>0</v>
      </c>
      <c r="AN236">
        <v>13</v>
      </c>
    </row>
    <row r="237" spans="1:40" x14ac:dyDescent="0.3">
      <c r="A237" t="s">
        <v>376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 s="2">
        <v>50428</v>
      </c>
      <c r="K237">
        <v>1</v>
      </c>
      <c r="L237">
        <v>19</v>
      </c>
      <c r="M237" t="s">
        <v>37</v>
      </c>
      <c r="N237" t="s">
        <v>506</v>
      </c>
      <c r="O237">
        <v>1420</v>
      </c>
      <c r="P237" s="1">
        <v>27036</v>
      </c>
      <c r="Q237" s="4">
        <f ca="1">ROUNDDOWN((TODAY() - Table1[DOB]) / 365, 0)</f>
        <v>51</v>
      </c>
      <c r="R237" t="s">
        <v>465</v>
      </c>
      <c r="S237" t="s">
        <v>50</v>
      </c>
      <c r="T237" t="s">
        <v>39</v>
      </c>
      <c r="U237" t="s">
        <v>40</v>
      </c>
      <c r="V237" t="s">
        <v>79</v>
      </c>
      <c r="W237" s="1">
        <v>40553</v>
      </c>
      <c r="X237" s="1">
        <v>42395</v>
      </c>
      <c r="Y237" s="4">
        <f>IF(ISBLANK(Table1[DateofTermination]), 0, 1)</f>
        <v>1</v>
      </c>
      <c r="Z237" s="4" t="str">
        <f>IF(ISBLANK(Table1[DateofTermination]), "Active", "Terminated")</f>
        <v>Terminated</v>
      </c>
      <c r="AA237" s="4">
        <f ca="1">ROUND((IF(ISBLANK(Table1[DateofTermination]),TODAY(), Table1[DateofTermination]) - Table1[DateofHire]) / 365, 1)</f>
        <v>5</v>
      </c>
      <c r="AB237" t="s">
        <v>99</v>
      </c>
      <c r="AC237" t="s">
        <v>52</v>
      </c>
      <c r="AD237" t="s">
        <v>44</v>
      </c>
      <c r="AE237" t="s">
        <v>69</v>
      </c>
      <c r="AF237">
        <v>11</v>
      </c>
      <c r="AG237" t="s">
        <v>55</v>
      </c>
      <c r="AH237" t="s">
        <v>56</v>
      </c>
      <c r="AI237" s="3">
        <v>5</v>
      </c>
      <c r="AJ237">
        <v>3</v>
      </c>
      <c r="AK237">
        <v>0</v>
      </c>
      <c r="AL237" s="1">
        <v>42014</v>
      </c>
      <c r="AM237">
        <v>0</v>
      </c>
      <c r="AN237">
        <v>11</v>
      </c>
    </row>
    <row r="238" spans="1:40" x14ac:dyDescent="0.3">
      <c r="A238" t="s">
        <v>377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 s="2">
        <v>61422</v>
      </c>
      <c r="K238">
        <v>1</v>
      </c>
      <c r="L238">
        <v>19</v>
      </c>
      <c r="M238" t="s">
        <v>37</v>
      </c>
      <c r="N238" t="s">
        <v>506</v>
      </c>
      <c r="O238">
        <v>1460</v>
      </c>
      <c r="P238" s="1">
        <v>31054</v>
      </c>
      <c r="Q238" s="4">
        <f ca="1">ROUNDDOWN((TODAY() - Table1[DOB]) / 365, 0)</f>
        <v>40</v>
      </c>
      <c r="R238" t="s">
        <v>466</v>
      </c>
      <c r="S238" t="s">
        <v>50</v>
      </c>
      <c r="T238" t="s">
        <v>39</v>
      </c>
      <c r="U238" t="s">
        <v>40</v>
      </c>
      <c r="V238" t="s">
        <v>41</v>
      </c>
      <c r="W238" s="1">
        <v>40553</v>
      </c>
      <c r="X238" s="1">
        <v>42507</v>
      </c>
      <c r="Y238" s="4">
        <f>IF(ISBLANK(Table1[DateofTermination]), 0, 1)</f>
        <v>1</v>
      </c>
      <c r="Z238" s="4" t="str">
        <f>IF(ISBLANK(Table1[DateofTermination]), "Active", "Terminated")</f>
        <v>Terminated</v>
      </c>
      <c r="AA238" s="4">
        <f ca="1">ROUND((IF(ISBLANK(Table1[DateofTermination]),TODAY(), Table1[DateofTermination]) - Table1[DateofHire]) / 365, 1)</f>
        <v>5.4</v>
      </c>
      <c r="AB238" t="s">
        <v>99</v>
      </c>
      <c r="AC238" t="s">
        <v>100</v>
      </c>
      <c r="AD238" t="s">
        <v>44</v>
      </c>
      <c r="AE238" t="s">
        <v>76</v>
      </c>
      <c r="AF238">
        <v>19</v>
      </c>
      <c r="AG238" t="s">
        <v>55</v>
      </c>
      <c r="AH238" t="s">
        <v>114</v>
      </c>
      <c r="AI238" s="3">
        <v>3.6</v>
      </c>
      <c r="AJ238">
        <v>3</v>
      </c>
      <c r="AK238">
        <v>0</v>
      </c>
      <c r="AL238" s="1">
        <v>42465</v>
      </c>
      <c r="AM238">
        <v>4</v>
      </c>
      <c r="AN238">
        <v>16</v>
      </c>
    </row>
    <row r="239" spans="1:40" x14ac:dyDescent="0.3">
      <c r="A239" t="s">
        <v>378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 s="2">
        <v>63353</v>
      </c>
      <c r="K239">
        <v>0</v>
      </c>
      <c r="L239">
        <v>19</v>
      </c>
      <c r="M239" t="s">
        <v>37</v>
      </c>
      <c r="N239" t="s">
        <v>506</v>
      </c>
      <c r="O239">
        <v>1730</v>
      </c>
      <c r="P239" s="1">
        <v>31075</v>
      </c>
      <c r="Q239" s="4">
        <f ca="1">ROUNDDOWN((TODAY() - Table1[DOB]) / 365, 0)</f>
        <v>40</v>
      </c>
      <c r="R239" t="s">
        <v>465</v>
      </c>
      <c r="S239" t="s">
        <v>75</v>
      </c>
      <c r="T239" t="s">
        <v>39</v>
      </c>
      <c r="U239" t="s">
        <v>40</v>
      </c>
      <c r="V239" t="s">
        <v>41</v>
      </c>
      <c r="W239" s="1">
        <v>41463</v>
      </c>
      <c r="Y239" s="4">
        <f>IF(ISBLANK(Table1[DateofTermination]), 0, 1)</f>
        <v>0</v>
      </c>
      <c r="Z239" s="4" t="str">
        <f>IF(ISBLANK(Table1[DateofTermination]), "Active", "Terminated")</f>
        <v>Active</v>
      </c>
      <c r="AA239" s="4">
        <f ca="1">ROUND((IF(ISBLANK(Table1[DateofTermination]),TODAY(), Table1[DateofTermination]) - Table1[DateofHire]) / 365, 1)</f>
        <v>12.1</v>
      </c>
      <c r="AB239" t="s">
        <v>42</v>
      </c>
      <c r="AC239" t="s">
        <v>43</v>
      </c>
      <c r="AD239" t="s">
        <v>44</v>
      </c>
      <c r="AE239" t="s">
        <v>80</v>
      </c>
      <c r="AF239">
        <v>12</v>
      </c>
      <c r="AG239" t="s">
        <v>77</v>
      </c>
      <c r="AH239" t="s">
        <v>47</v>
      </c>
      <c r="AI239" s="3">
        <v>3.6</v>
      </c>
      <c r="AJ239">
        <v>5</v>
      </c>
      <c r="AK239">
        <v>0</v>
      </c>
      <c r="AL239" s="1">
        <v>43507</v>
      </c>
      <c r="AM239">
        <v>0</v>
      </c>
      <c r="AN239">
        <v>4</v>
      </c>
    </row>
    <row r="240" spans="1:40" x14ac:dyDescent="0.3">
      <c r="A240" t="s">
        <v>379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 s="2">
        <v>89883</v>
      </c>
      <c r="K240">
        <v>0</v>
      </c>
      <c r="L240">
        <v>9</v>
      </c>
      <c r="M240" t="s">
        <v>92</v>
      </c>
      <c r="N240" t="s">
        <v>506</v>
      </c>
      <c r="O240">
        <v>1886</v>
      </c>
      <c r="P240" s="1">
        <v>29870</v>
      </c>
      <c r="Q240" s="4">
        <f ca="1">ROUNDDOWN((TODAY() - Table1[DOB]) / 365, 0)</f>
        <v>43</v>
      </c>
      <c r="R240" t="s">
        <v>466</v>
      </c>
      <c r="S240" t="s">
        <v>50</v>
      </c>
      <c r="T240" t="s">
        <v>39</v>
      </c>
      <c r="U240" t="s">
        <v>40</v>
      </c>
      <c r="V240" t="s">
        <v>41</v>
      </c>
      <c r="W240" s="1">
        <v>42051</v>
      </c>
      <c r="Y240" s="4">
        <f>IF(ISBLANK(Table1[DateofTermination]), 0, 1)</f>
        <v>0</v>
      </c>
      <c r="Z240" s="4" t="str">
        <f>IF(ISBLANK(Table1[DateofTermination]), "Active", "Terminated")</f>
        <v>Active</v>
      </c>
      <c r="AA240" s="4">
        <f ca="1">ROUND((IF(ISBLANK(Table1[DateofTermination]),TODAY(), Table1[DateofTermination]) - Table1[DateofHire]) / 365, 1)</f>
        <v>10.5</v>
      </c>
      <c r="AB240" t="s">
        <v>42</v>
      </c>
      <c r="AC240" t="s">
        <v>43</v>
      </c>
      <c r="AD240" t="s">
        <v>53</v>
      </c>
      <c r="AE240" t="s">
        <v>54</v>
      </c>
      <c r="AF240">
        <v>4</v>
      </c>
      <c r="AG240" t="s">
        <v>77</v>
      </c>
      <c r="AH240" t="s">
        <v>56</v>
      </c>
      <c r="AI240" s="3">
        <v>3.69</v>
      </c>
      <c r="AJ240">
        <v>5</v>
      </c>
      <c r="AK240">
        <v>6</v>
      </c>
      <c r="AL240" s="1">
        <v>43510</v>
      </c>
      <c r="AM240">
        <v>0</v>
      </c>
      <c r="AN240">
        <v>15</v>
      </c>
    </row>
    <row r="241" spans="1:40" x14ac:dyDescent="0.3">
      <c r="A241" t="s">
        <v>380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 s="2">
        <v>120000</v>
      </c>
      <c r="K241">
        <v>1</v>
      </c>
      <c r="L241">
        <v>29</v>
      </c>
      <c r="M241" t="s">
        <v>381</v>
      </c>
      <c r="N241" t="s">
        <v>506</v>
      </c>
      <c r="O241">
        <v>2703</v>
      </c>
      <c r="P241" s="1">
        <v>26811</v>
      </c>
      <c r="Q241" s="4">
        <f ca="1">ROUNDDOWN((TODAY() - Table1[DOB]) / 365, 0)</f>
        <v>52</v>
      </c>
      <c r="R241" t="s">
        <v>466</v>
      </c>
      <c r="S241" t="s">
        <v>38</v>
      </c>
      <c r="T241" t="s">
        <v>39</v>
      </c>
      <c r="U241" t="s">
        <v>86</v>
      </c>
      <c r="V241" t="s">
        <v>41</v>
      </c>
      <c r="W241" s="1">
        <v>42009</v>
      </c>
      <c r="X241" s="1">
        <v>43414</v>
      </c>
      <c r="Y241" s="4">
        <f>IF(ISBLANK(Table1[DateofTermination]), 0, 1)</f>
        <v>1</v>
      </c>
      <c r="Z241" s="4" t="str">
        <f>IF(ISBLANK(Table1[DateofTermination]), "Active", "Terminated")</f>
        <v>Terminated</v>
      </c>
      <c r="AA241" s="4">
        <f ca="1">ROUND((IF(ISBLANK(Table1[DateofTermination]),TODAY(), Table1[DateofTermination]) - Table1[DateofHire]) / 365, 1)</f>
        <v>3.8</v>
      </c>
      <c r="AB241" t="s">
        <v>87</v>
      </c>
      <c r="AC241" t="s">
        <v>52</v>
      </c>
      <c r="AD241" t="s">
        <v>53</v>
      </c>
      <c r="AE241" t="s">
        <v>54</v>
      </c>
      <c r="AF241">
        <v>4</v>
      </c>
      <c r="AG241" t="s">
        <v>46</v>
      </c>
      <c r="AH241" t="s">
        <v>56</v>
      </c>
      <c r="AI241" s="3">
        <v>3.88</v>
      </c>
      <c r="AJ241">
        <v>3</v>
      </c>
      <c r="AK241">
        <v>7</v>
      </c>
      <c r="AL241" s="1">
        <v>43144</v>
      </c>
      <c r="AM241">
        <v>0</v>
      </c>
      <c r="AN241">
        <v>12</v>
      </c>
    </row>
    <row r="242" spans="1:40" x14ac:dyDescent="0.3">
      <c r="A242" t="s">
        <v>382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 s="2">
        <v>150290</v>
      </c>
      <c r="K242">
        <v>0</v>
      </c>
      <c r="L242">
        <v>7</v>
      </c>
      <c r="M242" t="s">
        <v>383</v>
      </c>
      <c r="N242" t="s">
        <v>506</v>
      </c>
      <c r="O242">
        <v>2056</v>
      </c>
      <c r="P242" s="1">
        <v>26624</v>
      </c>
      <c r="Q242" s="4">
        <f ca="1">ROUNDDOWN((TODAY() - Table1[DOB]) / 365, 0)</f>
        <v>52</v>
      </c>
      <c r="R242" t="s">
        <v>466</v>
      </c>
      <c r="S242" t="s">
        <v>38</v>
      </c>
      <c r="T242" t="s">
        <v>39</v>
      </c>
      <c r="U242" t="s">
        <v>40</v>
      </c>
      <c r="V242" t="s">
        <v>79</v>
      </c>
      <c r="W242" s="1">
        <v>42742</v>
      </c>
      <c r="Y242" s="4">
        <f>IF(ISBLANK(Table1[DateofTermination]), 0, 1)</f>
        <v>0</v>
      </c>
      <c r="Z242" s="4" t="str">
        <f>IF(ISBLANK(Table1[DateofTermination]), "Active", "Terminated")</f>
        <v>Active</v>
      </c>
      <c r="AA242" s="4">
        <f ca="1">ROUND((IF(ISBLANK(Table1[DateofTermination]),TODAY(), Table1[DateofTermination]) - Table1[DateofHire]) / 365, 1)</f>
        <v>8.6</v>
      </c>
      <c r="AB242" t="s">
        <v>42</v>
      </c>
      <c r="AC242" t="s">
        <v>43</v>
      </c>
      <c r="AD242" t="s">
        <v>53</v>
      </c>
      <c r="AE242" t="s">
        <v>189</v>
      </c>
      <c r="AF242">
        <v>13</v>
      </c>
      <c r="AG242" t="s">
        <v>55</v>
      </c>
      <c r="AH242" t="s">
        <v>56</v>
      </c>
      <c r="AI242" s="3">
        <v>4.9400000000000004</v>
      </c>
      <c r="AJ242">
        <v>3</v>
      </c>
      <c r="AK242">
        <v>5</v>
      </c>
      <c r="AL242" s="1">
        <v>43502</v>
      </c>
      <c r="AM242">
        <v>0</v>
      </c>
      <c r="AN242">
        <v>17</v>
      </c>
    </row>
    <row r="243" spans="1:40" x14ac:dyDescent="0.3">
      <c r="A243" t="s">
        <v>384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 s="2">
        <v>60627</v>
      </c>
      <c r="K243">
        <v>0</v>
      </c>
      <c r="L243">
        <v>19</v>
      </c>
      <c r="M243" t="s">
        <v>37</v>
      </c>
      <c r="N243" t="s">
        <v>506</v>
      </c>
      <c r="O243">
        <v>1886</v>
      </c>
      <c r="P243" s="1">
        <v>27368</v>
      </c>
      <c r="Q243" s="4">
        <f ca="1">ROUNDDOWN((TODAY() - Table1[DOB]) / 365, 0)</f>
        <v>50</v>
      </c>
      <c r="R243" t="s">
        <v>466</v>
      </c>
      <c r="S243" t="s">
        <v>132</v>
      </c>
      <c r="T243" t="s">
        <v>39</v>
      </c>
      <c r="U243" t="s">
        <v>40</v>
      </c>
      <c r="V243" t="s">
        <v>41</v>
      </c>
      <c r="W243" s="1">
        <v>41645</v>
      </c>
      <c r="Y243" s="4">
        <f>IF(ISBLANK(Table1[DateofTermination]), 0, 1)</f>
        <v>0</v>
      </c>
      <c r="Z243" s="4" t="str">
        <f>IF(ISBLANK(Table1[DateofTermination]), "Active", "Terminated")</f>
        <v>Active</v>
      </c>
      <c r="AA243" s="4">
        <f ca="1">ROUND((IF(ISBLANK(Table1[DateofTermination]),TODAY(), Table1[DateofTermination]) - Table1[DateofHire]) / 365, 1)</f>
        <v>11.6</v>
      </c>
      <c r="AB243" t="s">
        <v>42</v>
      </c>
      <c r="AC243" t="s">
        <v>43</v>
      </c>
      <c r="AD243" t="s">
        <v>44</v>
      </c>
      <c r="AE243" t="s">
        <v>88</v>
      </c>
      <c r="AF243">
        <v>14</v>
      </c>
      <c r="AG243" t="s">
        <v>192</v>
      </c>
      <c r="AH243" t="s">
        <v>56</v>
      </c>
      <c r="AI243" s="3">
        <v>5</v>
      </c>
      <c r="AJ243">
        <v>4</v>
      </c>
      <c r="AK243">
        <v>0</v>
      </c>
      <c r="AL243" s="1">
        <v>43496</v>
      </c>
      <c r="AM243">
        <v>0</v>
      </c>
      <c r="AN243">
        <v>8</v>
      </c>
    </row>
    <row r="244" spans="1:40" x14ac:dyDescent="0.3">
      <c r="A244" t="s">
        <v>385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 s="2">
        <v>53180</v>
      </c>
      <c r="K244">
        <v>1</v>
      </c>
      <c r="L244">
        <v>19</v>
      </c>
      <c r="M244" t="s">
        <v>37</v>
      </c>
      <c r="N244" t="s">
        <v>506</v>
      </c>
      <c r="O244">
        <v>2155</v>
      </c>
      <c r="P244" s="1">
        <v>31854</v>
      </c>
      <c r="Q244" s="4">
        <f ca="1">ROUNDDOWN((TODAY() - Table1[DOB]) / 365, 0)</f>
        <v>38</v>
      </c>
      <c r="R244" t="s">
        <v>465</v>
      </c>
      <c r="S244" t="s">
        <v>38</v>
      </c>
      <c r="T244" t="s">
        <v>39</v>
      </c>
      <c r="U244" t="s">
        <v>40</v>
      </c>
      <c r="V244" t="s">
        <v>41</v>
      </c>
      <c r="W244" s="1">
        <v>40637</v>
      </c>
      <c r="X244" s="1">
        <v>43325</v>
      </c>
      <c r="Y244" s="4">
        <f>IF(ISBLANK(Table1[DateofTermination]), 0, 1)</f>
        <v>1</v>
      </c>
      <c r="Z244" s="4" t="str">
        <f>IF(ISBLANK(Table1[DateofTermination]), "Active", "Terminated")</f>
        <v>Terminated</v>
      </c>
      <c r="AA244" s="4">
        <f ca="1">ROUND((IF(ISBLANK(Table1[DateofTermination]),TODAY(), Table1[DateofTermination]) - Table1[DateofHire]) / 365, 1)</f>
        <v>7.4</v>
      </c>
      <c r="AB244" t="s">
        <v>87</v>
      </c>
      <c r="AC244" t="s">
        <v>52</v>
      </c>
      <c r="AD244" t="s">
        <v>44</v>
      </c>
      <c r="AE244" t="s">
        <v>60</v>
      </c>
      <c r="AF244">
        <v>20</v>
      </c>
      <c r="AG244" t="s">
        <v>67</v>
      </c>
      <c r="AH244" t="s">
        <v>56</v>
      </c>
      <c r="AI244" s="3">
        <v>5</v>
      </c>
      <c r="AJ244">
        <v>5</v>
      </c>
      <c r="AK244">
        <v>0</v>
      </c>
      <c r="AL244" s="1">
        <v>43283</v>
      </c>
      <c r="AM244">
        <v>0</v>
      </c>
      <c r="AN244">
        <v>4</v>
      </c>
    </row>
    <row r="245" spans="1:40" x14ac:dyDescent="0.3">
      <c r="A245" t="s">
        <v>386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 s="2">
        <v>140920</v>
      </c>
      <c r="K245">
        <v>0</v>
      </c>
      <c r="L245">
        <v>13</v>
      </c>
      <c r="M245" t="s">
        <v>387</v>
      </c>
      <c r="N245" t="s">
        <v>506</v>
      </c>
      <c r="O245">
        <v>2481</v>
      </c>
      <c r="P245" s="1">
        <v>26759</v>
      </c>
      <c r="Q245" s="4">
        <f ca="1">ROUNDDOWN((TODAY() - Table1[DOB]) / 365, 0)</f>
        <v>52</v>
      </c>
      <c r="R245" t="s">
        <v>465</v>
      </c>
      <c r="S245" t="s">
        <v>38</v>
      </c>
      <c r="T245" t="s">
        <v>39</v>
      </c>
      <c r="U245" t="s">
        <v>40</v>
      </c>
      <c r="V245" t="s">
        <v>41</v>
      </c>
      <c r="W245" s="1">
        <v>41294</v>
      </c>
      <c r="Y245" s="4">
        <f>IF(ISBLANK(Table1[DateofTermination]), 0, 1)</f>
        <v>0</v>
      </c>
      <c r="Z245" s="4" t="str">
        <f>IF(ISBLANK(Table1[DateofTermination]), "Active", "Terminated")</f>
        <v>Active</v>
      </c>
      <c r="AA245" s="4">
        <f ca="1">ROUND((IF(ISBLANK(Table1[DateofTermination]),TODAY(), Table1[DateofTermination]) - Table1[DateofHire]) / 365, 1)</f>
        <v>12.6</v>
      </c>
      <c r="AB245" t="s">
        <v>42</v>
      </c>
      <c r="AC245" t="s">
        <v>43</v>
      </c>
      <c r="AD245" t="s">
        <v>53</v>
      </c>
      <c r="AE245" t="s">
        <v>141</v>
      </c>
      <c r="AF245">
        <v>5</v>
      </c>
      <c r="AG245" t="s">
        <v>55</v>
      </c>
      <c r="AH245" t="s">
        <v>56</v>
      </c>
      <c r="AI245" s="3">
        <v>3.6</v>
      </c>
      <c r="AJ245">
        <v>5</v>
      </c>
      <c r="AK245">
        <v>7</v>
      </c>
      <c r="AL245" s="1">
        <v>43514</v>
      </c>
      <c r="AM245">
        <v>0</v>
      </c>
      <c r="AN245">
        <v>13</v>
      </c>
    </row>
    <row r="246" spans="1:40" x14ac:dyDescent="0.3">
      <c r="A246" t="s">
        <v>388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 s="2">
        <v>148999</v>
      </c>
      <c r="K246">
        <v>1</v>
      </c>
      <c r="L246">
        <v>13</v>
      </c>
      <c r="M246" t="s">
        <v>387</v>
      </c>
      <c r="N246" t="s">
        <v>506</v>
      </c>
      <c r="O246">
        <v>1915</v>
      </c>
      <c r="P246" s="1">
        <v>23380</v>
      </c>
      <c r="Q246" s="4">
        <f ca="1">ROUNDDOWN((TODAY() - Table1[DOB]) / 365, 0)</f>
        <v>61</v>
      </c>
      <c r="R246" t="s">
        <v>465</v>
      </c>
      <c r="S246" t="s">
        <v>64</v>
      </c>
      <c r="T246" t="s">
        <v>39</v>
      </c>
      <c r="U246" t="s">
        <v>40</v>
      </c>
      <c r="V246" t="s">
        <v>79</v>
      </c>
      <c r="W246" s="1">
        <v>40917</v>
      </c>
      <c r="X246" s="1">
        <v>42312</v>
      </c>
      <c r="Y246" s="4">
        <f>IF(ISBLANK(Table1[DateofTermination]), 0, 1)</f>
        <v>1</v>
      </c>
      <c r="Z246" s="4" t="str">
        <f>IF(ISBLANK(Table1[DateofTermination]), "Active", "Terminated")</f>
        <v>Terminated</v>
      </c>
      <c r="AA246" s="4">
        <f ca="1">ROUND((IF(ISBLANK(Table1[DateofTermination]),TODAY(), Table1[DateofTermination]) - Table1[DateofHire]) / 365, 1)</f>
        <v>3.8</v>
      </c>
      <c r="AB246" t="s">
        <v>59</v>
      </c>
      <c r="AC246" t="s">
        <v>52</v>
      </c>
      <c r="AD246" t="s">
        <v>53</v>
      </c>
      <c r="AE246" t="s">
        <v>141</v>
      </c>
      <c r="AF246">
        <v>5</v>
      </c>
      <c r="AG246" t="s">
        <v>81</v>
      </c>
      <c r="AH246" t="s">
        <v>56</v>
      </c>
      <c r="AI246" s="3">
        <v>4.3</v>
      </c>
      <c r="AJ246">
        <v>4</v>
      </c>
      <c r="AK246">
        <v>6</v>
      </c>
      <c r="AL246" s="1">
        <v>42008</v>
      </c>
      <c r="AM246">
        <v>0</v>
      </c>
      <c r="AN246">
        <v>8</v>
      </c>
    </row>
    <row r="247" spans="1:40" x14ac:dyDescent="0.3">
      <c r="A247" t="s">
        <v>389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 s="2">
        <v>86214</v>
      </c>
      <c r="K247">
        <v>0</v>
      </c>
      <c r="L247">
        <v>24</v>
      </c>
      <c r="M247" t="s">
        <v>71</v>
      </c>
      <c r="N247" t="s">
        <v>506</v>
      </c>
      <c r="O247">
        <v>2132</v>
      </c>
      <c r="P247" s="1">
        <v>31617</v>
      </c>
      <c r="Q247" s="4">
        <f ca="1">ROUNDDOWN((TODAY() - Table1[DOB]) / 365, 0)</f>
        <v>39</v>
      </c>
      <c r="R247" t="s">
        <v>466</v>
      </c>
      <c r="S247" t="s">
        <v>50</v>
      </c>
      <c r="T247" t="s">
        <v>39</v>
      </c>
      <c r="U247" t="s">
        <v>40</v>
      </c>
      <c r="V247" t="s">
        <v>41</v>
      </c>
      <c r="W247" s="1">
        <v>41218</v>
      </c>
      <c r="Y247" s="4">
        <f>IF(ISBLANK(Table1[DateofTermination]), 0, 1)</f>
        <v>0</v>
      </c>
      <c r="Z247" s="4" t="str">
        <f>IF(ISBLANK(Table1[DateofTermination]), "Active", "Terminated")</f>
        <v>Active</v>
      </c>
      <c r="AA247" s="4">
        <f ca="1">ROUND((IF(ISBLANK(Table1[DateofTermination]),TODAY(), Table1[DateofTermination]) - Table1[DateofHire]) / 365, 1)</f>
        <v>12.8</v>
      </c>
      <c r="AB247" t="s">
        <v>42</v>
      </c>
      <c r="AC247" t="s">
        <v>43</v>
      </c>
      <c r="AD247" t="s">
        <v>72</v>
      </c>
      <c r="AE247" t="s">
        <v>73</v>
      </c>
      <c r="AF247">
        <v>10</v>
      </c>
      <c r="AG247" t="s">
        <v>55</v>
      </c>
      <c r="AH247" t="s">
        <v>56</v>
      </c>
      <c r="AI247" s="3">
        <v>4.2</v>
      </c>
      <c r="AJ247">
        <v>3</v>
      </c>
      <c r="AK247">
        <v>6</v>
      </c>
      <c r="AL247" s="1">
        <v>43509</v>
      </c>
      <c r="AM247">
        <v>0</v>
      </c>
      <c r="AN247">
        <v>2</v>
      </c>
    </row>
    <row r="248" spans="1:40" x14ac:dyDescent="0.3">
      <c r="A248" t="s">
        <v>390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 s="2">
        <v>47750</v>
      </c>
      <c r="K248">
        <v>0</v>
      </c>
      <c r="L248">
        <v>19</v>
      </c>
      <c r="M248" t="s">
        <v>37</v>
      </c>
      <c r="N248" t="s">
        <v>506</v>
      </c>
      <c r="O248">
        <v>1801</v>
      </c>
      <c r="P248" s="1">
        <v>24995</v>
      </c>
      <c r="Q248" s="4">
        <f ca="1">ROUNDDOWN((TODAY() - Table1[DOB]) / 365, 0)</f>
        <v>57</v>
      </c>
      <c r="R248" t="s">
        <v>466</v>
      </c>
      <c r="S248" t="s">
        <v>38</v>
      </c>
      <c r="T248" t="s">
        <v>39</v>
      </c>
      <c r="U248" t="s">
        <v>40</v>
      </c>
      <c r="V248" t="s">
        <v>79</v>
      </c>
      <c r="W248" s="1">
        <v>42555</v>
      </c>
      <c r="Y248" s="4">
        <f>IF(ISBLANK(Table1[DateofTermination]), 0, 1)</f>
        <v>0</v>
      </c>
      <c r="Z248" s="4" t="str">
        <f>IF(ISBLANK(Table1[DateofTermination]), "Active", "Terminated")</f>
        <v>Active</v>
      </c>
      <c r="AA248" s="4">
        <f ca="1">ROUND((IF(ISBLANK(Table1[DateofTermination]),TODAY(), Table1[DateofTermination]) - Table1[DateofHire]) / 365, 1)</f>
        <v>9.1</v>
      </c>
      <c r="AB248" t="s">
        <v>42</v>
      </c>
      <c r="AC248" t="s">
        <v>43</v>
      </c>
      <c r="AD248" t="s">
        <v>44</v>
      </c>
      <c r="AE248" t="s">
        <v>95</v>
      </c>
      <c r="AF248">
        <v>18</v>
      </c>
      <c r="AG248" t="s">
        <v>81</v>
      </c>
      <c r="AH248" t="s">
        <v>114</v>
      </c>
      <c r="AI248" s="3">
        <v>2.6</v>
      </c>
      <c r="AJ248">
        <v>4</v>
      </c>
      <c r="AK248">
        <v>0</v>
      </c>
      <c r="AL248" s="1">
        <v>43514</v>
      </c>
      <c r="AM248">
        <v>5</v>
      </c>
      <c r="AN248">
        <v>4</v>
      </c>
    </row>
    <row r="249" spans="1:40" x14ac:dyDescent="0.3">
      <c r="A249" t="s">
        <v>391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 s="2">
        <v>46428</v>
      </c>
      <c r="K249">
        <v>1</v>
      </c>
      <c r="L249">
        <v>19</v>
      </c>
      <c r="M249" t="s">
        <v>37</v>
      </c>
      <c r="N249" t="s">
        <v>506</v>
      </c>
      <c r="O249">
        <v>2148</v>
      </c>
      <c r="P249" s="1">
        <v>27384</v>
      </c>
      <c r="Q249" s="4">
        <f ca="1">ROUNDDOWN((TODAY() - Table1[DOB]) / 365, 0)</f>
        <v>50</v>
      </c>
      <c r="R249" t="s">
        <v>465</v>
      </c>
      <c r="S249" t="s">
        <v>38</v>
      </c>
      <c r="T249" t="s">
        <v>39</v>
      </c>
      <c r="U249" t="s">
        <v>40</v>
      </c>
      <c r="V249" t="s">
        <v>41</v>
      </c>
      <c r="W249" s="1">
        <v>39818</v>
      </c>
      <c r="X249" s="1">
        <v>43311</v>
      </c>
      <c r="Y249" s="4">
        <f>IF(ISBLANK(Table1[DateofTermination]), 0, 1)</f>
        <v>1</v>
      </c>
      <c r="Z249" s="4" t="str">
        <f>IF(ISBLANK(Table1[DateofTermination]), "Active", "Terminated")</f>
        <v>Terminated</v>
      </c>
      <c r="AA249" s="4">
        <f ca="1">ROUND((IF(ISBLANK(Table1[DateofTermination]),TODAY(), Table1[DateofTermination]) - Table1[DateofHire]) / 365, 1)</f>
        <v>9.6</v>
      </c>
      <c r="AB249" t="s">
        <v>155</v>
      </c>
      <c r="AC249" t="s">
        <v>52</v>
      </c>
      <c r="AD249" t="s">
        <v>44</v>
      </c>
      <c r="AE249" t="s">
        <v>45</v>
      </c>
      <c r="AF249">
        <v>22</v>
      </c>
      <c r="AG249" t="s">
        <v>67</v>
      </c>
      <c r="AH249" t="s">
        <v>56</v>
      </c>
      <c r="AI249" s="3">
        <v>4.5999999999999996</v>
      </c>
      <c r="AJ249">
        <v>5</v>
      </c>
      <c r="AK249">
        <v>0</v>
      </c>
      <c r="AL249" s="1">
        <v>43136</v>
      </c>
      <c r="AM249">
        <v>0</v>
      </c>
      <c r="AN249">
        <v>7</v>
      </c>
    </row>
    <row r="250" spans="1:40" x14ac:dyDescent="0.3">
      <c r="A250" t="s">
        <v>392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 s="2">
        <v>57975</v>
      </c>
      <c r="K250">
        <v>0</v>
      </c>
      <c r="L250">
        <v>20</v>
      </c>
      <c r="M250" t="s">
        <v>58</v>
      </c>
      <c r="N250" t="s">
        <v>506</v>
      </c>
      <c r="O250">
        <v>2062</v>
      </c>
      <c r="P250" s="1">
        <v>31528</v>
      </c>
      <c r="Q250" s="4">
        <f ca="1">ROUNDDOWN((TODAY() - Table1[DOB]) / 365, 0)</f>
        <v>39</v>
      </c>
      <c r="R250" t="s">
        <v>465</v>
      </c>
      <c r="S250" t="s">
        <v>50</v>
      </c>
      <c r="T250" t="s">
        <v>39</v>
      </c>
      <c r="U250" t="s">
        <v>40</v>
      </c>
      <c r="V250" t="s">
        <v>41</v>
      </c>
      <c r="W250" s="1">
        <v>40420</v>
      </c>
      <c r="Y250" s="4">
        <f>IF(ISBLANK(Table1[DateofTermination]), 0, 1)</f>
        <v>0</v>
      </c>
      <c r="Z250" s="4" t="str">
        <f>IF(ISBLANK(Table1[DateofTermination]), "Active", "Terminated")</f>
        <v>Active</v>
      </c>
      <c r="AA250" s="4">
        <f ca="1">ROUND((IF(ISBLANK(Table1[DateofTermination]),TODAY(), Table1[DateofTermination]) - Table1[DateofHire]) / 365, 1)</f>
        <v>15</v>
      </c>
      <c r="AB250" t="s">
        <v>42</v>
      </c>
      <c r="AC250" t="s">
        <v>43</v>
      </c>
      <c r="AD250" t="s">
        <v>44</v>
      </c>
      <c r="AE250" t="s">
        <v>95</v>
      </c>
      <c r="AF250">
        <v>18</v>
      </c>
      <c r="AG250" t="s">
        <v>113</v>
      </c>
      <c r="AH250" t="s">
        <v>56</v>
      </c>
      <c r="AI250" s="3">
        <v>4.0999999999999996</v>
      </c>
      <c r="AJ250">
        <v>3</v>
      </c>
      <c r="AK250">
        <v>0</v>
      </c>
      <c r="AL250" s="1">
        <v>43475</v>
      </c>
      <c r="AM250">
        <v>0</v>
      </c>
      <c r="AN250">
        <v>13</v>
      </c>
    </row>
    <row r="251" spans="1:40" x14ac:dyDescent="0.3">
      <c r="A251" t="s">
        <v>393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 s="2">
        <v>88527</v>
      </c>
      <c r="K251">
        <v>1</v>
      </c>
      <c r="L251">
        <v>9</v>
      </c>
      <c r="M251" t="s">
        <v>394</v>
      </c>
      <c r="N251" t="s">
        <v>506</v>
      </c>
      <c r="O251">
        <v>2452</v>
      </c>
      <c r="P251" s="1">
        <v>32128</v>
      </c>
      <c r="Q251" s="4">
        <f ca="1">ROUNDDOWN((TODAY() - Table1[DOB]) / 365, 0)</f>
        <v>37</v>
      </c>
      <c r="R251" t="s">
        <v>465</v>
      </c>
      <c r="S251" t="s">
        <v>64</v>
      </c>
      <c r="T251" t="s">
        <v>39</v>
      </c>
      <c r="U251" t="s">
        <v>40</v>
      </c>
      <c r="V251" t="s">
        <v>79</v>
      </c>
      <c r="W251" s="1">
        <v>42009</v>
      </c>
      <c r="X251" s="1">
        <v>42308</v>
      </c>
      <c r="Y251" s="4">
        <f>IF(ISBLANK(Table1[DateofTermination]), 0, 1)</f>
        <v>1</v>
      </c>
      <c r="Z251" s="4" t="str">
        <f>IF(ISBLANK(Table1[DateofTermination]), "Active", "Terminated")</f>
        <v>Terminated</v>
      </c>
      <c r="AA251" s="4">
        <f ca="1">ROUND((IF(ISBLANK(Table1[DateofTermination]),TODAY(), Table1[DateofTermination]) - Table1[DateofHire]) / 365, 1)</f>
        <v>0.8</v>
      </c>
      <c r="AB251" t="s">
        <v>59</v>
      </c>
      <c r="AC251" t="s">
        <v>52</v>
      </c>
      <c r="AD251" t="s">
        <v>53</v>
      </c>
      <c r="AE251" t="s">
        <v>54</v>
      </c>
      <c r="AF251">
        <v>4</v>
      </c>
      <c r="AG251" t="s">
        <v>46</v>
      </c>
      <c r="AH251" t="s">
        <v>56</v>
      </c>
      <c r="AI251" s="3">
        <v>4.2</v>
      </c>
      <c r="AJ251">
        <v>3</v>
      </c>
      <c r="AK251">
        <v>5</v>
      </c>
      <c r="AL251" s="1">
        <v>42114</v>
      </c>
      <c r="AM251">
        <v>0</v>
      </c>
      <c r="AN251">
        <v>2</v>
      </c>
    </row>
    <row r="252" spans="1:40" x14ac:dyDescent="0.3">
      <c r="A252" t="s">
        <v>395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 s="2">
        <v>56147</v>
      </c>
      <c r="K252">
        <v>0</v>
      </c>
      <c r="L252">
        <v>19</v>
      </c>
      <c r="M252" t="s">
        <v>37</v>
      </c>
      <c r="N252" t="s">
        <v>506</v>
      </c>
      <c r="O252">
        <v>2154</v>
      </c>
      <c r="P252" s="1">
        <v>32334</v>
      </c>
      <c r="Q252" s="4">
        <f ca="1">ROUNDDOWN((TODAY() - Table1[DOB]) / 365, 0)</f>
        <v>37</v>
      </c>
      <c r="R252" t="s">
        <v>466</v>
      </c>
      <c r="S252" t="s">
        <v>50</v>
      </c>
      <c r="T252" t="s">
        <v>39</v>
      </c>
      <c r="U252" t="s">
        <v>40</v>
      </c>
      <c r="V252" t="s">
        <v>79</v>
      </c>
      <c r="W252" s="1">
        <v>41911</v>
      </c>
      <c r="Y252" s="4">
        <f>IF(ISBLANK(Table1[DateofTermination]), 0, 1)</f>
        <v>0</v>
      </c>
      <c r="Z252" s="4" t="str">
        <f>IF(ISBLANK(Table1[DateofTermination]), "Active", "Terminated")</f>
        <v>Active</v>
      </c>
      <c r="AA252" s="4">
        <f ca="1">ROUND((IF(ISBLANK(Table1[DateofTermination]),TODAY(), Table1[DateofTermination]) - Table1[DateofHire]) / 365, 1)</f>
        <v>10.9</v>
      </c>
      <c r="AB252" t="s">
        <v>42</v>
      </c>
      <c r="AC252" t="s">
        <v>43</v>
      </c>
      <c r="AD252" t="s">
        <v>44</v>
      </c>
      <c r="AE252" t="s">
        <v>62</v>
      </c>
      <c r="AF252">
        <v>16</v>
      </c>
      <c r="AG252" t="s">
        <v>46</v>
      </c>
      <c r="AH252" t="s">
        <v>56</v>
      </c>
      <c r="AI252" s="3">
        <v>3.51</v>
      </c>
      <c r="AJ252">
        <v>3</v>
      </c>
      <c r="AK252">
        <v>0</v>
      </c>
      <c r="AL252" s="1">
        <v>43514</v>
      </c>
      <c r="AM252">
        <v>0</v>
      </c>
      <c r="AN252">
        <v>2</v>
      </c>
    </row>
    <row r="253" spans="1:40" x14ac:dyDescent="0.3">
      <c r="A253" t="s">
        <v>396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 s="2">
        <v>50923</v>
      </c>
      <c r="K253">
        <v>0</v>
      </c>
      <c r="L253">
        <v>19</v>
      </c>
      <c r="M253" t="s">
        <v>37</v>
      </c>
      <c r="N253" t="s">
        <v>506</v>
      </c>
      <c r="O253">
        <v>2191</v>
      </c>
      <c r="P253" s="1">
        <v>27463</v>
      </c>
      <c r="Q253" s="4">
        <f ca="1">ROUNDDOWN((TODAY() - Table1[DOB]) / 365, 0)</f>
        <v>50</v>
      </c>
      <c r="R253" t="s">
        <v>466</v>
      </c>
      <c r="S253" t="s">
        <v>38</v>
      </c>
      <c r="T253" t="s">
        <v>39</v>
      </c>
      <c r="U253" t="s">
        <v>40</v>
      </c>
      <c r="V253" t="s">
        <v>108</v>
      </c>
      <c r="W253" s="1">
        <v>41547</v>
      </c>
      <c r="Y253" s="4">
        <f>IF(ISBLANK(Table1[DateofTermination]), 0, 1)</f>
        <v>0</v>
      </c>
      <c r="Z253" s="4" t="str">
        <f>IF(ISBLANK(Table1[DateofTermination]), "Active", "Terminated")</f>
        <v>Active</v>
      </c>
      <c r="AA253" s="4">
        <f ca="1">ROUND((IF(ISBLANK(Table1[DateofTermination]),TODAY(), Table1[DateofTermination]) - Table1[DateofHire]) / 365, 1)</f>
        <v>11.9</v>
      </c>
      <c r="AB253" t="s">
        <v>42</v>
      </c>
      <c r="AC253" t="s">
        <v>43</v>
      </c>
      <c r="AD253" t="s">
        <v>44</v>
      </c>
      <c r="AE253" t="s">
        <v>66</v>
      </c>
      <c r="AG253" t="s">
        <v>67</v>
      </c>
      <c r="AH253" t="s">
        <v>56</v>
      </c>
      <c r="AI253" s="3">
        <v>5</v>
      </c>
      <c r="AJ253">
        <v>5</v>
      </c>
      <c r="AK253">
        <v>0</v>
      </c>
      <c r="AL253" s="1">
        <v>43502</v>
      </c>
      <c r="AM253">
        <v>0</v>
      </c>
      <c r="AN253">
        <v>14</v>
      </c>
    </row>
    <row r="254" spans="1:40" x14ac:dyDescent="0.3">
      <c r="A254" t="s">
        <v>397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 s="2">
        <v>50750</v>
      </c>
      <c r="K254">
        <v>0</v>
      </c>
      <c r="L254">
        <v>15</v>
      </c>
      <c r="M254" t="s">
        <v>215</v>
      </c>
      <c r="N254" t="s">
        <v>506</v>
      </c>
      <c r="O254">
        <v>1773</v>
      </c>
      <c r="P254" s="1">
        <v>29690</v>
      </c>
      <c r="Q254" s="4">
        <f ca="1">ROUNDDOWN((TODAY() - Table1[DOB]) / 365, 0)</f>
        <v>44</v>
      </c>
      <c r="R254" t="s">
        <v>466</v>
      </c>
      <c r="S254" t="s">
        <v>50</v>
      </c>
      <c r="T254" t="s">
        <v>39</v>
      </c>
      <c r="U254" t="s">
        <v>40</v>
      </c>
      <c r="V254" t="s">
        <v>41</v>
      </c>
      <c r="W254" s="1">
        <v>41912</v>
      </c>
      <c r="Y254" s="4">
        <f>IF(ISBLANK(Table1[DateofTermination]), 0, 1)</f>
        <v>0</v>
      </c>
      <c r="Z254" s="4" t="str">
        <f>IF(ISBLANK(Table1[DateofTermination]), "Active", "Terminated")</f>
        <v>Active</v>
      </c>
      <c r="AA254" s="4">
        <f ca="1">ROUND((IF(ISBLANK(Table1[DateofTermination]),TODAY(), Table1[DateofTermination]) - Table1[DateofHire]) / 365, 1)</f>
        <v>10.9</v>
      </c>
      <c r="AB254" t="s">
        <v>42</v>
      </c>
      <c r="AC254" t="s">
        <v>43</v>
      </c>
      <c r="AD254" t="s">
        <v>53</v>
      </c>
      <c r="AE254" t="s">
        <v>84</v>
      </c>
      <c r="AF254">
        <v>7</v>
      </c>
      <c r="AG254" t="s">
        <v>46</v>
      </c>
      <c r="AH254" t="s">
        <v>56</v>
      </c>
      <c r="AI254" s="3">
        <v>3.31</v>
      </c>
      <c r="AJ254">
        <v>3</v>
      </c>
      <c r="AK254">
        <v>6</v>
      </c>
      <c r="AL254" s="1">
        <v>43472</v>
      </c>
      <c r="AM254">
        <v>0</v>
      </c>
      <c r="AN254">
        <v>7</v>
      </c>
    </row>
    <row r="255" spans="1:40" x14ac:dyDescent="0.3">
      <c r="A255" t="s">
        <v>398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 s="2">
        <v>52087</v>
      </c>
      <c r="K255">
        <v>0</v>
      </c>
      <c r="L255">
        <v>19</v>
      </c>
      <c r="M255" t="s">
        <v>37</v>
      </c>
      <c r="N255" t="s">
        <v>506</v>
      </c>
      <c r="O255">
        <v>2149</v>
      </c>
      <c r="P255" s="1">
        <v>31283</v>
      </c>
      <c r="Q255" s="4">
        <f ca="1">ROUNDDOWN((TODAY() - Table1[DOB]) / 365, 0)</f>
        <v>39</v>
      </c>
      <c r="R255" t="s">
        <v>466</v>
      </c>
      <c r="S255" t="s">
        <v>50</v>
      </c>
      <c r="T255" t="s">
        <v>39</v>
      </c>
      <c r="U255" t="s">
        <v>40</v>
      </c>
      <c r="V255" t="s">
        <v>41</v>
      </c>
      <c r="W255" s="1">
        <v>41505</v>
      </c>
      <c r="Y255" s="4">
        <f>IF(ISBLANK(Table1[DateofTermination]), 0, 1)</f>
        <v>0</v>
      </c>
      <c r="Z255" s="4" t="str">
        <f>IF(ISBLANK(Table1[DateofTermination]), "Active", "Terminated")</f>
        <v>Active</v>
      </c>
      <c r="AA255" s="4">
        <f ca="1">ROUND((IF(ISBLANK(Table1[DateofTermination]),TODAY(), Table1[DateofTermination]) - Table1[DateofHire]) / 365, 1)</f>
        <v>12</v>
      </c>
      <c r="AB255" t="s">
        <v>42</v>
      </c>
      <c r="AC255" t="s">
        <v>43</v>
      </c>
      <c r="AD255" t="s">
        <v>44</v>
      </c>
      <c r="AE255" t="s">
        <v>69</v>
      </c>
      <c r="AF255">
        <v>11</v>
      </c>
      <c r="AG255" t="s">
        <v>46</v>
      </c>
      <c r="AH255" t="s">
        <v>56</v>
      </c>
      <c r="AI255" s="3">
        <v>4.8099999999999996</v>
      </c>
      <c r="AJ255">
        <v>4</v>
      </c>
      <c r="AK255">
        <v>0</v>
      </c>
      <c r="AL255" s="1">
        <v>43511</v>
      </c>
      <c r="AM255">
        <v>0</v>
      </c>
      <c r="AN255">
        <v>15</v>
      </c>
    </row>
    <row r="256" spans="1:40" x14ac:dyDescent="0.3">
      <c r="A256" t="s">
        <v>399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 s="2">
        <v>87826</v>
      </c>
      <c r="K256">
        <v>0</v>
      </c>
      <c r="L256">
        <v>9</v>
      </c>
      <c r="M256" t="s">
        <v>92</v>
      </c>
      <c r="N256" t="s">
        <v>506</v>
      </c>
      <c r="O256">
        <v>2110</v>
      </c>
      <c r="P256" s="1">
        <v>25607</v>
      </c>
      <c r="Q256" s="4">
        <f ca="1">ROUNDDOWN((TODAY() - Table1[DOB]) / 365, 0)</f>
        <v>55</v>
      </c>
      <c r="R256" t="s">
        <v>465</v>
      </c>
      <c r="S256" t="s">
        <v>50</v>
      </c>
      <c r="T256" t="s">
        <v>39</v>
      </c>
      <c r="U256" t="s">
        <v>86</v>
      </c>
      <c r="V256" t="s">
        <v>41</v>
      </c>
      <c r="W256" s="1">
        <v>42009</v>
      </c>
      <c r="Y256" s="4">
        <f>IF(ISBLANK(Table1[DateofTermination]), 0, 1)</f>
        <v>0</v>
      </c>
      <c r="Z256" s="4" t="str">
        <f>IF(ISBLANK(Table1[DateofTermination]), "Active", "Terminated")</f>
        <v>Active</v>
      </c>
      <c r="AA256" s="4">
        <f ca="1">ROUND((IF(ISBLANK(Table1[DateofTermination]),TODAY(), Table1[DateofTermination]) - Table1[DateofHire]) / 365, 1)</f>
        <v>10.6</v>
      </c>
      <c r="AB256" t="s">
        <v>42</v>
      </c>
      <c r="AC256" t="s">
        <v>43</v>
      </c>
      <c r="AD256" t="s">
        <v>53</v>
      </c>
      <c r="AE256" t="s">
        <v>54</v>
      </c>
      <c r="AF256">
        <v>4</v>
      </c>
      <c r="AG256" t="s">
        <v>77</v>
      </c>
      <c r="AH256" t="s">
        <v>56</v>
      </c>
      <c r="AI256" s="3">
        <v>3.32</v>
      </c>
      <c r="AJ256">
        <v>3</v>
      </c>
      <c r="AK256">
        <v>7</v>
      </c>
      <c r="AL256" s="1">
        <v>43479</v>
      </c>
      <c r="AM256">
        <v>0</v>
      </c>
      <c r="AN256">
        <v>16</v>
      </c>
    </row>
    <row r="257" spans="1:40" x14ac:dyDescent="0.3">
      <c r="A257" t="s">
        <v>400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 s="2">
        <v>51920</v>
      </c>
      <c r="K257">
        <v>0</v>
      </c>
      <c r="L257">
        <v>2</v>
      </c>
      <c r="M257" t="s">
        <v>264</v>
      </c>
      <c r="N257" t="s">
        <v>506</v>
      </c>
      <c r="O257">
        <v>2330</v>
      </c>
      <c r="P257" s="1">
        <v>32282</v>
      </c>
      <c r="Q257" s="4">
        <f ca="1">ROUNDDOWN((TODAY() - Table1[DOB]) / 365, 0)</f>
        <v>37</v>
      </c>
      <c r="R257" t="s">
        <v>466</v>
      </c>
      <c r="S257" t="s">
        <v>38</v>
      </c>
      <c r="T257" t="s">
        <v>39</v>
      </c>
      <c r="U257" t="s">
        <v>40</v>
      </c>
      <c r="V257" t="s">
        <v>41</v>
      </c>
      <c r="W257" s="1">
        <v>42125</v>
      </c>
      <c r="Y257" s="4">
        <f>IF(ISBLANK(Table1[DateofTermination]), 0, 1)</f>
        <v>0</v>
      </c>
      <c r="Z257" s="4" t="str">
        <f>IF(ISBLANK(Table1[DateofTermination]), "Active", "Terminated")</f>
        <v>Active</v>
      </c>
      <c r="AA257" s="4">
        <f ca="1">ROUND((IF(ISBLANK(Table1[DateofTermination]),TODAY(), Table1[DateofTermination]) - Table1[DateofHire]) / 365, 1)</f>
        <v>10.3</v>
      </c>
      <c r="AB257" t="s">
        <v>42</v>
      </c>
      <c r="AC257" t="s">
        <v>43</v>
      </c>
      <c r="AD257" t="s">
        <v>121</v>
      </c>
      <c r="AE257" t="s">
        <v>122</v>
      </c>
      <c r="AF257">
        <v>1</v>
      </c>
      <c r="AG257" t="s">
        <v>192</v>
      </c>
      <c r="AH257" t="s">
        <v>56</v>
      </c>
      <c r="AI257" s="3">
        <v>5</v>
      </c>
      <c r="AJ257">
        <v>3</v>
      </c>
      <c r="AK257">
        <v>5</v>
      </c>
      <c r="AL257" s="1">
        <v>43480</v>
      </c>
      <c r="AM257">
        <v>0</v>
      </c>
      <c r="AN257">
        <v>2</v>
      </c>
    </row>
    <row r="258" spans="1:40" x14ac:dyDescent="0.3">
      <c r="A258" t="s">
        <v>401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 s="2">
        <v>63878</v>
      </c>
      <c r="K258">
        <v>1</v>
      </c>
      <c r="L258">
        <v>20</v>
      </c>
      <c r="M258" t="s">
        <v>58</v>
      </c>
      <c r="N258" t="s">
        <v>506</v>
      </c>
      <c r="O258">
        <v>1851</v>
      </c>
      <c r="P258" s="1">
        <v>32106</v>
      </c>
      <c r="Q258" s="4">
        <f ca="1">ROUNDDOWN((TODAY() - Table1[DOB]) / 365, 0)</f>
        <v>37</v>
      </c>
      <c r="R258" t="s">
        <v>466</v>
      </c>
      <c r="S258" t="s">
        <v>38</v>
      </c>
      <c r="T258" t="s">
        <v>39</v>
      </c>
      <c r="U258" t="s">
        <v>40</v>
      </c>
      <c r="V258" t="s">
        <v>41</v>
      </c>
      <c r="W258" s="1">
        <v>40112</v>
      </c>
      <c r="X258" s="1">
        <v>42102</v>
      </c>
      <c r="Y258" s="4">
        <f>IF(ISBLANK(Table1[DateofTermination]), 0, 1)</f>
        <v>1</v>
      </c>
      <c r="Z258" s="4" t="str">
        <f>IF(ISBLANK(Table1[DateofTermination]), "Active", "Terminated")</f>
        <v>Terminated</v>
      </c>
      <c r="AA258" s="4">
        <f ca="1">ROUND((IF(ISBLANK(Table1[DateofTermination]),TODAY(), Table1[DateofTermination]) - Table1[DateofHire]) / 365, 1)</f>
        <v>5.5</v>
      </c>
      <c r="AB258" t="s">
        <v>280</v>
      </c>
      <c r="AC258" t="s">
        <v>52</v>
      </c>
      <c r="AD258" t="s">
        <v>44</v>
      </c>
      <c r="AE258" t="s">
        <v>45</v>
      </c>
      <c r="AF258">
        <v>22</v>
      </c>
      <c r="AG258" t="s">
        <v>113</v>
      </c>
      <c r="AH258" t="s">
        <v>56</v>
      </c>
      <c r="AI258" s="3">
        <v>4.68</v>
      </c>
      <c r="AJ258">
        <v>4</v>
      </c>
      <c r="AK258">
        <v>0</v>
      </c>
      <c r="AL258" s="1">
        <v>42096</v>
      </c>
      <c r="AM258">
        <v>0</v>
      </c>
      <c r="AN258">
        <v>20</v>
      </c>
    </row>
    <row r="259" spans="1:40" x14ac:dyDescent="0.3">
      <c r="A259" t="s">
        <v>402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 s="2">
        <v>60656</v>
      </c>
      <c r="K259">
        <v>0</v>
      </c>
      <c r="L259">
        <v>20</v>
      </c>
      <c r="M259" t="s">
        <v>58</v>
      </c>
      <c r="N259" t="s">
        <v>506</v>
      </c>
      <c r="O259">
        <v>2045</v>
      </c>
      <c r="P259" s="1">
        <v>23314</v>
      </c>
      <c r="Q259" s="4">
        <f ca="1">ROUNDDOWN((TODAY() - Table1[DOB]) / 365, 0)</f>
        <v>61</v>
      </c>
      <c r="R259" t="s">
        <v>465</v>
      </c>
      <c r="S259" t="s">
        <v>38</v>
      </c>
      <c r="T259" t="s">
        <v>39</v>
      </c>
      <c r="U259" t="s">
        <v>40</v>
      </c>
      <c r="V259" t="s">
        <v>41</v>
      </c>
      <c r="W259" s="1">
        <v>41911</v>
      </c>
      <c r="Y259" s="4">
        <f>IF(ISBLANK(Table1[DateofTermination]), 0, 1)</f>
        <v>0</v>
      </c>
      <c r="Z259" s="4" t="str">
        <f>IF(ISBLANK(Table1[DateofTermination]), "Active", "Terminated")</f>
        <v>Active</v>
      </c>
      <c r="AA259" s="4">
        <f ca="1">ROUND((IF(ISBLANK(Table1[DateofTermination]),TODAY(), Table1[DateofTermination]) - Table1[DateofHire]) / 365, 1)</f>
        <v>10.9</v>
      </c>
      <c r="AB259" t="s">
        <v>42</v>
      </c>
      <c r="AC259" t="s">
        <v>43</v>
      </c>
      <c r="AD259" t="s">
        <v>44</v>
      </c>
      <c r="AE259" t="s">
        <v>62</v>
      </c>
      <c r="AF259">
        <v>16</v>
      </c>
      <c r="AG259" t="s">
        <v>55</v>
      </c>
      <c r="AH259" t="s">
        <v>47</v>
      </c>
      <c r="AI259" s="3">
        <v>4.3</v>
      </c>
      <c r="AJ259">
        <v>3</v>
      </c>
      <c r="AK259">
        <v>0</v>
      </c>
      <c r="AL259" s="1">
        <v>43493</v>
      </c>
      <c r="AM259">
        <v>0</v>
      </c>
      <c r="AN259">
        <v>4</v>
      </c>
    </row>
    <row r="260" spans="1:40" x14ac:dyDescent="0.3">
      <c r="A260" t="s">
        <v>403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 s="2">
        <v>72992</v>
      </c>
      <c r="K260">
        <v>0</v>
      </c>
      <c r="L260">
        <v>21</v>
      </c>
      <c r="M260" t="s">
        <v>174</v>
      </c>
      <c r="N260" t="s">
        <v>506</v>
      </c>
      <c r="O260">
        <v>1886</v>
      </c>
      <c r="P260" s="1">
        <v>30910</v>
      </c>
      <c r="Q260" s="4">
        <f ca="1">ROUNDDOWN((TODAY() - Table1[DOB]) / 365, 0)</f>
        <v>41</v>
      </c>
      <c r="R260" t="s">
        <v>465</v>
      </c>
      <c r="S260" t="s">
        <v>64</v>
      </c>
      <c r="T260" t="s">
        <v>39</v>
      </c>
      <c r="U260" t="s">
        <v>40</v>
      </c>
      <c r="V260" t="s">
        <v>79</v>
      </c>
      <c r="W260" s="1">
        <v>41777</v>
      </c>
      <c r="Y260" s="4">
        <f>IF(ISBLANK(Table1[DateofTermination]), 0, 1)</f>
        <v>0</v>
      </c>
      <c r="Z260" s="4" t="str">
        <f>IF(ISBLANK(Table1[DateofTermination]), "Active", "Terminated")</f>
        <v>Active</v>
      </c>
      <c r="AA260" s="4">
        <f ca="1">ROUND((IF(ISBLANK(Table1[DateofTermination]),TODAY(), Table1[DateofTermination]) - Table1[DateofHire]) / 365, 1)</f>
        <v>11.2</v>
      </c>
      <c r="AB260" t="s">
        <v>42</v>
      </c>
      <c r="AC260" t="s">
        <v>43</v>
      </c>
      <c r="AD260" t="s">
        <v>135</v>
      </c>
      <c r="AE260" t="s">
        <v>175</v>
      </c>
      <c r="AF260">
        <v>15</v>
      </c>
      <c r="AG260" t="s">
        <v>81</v>
      </c>
      <c r="AH260" t="s">
        <v>114</v>
      </c>
      <c r="AI260" s="3">
        <v>2.4</v>
      </c>
      <c r="AJ260">
        <v>4</v>
      </c>
      <c r="AK260">
        <v>0</v>
      </c>
      <c r="AL260" s="1">
        <v>43481</v>
      </c>
      <c r="AM260">
        <v>2</v>
      </c>
      <c r="AN260">
        <v>16</v>
      </c>
    </row>
    <row r="261" spans="1:40" x14ac:dyDescent="0.3">
      <c r="A261" t="s">
        <v>404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 s="2">
        <v>55000</v>
      </c>
      <c r="K261">
        <v>1</v>
      </c>
      <c r="L261">
        <v>2</v>
      </c>
      <c r="M261" t="s">
        <v>264</v>
      </c>
      <c r="N261" t="s">
        <v>506</v>
      </c>
      <c r="O261">
        <v>1844</v>
      </c>
      <c r="P261" s="1">
        <v>31942</v>
      </c>
      <c r="Q261" s="4">
        <f ca="1">ROUNDDOWN((TODAY() - Table1[DOB]) / 365, 0)</f>
        <v>38</v>
      </c>
      <c r="R261" t="s">
        <v>466</v>
      </c>
      <c r="S261" t="s">
        <v>50</v>
      </c>
      <c r="T261" t="s">
        <v>39</v>
      </c>
      <c r="U261" t="s">
        <v>40</v>
      </c>
      <c r="V261" t="s">
        <v>79</v>
      </c>
      <c r="W261" s="1">
        <v>40812</v>
      </c>
      <c r="X261" s="1">
        <v>41542</v>
      </c>
      <c r="Y261" s="4">
        <f>IF(ISBLANK(Table1[DateofTermination]), 0, 1)</f>
        <v>1</v>
      </c>
      <c r="Z261" s="4" t="str">
        <f>IF(ISBLANK(Table1[DateofTermination]), "Active", "Terminated")</f>
        <v>Terminated</v>
      </c>
      <c r="AA261" s="4">
        <f ca="1">ROUND((IF(ISBLANK(Table1[DateofTermination]),TODAY(), Table1[DateofTermination]) - Table1[DateofHire]) / 365, 1)</f>
        <v>2</v>
      </c>
      <c r="AB261" t="s">
        <v>51</v>
      </c>
      <c r="AC261" t="s">
        <v>52</v>
      </c>
      <c r="AD261" t="s">
        <v>121</v>
      </c>
      <c r="AE261" t="s">
        <v>122</v>
      </c>
      <c r="AF261">
        <v>1</v>
      </c>
      <c r="AG261" t="s">
        <v>81</v>
      </c>
      <c r="AH261" t="s">
        <v>56</v>
      </c>
      <c r="AI261" s="3">
        <v>3.8</v>
      </c>
      <c r="AJ261">
        <v>4</v>
      </c>
      <c r="AK261">
        <v>4</v>
      </c>
      <c r="AL261" s="1">
        <v>41501</v>
      </c>
      <c r="AM261">
        <v>0</v>
      </c>
      <c r="AN261">
        <v>17</v>
      </c>
    </row>
    <row r="262" spans="1:40" x14ac:dyDescent="0.3">
      <c r="A262" t="s">
        <v>405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 s="2">
        <v>58939</v>
      </c>
      <c r="K262">
        <v>0</v>
      </c>
      <c r="L262">
        <v>19</v>
      </c>
      <c r="M262" t="s">
        <v>37</v>
      </c>
      <c r="N262" t="s">
        <v>506</v>
      </c>
      <c r="O262">
        <v>2130</v>
      </c>
      <c r="P262" s="1">
        <v>23775</v>
      </c>
      <c r="Q262" s="4">
        <f ca="1">ROUNDDOWN((TODAY() - Table1[DOB]) / 365, 0)</f>
        <v>60</v>
      </c>
      <c r="R262" t="s">
        <v>466</v>
      </c>
      <c r="S262" t="s">
        <v>38</v>
      </c>
      <c r="T262" t="s">
        <v>39</v>
      </c>
      <c r="U262" t="s">
        <v>40</v>
      </c>
      <c r="V262" t="s">
        <v>41</v>
      </c>
      <c r="W262" s="1">
        <v>41589</v>
      </c>
      <c r="Y262" s="4">
        <f>IF(ISBLANK(Table1[DateofTermination]), 0, 1)</f>
        <v>0</v>
      </c>
      <c r="Z262" s="4" t="str">
        <f>IF(ISBLANK(Table1[DateofTermination]), "Active", "Terminated")</f>
        <v>Active</v>
      </c>
      <c r="AA262" s="4">
        <f ca="1">ROUND((IF(ISBLANK(Table1[DateofTermination]),TODAY(), Table1[DateofTermination]) - Table1[DateofHire]) / 365, 1)</f>
        <v>11.8</v>
      </c>
      <c r="AB262" t="s">
        <v>42</v>
      </c>
      <c r="AC262" t="s">
        <v>43</v>
      </c>
      <c r="AD262" t="s">
        <v>44</v>
      </c>
      <c r="AE262" t="s">
        <v>76</v>
      </c>
      <c r="AF262">
        <v>19</v>
      </c>
      <c r="AG262" t="s">
        <v>77</v>
      </c>
      <c r="AH262" t="s">
        <v>56</v>
      </c>
      <c r="AI262" s="3">
        <v>3.73</v>
      </c>
      <c r="AJ262">
        <v>3</v>
      </c>
      <c r="AK262">
        <v>0</v>
      </c>
      <c r="AL262" s="1">
        <v>43489</v>
      </c>
      <c r="AM262">
        <v>0</v>
      </c>
      <c r="AN262">
        <v>16</v>
      </c>
    </row>
    <row r="263" spans="1:40" x14ac:dyDescent="0.3">
      <c r="A263" t="s">
        <v>406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 s="2">
        <v>66593</v>
      </c>
      <c r="K263">
        <v>0</v>
      </c>
      <c r="L263">
        <v>14</v>
      </c>
      <c r="M263" t="s">
        <v>83</v>
      </c>
      <c r="N263" t="s">
        <v>506</v>
      </c>
      <c r="O263">
        <v>2360</v>
      </c>
      <c r="P263" s="1">
        <v>26735</v>
      </c>
      <c r="Q263" s="4">
        <f ca="1">ROUNDDOWN((TODAY() - Table1[DOB]) / 365, 0)</f>
        <v>52</v>
      </c>
      <c r="R263" t="s">
        <v>466</v>
      </c>
      <c r="S263" t="s">
        <v>50</v>
      </c>
      <c r="T263" t="s">
        <v>39</v>
      </c>
      <c r="U263" t="s">
        <v>40</v>
      </c>
      <c r="V263" t="s">
        <v>79</v>
      </c>
      <c r="W263" s="1">
        <v>40704</v>
      </c>
      <c r="Y263" s="4">
        <f>IF(ISBLANK(Table1[DateofTermination]), 0, 1)</f>
        <v>0</v>
      </c>
      <c r="Z263" s="4" t="str">
        <f>IF(ISBLANK(Table1[DateofTermination]), "Active", "Terminated")</f>
        <v>Active</v>
      </c>
      <c r="AA263" s="4">
        <f ca="1">ROUND((IF(ISBLANK(Table1[DateofTermination]),TODAY(), Table1[DateofTermination]) - Table1[DateofHire]) / 365, 1)</f>
        <v>14.2</v>
      </c>
      <c r="AB263" t="s">
        <v>42</v>
      </c>
      <c r="AC263" t="s">
        <v>43</v>
      </c>
      <c r="AD263" t="s">
        <v>53</v>
      </c>
      <c r="AE263" t="s">
        <v>159</v>
      </c>
      <c r="AF263">
        <v>6</v>
      </c>
      <c r="AG263" t="s">
        <v>46</v>
      </c>
      <c r="AH263" t="s">
        <v>56</v>
      </c>
      <c r="AI263" s="3">
        <v>4.3</v>
      </c>
      <c r="AJ263">
        <v>3</v>
      </c>
      <c r="AK263">
        <v>5</v>
      </c>
      <c r="AL263" s="1">
        <v>43504</v>
      </c>
      <c r="AM263">
        <v>0</v>
      </c>
      <c r="AN263">
        <v>19</v>
      </c>
    </row>
    <row r="264" spans="1:40" x14ac:dyDescent="0.3">
      <c r="A264" t="s">
        <v>407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 s="2">
        <v>87565</v>
      </c>
      <c r="K264">
        <v>0</v>
      </c>
      <c r="L264">
        <v>28</v>
      </c>
      <c r="M264" t="s">
        <v>172</v>
      </c>
      <c r="N264" t="s">
        <v>506</v>
      </c>
      <c r="O264">
        <v>1545</v>
      </c>
      <c r="P264" s="1">
        <v>30356</v>
      </c>
      <c r="Q264" s="4">
        <f ca="1">ROUNDDOWN((TODAY() - Table1[DOB]) / 365, 0)</f>
        <v>42</v>
      </c>
      <c r="R264" t="s">
        <v>465</v>
      </c>
      <c r="S264" t="s">
        <v>50</v>
      </c>
      <c r="T264" t="s">
        <v>39</v>
      </c>
      <c r="U264" t="s">
        <v>40</v>
      </c>
      <c r="V264" t="s">
        <v>108</v>
      </c>
      <c r="W264" s="1">
        <v>42551</v>
      </c>
      <c r="Y264" s="4">
        <f>IF(ISBLANK(Table1[DateofTermination]), 0, 1)</f>
        <v>0</v>
      </c>
      <c r="Z264" s="4" t="str">
        <f>IF(ISBLANK(Table1[DateofTermination]), "Active", "Terminated")</f>
        <v>Active</v>
      </c>
      <c r="AA264" s="4">
        <f ca="1">ROUND((IF(ISBLANK(Table1[DateofTermination]),TODAY(), Table1[DateofTermination]) - Table1[DateofHire]) / 365, 1)</f>
        <v>9.1</v>
      </c>
      <c r="AB264" t="s">
        <v>42</v>
      </c>
      <c r="AC264" t="s">
        <v>43</v>
      </c>
      <c r="AD264" t="s">
        <v>53</v>
      </c>
      <c r="AE264" t="s">
        <v>84</v>
      </c>
      <c r="AF264">
        <v>7</v>
      </c>
      <c r="AG264" t="s">
        <v>46</v>
      </c>
      <c r="AH264" t="s">
        <v>56</v>
      </c>
      <c r="AI264" s="3">
        <v>3.27</v>
      </c>
      <c r="AJ264">
        <v>4</v>
      </c>
      <c r="AK264">
        <v>5</v>
      </c>
      <c r="AL264" s="1">
        <v>43479</v>
      </c>
      <c r="AM264">
        <v>0</v>
      </c>
      <c r="AN264">
        <v>13</v>
      </c>
    </row>
    <row r="265" spans="1:40" x14ac:dyDescent="0.3">
      <c r="A265" t="s">
        <v>408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2">
        <v>64021</v>
      </c>
      <c r="K265">
        <v>0</v>
      </c>
      <c r="L265">
        <v>19</v>
      </c>
      <c r="M265" t="s">
        <v>37</v>
      </c>
      <c r="N265" t="s">
        <v>506</v>
      </c>
      <c r="O265">
        <v>2093</v>
      </c>
      <c r="P265" s="1">
        <v>25039</v>
      </c>
      <c r="Q265" s="4">
        <f ca="1">ROUNDDOWN((TODAY() - Table1[DOB]) / 365, 0)</f>
        <v>57</v>
      </c>
      <c r="R265" t="s">
        <v>466</v>
      </c>
      <c r="S265" t="s">
        <v>50</v>
      </c>
      <c r="T265" t="s">
        <v>39</v>
      </c>
      <c r="U265" t="s">
        <v>40</v>
      </c>
      <c r="V265" t="s">
        <v>41</v>
      </c>
      <c r="W265" s="1">
        <v>40959</v>
      </c>
      <c r="Y265" s="4">
        <f>IF(ISBLANK(Table1[DateofTermination]), 0, 1)</f>
        <v>0</v>
      </c>
      <c r="Z265" s="4" t="str">
        <f>IF(ISBLANK(Table1[DateofTermination]), "Active", "Terminated")</f>
        <v>Active</v>
      </c>
      <c r="AA265" s="4">
        <f ca="1">ROUND((IF(ISBLANK(Table1[DateofTermination]),TODAY(), Table1[DateofTermination]) - Table1[DateofHire]) / 365, 1)</f>
        <v>13.5</v>
      </c>
      <c r="AB265" t="s">
        <v>42</v>
      </c>
      <c r="AC265" t="s">
        <v>43</v>
      </c>
      <c r="AD265" t="s">
        <v>44</v>
      </c>
      <c r="AE265" t="s">
        <v>80</v>
      </c>
      <c r="AF265">
        <v>12</v>
      </c>
      <c r="AG265" t="s">
        <v>55</v>
      </c>
      <c r="AH265" t="s">
        <v>183</v>
      </c>
      <c r="AI265" s="3">
        <v>2.4</v>
      </c>
      <c r="AJ265">
        <v>2</v>
      </c>
      <c r="AK265">
        <v>1</v>
      </c>
      <c r="AL265" s="1">
        <v>43521</v>
      </c>
      <c r="AM265">
        <v>6</v>
      </c>
      <c r="AN265">
        <v>20</v>
      </c>
    </row>
    <row r="266" spans="1:40" x14ac:dyDescent="0.3">
      <c r="A266" t="s">
        <v>409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 s="2">
        <v>65714</v>
      </c>
      <c r="K266">
        <v>0</v>
      </c>
      <c r="L266">
        <v>18</v>
      </c>
      <c r="M266" t="s">
        <v>124</v>
      </c>
      <c r="N266" t="s">
        <v>506</v>
      </c>
      <c r="O266">
        <v>2451</v>
      </c>
      <c r="P266" s="1">
        <v>27667</v>
      </c>
      <c r="Q266" s="4">
        <f ca="1">ROUNDDOWN((TODAY() - Table1[DOB]) / 365, 0)</f>
        <v>49</v>
      </c>
      <c r="R266" t="s">
        <v>466</v>
      </c>
      <c r="S266" t="s">
        <v>50</v>
      </c>
      <c r="T266" t="s">
        <v>39</v>
      </c>
      <c r="U266" t="s">
        <v>40</v>
      </c>
      <c r="V266" t="s">
        <v>41</v>
      </c>
      <c r="W266" s="1">
        <v>41184</v>
      </c>
      <c r="Y266" s="4">
        <f>IF(ISBLANK(Table1[DateofTermination]), 0, 1)</f>
        <v>0</v>
      </c>
      <c r="Z266" s="4" t="str">
        <f>IF(ISBLANK(Table1[DateofTermination]), "Active", "Terminated")</f>
        <v>Active</v>
      </c>
      <c r="AA266" s="4">
        <f ca="1">ROUND((IF(ISBLANK(Table1[DateofTermination]),TODAY(), Table1[DateofTermination]) - Table1[DateofHire]) / 365, 1)</f>
        <v>12.9</v>
      </c>
      <c r="AB266" t="s">
        <v>42</v>
      </c>
      <c r="AC266" t="s">
        <v>43</v>
      </c>
      <c r="AD266" t="s">
        <v>44</v>
      </c>
      <c r="AE266" t="s">
        <v>126</v>
      </c>
      <c r="AF266">
        <v>2</v>
      </c>
      <c r="AG266" t="s">
        <v>46</v>
      </c>
      <c r="AH266" t="s">
        <v>56</v>
      </c>
      <c r="AI266" s="3">
        <v>4.83</v>
      </c>
      <c r="AJ266">
        <v>5</v>
      </c>
      <c r="AK266">
        <v>0</v>
      </c>
      <c r="AL266" s="1">
        <v>43510</v>
      </c>
      <c r="AM266">
        <v>0</v>
      </c>
      <c r="AN266">
        <v>15</v>
      </c>
    </row>
    <row r="267" spans="1:40" x14ac:dyDescent="0.3">
      <c r="A267" t="s">
        <v>410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 s="2">
        <v>62425</v>
      </c>
      <c r="K267">
        <v>1</v>
      </c>
      <c r="L267">
        <v>19</v>
      </c>
      <c r="M267" t="s">
        <v>37</v>
      </c>
      <c r="N267" t="s">
        <v>506</v>
      </c>
      <c r="O267">
        <v>2359</v>
      </c>
      <c r="P267" s="1">
        <v>26749</v>
      </c>
      <c r="Q267" s="4">
        <f ca="1">ROUNDDOWN((TODAY() - Table1[DOB]) / 365, 0)</f>
        <v>52</v>
      </c>
      <c r="R267" t="s">
        <v>466</v>
      </c>
      <c r="S267" t="s">
        <v>64</v>
      </c>
      <c r="T267" t="s">
        <v>39</v>
      </c>
      <c r="U267" t="s">
        <v>40</v>
      </c>
      <c r="V267" t="s">
        <v>41</v>
      </c>
      <c r="W267" s="1">
        <v>41407</v>
      </c>
      <c r="X267" s="1">
        <v>42184</v>
      </c>
      <c r="Y267" s="4">
        <f>IF(ISBLANK(Table1[DateofTermination]), 0, 1)</f>
        <v>1</v>
      </c>
      <c r="Z267" s="4" t="str">
        <f>IF(ISBLANK(Table1[DateofTermination]), "Active", "Terminated")</f>
        <v>Terminated</v>
      </c>
      <c r="AA267" s="4">
        <f ca="1">ROUND((IF(ISBLANK(Table1[DateofTermination]),TODAY(), Table1[DateofTermination]) - Table1[DateofHire]) / 365, 1)</f>
        <v>2.1</v>
      </c>
      <c r="AB267" t="s">
        <v>90</v>
      </c>
      <c r="AC267" t="s">
        <v>52</v>
      </c>
      <c r="AD267" t="s">
        <v>44</v>
      </c>
      <c r="AE267" t="s">
        <v>88</v>
      </c>
      <c r="AF267">
        <v>14</v>
      </c>
      <c r="AG267" t="s">
        <v>46</v>
      </c>
      <c r="AH267" t="s">
        <v>47</v>
      </c>
      <c r="AI267" s="3">
        <v>4.0999999999999996</v>
      </c>
      <c r="AJ267">
        <v>4</v>
      </c>
      <c r="AK267">
        <v>0</v>
      </c>
      <c r="AL267" s="1">
        <v>42065</v>
      </c>
      <c r="AM267">
        <v>0</v>
      </c>
      <c r="AN267">
        <v>16</v>
      </c>
    </row>
    <row r="268" spans="1:40" x14ac:dyDescent="0.3">
      <c r="A268" t="s">
        <v>411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 s="2">
        <v>47961</v>
      </c>
      <c r="K268">
        <v>0</v>
      </c>
      <c r="L268">
        <v>19</v>
      </c>
      <c r="M268" t="s">
        <v>37</v>
      </c>
      <c r="N268" t="s">
        <v>506</v>
      </c>
      <c r="O268">
        <v>2050</v>
      </c>
      <c r="P268" s="1">
        <v>30188</v>
      </c>
      <c r="Q268" s="4">
        <f ca="1">ROUNDDOWN((TODAY() - Table1[DOB]) / 365, 0)</f>
        <v>42</v>
      </c>
      <c r="R268" t="s">
        <v>466</v>
      </c>
      <c r="S268" t="s">
        <v>64</v>
      </c>
      <c r="T268" t="s">
        <v>39</v>
      </c>
      <c r="U268" t="s">
        <v>40</v>
      </c>
      <c r="V268" t="s">
        <v>94</v>
      </c>
      <c r="W268" s="1">
        <v>40553</v>
      </c>
      <c r="Y268" s="4">
        <f>IF(ISBLANK(Table1[DateofTermination]), 0, 1)</f>
        <v>0</v>
      </c>
      <c r="Z268" s="4" t="str">
        <f>IF(ISBLANK(Table1[DateofTermination]), "Active", "Terminated")</f>
        <v>Active</v>
      </c>
      <c r="AA268" s="4">
        <f ca="1">ROUND((IF(ISBLANK(Table1[DateofTermination]),TODAY(), Table1[DateofTermination]) - Table1[DateofHire]) / 365, 1)</f>
        <v>14.6</v>
      </c>
      <c r="AB268" t="s">
        <v>42</v>
      </c>
      <c r="AC268" t="s">
        <v>43</v>
      </c>
      <c r="AD268" t="s">
        <v>44</v>
      </c>
      <c r="AE268" t="s">
        <v>60</v>
      </c>
      <c r="AF268">
        <v>20</v>
      </c>
      <c r="AG268" t="s">
        <v>67</v>
      </c>
      <c r="AH268" t="s">
        <v>56</v>
      </c>
      <c r="AI268" s="3">
        <v>4.0999999999999996</v>
      </c>
      <c r="AJ268">
        <v>4</v>
      </c>
      <c r="AK268">
        <v>0</v>
      </c>
      <c r="AL268" s="1">
        <v>43503</v>
      </c>
      <c r="AM268">
        <v>0</v>
      </c>
      <c r="AN268">
        <v>9</v>
      </c>
    </row>
    <row r="269" spans="1:40" x14ac:dyDescent="0.3">
      <c r="A269" t="s">
        <v>412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 s="2">
        <v>58273</v>
      </c>
      <c r="K269">
        <v>0</v>
      </c>
      <c r="L269">
        <v>3</v>
      </c>
      <c r="M269" t="s">
        <v>134</v>
      </c>
      <c r="N269" t="s">
        <v>529</v>
      </c>
      <c r="O269">
        <v>89139</v>
      </c>
      <c r="P269" s="1">
        <v>27158</v>
      </c>
      <c r="Q269" s="4">
        <f ca="1">ROUNDDOWN((TODAY() - Table1[DOB]) / 365, 0)</f>
        <v>51</v>
      </c>
      <c r="R269" t="s">
        <v>465</v>
      </c>
      <c r="S269" t="s">
        <v>50</v>
      </c>
      <c r="T269" t="s">
        <v>39</v>
      </c>
      <c r="U269" t="s">
        <v>40</v>
      </c>
      <c r="V269" t="s">
        <v>41</v>
      </c>
      <c r="W269" s="1">
        <v>41771</v>
      </c>
      <c r="Y269" s="4">
        <f>IF(ISBLANK(Table1[DateofTermination]), 0, 1)</f>
        <v>0</v>
      </c>
      <c r="Z269" s="4" t="str">
        <f>IF(ISBLANK(Table1[DateofTermination]), "Active", "Terminated")</f>
        <v>Active</v>
      </c>
      <c r="AA269" s="4">
        <f ca="1">ROUND((IF(ISBLANK(Table1[DateofTermination]),TODAY(), Table1[DateofTermination]) - Table1[DateofHire]) / 365, 1)</f>
        <v>11.3</v>
      </c>
      <c r="AB269" t="s">
        <v>42</v>
      </c>
      <c r="AC269" t="s">
        <v>43</v>
      </c>
      <c r="AD269" t="s">
        <v>135</v>
      </c>
      <c r="AE269" t="s">
        <v>153</v>
      </c>
      <c r="AF269">
        <v>21</v>
      </c>
      <c r="AG269" t="s">
        <v>192</v>
      </c>
      <c r="AH269" t="s">
        <v>183</v>
      </c>
      <c r="AI269" s="3">
        <v>1.81</v>
      </c>
      <c r="AJ269">
        <v>2</v>
      </c>
      <c r="AK269">
        <v>0</v>
      </c>
      <c r="AL269" s="1">
        <v>43482</v>
      </c>
      <c r="AM269">
        <v>3</v>
      </c>
      <c r="AN269">
        <v>5</v>
      </c>
    </row>
    <row r="270" spans="1:40" x14ac:dyDescent="0.3">
      <c r="A270" t="s">
        <v>413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 s="2">
        <v>63003</v>
      </c>
      <c r="K270">
        <v>0</v>
      </c>
      <c r="L270">
        <v>1</v>
      </c>
      <c r="M270" t="s">
        <v>129</v>
      </c>
      <c r="N270" t="s">
        <v>506</v>
      </c>
      <c r="O270">
        <v>2703</v>
      </c>
      <c r="P270" s="1">
        <v>31656</v>
      </c>
      <c r="Q270" s="4">
        <f ca="1">ROUNDDOWN((TODAY() - Table1[DOB]) / 365, 0)</f>
        <v>38</v>
      </c>
      <c r="R270" t="s">
        <v>465</v>
      </c>
      <c r="S270" t="s">
        <v>38</v>
      </c>
      <c r="T270" t="s">
        <v>39</v>
      </c>
      <c r="U270" t="s">
        <v>40</v>
      </c>
      <c r="V270" t="s">
        <v>41</v>
      </c>
      <c r="W270" s="1">
        <v>41911</v>
      </c>
      <c r="Y270" s="4">
        <f>IF(ISBLANK(Table1[DateofTermination]), 0, 1)</f>
        <v>0</v>
      </c>
      <c r="Z270" s="4" t="str">
        <f>IF(ISBLANK(Table1[DateofTermination]), "Active", "Terminated")</f>
        <v>Active</v>
      </c>
      <c r="AA270" s="4">
        <f ca="1">ROUND((IF(ISBLANK(Table1[DateofTermination]),TODAY(), Table1[DateofTermination]) - Table1[DateofHire]) / 365, 1)</f>
        <v>10.9</v>
      </c>
      <c r="AB270" t="s">
        <v>42</v>
      </c>
      <c r="AC270" t="s">
        <v>43</v>
      </c>
      <c r="AD270" t="s">
        <v>121</v>
      </c>
      <c r="AE270" t="s">
        <v>122</v>
      </c>
      <c r="AF270">
        <v>1</v>
      </c>
      <c r="AG270" t="s">
        <v>55</v>
      </c>
      <c r="AH270" t="s">
        <v>56</v>
      </c>
      <c r="AI270" s="3">
        <v>3.9</v>
      </c>
      <c r="AJ270">
        <v>5</v>
      </c>
      <c r="AK270">
        <v>5</v>
      </c>
      <c r="AL270" s="1">
        <v>43483</v>
      </c>
      <c r="AM270">
        <v>0</v>
      </c>
      <c r="AN270">
        <v>9</v>
      </c>
    </row>
    <row r="271" spans="1:40" x14ac:dyDescent="0.3">
      <c r="A271" t="s">
        <v>414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 s="2">
        <v>61355</v>
      </c>
      <c r="K271">
        <v>0</v>
      </c>
      <c r="L271">
        <v>19</v>
      </c>
      <c r="M271" t="s">
        <v>37</v>
      </c>
      <c r="N271" t="s">
        <v>506</v>
      </c>
      <c r="O271">
        <v>2301</v>
      </c>
      <c r="P271" s="1">
        <v>31120</v>
      </c>
      <c r="Q271" s="4">
        <f ca="1">ROUNDDOWN((TODAY() - Table1[DOB]) / 365, 0)</f>
        <v>40</v>
      </c>
      <c r="R271" t="s">
        <v>465</v>
      </c>
      <c r="S271" t="s">
        <v>50</v>
      </c>
      <c r="T271" t="s">
        <v>39</v>
      </c>
      <c r="U271" t="s">
        <v>40</v>
      </c>
      <c r="V271" t="s">
        <v>108</v>
      </c>
      <c r="W271" s="1">
        <v>41687</v>
      </c>
      <c r="Y271" s="4">
        <f>IF(ISBLANK(Table1[DateofTermination]), 0, 1)</f>
        <v>0</v>
      </c>
      <c r="Z271" s="4" t="str">
        <f>IF(ISBLANK(Table1[DateofTermination]), "Active", "Terminated")</f>
        <v>Active</v>
      </c>
      <c r="AA271" s="4">
        <f ca="1">ROUND((IF(ISBLANK(Table1[DateofTermination]),TODAY(), Table1[DateofTermination]) - Table1[DateofHire]) / 365, 1)</f>
        <v>11.5</v>
      </c>
      <c r="AB271" t="s">
        <v>42</v>
      </c>
      <c r="AC271" t="s">
        <v>43</v>
      </c>
      <c r="AD271" t="s">
        <v>44</v>
      </c>
      <c r="AE271" t="s">
        <v>95</v>
      </c>
      <c r="AF271">
        <v>18</v>
      </c>
      <c r="AG271" t="s">
        <v>46</v>
      </c>
      <c r="AH271" t="s">
        <v>56</v>
      </c>
      <c r="AI271" s="3">
        <v>4.7</v>
      </c>
      <c r="AJ271">
        <v>3</v>
      </c>
      <c r="AK271">
        <v>0</v>
      </c>
      <c r="AL271" s="1">
        <v>43476</v>
      </c>
      <c r="AM271">
        <v>0</v>
      </c>
      <c r="AN271">
        <v>4</v>
      </c>
    </row>
    <row r="272" spans="1:40" x14ac:dyDescent="0.3">
      <c r="A272" t="s">
        <v>415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 s="2">
        <v>60120</v>
      </c>
      <c r="K272">
        <v>0</v>
      </c>
      <c r="L272">
        <v>3</v>
      </c>
      <c r="M272" t="s">
        <v>134</v>
      </c>
      <c r="N272" t="s">
        <v>509</v>
      </c>
      <c r="O272">
        <v>59102</v>
      </c>
      <c r="P272" s="1">
        <v>32640</v>
      </c>
      <c r="Q272" s="4">
        <f ca="1">ROUNDDOWN((TODAY() - Table1[DOB]) / 365, 0)</f>
        <v>36</v>
      </c>
      <c r="R272" t="s">
        <v>466</v>
      </c>
      <c r="S272" t="s">
        <v>50</v>
      </c>
      <c r="T272" t="s">
        <v>39</v>
      </c>
      <c r="U272" t="s">
        <v>40</v>
      </c>
      <c r="V272" t="s">
        <v>79</v>
      </c>
      <c r="W272" s="1">
        <v>40448</v>
      </c>
      <c r="Y272" s="4">
        <f>IF(ISBLANK(Table1[DateofTermination]), 0, 1)</f>
        <v>0</v>
      </c>
      <c r="Z272" s="4" t="str">
        <f>IF(ISBLANK(Table1[DateofTermination]), "Active", "Terminated")</f>
        <v>Active</v>
      </c>
      <c r="AA272" s="4">
        <f ca="1">ROUND((IF(ISBLANK(Table1[DateofTermination]),TODAY(), Table1[DateofTermination]) - Table1[DateofHire]) / 365, 1)</f>
        <v>14.9</v>
      </c>
      <c r="AB272" t="s">
        <v>42</v>
      </c>
      <c r="AC272" t="s">
        <v>43</v>
      </c>
      <c r="AD272" t="s">
        <v>135</v>
      </c>
      <c r="AE272" t="s">
        <v>136</v>
      </c>
      <c r="AF272">
        <v>17</v>
      </c>
      <c r="AG272" t="s">
        <v>55</v>
      </c>
      <c r="AH272" t="s">
        <v>56</v>
      </c>
      <c r="AI272" s="3">
        <v>4.0999999999999996</v>
      </c>
      <c r="AJ272">
        <v>4</v>
      </c>
      <c r="AK272">
        <v>0</v>
      </c>
      <c r="AL272" s="1">
        <v>43496</v>
      </c>
      <c r="AM272">
        <v>0</v>
      </c>
      <c r="AN272">
        <v>18</v>
      </c>
    </row>
    <row r="273" spans="1:40" x14ac:dyDescent="0.3">
      <c r="A273" t="s">
        <v>416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 s="2">
        <v>63682</v>
      </c>
      <c r="K273">
        <v>0</v>
      </c>
      <c r="L273">
        <v>18</v>
      </c>
      <c r="M273" t="s">
        <v>124</v>
      </c>
      <c r="N273" t="s">
        <v>506</v>
      </c>
      <c r="O273">
        <v>1776</v>
      </c>
      <c r="P273" s="1">
        <v>28577</v>
      </c>
      <c r="Q273" s="4">
        <f ca="1">ROUNDDOWN((TODAY() - Table1[DOB]) / 365, 0)</f>
        <v>47</v>
      </c>
      <c r="R273" t="s">
        <v>466</v>
      </c>
      <c r="S273" t="s">
        <v>50</v>
      </c>
      <c r="T273" t="s">
        <v>39</v>
      </c>
      <c r="U273" t="s">
        <v>40</v>
      </c>
      <c r="V273" t="s">
        <v>79</v>
      </c>
      <c r="W273" s="1">
        <v>39821</v>
      </c>
      <c r="Y273" s="4">
        <f>IF(ISBLANK(Table1[DateofTermination]), 0, 1)</f>
        <v>0</v>
      </c>
      <c r="Z273" s="4" t="str">
        <f>IF(ISBLANK(Table1[DateofTermination]), "Active", "Terminated")</f>
        <v>Active</v>
      </c>
      <c r="AA273" s="4">
        <f ca="1">ROUND((IF(ISBLANK(Table1[DateofTermination]),TODAY(), Table1[DateofTermination]) - Table1[DateofHire]) / 365, 1)</f>
        <v>16.600000000000001</v>
      </c>
      <c r="AB273" t="s">
        <v>42</v>
      </c>
      <c r="AC273" t="s">
        <v>43</v>
      </c>
      <c r="AD273" t="s">
        <v>44</v>
      </c>
      <c r="AE273" t="s">
        <v>126</v>
      </c>
      <c r="AF273">
        <v>2</v>
      </c>
      <c r="AG273" t="s">
        <v>55</v>
      </c>
      <c r="AH273" t="s">
        <v>56</v>
      </c>
      <c r="AI273" s="3">
        <v>3.73</v>
      </c>
      <c r="AJ273">
        <v>4</v>
      </c>
      <c r="AK273">
        <v>0</v>
      </c>
      <c r="AL273" s="1">
        <v>43489</v>
      </c>
      <c r="AM273">
        <v>0</v>
      </c>
      <c r="AN273">
        <v>12</v>
      </c>
    </row>
    <row r="274" spans="1:40" x14ac:dyDescent="0.3">
      <c r="A274" t="s">
        <v>417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 s="2">
        <v>63025</v>
      </c>
      <c r="K274">
        <v>0</v>
      </c>
      <c r="L274">
        <v>19</v>
      </c>
      <c r="M274" t="s">
        <v>37</v>
      </c>
      <c r="N274" t="s">
        <v>506</v>
      </c>
      <c r="O274">
        <v>2747</v>
      </c>
      <c r="P274" s="1">
        <v>30231</v>
      </c>
      <c r="Q274" s="4">
        <f ca="1">ROUNDDOWN((TODAY() - Table1[DOB]) / 365, 0)</f>
        <v>42</v>
      </c>
      <c r="R274" t="s">
        <v>465</v>
      </c>
      <c r="S274" t="s">
        <v>50</v>
      </c>
      <c r="T274" t="s">
        <v>39</v>
      </c>
      <c r="U274" t="s">
        <v>86</v>
      </c>
      <c r="V274" t="s">
        <v>41</v>
      </c>
      <c r="W274" s="1">
        <v>42009</v>
      </c>
      <c r="Y274" s="4">
        <f>IF(ISBLANK(Table1[DateofTermination]), 0, 1)</f>
        <v>0</v>
      </c>
      <c r="Z274" s="4" t="str">
        <f>IF(ISBLANK(Table1[DateofTermination]), "Active", "Terminated")</f>
        <v>Active</v>
      </c>
      <c r="AA274" s="4">
        <f ca="1">ROUND((IF(ISBLANK(Table1[DateofTermination]),TODAY(), Table1[DateofTermination]) - Table1[DateofHire]) / 365, 1)</f>
        <v>10.6</v>
      </c>
      <c r="AB274" t="s">
        <v>42</v>
      </c>
      <c r="AC274" t="s">
        <v>43</v>
      </c>
      <c r="AD274" t="s">
        <v>44</v>
      </c>
      <c r="AE274" t="s">
        <v>45</v>
      </c>
      <c r="AF274">
        <v>22</v>
      </c>
      <c r="AG274" t="s">
        <v>67</v>
      </c>
      <c r="AH274" t="s">
        <v>56</v>
      </c>
      <c r="AI274" s="3">
        <v>4.3600000000000003</v>
      </c>
      <c r="AJ274">
        <v>5</v>
      </c>
      <c r="AK274">
        <v>0</v>
      </c>
      <c r="AL274" s="1">
        <v>43489</v>
      </c>
      <c r="AM274">
        <v>0</v>
      </c>
      <c r="AN274">
        <v>10</v>
      </c>
    </row>
    <row r="275" spans="1:40" x14ac:dyDescent="0.3">
      <c r="A275" t="s">
        <v>418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 s="2">
        <v>59238</v>
      </c>
      <c r="K275">
        <v>0</v>
      </c>
      <c r="L275">
        <v>19</v>
      </c>
      <c r="M275" t="s">
        <v>37</v>
      </c>
      <c r="N275" t="s">
        <v>506</v>
      </c>
      <c r="O275">
        <v>2718</v>
      </c>
      <c r="P275" s="1">
        <v>25065</v>
      </c>
      <c r="Q275" s="4">
        <f ca="1">ROUNDDOWN((TODAY() - Table1[DOB]) / 365, 0)</f>
        <v>57</v>
      </c>
      <c r="R275" t="s">
        <v>466</v>
      </c>
      <c r="S275" t="s">
        <v>38</v>
      </c>
      <c r="T275" t="s">
        <v>103</v>
      </c>
      <c r="U275" t="s">
        <v>40</v>
      </c>
      <c r="V275" t="s">
        <v>108</v>
      </c>
      <c r="W275" s="1">
        <v>41043</v>
      </c>
      <c r="Y275" s="4">
        <f>IF(ISBLANK(Table1[DateofTermination]), 0, 1)</f>
        <v>0</v>
      </c>
      <c r="Z275" s="4" t="str">
        <f>IF(ISBLANK(Table1[DateofTermination]), "Active", "Terminated")</f>
        <v>Active</v>
      </c>
      <c r="AA275" s="4">
        <f ca="1">ROUND((IF(ISBLANK(Table1[DateofTermination]),TODAY(), Table1[DateofTermination]) - Table1[DateofHire]) / 365, 1)</f>
        <v>13.3</v>
      </c>
      <c r="AB275" t="s">
        <v>42</v>
      </c>
      <c r="AC275" t="s">
        <v>43</v>
      </c>
      <c r="AD275" t="s">
        <v>44</v>
      </c>
      <c r="AE275" t="s">
        <v>62</v>
      </c>
      <c r="AF275">
        <v>16</v>
      </c>
      <c r="AG275" t="s">
        <v>55</v>
      </c>
      <c r="AH275" t="s">
        <v>56</v>
      </c>
      <c r="AI275" s="3">
        <v>3.4</v>
      </c>
      <c r="AJ275">
        <v>5</v>
      </c>
      <c r="AK275">
        <v>0</v>
      </c>
      <c r="AL275" s="1">
        <v>43496</v>
      </c>
      <c r="AM275">
        <v>0</v>
      </c>
      <c r="AN275">
        <v>13</v>
      </c>
    </row>
    <row r="276" spans="1:40" x14ac:dyDescent="0.3">
      <c r="A276" t="s">
        <v>419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 s="2">
        <v>92989</v>
      </c>
      <c r="K276">
        <v>0</v>
      </c>
      <c r="L276">
        <v>24</v>
      </c>
      <c r="M276" t="s">
        <v>71</v>
      </c>
      <c r="N276" t="s">
        <v>506</v>
      </c>
      <c r="O276">
        <v>2140</v>
      </c>
      <c r="P276" s="1">
        <v>30442</v>
      </c>
      <c r="Q276" s="4">
        <f ca="1">ROUNDDOWN((TODAY() - Table1[DOB]) / 365, 0)</f>
        <v>42</v>
      </c>
      <c r="R276" t="s">
        <v>465</v>
      </c>
      <c r="S276" t="s">
        <v>38</v>
      </c>
      <c r="T276" t="s">
        <v>39</v>
      </c>
      <c r="U276" t="s">
        <v>40</v>
      </c>
      <c r="V276" t="s">
        <v>41</v>
      </c>
      <c r="W276" s="1">
        <v>41827</v>
      </c>
      <c r="Y276" s="4">
        <f>IF(ISBLANK(Table1[DateofTermination]), 0, 1)</f>
        <v>0</v>
      </c>
      <c r="Z276" s="4" t="str">
        <f>IF(ISBLANK(Table1[DateofTermination]), "Active", "Terminated")</f>
        <v>Active</v>
      </c>
      <c r="AA276" s="4">
        <f ca="1">ROUND((IF(ISBLANK(Table1[DateofTermination]),TODAY(), Table1[DateofTermination]) - Table1[DateofHire]) / 365, 1)</f>
        <v>11.1</v>
      </c>
      <c r="AB276" t="s">
        <v>42</v>
      </c>
      <c r="AC276" t="s">
        <v>43</v>
      </c>
      <c r="AD276" t="s">
        <v>72</v>
      </c>
      <c r="AE276" t="s">
        <v>73</v>
      </c>
      <c r="AF276">
        <v>10</v>
      </c>
      <c r="AG276" t="s">
        <v>46</v>
      </c>
      <c r="AH276" t="s">
        <v>47</v>
      </c>
      <c r="AI276" s="3">
        <v>4.5</v>
      </c>
      <c r="AJ276">
        <v>5</v>
      </c>
      <c r="AK276">
        <v>5</v>
      </c>
      <c r="AL276" s="1">
        <v>43514</v>
      </c>
      <c r="AM276">
        <v>0</v>
      </c>
      <c r="AN276">
        <v>1</v>
      </c>
    </row>
    <row r="277" spans="1:40" x14ac:dyDescent="0.3">
      <c r="A277" t="s">
        <v>420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 s="2">
        <v>90100</v>
      </c>
      <c r="K277">
        <v>0</v>
      </c>
      <c r="L277">
        <v>4</v>
      </c>
      <c r="M277" t="s">
        <v>188</v>
      </c>
      <c r="N277" t="s">
        <v>506</v>
      </c>
      <c r="O277">
        <v>2134</v>
      </c>
      <c r="P277" s="1">
        <v>32074</v>
      </c>
      <c r="Q277" s="4">
        <f ca="1">ROUNDDOWN((TODAY() - Table1[DOB]) / 365, 0)</f>
        <v>37</v>
      </c>
      <c r="R277" t="s">
        <v>465</v>
      </c>
      <c r="S277" t="s">
        <v>50</v>
      </c>
      <c r="T277" t="s">
        <v>39</v>
      </c>
      <c r="U277" t="s">
        <v>40</v>
      </c>
      <c r="V277" t="s">
        <v>41</v>
      </c>
      <c r="W277" s="1">
        <v>42845</v>
      </c>
      <c r="Y277" s="4">
        <f>IF(ISBLANK(Table1[DateofTermination]), 0, 1)</f>
        <v>0</v>
      </c>
      <c r="Z277" s="4" t="str">
        <f>IF(ISBLANK(Table1[DateofTermination]), "Active", "Terminated")</f>
        <v>Active</v>
      </c>
      <c r="AA277" s="4">
        <f ca="1">ROUND((IF(ISBLANK(Table1[DateofTermination]),TODAY(), Table1[DateofTermination]) - Table1[DateofHire]) / 365, 1)</f>
        <v>8.3000000000000007</v>
      </c>
      <c r="AB277" t="s">
        <v>42</v>
      </c>
      <c r="AC277" t="s">
        <v>43</v>
      </c>
      <c r="AD277" t="s">
        <v>53</v>
      </c>
      <c r="AE277" t="s">
        <v>189</v>
      </c>
      <c r="AF277">
        <v>13</v>
      </c>
      <c r="AG277" t="s">
        <v>55</v>
      </c>
      <c r="AH277" t="s">
        <v>56</v>
      </c>
      <c r="AI277" s="3">
        <v>3.4</v>
      </c>
      <c r="AJ277">
        <v>3</v>
      </c>
      <c r="AK277">
        <v>6</v>
      </c>
      <c r="AL277" s="1">
        <v>43467</v>
      </c>
      <c r="AM277">
        <v>0</v>
      </c>
      <c r="AN277">
        <v>14</v>
      </c>
    </row>
    <row r="278" spans="1:40" x14ac:dyDescent="0.3">
      <c r="A278" t="s">
        <v>421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 s="2">
        <v>60754</v>
      </c>
      <c r="K278">
        <v>1</v>
      </c>
      <c r="L278">
        <v>19</v>
      </c>
      <c r="M278" t="s">
        <v>37</v>
      </c>
      <c r="N278" t="s">
        <v>506</v>
      </c>
      <c r="O278">
        <v>1801</v>
      </c>
      <c r="P278" s="1">
        <v>27487</v>
      </c>
      <c r="Q278" s="4">
        <f ca="1">ROUNDDOWN((TODAY() - Table1[DOB]) / 365, 0)</f>
        <v>50</v>
      </c>
      <c r="R278" t="s">
        <v>466</v>
      </c>
      <c r="S278" t="s">
        <v>50</v>
      </c>
      <c r="T278" t="s">
        <v>157</v>
      </c>
      <c r="U278" t="s">
        <v>40</v>
      </c>
      <c r="V278" t="s">
        <v>79</v>
      </c>
      <c r="W278" s="1">
        <v>39930</v>
      </c>
      <c r="X278" s="1">
        <v>41365</v>
      </c>
      <c r="Y278" s="4">
        <f>IF(ISBLANK(Table1[DateofTermination]), 0, 1)</f>
        <v>1</v>
      </c>
      <c r="Z278" s="4" t="str">
        <f>IF(ISBLANK(Table1[DateofTermination]), "Active", "Terminated")</f>
        <v>Terminated</v>
      </c>
      <c r="AA278" s="4">
        <f ca="1">ROUND((IF(ISBLANK(Table1[DateofTermination]),TODAY(), Table1[DateofTermination]) - Table1[DateofHire]) / 365, 1)</f>
        <v>3.9</v>
      </c>
      <c r="AB278" t="s">
        <v>87</v>
      </c>
      <c r="AC278" t="s">
        <v>52</v>
      </c>
      <c r="AD278" t="s">
        <v>44</v>
      </c>
      <c r="AE278" t="s">
        <v>66</v>
      </c>
      <c r="AF278">
        <v>39</v>
      </c>
      <c r="AG278" t="s">
        <v>81</v>
      </c>
      <c r="AH278" t="s">
        <v>56</v>
      </c>
      <c r="AI278" s="3">
        <v>4.5</v>
      </c>
      <c r="AJ278">
        <v>5</v>
      </c>
      <c r="AK278">
        <v>0</v>
      </c>
      <c r="AL278" s="1">
        <v>40954</v>
      </c>
      <c r="AM278">
        <v>0</v>
      </c>
      <c r="AN278">
        <v>11</v>
      </c>
    </row>
    <row r="279" spans="1:40" x14ac:dyDescent="0.3">
      <c r="A279" t="s">
        <v>422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 s="2">
        <v>72202</v>
      </c>
      <c r="K279">
        <v>1</v>
      </c>
      <c r="L279">
        <v>20</v>
      </c>
      <c r="M279" t="s">
        <v>58</v>
      </c>
      <c r="N279" t="s">
        <v>506</v>
      </c>
      <c r="O279">
        <v>2129</v>
      </c>
      <c r="P279" s="1">
        <v>19503</v>
      </c>
      <c r="Q279" s="4">
        <f ca="1">ROUNDDOWN((TODAY() - Table1[DOB]) / 365, 0)</f>
        <v>72</v>
      </c>
      <c r="R279" t="s">
        <v>466</v>
      </c>
      <c r="S279" t="s">
        <v>50</v>
      </c>
      <c r="T279" t="s">
        <v>39</v>
      </c>
      <c r="U279" t="s">
        <v>40</v>
      </c>
      <c r="V279" t="s">
        <v>41</v>
      </c>
      <c r="W279" s="1">
        <v>40679</v>
      </c>
      <c r="X279" s="1">
        <v>42924</v>
      </c>
      <c r="Y279" s="4">
        <f>IF(ISBLANK(Table1[DateofTermination]), 0, 1)</f>
        <v>1</v>
      </c>
      <c r="Z279" s="4" t="str">
        <f>IF(ISBLANK(Table1[DateofTermination]), "Active", "Terminated")</f>
        <v>Terminated</v>
      </c>
      <c r="AA279" s="4">
        <f ca="1">ROUND((IF(ISBLANK(Table1[DateofTermination]),TODAY(), Table1[DateofTermination]) - Table1[DateofHire]) / 365, 1)</f>
        <v>6.2</v>
      </c>
      <c r="AB279" t="s">
        <v>87</v>
      </c>
      <c r="AC279" t="s">
        <v>52</v>
      </c>
      <c r="AD279" t="s">
        <v>44</v>
      </c>
      <c r="AE279" t="s">
        <v>62</v>
      </c>
      <c r="AF279">
        <v>16</v>
      </c>
      <c r="AG279" t="s">
        <v>67</v>
      </c>
      <c r="AH279" t="s">
        <v>56</v>
      </c>
      <c r="AI279" s="3">
        <v>3.93</v>
      </c>
      <c r="AJ279">
        <v>3</v>
      </c>
      <c r="AK279">
        <v>0</v>
      </c>
      <c r="AL279" s="1">
        <v>42843</v>
      </c>
      <c r="AM279">
        <v>0</v>
      </c>
      <c r="AN279">
        <v>3</v>
      </c>
    </row>
    <row r="280" spans="1:40" x14ac:dyDescent="0.3">
      <c r="A280" t="s">
        <v>423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 s="2">
        <v>58370</v>
      </c>
      <c r="K280">
        <v>0</v>
      </c>
      <c r="L280">
        <v>3</v>
      </c>
      <c r="M280" t="s">
        <v>134</v>
      </c>
      <c r="N280" t="s">
        <v>519</v>
      </c>
      <c r="O280">
        <v>97756</v>
      </c>
      <c r="P280" s="1">
        <v>23869</v>
      </c>
      <c r="Q280" s="4">
        <f ca="1">ROUNDDOWN((TODAY() - Table1[DOB]) / 365, 0)</f>
        <v>60</v>
      </c>
      <c r="R280" t="s">
        <v>466</v>
      </c>
      <c r="S280" t="s">
        <v>38</v>
      </c>
      <c r="T280" t="s">
        <v>39</v>
      </c>
      <c r="U280" t="s">
        <v>40</v>
      </c>
      <c r="V280" t="s">
        <v>79</v>
      </c>
      <c r="W280" s="1">
        <v>41911</v>
      </c>
      <c r="Y280" s="4">
        <f>IF(ISBLANK(Table1[DateofTermination]), 0, 1)</f>
        <v>0</v>
      </c>
      <c r="Z280" s="4" t="str">
        <f>IF(ISBLANK(Table1[DateofTermination]), "Active", "Terminated")</f>
        <v>Active</v>
      </c>
      <c r="AA280" s="4">
        <f ca="1">ROUND((IF(ISBLANK(Table1[DateofTermination]),TODAY(), Table1[DateofTermination]) - Table1[DateofHire]) / 365, 1)</f>
        <v>10.9</v>
      </c>
      <c r="AB280" t="s">
        <v>42</v>
      </c>
      <c r="AC280" t="s">
        <v>43</v>
      </c>
      <c r="AD280" t="s">
        <v>135</v>
      </c>
      <c r="AE280" t="s">
        <v>153</v>
      </c>
      <c r="AF280">
        <v>21</v>
      </c>
      <c r="AG280" t="s">
        <v>55</v>
      </c>
      <c r="AH280" t="s">
        <v>56</v>
      </c>
      <c r="AI280" s="3">
        <v>3.69</v>
      </c>
      <c r="AJ280">
        <v>3</v>
      </c>
      <c r="AK280">
        <v>0</v>
      </c>
      <c r="AL280" s="1">
        <v>43493</v>
      </c>
      <c r="AM280">
        <v>0</v>
      </c>
      <c r="AN280">
        <v>18</v>
      </c>
    </row>
    <row r="281" spans="1:40" x14ac:dyDescent="0.3">
      <c r="A281" t="s">
        <v>424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 s="2">
        <v>48413</v>
      </c>
      <c r="K281">
        <v>1</v>
      </c>
      <c r="L281">
        <v>19</v>
      </c>
      <c r="M281" t="s">
        <v>37</v>
      </c>
      <c r="N281" t="s">
        <v>506</v>
      </c>
      <c r="O281">
        <v>2066</v>
      </c>
      <c r="P281" s="1">
        <v>23871</v>
      </c>
      <c r="Q281" s="4">
        <f ca="1">ROUNDDOWN((TODAY() - Table1[DOB]) / 365, 0)</f>
        <v>60</v>
      </c>
      <c r="R281" t="s">
        <v>466</v>
      </c>
      <c r="S281" t="s">
        <v>38</v>
      </c>
      <c r="T281" t="s">
        <v>39</v>
      </c>
      <c r="U281" t="s">
        <v>40</v>
      </c>
      <c r="V281" t="s">
        <v>41</v>
      </c>
      <c r="W281" s="1">
        <v>40729</v>
      </c>
      <c r="X281" s="1">
        <v>42618</v>
      </c>
      <c r="Y281" s="4">
        <f>IF(ISBLANK(Table1[DateofTermination]), 0, 1)</f>
        <v>1</v>
      </c>
      <c r="Z281" s="4" t="str">
        <f>IF(ISBLANK(Table1[DateofTermination]), "Active", "Terminated")</f>
        <v>Terminated</v>
      </c>
      <c r="AA281" s="4">
        <f ca="1">ROUND((IF(ISBLANK(Table1[DateofTermination]),TODAY(), Table1[DateofTermination]) - Table1[DateofHire]) / 365, 1)</f>
        <v>5.2</v>
      </c>
      <c r="AB281" t="s">
        <v>65</v>
      </c>
      <c r="AC281" t="s">
        <v>52</v>
      </c>
      <c r="AD281" t="s">
        <v>44</v>
      </c>
      <c r="AE281" t="s">
        <v>69</v>
      </c>
      <c r="AF281">
        <v>11</v>
      </c>
      <c r="AG281" t="s">
        <v>55</v>
      </c>
      <c r="AH281" t="s">
        <v>56</v>
      </c>
      <c r="AI281" s="3">
        <v>3.98</v>
      </c>
      <c r="AJ281">
        <v>4</v>
      </c>
      <c r="AK281">
        <v>0</v>
      </c>
      <c r="AL281" s="1">
        <v>42431</v>
      </c>
      <c r="AM281">
        <v>0</v>
      </c>
      <c r="AN281">
        <v>1</v>
      </c>
    </row>
    <row r="282" spans="1:40" x14ac:dyDescent="0.3">
      <c r="A282" t="s">
        <v>425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 s="2">
        <v>67176</v>
      </c>
      <c r="K282">
        <v>1</v>
      </c>
      <c r="L282">
        <v>20</v>
      </c>
      <c r="M282" t="s">
        <v>58</v>
      </c>
      <c r="N282" t="s">
        <v>506</v>
      </c>
      <c r="O282">
        <v>2472</v>
      </c>
      <c r="P282" s="1">
        <v>27653</v>
      </c>
      <c r="Q282" s="4">
        <f ca="1">ROUNDDOWN((TODAY() - Table1[DOB]) / 365, 0)</f>
        <v>49</v>
      </c>
      <c r="R282" t="s">
        <v>465</v>
      </c>
      <c r="S282" t="s">
        <v>75</v>
      </c>
      <c r="T282" t="s">
        <v>39</v>
      </c>
      <c r="U282" t="s">
        <v>40</v>
      </c>
      <c r="V282" t="s">
        <v>41</v>
      </c>
      <c r="W282" s="1">
        <v>39258</v>
      </c>
      <c r="X282" s="1">
        <v>40420</v>
      </c>
      <c r="Y282" s="4">
        <f>IF(ISBLANK(Table1[DateofTermination]), 0, 1)</f>
        <v>1</v>
      </c>
      <c r="Z282" s="4" t="str">
        <f>IF(ISBLANK(Table1[DateofTermination]), "Active", "Terminated")</f>
        <v>Terminated</v>
      </c>
      <c r="AA282" s="4">
        <f ca="1">ROUND((IF(ISBLANK(Table1[DateofTermination]),TODAY(), Table1[DateofTermination]) - Table1[DateofHire]) / 365, 1)</f>
        <v>3.2</v>
      </c>
      <c r="AB282" t="s">
        <v>202</v>
      </c>
      <c r="AC282" t="s">
        <v>52</v>
      </c>
      <c r="AD282" t="s">
        <v>44</v>
      </c>
      <c r="AE282" t="s">
        <v>66</v>
      </c>
      <c r="AF282">
        <v>39</v>
      </c>
      <c r="AG282" t="s">
        <v>226</v>
      </c>
      <c r="AH282" t="s">
        <v>56</v>
      </c>
      <c r="AI282" s="3">
        <v>4.0999999999999996</v>
      </c>
      <c r="AJ282">
        <v>4</v>
      </c>
      <c r="AK282">
        <v>0</v>
      </c>
      <c r="AL282" s="1">
        <v>40373</v>
      </c>
      <c r="AM282">
        <v>0</v>
      </c>
      <c r="AN282">
        <v>15</v>
      </c>
    </row>
    <row r="283" spans="1:40" x14ac:dyDescent="0.3">
      <c r="A283" t="s">
        <v>426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 s="2">
        <v>56339</v>
      </c>
      <c r="K283">
        <v>0</v>
      </c>
      <c r="L283">
        <v>19</v>
      </c>
      <c r="M283" t="s">
        <v>37</v>
      </c>
      <c r="N283" t="s">
        <v>506</v>
      </c>
      <c r="O283">
        <v>2093</v>
      </c>
      <c r="P283" s="1">
        <v>24628</v>
      </c>
      <c r="Q283" s="4">
        <f ca="1">ROUNDDOWN((TODAY() - Table1[DOB]) / 365, 0)</f>
        <v>58</v>
      </c>
      <c r="R283" t="s">
        <v>466</v>
      </c>
      <c r="S283" t="s">
        <v>64</v>
      </c>
      <c r="T283" t="s">
        <v>39</v>
      </c>
      <c r="U283" t="s">
        <v>40</v>
      </c>
      <c r="V283" t="s">
        <v>79</v>
      </c>
      <c r="W283" s="1">
        <v>41323</v>
      </c>
      <c r="Y283" s="4">
        <f>IF(ISBLANK(Table1[DateofTermination]), 0, 1)</f>
        <v>0</v>
      </c>
      <c r="Z283" s="4" t="str">
        <f>IF(ISBLANK(Table1[DateofTermination]), "Active", "Terminated")</f>
        <v>Active</v>
      </c>
      <c r="AA283" s="4">
        <f ca="1">ROUND((IF(ISBLANK(Table1[DateofTermination]),TODAY(), Table1[DateofTermination]) - Table1[DateofHire]) / 365, 1)</f>
        <v>12.5</v>
      </c>
      <c r="AB283" t="s">
        <v>42</v>
      </c>
      <c r="AC283" t="s">
        <v>43</v>
      </c>
      <c r="AD283" t="s">
        <v>44</v>
      </c>
      <c r="AE283" t="s">
        <v>80</v>
      </c>
      <c r="AF283">
        <v>12</v>
      </c>
      <c r="AG283" t="s">
        <v>55</v>
      </c>
      <c r="AH283" t="s">
        <v>56</v>
      </c>
      <c r="AI283" s="3">
        <v>4.21</v>
      </c>
      <c r="AJ283">
        <v>5</v>
      </c>
      <c r="AK283">
        <v>0</v>
      </c>
      <c r="AL283" s="1">
        <v>43479</v>
      </c>
      <c r="AM283">
        <v>0</v>
      </c>
      <c r="AN283">
        <v>4</v>
      </c>
    </row>
    <row r="284" spans="1:40" x14ac:dyDescent="0.3">
      <c r="A284" t="s">
        <v>427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 s="2">
        <v>64397</v>
      </c>
      <c r="K284">
        <v>0</v>
      </c>
      <c r="L284">
        <v>3</v>
      </c>
      <c r="M284" t="s">
        <v>134</v>
      </c>
      <c r="N284" t="s">
        <v>520</v>
      </c>
      <c r="O284">
        <v>58782</v>
      </c>
      <c r="P284" s="1">
        <v>24852</v>
      </c>
      <c r="Q284" s="4">
        <f ca="1">ROUNDDOWN((TODAY() - Table1[DOB]) / 365, 0)</f>
        <v>57</v>
      </c>
      <c r="R284" t="s">
        <v>465</v>
      </c>
      <c r="S284" t="s">
        <v>132</v>
      </c>
      <c r="T284" t="s">
        <v>39</v>
      </c>
      <c r="U284" t="s">
        <v>40</v>
      </c>
      <c r="V284" t="s">
        <v>41</v>
      </c>
      <c r="W284" s="1">
        <v>38726</v>
      </c>
      <c r="Y284" s="4">
        <f>IF(ISBLANK(Table1[DateofTermination]), 0, 1)</f>
        <v>0</v>
      </c>
      <c r="Z284" s="4" t="str">
        <f>IF(ISBLANK(Table1[DateofTermination]), "Active", "Terminated")</f>
        <v>Active</v>
      </c>
      <c r="AA284" s="4">
        <f ca="1">ROUND((IF(ISBLANK(Table1[DateofTermination]),TODAY(), Table1[DateofTermination]) - Table1[DateofHire]) / 365, 1)</f>
        <v>19.600000000000001</v>
      </c>
      <c r="AB284" t="s">
        <v>42</v>
      </c>
      <c r="AC284" t="s">
        <v>43</v>
      </c>
      <c r="AD284" t="s">
        <v>135</v>
      </c>
      <c r="AE284" t="s">
        <v>153</v>
      </c>
      <c r="AF284">
        <v>21</v>
      </c>
      <c r="AG284" t="s">
        <v>55</v>
      </c>
      <c r="AH284" t="s">
        <v>47</v>
      </c>
      <c r="AI284" s="3">
        <v>4.0999999999999996</v>
      </c>
      <c r="AJ284">
        <v>3</v>
      </c>
      <c r="AK284">
        <v>0</v>
      </c>
      <c r="AL284" s="1">
        <v>43469</v>
      </c>
      <c r="AM284">
        <v>0</v>
      </c>
      <c r="AN284">
        <v>6</v>
      </c>
    </row>
    <row r="285" spans="1:40" x14ac:dyDescent="0.3">
      <c r="A285" t="s">
        <v>428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 s="2">
        <v>63025</v>
      </c>
      <c r="K285">
        <v>0</v>
      </c>
      <c r="L285">
        <v>19</v>
      </c>
      <c r="M285" t="s">
        <v>37</v>
      </c>
      <c r="N285" t="s">
        <v>506</v>
      </c>
      <c r="O285">
        <v>2021</v>
      </c>
      <c r="P285" s="1">
        <v>30452</v>
      </c>
      <c r="Q285" s="4">
        <f ca="1">ROUNDDOWN((TODAY() - Table1[DOB]) / 365, 0)</f>
        <v>42</v>
      </c>
      <c r="R285" t="s">
        <v>466</v>
      </c>
      <c r="S285" t="s">
        <v>38</v>
      </c>
      <c r="T285" t="s">
        <v>39</v>
      </c>
      <c r="U285" t="s">
        <v>40</v>
      </c>
      <c r="V285" t="s">
        <v>41</v>
      </c>
      <c r="W285" s="1">
        <v>41687</v>
      </c>
      <c r="Y285" s="4">
        <f>IF(ISBLANK(Table1[DateofTermination]), 0, 1)</f>
        <v>0</v>
      </c>
      <c r="Z285" s="4" t="str">
        <f>IF(ISBLANK(Table1[DateofTermination]), "Active", "Terminated")</f>
        <v>Active</v>
      </c>
      <c r="AA285" s="4">
        <f ca="1">ROUND((IF(ISBLANK(Table1[DateofTermination]),TODAY(), Table1[DateofTermination]) - Table1[DateofHire]) / 365, 1)</f>
        <v>11.5</v>
      </c>
      <c r="AB285" t="s">
        <v>42</v>
      </c>
      <c r="AC285" t="s">
        <v>43</v>
      </c>
      <c r="AD285" t="s">
        <v>44</v>
      </c>
      <c r="AE285" t="s">
        <v>88</v>
      </c>
      <c r="AF285">
        <v>14</v>
      </c>
      <c r="AG285" t="s">
        <v>46</v>
      </c>
      <c r="AH285" t="s">
        <v>114</v>
      </c>
      <c r="AI285" s="3">
        <v>2.44</v>
      </c>
      <c r="AJ285">
        <v>5</v>
      </c>
      <c r="AK285">
        <v>0</v>
      </c>
      <c r="AL285" s="1">
        <v>43507</v>
      </c>
      <c r="AM285">
        <v>4</v>
      </c>
      <c r="AN285">
        <v>18</v>
      </c>
    </row>
    <row r="286" spans="1:40" x14ac:dyDescent="0.3">
      <c r="A286" t="s">
        <v>429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 s="2">
        <v>75281</v>
      </c>
      <c r="K286">
        <v>1</v>
      </c>
      <c r="L286">
        <v>15</v>
      </c>
      <c r="M286" t="s">
        <v>215</v>
      </c>
      <c r="N286" t="s">
        <v>506</v>
      </c>
      <c r="O286">
        <v>1420</v>
      </c>
      <c r="P286" s="1">
        <v>32268</v>
      </c>
      <c r="Q286" s="4">
        <f ca="1">ROUNDDOWN((TODAY() - Table1[DOB]) / 365, 0)</f>
        <v>37</v>
      </c>
      <c r="R286" t="s">
        <v>465</v>
      </c>
      <c r="S286" t="s">
        <v>50</v>
      </c>
      <c r="T286" t="s">
        <v>39</v>
      </c>
      <c r="U286" t="s">
        <v>40</v>
      </c>
      <c r="V286" t="s">
        <v>41</v>
      </c>
      <c r="W286" s="1">
        <v>42009</v>
      </c>
      <c r="X286" s="1">
        <v>42412</v>
      </c>
      <c r="Y286" s="4">
        <f>IF(ISBLANK(Table1[DateofTermination]), 0, 1)</f>
        <v>1</v>
      </c>
      <c r="Z286" s="4" t="str">
        <f>IF(ISBLANK(Table1[DateofTermination]), "Active", "Terminated")</f>
        <v>Terminated</v>
      </c>
      <c r="AA286" s="4">
        <f ca="1">ROUND((IF(ISBLANK(Table1[DateofTermination]),TODAY(), Table1[DateofTermination]) - Table1[DateofHire]) / 365, 1)</f>
        <v>1.1000000000000001</v>
      </c>
      <c r="AB286" t="s">
        <v>357</v>
      </c>
      <c r="AC286" t="s">
        <v>52</v>
      </c>
      <c r="AD286" t="s">
        <v>53</v>
      </c>
      <c r="AE286" t="s">
        <v>84</v>
      </c>
      <c r="AF286">
        <v>7</v>
      </c>
      <c r="AG286" t="s">
        <v>113</v>
      </c>
      <c r="AH286" t="s">
        <v>56</v>
      </c>
      <c r="AI286" s="3">
        <v>5</v>
      </c>
      <c r="AJ286">
        <v>3</v>
      </c>
      <c r="AK286">
        <v>5</v>
      </c>
      <c r="AL286" s="1">
        <v>42109</v>
      </c>
      <c r="AM286">
        <v>0</v>
      </c>
      <c r="AN286">
        <v>11</v>
      </c>
    </row>
    <row r="287" spans="1:40" x14ac:dyDescent="0.3">
      <c r="A287" t="s">
        <v>430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 s="2">
        <v>100416</v>
      </c>
      <c r="K287">
        <v>1</v>
      </c>
      <c r="L287">
        <v>24</v>
      </c>
      <c r="M287" t="s">
        <v>71</v>
      </c>
      <c r="N287" t="s">
        <v>506</v>
      </c>
      <c r="O287">
        <v>2451</v>
      </c>
      <c r="P287" s="1">
        <v>30481</v>
      </c>
      <c r="Q287" s="4">
        <f ca="1">ROUNDDOWN((TODAY() - Table1[DOB]) / 365, 0)</f>
        <v>42</v>
      </c>
      <c r="R287" t="s">
        <v>465</v>
      </c>
      <c r="S287" t="s">
        <v>38</v>
      </c>
      <c r="T287" t="s">
        <v>157</v>
      </c>
      <c r="U287" t="s">
        <v>40</v>
      </c>
      <c r="V287" t="s">
        <v>79</v>
      </c>
      <c r="W287" s="1">
        <v>41323</v>
      </c>
      <c r="X287" s="1">
        <v>43205</v>
      </c>
      <c r="Y287" s="4">
        <f>IF(ISBLANK(Table1[DateofTermination]), 0, 1)</f>
        <v>1</v>
      </c>
      <c r="Z287" s="4" t="str">
        <f>IF(ISBLANK(Table1[DateofTermination]), "Active", "Terminated")</f>
        <v>Terminated</v>
      </c>
      <c r="AA287" s="4">
        <f ca="1">ROUND((IF(ISBLANK(Table1[DateofTermination]),TODAY(), Table1[DateofTermination]) - Table1[DateofHire]) / 365, 1)</f>
        <v>5.2</v>
      </c>
      <c r="AB287" t="s">
        <v>357</v>
      </c>
      <c r="AC287" t="s">
        <v>52</v>
      </c>
      <c r="AD287" t="s">
        <v>72</v>
      </c>
      <c r="AE287" t="s">
        <v>73</v>
      </c>
      <c r="AF287">
        <v>10</v>
      </c>
      <c r="AG287" t="s">
        <v>81</v>
      </c>
      <c r="AH287" t="s">
        <v>56</v>
      </c>
      <c r="AI287" s="3">
        <v>4.5999999999999996</v>
      </c>
      <c r="AJ287">
        <v>3</v>
      </c>
      <c r="AK287">
        <v>4</v>
      </c>
      <c r="AL287" s="1">
        <v>42778</v>
      </c>
      <c r="AM287">
        <v>0</v>
      </c>
      <c r="AN287">
        <v>9</v>
      </c>
    </row>
    <row r="288" spans="1:40" x14ac:dyDescent="0.3">
      <c r="A288" t="s">
        <v>431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 s="2">
        <v>74813</v>
      </c>
      <c r="K288">
        <v>1</v>
      </c>
      <c r="L288">
        <v>20</v>
      </c>
      <c r="M288" t="s">
        <v>58</v>
      </c>
      <c r="N288" t="s">
        <v>506</v>
      </c>
      <c r="O288">
        <v>1778</v>
      </c>
      <c r="P288" s="1">
        <v>31121</v>
      </c>
      <c r="Q288" s="4">
        <f ca="1">ROUNDDOWN((TODAY() - Table1[DOB]) / 365, 0)</f>
        <v>40</v>
      </c>
      <c r="R288" t="s">
        <v>466</v>
      </c>
      <c r="S288" t="s">
        <v>38</v>
      </c>
      <c r="T288" t="s">
        <v>39</v>
      </c>
      <c r="U288" t="s">
        <v>40</v>
      </c>
      <c r="V288" t="s">
        <v>41</v>
      </c>
      <c r="W288" s="1">
        <v>40553</v>
      </c>
      <c r="X288" s="1">
        <v>41822</v>
      </c>
      <c r="Y288" s="4">
        <f>IF(ISBLANK(Table1[DateofTermination]), 0, 1)</f>
        <v>1</v>
      </c>
      <c r="Z288" s="4" t="str">
        <f>IF(ISBLANK(Table1[DateofTermination]), "Active", "Terminated")</f>
        <v>Terminated</v>
      </c>
      <c r="AA288" s="4">
        <f ca="1">ROUND((IF(ISBLANK(Table1[DateofTermination]),TODAY(), Table1[DateofTermination]) - Table1[DateofHire]) / 365, 1)</f>
        <v>3.5</v>
      </c>
      <c r="AB288" t="s">
        <v>90</v>
      </c>
      <c r="AC288" t="s">
        <v>52</v>
      </c>
      <c r="AD288" t="s">
        <v>44</v>
      </c>
      <c r="AE288" t="s">
        <v>69</v>
      </c>
      <c r="AF288">
        <v>11</v>
      </c>
      <c r="AG288" t="s">
        <v>46</v>
      </c>
      <c r="AH288" t="s">
        <v>56</v>
      </c>
      <c r="AI288" s="3">
        <v>4.4000000000000004</v>
      </c>
      <c r="AJ288">
        <v>3</v>
      </c>
      <c r="AK288">
        <v>0</v>
      </c>
      <c r="AL288" s="1">
        <v>41644</v>
      </c>
      <c r="AM288">
        <v>0</v>
      </c>
      <c r="AN288">
        <v>5</v>
      </c>
    </row>
    <row r="289" spans="1:40" x14ac:dyDescent="0.3">
      <c r="A289" t="s">
        <v>432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s="2">
        <v>76029</v>
      </c>
      <c r="K289">
        <v>0</v>
      </c>
      <c r="L289">
        <v>15</v>
      </c>
      <c r="M289" t="s">
        <v>215</v>
      </c>
      <c r="N289" t="s">
        <v>506</v>
      </c>
      <c r="O289">
        <v>2343</v>
      </c>
      <c r="P289" s="1">
        <v>25293</v>
      </c>
      <c r="Q289" s="4">
        <f ca="1">ROUNDDOWN((TODAY() - Table1[DOB]) / 365, 0)</f>
        <v>56</v>
      </c>
      <c r="R289" t="s">
        <v>465</v>
      </c>
      <c r="S289" t="s">
        <v>50</v>
      </c>
      <c r="T289" t="s">
        <v>103</v>
      </c>
      <c r="U289" t="s">
        <v>40</v>
      </c>
      <c r="V289" t="s">
        <v>41</v>
      </c>
      <c r="W289" s="1">
        <v>42093</v>
      </c>
      <c r="Y289" s="4">
        <f>IF(ISBLANK(Table1[DateofTermination]), 0, 1)</f>
        <v>0</v>
      </c>
      <c r="Z289" s="4" t="str">
        <f>IF(ISBLANK(Table1[DateofTermination]), "Active", "Terminated")</f>
        <v>Active</v>
      </c>
      <c r="AA289" s="4">
        <f ca="1">ROUND((IF(ISBLANK(Table1[DateofTermination]),TODAY(), Table1[DateofTermination]) - Table1[DateofHire]) / 365, 1)</f>
        <v>10.4</v>
      </c>
      <c r="AB289" t="s">
        <v>42</v>
      </c>
      <c r="AC289" t="s">
        <v>43</v>
      </c>
      <c r="AD289" t="s">
        <v>53</v>
      </c>
      <c r="AE289" t="s">
        <v>84</v>
      </c>
      <c r="AF289">
        <v>7</v>
      </c>
      <c r="AG289" t="s">
        <v>77</v>
      </c>
      <c r="AH289" t="s">
        <v>56</v>
      </c>
      <c r="AI289" s="3">
        <v>5</v>
      </c>
      <c r="AJ289">
        <v>4</v>
      </c>
      <c r="AK289">
        <v>7</v>
      </c>
      <c r="AL289" s="1">
        <v>43479</v>
      </c>
      <c r="AM289">
        <v>0</v>
      </c>
      <c r="AN289">
        <v>8</v>
      </c>
    </row>
    <row r="290" spans="1:40" x14ac:dyDescent="0.3">
      <c r="A290" t="s">
        <v>433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 s="2">
        <v>57859</v>
      </c>
      <c r="K290">
        <v>0</v>
      </c>
      <c r="L290">
        <v>3</v>
      </c>
      <c r="M290" t="s">
        <v>134</v>
      </c>
      <c r="N290" t="s">
        <v>522</v>
      </c>
      <c r="O290">
        <v>85006</v>
      </c>
      <c r="P290" s="1">
        <v>33381</v>
      </c>
      <c r="Q290" s="4">
        <f ca="1">ROUNDDOWN((TODAY() - Table1[DOB]) / 365, 0)</f>
        <v>34</v>
      </c>
      <c r="R290" t="s">
        <v>466</v>
      </c>
      <c r="S290" t="s">
        <v>50</v>
      </c>
      <c r="T290" t="s">
        <v>39</v>
      </c>
      <c r="U290" t="s">
        <v>40</v>
      </c>
      <c r="V290" t="s">
        <v>94</v>
      </c>
      <c r="W290" s="1">
        <v>40729</v>
      </c>
      <c r="Y290" s="4">
        <f>IF(ISBLANK(Table1[DateofTermination]), 0, 1)</f>
        <v>0</v>
      </c>
      <c r="Z290" s="4" t="str">
        <f>IF(ISBLANK(Table1[DateofTermination]), "Active", "Terminated")</f>
        <v>Active</v>
      </c>
      <c r="AA290" s="4">
        <f ca="1">ROUND((IF(ISBLANK(Table1[DateofTermination]),TODAY(), Table1[DateofTermination]) - Table1[DateofHire]) / 365, 1)</f>
        <v>14.1</v>
      </c>
      <c r="AB290" t="s">
        <v>42</v>
      </c>
      <c r="AC290" t="s">
        <v>43</v>
      </c>
      <c r="AD290" t="s">
        <v>135</v>
      </c>
      <c r="AE290" t="s">
        <v>136</v>
      </c>
      <c r="AF290">
        <v>17</v>
      </c>
      <c r="AG290" t="s">
        <v>55</v>
      </c>
      <c r="AH290" t="s">
        <v>56</v>
      </c>
      <c r="AI290" s="3">
        <v>2.81</v>
      </c>
      <c r="AJ290">
        <v>3</v>
      </c>
      <c r="AK290">
        <v>0</v>
      </c>
      <c r="AL290" s="1">
        <v>43482</v>
      </c>
      <c r="AM290">
        <v>0</v>
      </c>
      <c r="AN290">
        <v>16</v>
      </c>
    </row>
    <row r="291" spans="1:40" x14ac:dyDescent="0.3">
      <c r="A291" t="s">
        <v>434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 s="2">
        <v>58523</v>
      </c>
      <c r="K291">
        <v>1</v>
      </c>
      <c r="L291">
        <v>19</v>
      </c>
      <c r="M291" t="s">
        <v>37</v>
      </c>
      <c r="N291" t="s">
        <v>506</v>
      </c>
      <c r="O291">
        <v>2171</v>
      </c>
      <c r="P291" s="1">
        <v>31808</v>
      </c>
      <c r="Q291" s="4">
        <f ca="1">ROUNDDOWN((TODAY() - Table1[DOB]) / 365, 0)</f>
        <v>38</v>
      </c>
      <c r="R291" t="s">
        <v>465</v>
      </c>
      <c r="S291" t="s">
        <v>64</v>
      </c>
      <c r="T291" t="s">
        <v>39</v>
      </c>
      <c r="U291" t="s">
        <v>40</v>
      </c>
      <c r="V291" t="s">
        <v>41</v>
      </c>
      <c r="W291" s="1">
        <v>41134</v>
      </c>
      <c r="X291" s="1">
        <v>42405</v>
      </c>
      <c r="Y291" s="4">
        <f>IF(ISBLANK(Table1[DateofTermination]), 0, 1)</f>
        <v>1</v>
      </c>
      <c r="Z291" s="4" t="str">
        <f>IF(ISBLANK(Table1[DateofTermination]), "Active", "Terminated")</f>
        <v>Terminated</v>
      </c>
      <c r="AA291" s="4">
        <f ca="1">ROUND((IF(ISBLANK(Table1[DateofTermination]),TODAY(), Table1[DateofTermination]) - Table1[DateofHire]) / 365, 1)</f>
        <v>3.5</v>
      </c>
      <c r="AB291" t="s">
        <v>280</v>
      </c>
      <c r="AC291" t="s">
        <v>52</v>
      </c>
      <c r="AD291" t="s">
        <v>44</v>
      </c>
      <c r="AE291" t="s">
        <v>60</v>
      </c>
      <c r="AF291">
        <v>20</v>
      </c>
      <c r="AG291" t="s">
        <v>46</v>
      </c>
      <c r="AH291" t="s">
        <v>47</v>
      </c>
      <c r="AI291" s="3">
        <v>4.5</v>
      </c>
      <c r="AJ291">
        <v>5</v>
      </c>
      <c r="AK291">
        <v>0</v>
      </c>
      <c r="AL291" s="1">
        <v>42401</v>
      </c>
      <c r="AM291">
        <v>0</v>
      </c>
      <c r="AN291">
        <v>15</v>
      </c>
    </row>
    <row r="292" spans="1:40" x14ac:dyDescent="0.3">
      <c r="A292" t="s">
        <v>435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 s="2">
        <v>88976</v>
      </c>
      <c r="K292">
        <v>0</v>
      </c>
      <c r="L292">
        <v>17</v>
      </c>
      <c r="M292" t="s">
        <v>124</v>
      </c>
      <c r="N292" t="s">
        <v>506</v>
      </c>
      <c r="O292">
        <v>2169</v>
      </c>
      <c r="P292" s="1">
        <v>25121</v>
      </c>
      <c r="Q292" s="4">
        <f ca="1">ROUNDDOWN((TODAY() - Table1[DOB]) / 365, 0)</f>
        <v>56</v>
      </c>
      <c r="R292" t="s">
        <v>465</v>
      </c>
      <c r="S292" t="s">
        <v>64</v>
      </c>
      <c r="T292" t="s">
        <v>39</v>
      </c>
      <c r="U292" t="s">
        <v>40</v>
      </c>
      <c r="V292" t="s">
        <v>41</v>
      </c>
      <c r="W292" s="1">
        <v>40756</v>
      </c>
      <c r="Y292" s="4">
        <f>IF(ISBLANK(Table1[DateofTermination]), 0, 1)</f>
        <v>0</v>
      </c>
      <c r="Z292" s="4" t="str">
        <f>IF(ISBLANK(Table1[DateofTermination]), "Active", "Terminated")</f>
        <v>Active</v>
      </c>
      <c r="AA292" s="4">
        <f ca="1">ROUND((IF(ISBLANK(Table1[DateofTermination]),TODAY(), Table1[DateofTermination]) - Table1[DateofHire]) / 365, 1)</f>
        <v>14</v>
      </c>
      <c r="AB292" t="s">
        <v>42</v>
      </c>
      <c r="AC292" t="s">
        <v>43</v>
      </c>
      <c r="AD292" t="s">
        <v>44</v>
      </c>
      <c r="AE292" t="s">
        <v>126</v>
      </c>
      <c r="AF292">
        <v>2</v>
      </c>
      <c r="AG292" t="s">
        <v>77</v>
      </c>
      <c r="AH292" t="s">
        <v>56</v>
      </c>
      <c r="AI292" s="3">
        <v>3.93</v>
      </c>
      <c r="AJ292">
        <v>3</v>
      </c>
      <c r="AK292">
        <v>0</v>
      </c>
      <c r="AL292" s="1">
        <v>43523</v>
      </c>
      <c r="AM292">
        <v>0</v>
      </c>
      <c r="AN292">
        <v>19</v>
      </c>
    </row>
    <row r="293" spans="1:40" x14ac:dyDescent="0.3">
      <c r="A293" t="s">
        <v>436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 s="2">
        <v>55875</v>
      </c>
      <c r="K293">
        <v>0</v>
      </c>
      <c r="L293">
        <v>3</v>
      </c>
      <c r="M293" t="s">
        <v>134</v>
      </c>
      <c r="N293" t="s">
        <v>508</v>
      </c>
      <c r="O293">
        <v>4063</v>
      </c>
      <c r="P293" s="1">
        <v>32700</v>
      </c>
      <c r="Q293" s="4">
        <f ca="1">ROUNDDOWN((TODAY() - Table1[DOB]) / 365, 0)</f>
        <v>36</v>
      </c>
      <c r="R293" t="s">
        <v>465</v>
      </c>
      <c r="S293" t="s">
        <v>38</v>
      </c>
      <c r="T293" t="s">
        <v>39</v>
      </c>
      <c r="U293" t="s">
        <v>40</v>
      </c>
      <c r="V293" t="s">
        <v>108</v>
      </c>
      <c r="W293" s="1">
        <v>40973</v>
      </c>
      <c r="Y293" s="4">
        <f>IF(ISBLANK(Table1[DateofTermination]), 0, 1)</f>
        <v>0</v>
      </c>
      <c r="Z293" s="4" t="str">
        <f>IF(ISBLANK(Table1[DateofTermination]), "Active", "Terminated")</f>
        <v>Active</v>
      </c>
      <c r="AA293" s="4">
        <f ca="1">ROUND((IF(ISBLANK(Table1[DateofTermination]),TODAY(), Table1[DateofTermination]) - Table1[DateofHire]) / 365, 1)</f>
        <v>13.4</v>
      </c>
      <c r="AB293" t="s">
        <v>42</v>
      </c>
      <c r="AC293" t="s">
        <v>43</v>
      </c>
      <c r="AD293" t="s">
        <v>135</v>
      </c>
      <c r="AE293" t="s">
        <v>136</v>
      </c>
      <c r="AF293">
        <v>17</v>
      </c>
      <c r="AG293" t="s">
        <v>192</v>
      </c>
      <c r="AH293" t="s">
        <v>56</v>
      </c>
      <c r="AI293" s="3">
        <v>4.5</v>
      </c>
      <c r="AJ293">
        <v>4</v>
      </c>
      <c r="AK293">
        <v>0</v>
      </c>
      <c r="AL293" s="1">
        <v>43483</v>
      </c>
      <c r="AM293">
        <v>0</v>
      </c>
      <c r="AN293">
        <v>11</v>
      </c>
    </row>
    <row r="294" spans="1:40" x14ac:dyDescent="0.3">
      <c r="A294" t="s">
        <v>437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 s="2">
        <v>113999</v>
      </c>
      <c r="K294">
        <v>1</v>
      </c>
      <c r="L294">
        <v>8</v>
      </c>
      <c r="M294" t="s">
        <v>105</v>
      </c>
      <c r="N294" t="s">
        <v>506</v>
      </c>
      <c r="O294">
        <v>1960</v>
      </c>
      <c r="P294" s="1">
        <v>31631</v>
      </c>
      <c r="Q294" s="4">
        <f ca="1">ROUNDDOWN((TODAY() - Table1[DOB]) / 365, 0)</f>
        <v>39</v>
      </c>
      <c r="R294" t="s">
        <v>465</v>
      </c>
      <c r="S294" t="s">
        <v>50</v>
      </c>
      <c r="T294" t="s">
        <v>39</v>
      </c>
      <c r="U294" t="s">
        <v>40</v>
      </c>
      <c r="V294" t="s">
        <v>79</v>
      </c>
      <c r="W294" s="1">
        <v>42051</v>
      </c>
      <c r="X294" s="1">
        <v>42788</v>
      </c>
      <c r="Y294" s="4">
        <f>IF(ISBLANK(Table1[DateofTermination]), 0, 1)</f>
        <v>1</v>
      </c>
      <c r="Z294" s="4" t="str">
        <f>IF(ISBLANK(Table1[DateofTermination]), "Active", "Terminated")</f>
        <v>Terminated</v>
      </c>
      <c r="AA294" s="4">
        <f ca="1">ROUND((IF(ISBLANK(Table1[DateofTermination]),TODAY(), Table1[DateofTermination]) - Table1[DateofHire]) / 365, 1)</f>
        <v>2</v>
      </c>
      <c r="AB294" t="s">
        <v>208</v>
      </c>
      <c r="AC294" t="s">
        <v>100</v>
      </c>
      <c r="AD294" t="s">
        <v>53</v>
      </c>
      <c r="AE294" t="s">
        <v>54</v>
      </c>
      <c r="AF294">
        <v>4</v>
      </c>
      <c r="AG294" t="s">
        <v>77</v>
      </c>
      <c r="AH294" t="s">
        <v>56</v>
      </c>
      <c r="AI294" s="3">
        <v>4.33</v>
      </c>
      <c r="AJ294">
        <v>3</v>
      </c>
      <c r="AK294">
        <v>7</v>
      </c>
      <c r="AL294" s="1">
        <v>42781</v>
      </c>
      <c r="AM294">
        <v>0</v>
      </c>
      <c r="AN294">
        <v>9</v>
      </c>
    </row>
    <row r="295" spans="1:40" x14ac:dyDescent="0.3">
      <c r="A295" t="s">
        <v>438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 s="2">
        <v>49773</v>
      </c>
      <c r="K295">
        <v>1</v>
      </c>
      <c r="L295">
        <v>19</v>
      </c>
      <c r="M295" t="s">
        <v>37</v>
      </c>
      <c r="N295" t="s">
        <v>506</v>
      </c>
      <c r="O295">
        <v>2747</v>
      </c>
      <c r="P295" s="1">
        <v>31566</v>
      </c>
      <c r="Q295" s="4">
        <f ca="1">ROUNDDOWN((TODAY() - Table1[DOB]) / 365, 0)</f>
        <v>39</v>
      </c>
      <c r="R295" t="s">
        <v>466</v>
      </c>
      <c r="S295" t="s">
        <v>50</v>
      </c>
      <c r="T295" t="s">
        <v>39</v>
      </c>
      <c r="U295" t="s">
        <v>40</v>
      </c>
      <c r="V295" t="s">
        <v>41</v>
      </c>
      <c r="W295" s="1">
        <v>40812</v>
      </c>
      <c r="X295" s="1">
        <v>42408</v>
      </c>
      <c r="Y295" s="4">
        <f>IF(ISBLANK(Table1[DateofTermination]), 0, 1)</f>
        <v>1</v>
      </c>
      <c r="Z295" s="4" t="str">
        <f>IF(ISBLANK(Table1[DateofTermination]), "Active", "Terminated")</f>
        <v>Terminated</v>
      </c>
      <c r="AA295" s="4">
        <f ca="1">ROUND((IF(ISBLANK(Table1[DateofTermination]),TODAY(), Table1[DateofTermination]) - Table1[DateofHire]) / 365, 1)</f>
        <v>4.4000000000000004</v>
      </c>
      <c r="AB295" t="s">
        <v>439</v>
      </c>
      <c r="AC295" t="s">
        <v>100</v>
      </c>
      <c r="AD295" t="s">
        <v>44</v>
      </c>
      <c r="AE295" t="s">
        <v>95</v>
      </c>
      <c r="AF295">
        <v>18</v>
      </c>
      <c r="AG295" t="s">
        <v>67</v>
      </c>
      <c r="AH295" t="s">
        <v>47</v>
      </c>
      <c r="AI295" s="3">
        <v>4.3</v>
      </c>
      <c r="AJ295">
        <v>5</v>
      </c>
      <c r="AK295">
        <v>0</v>
      </c>
      <c r="AL295" s="1">
        <v>42036</v>
      </c>
      <c r="AM295">
        <v>0</v>
      </c>
      <c r="AN295">
        <v>18</v>
      </c>
    </row>
    <row r="296" spans="1:40" x14ac:dyDescent="0.3">
      <c r="A296" t="s">
        <v>440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 s="2">
        <v>62068</v>
      </c>
      <c r="K296">
        <v>0</v>
      </c>
      <c r="L296">
        <v>19</v>
      </c>
      <c r="M296" t="s">
        <v>37</v>
      </c>
      <c r="N296" t="s">
        <v>506</v>
      </c>
      <c r="O296">
        <v>2124</v>
      </c>
      <c r="P296" s="1">
        <v>31143</v>
      </c>
      <c r="Q296" s="4">
        <f ca="1">ROUNDDOWN((TODAY() - Table1[DOB]) / 365, 0)</f>
        <v>40</v>
      </c>
      <c r="R296" t="s">
        <v>466</v>
      </c>
      <c r="S296" t="s">
        <v>38</v>
      </c>
      <c r="T296" t="s">
        <v>39</v>
      </c>
      <c r="U296" t="s">
        <v>40</v>
      </c>
      <c r="V296" t="s">
        <v>41</v>
      </c>
      <c r="W296" s="1">
        <v>42190</v>
      </c>
      <c r="Y296" s="4">
        <f>IF(ISBLANK(Table1[DateofTermination]), 0, 1)</f>
        <v>0</v>
      </c>
      <c r="Z296" s="4" t="str">
        <f>IF(ISBLANK(Table1[DateofTermination]), "Active", "Terminated")</f>
        <v>Active</v>
      </c>
      <c r="AA296" s="4">
        <f ca="1">ROUND((IF(ISBLANK(Table1[DateofTermination]),TODAY(), Table1[DateofTermination]) - Table1[DateofHire]) / 365, 1)</f>
        <v>10.1</v>
      </c>
      <c r="AB296" t="s">
        <v>42</v>
      </c>
      <c r="AC296" t="s">
        <v>43</v>
      </c>
      <c r="AD296" t="s">
        <v>44</v>
      </c>
      <c r="AE296" t="s">
        <v>45</v>
      </c>
      <c r="AF296">
        <v>22</v>
      </c>
      <c r="AG296" t="s">
        <v>46</v>
      </c>
      <c r="AH296" t="s">
        <v>56</v>
      </c>
      <c r="AI296" s="3">
        <v>3.21</v>
      </c>
      <c r="AJ296">
        <v>3</v>
      </c>
      <c r="AK296">
        <v>0</v>
      </c>
      <c r="AL296" s="1">
        <v>43494</v>
      </c>
      <c r="AM296">
        <v>0</v>
      </c>
      <c r="AN296">
        <v>7</v>
      </c>
    </row>
    <row r="297" spans="1:40" x14ac:dyDescent="0.3">
      <c r="A297" t="s">
        <v>441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 s="2">
        <v>66541</v>
      </c>
      <c r="K297">
        <v>0</v>
      </c>
      <c r="L297">
        <v>20</v>
      </c>
      <c r="M297" t="s">
        <v>58</v>
      </c>
      <c r="N297" t="s">
        <v>506</v>
      </c>
      <c r="O297">
        <v>2459</v>
      </c>
      <c r="P297" s="1">
        <v>27800</v>
      </c>
      <c r="Q297" s="4">
        <f ca="1">ROUNDDOWN((TODAY() - Table1[DOB]) / 365, 0)</f>
        <v>49</v>
      </c>
      <c r="R297" t="s">
        <v>465</v>
      </c>
      <c r="S297" t="s">
        <v>38</v>
      </c>
      <c r="T297" t="s">
        <v>39</v>
      </c>
      <c r="U297" t="s">
        <v>40</v>
      </c>
      <c r="V297" t="s">
        <v>79</v>
      </c>
      <c r="W297" s="1">
        <v>41869</v>
      </c>
      <c r="Y297" s="4">
        <f>IF(ISBLANK(Table1[DateofTermination]), 0, 1)</f>
        <v>0</v>
      </c>
      <c r="Z297" s="4" t="str">
        <f>IF(ISBLANK(Table1[DateofTermination]), "Active", "Terminated")</f>
        <v>Active</v>
      </c>
      <c r="AA297" s="4">
        <f ca="1">ROUND((IF(ISBLANK(Table1[DateofTermination]),TODAY(), Table1[DateofTermination]) - Table1[DateofHire]) / 365, 1)</f>
        <v>11</v>
      </c>
      <c r="AB297" t="s">
        <v>42</v>
      </c>
      <c r="AC297" t="s">
        <v>43</v>
      </c>
      <c r="AD297" t="s">
        <v>44</v>
      </c>
      <c r="AE297" t="s">
        <v>76</v>
      </c>
      <c r="AF297">
        <v>19</v>
      </c>
      <c r="AG297" t="s">
        <v>77</v>
      </c>
      <c r="AH297" t="s">
        <v>56</v>
      </c>
      <c r="AI297" s="3">
        <v>3.11</v>
      </c>
      <c r="AJ297">
        <v>5</v>
      </c>
      <c r="AK297">
        <v>0</v>
      </c>
      <c r="AL297" s="1">
        <v>43508</v>
      </c>
      <c r="AM297">
        <v>0</v>
      </c>
      <c r="AN297">
        <v>4</v>
      </c>
    </row>
    <row r="298" spans="1:40" x14ac:dyDescent="0.3">
      <c r="A298" t="s">
        <v>442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 s="2">
        <v>80512</v>
      </c>
      <c r="K298">
        <v>1</v>
      </c>
      <c r="L298">
        <v>18</v>
      </c>
      <c r="M298" t="s">
        <v>124</v>
      </c>
      <c r="N298" t="s">
        <v>506</v>
      </c>
      <c r="O298">
        <v>2478</v>
      </c>
      <c r="P298" s="1">
        <v>20407</v>
      </c>
      <c r="Q298" s="4">
        <f ca="1">ROUNDDOWN((TODAY() - Table1[DOB]) / 365, 0)</f>
        <v>69</v>
      </c>
      <c r="R298" t="s">
        <v>466</v>
      </c>
      <c r="S298" t="s">
        <v>50</v>
      </c>
      <c r="T298" t="s">
        <v>39</v>
      </c>
      <c r="U298" t="s">
        <v>40</v>
      </c>
      <c r="V298" t="s">
        <v>79</v>
      </c>
      <c r="W298" s="1">
        <v>40812</v>
      </c>
      <c r="X298" s="1">
        <v>40910</v>
      </c>
      <c r="Y298" s="4">
        <f>IF(ISBLANK(Table1[DateofTermination]), 0, 1)</f>
        <v>1</v>
      </c>
      <c r="Z298" s="4" t="str">
        <f>IF(ISBLANK(Table1[DateofTermination]), "Active", "Terminated")</f>
        <v>Terminated</v>
      </c>
      <c r="AA298" s="4">
        <f ca="1">ROUND((IF(ISBLANK(Table1[DateofTermination]),TODAY(), Table1[DateofTermination]) - Table1[DateofHire]) / 365, 1)</f>
        <v>0.3</v>
      </c>
      <c r="AB298" t="s">
        <v>87</v>
      </c>
      <c r="AC298" t="s">
        <v>52</v>
      </c>
      <c r="AD298" t="s">
        <v>44</v>
      </c>
      <c r="AE298" t="s">
        <v>126</v>
      </c>
      <c r="AF298">
        <v>2</v>
      </c>
      <c r="AG298" t="s">
        <v>81</v>
      </c>
      <c r="AH298" t="s">
        <v>56</v>
      </c>
      <c r="AI298" s="3">
        <v>4.5</v>
      </c>
      <c r="AJ298">
        <v>3</v>
      </c>
      <c r="AK298">
        <v>0</v>
      </c>
      <c r="AL298" s="1">
        <v>40910</v>
      </c>
      <c r="AM298">
        <v>0</v>
      </c>
      <c r="AN298">
        <v>5</v>
      </c>
    </row>
    <row r="299" spans="1:40" x14ac:dyDescent="0.3">
      <c r="A299" t="s">
        <v>443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 s="2">
        <v>50274</v>
      </c>
      <c r="K299">
        <v>1</v>
      </c>
      <c r="L299">
        <v>19</v>
      </c>
      <c r="M299" t="s">
        <v>37</v>
      </c>
      <c r="N299" t="s">
        <v>506</v>
      </c>
      <c r="O299">
        <v>1887</v>
      </c>
      <c r="P299" s="1">
        <v>29435</v>
      </c>
      <c r="Q299" s="4">
        <f ca="1">ROUNDDOWN((TODAY() - Table1[DOB]) / 365, 0)</f>
        <v>45</v>
      </c>
      <c r="R299" t="s">
        <v>466</v>
      </c>
      <c r="S299" t="s">
        <v>38</v>
      </c>
      <c r="T299" t="s">
        <v>39</v>
      </c>
      <c r="U299" t="s">
        <v>40</v>
      </c>
      <c r="V299" t="s">
        <v>41</v>
      </c>
      <c r="W299" s="1">
        <v>41134</v>
      </c>
      <c r="X299" s="1">
        <v>42248</v>
      </c>
      <c r="Y299" s="4">
        <f>IF(ISBLANK(Table1[DateofTermination]), 0, 1)</f>
        <v>1</v>
      </c>
      <c r="Z299" s="4" t="str">
        <f>IF(ISBLANK(Table1[DateofTermination]), "Active", "Terminated")</f>
        <v>Terminated</v>
      </c>
      <c r="AA299" s="4">
        <f ca="1">ROUND((IF(ISBLANK(Table1[DateofTermination]),TODAY(), Table1[DateofTermination]) - Table1[DateofHire]) / 365, 1)</f>
        <v>3.1</v>
      </c>
      <c r="AB299" t="s">
        <v>51</v>
      </c>
      <c r="AC299" t="s">
        <v>52</v>
      </c>
      <c r="AD299" t="s">
        <v>44</v>
      </c>
      <c r="AE299" t="s">
        <v>62</v>
      </c>
      <c r="AF299">
        <v>16</v>
      </c>
      <c r="AG299" t="s">
        <v>113</v>
      </c>
      <c r="AH299" t="s">
        <v>114</v>
      </c>
      <c r="AI299" s="3">
        <v>2.5</v>
      </c>
      <c r="AJ299">
        <v>3</v>
      </c>
      <c r="AK299">
        <v>0</v>
      </c>
      <c r="AL299" s="1">
        <v>41887</v>
      </c>
      <c r="AM299">
        <v>6</v>
      </c>
      <c r="AN299">
        <v>13</v>
      </c>
    </row>
    <row r="300" spans="1:40" x14ac:dyDescent="0.3">
      <c r="A300" t="s">
        <v>444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 s="2">
        <v>84903</v>
      </c>
      <c r="K300">
        <v>0</v>
      </c>
      <c r="L300">
        <v>22</v>
      </c>
      <c r="M300" t="s">
        <v>298</v>
      </c>
      <c r="N300" t="s">
        <v>506</v>
      </c>
      <c r="O300">
        <v>1887</v>
      </c>
      <c r="P300" s="1">
        <v>29775</v>
      </c>
      <c r="Q300" s="4">
        <f ca="1">ROUNDDOWN((TODAY() - Table1[DOB]) / 365, 0)</f>
        <v>44</v>
      </c>
      <c r="R300" t="s">
        <v>465</v>
      </c>
      <c r="S300" t="s">
        <v>38</v>
      </c>
      <c r="T300" t="s">
        <v>39</v>
      </c>
      <c r="U300" t="s">
        <v>40</v>
      </c>
      <c r="V300" t="s">
        <v>108</v>
      </c>
      <c r="W300" s="1">
        <v>42781</v>
      </c>
      <c r="Y300" s="4">
        <f>IF(ISBLANK(Table1[DateofTermination]), 0, 1)</f>
        <v>0</v>
      </c>
      <c r="Z300" s="4" t="str">
        <f>IF(ISBLANK(Table1[DateofTermination]), "Active", "Terminated")</f>
        <v>Active</v>
      </c>
      <c r="AA300" s="4">
        <f ca="1">ROUND((IF(ISBLANK(Table1[DateofTermination]),TODAY(), Table1[DateofTermination]) - Table1[DateofHire]) / 365, 1)</f>
        <v>8.5</v>
      </c>
      <c r="AB300" t="s">
        <v>42</v>
      </c>
      <c r="AC300" t="s">
        <v>43</v>
      </c>
      <c r="AD300" t="s">
        <v>53</v>
      </c>
      <c r="AE300" t="s">
        <v>189</v>
      </c>
      <c r="AF300">
        <v>13</v>
      </c>
      <c r="AG300" t="s">
        <v>55</v>
      </c>
      <c r="AH300" t="s">
        <v>56</v>
      </c>
      <c r="AI300" s="3">
        <v>3.42</v>
      </c>
      <c r="AJ300">
        <v>4</v>
      </c>
      <c r="AK300">
        <v>7</v>
      </c>
      <c r="AL300" s="1">
        <v>43469</v>
      </c>
      <c r="AM300">
        <v>0</v>
      </c>
      <c r="AN300">
        <v>17</v>
      </c>
    </row>
    <row r="301" spans="1:40" x14ac:dyDescent="0.3">
      <c r="A301" t="s">
        <v>445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 s="2">
        <v>107226</v>
      </c>
      <c r="K301">
        <v>0</v>
      </c>
      <c r="L301">
        <v>28</v>
      </c>
      <c r="M301" t="s">
        <v>172</v>
      </c>
      <c r="N301" t="s">
        <v>506</v>
      </c>
      <c r="O301">
        <v>2453</v>
      </c>
      <c r="P301" s="1">
        <v>28612</v>
      </c>
      <c r="Q301" s="4">
        <f ca="1">ROUNDDOWN((TODAY() - Table1[DOB]) / 365, 0)</f>
        <v>47</v>
      </c>
      <c r="R301" t="s">
        <v>466</v>
      </c>
      <c r="S301" t="s">
        <v>75</v>
      </c>
      <c r="T301" t="s">
        <v>39</v>
      </c>
      <c r="U301" t="s">
        <v>40</v>
      </c>
      <c r="V301" t="s">
        <v>108</v>
      </c>
      <c r="W301" s="1">
        <v>42093</v>
      </c>
      <c r="Y301" s="4">
        <f>IF(ISBLANK(Table1[DateofTermination]), 0, 1)</f>
        <v>0</v>
      </c>
      <c r="Z301" s="4" t="str">
        <f>IF(ISBLANK(Table1[DateofTermination]), "Active", "Terminated")</f>
        <v>Active</v>
      </c>
      <c r="AA301" s="4">
        <f ca="1">ROUND((IF(ISBLANK(Table1[DateofTermination]),TODAY(), Table1[DateofTermination]) - Table1[DateofHire]) / 365, 1)</f>
        <v>10.4</v>
      </c>
      <c r="AB301" t="s">
        <v>42</v>
      </c>
      <c r="AC301" t="s">
        <v>43</v>
      </c>
      <c r="AD301" t="s">
        <v>53</v>
      </c>
      <c r="AE301" t="s">
        <v>84</v>
      </c>
      <c r="AF301">
        <v>7</v>
      </c>
      <c r="AG301" t="s">
        <v>77</v>
      </c>
      <c r="AH301" t="s">
        <v>56</v>
      </c>
      <c r="AI301" s="3">
        <v>4.2</v>
      </c>
      <c r="AJ301">
        <v>4</v>
      </c>
      <c r="AK301">
        <v>8</v>
      </c>
      <c r="AL301" s="1">
        <v>43501</v>
      </c>
      <c r="AM301">
        <v>0</v>
      </c>
      <c r="AN301">
        <v>7</v>
      </c>
    </row>
    <row r="302" spans="1:40" x14ac:dyDescent="0.3">
      <c r="A302" t="s">
        <v>446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 s="2">
        <v>58371</v>
      </c>
      <c r="K302">
        <v>1</v>
      </c>
      <c r="L302">
        <v>19</v>
      </c>
      <c r="M302" t="s">
        <v>37</v>
      </c>
      <c r="N302" t="s">
        <v>506</v>
      </c>
      <c r="O302">
        <v>2030</v>
      </c>
      <c r="P302" s="1">
        <v>31921</v>
      </c>
      <c r="Q302" s="4">
        <f ca="1">ROUNDDOWN((TODAY() - Table1[DOB]) / 365, 0)</f>
        <v>38</v>
      </c>
      <c r="R302" t="s">
        <v>465</v>
      </c>
      <c r="S302" t="s">
        <v>38</v>
      </c>
      <c r="T302" t="s">
        <v>39</v>
      </c>
      <c r="U302" t="s">
        <v>86</v>
      </c>
      <c r="V302" t="s">
        <v>41</v>
      </c>
      <c r="W302" s="1">
        <v>40553</v>
      </c>
      <c r="X302" s="1">
        <v>41774</v>
      </c>
      <c r="Y302" s="4">
        <f>IF(ISBLANK(Table1[DateofTermination]), 0, 1)</f>
        <v>1</v>
      </c>
      <c r="Z302" s="4" t="str">
        <f>IF(ISBLANK(Table1[DateofTermination]), "Active", "Terminated")</f>
        <v>Terminated</v>
      </c>
      <c r="AA302" s="4">
        <f ca="1">ROUND((IF(ISBLANK(Table1[DateofTermination]),TODAY(), Table1[DateofTermination]) - Table1[DateofHire]) / 365, 1)</f>
        <v>3.3</v>
      </c>
      <c r="AB302" t="s">
        <v>59</v>
      </c>
      <c r="AC302" t="s">
        <v>52</v>
      </c>
      <c r="AD302" t="s">
        <v>44</v>
      </c>
      <c r="AE302" t="s">
        <v>66</v>
      </c>
      <c r="AF302">
        <v>39</v>
      </c>
      <c r="AG302" t="s">
        <v>46</v>
      </c>
      <c r="AH302" t="s">
        <v>56</v>
      </c>
      <c r="AI302" s="3">
        <v>5</v>
      </c>
      <c r="AJ302">
        <v>5</v>
      </c>
      <c r="AK302">
        <v>0</v>
      </c>
      <c r="AL302" s="1">
        <v>41774</v>
      </c>
      <c r="AM302">
        <v>0</v>
      </c>
      <c r="AN302">
        <v>11</v>
      </c>
    </row>
    <row r="303" spans="1:40" x14ac:dyDescent="0.3">
      <c r="A303" t="s">
        <v>447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 s="2">
        <v>55140</v>
      </c>
      <c r="K303">
        <v>1</v>
      </c>
      <c r="L303">
        <v>19</v>
      </c>
      <c r="M303" t="s">
        <v>37</v>
      </c>
      <c r="N303" t="s">
        <v>506</v>
      </c>
      <c r="O303">
        <v>2324</v>
      </c>
      <c r="P303" s="1">
        <v>23994</v>
      </c>
      <c r="Q303" s="4">
        <f ca="1">ROUNDDOWN((TODAY() - Table1[DOB]) / 365, 0)</f>
        <v>59</v>
      </c>
      <c r="R303" t="s">
        <v>465</v>
      </c>
      <c r="S303" t="s">
        <v>50</v>
      </c>
      <c r="T303" t="s">
        <v>103</v>
      </c>
      <c r="U303" t="s">
        <v>40</v>
      </c>
      <c r="V303" t="s">
        <v>41</v>
      </c>
      <c r="W303" s="1">
        <v>40679</v>
      </c>
      <c r="X303" s="1">
        <v>42254</v>
      </c>
      <c r="Y303" s="4">
        <f>IF(ISBLANK(Table1[DateofTermination]), 0, 1)</f>
        <v>1</v>
      </c>
      <c r="Z303" s="4" t="str">
        <f>IF(ISBLANK(Table1[DateofTermination]), "Active", "Terminated")</f>
        <v>Terminated</v>
      </c>
      <c r="AA303" s="4">
        <f ca="1">ROUND((IF(ISBLANK(Table1[DateofTermination]),TODAY(), Table1[DateofTermination]) - Table1[DateofHire]) / 365, 1)</f>
        <v>4.3</v>
      </c>
      <c r="AB303" t="s">
        <v>90</v>
      </c>
      <c r="AC303" t="s">
        <v>52</v>
      </c>
      <c r="AD303" t="s">
        <v>44</v>
      </c>
      <c r="AE303" t="s">
        <v>69</v>
      </c>
      <c r="AF303">
        <v>11</v>
      </c>
      <c r="AG303" t="s">
        <v>192</v>
      </c>
      <c r="AH303" t="s">
        <v>56</v>
      </c>
      <c r="AI303" s="3">
        <v>5</v>
      </c>
      <c r="AJ303">
        <v>3</v>
      </c>
      <c r="AK303">
        <v>0</v>
      </c>
      <c r="AL303" s="1">
        <v>42050</v>
      </c>
      <c r="AM303">
        <v>0</v>
      </c>
      <c r="AN303">
        <v>7</v>
      </c>
    </row>
    <row r="304" spans="1:40" x14ac:dyDescent="0.3">
      <c r="A304" t="s">
        <v>448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 s="2">
        <v>58062</v>
      </c>
      <c r="K304">
        <v>1</v>
      </c>
      <c r="L304">
        <v>19</v>
      </c>
      <c r="M304" t="s">
        <v>37</v>
      </c>
      <c r="N304" t="s">
        <v>506</v>
      </c>
      <c r="O304">
        <v>1876</v>
      </c>
      <c r="P304" s="1">
        <v>30527</v>
      </c>
      <c r="Q304" s="4">
        <f ca="1">ROUNDDOWN((TODAY() - Table1[DOB]) / 365, 0)</f>
        <v>42</v>
      </c>
      <c r="R304" t="s">
        <v>466</v>
      </c>
      <c r="S304" t="s">
        <v>64</v>
      </c>
      <c r="T304" t="s">
        <v>39</v>
      </c>
      <c r="U304" t="s">
        <v>40</v>
      </c>
      <c r="V304" t="s">
        <v>41</v>
      </c>
      <c r="W304" s="1">
        <v>40553</v>
      </c>
      <c r="X304" s="1">
        <v>41043</v>
      </c>
      <c r="Y304" s="4">
        <f>IF(ISBLANK(Table1[DateofTermination]), 0, 1)</f>
        <v>1</v>
      </c>
      <c r="Z304" s="4" t="str">
        <f>IF(ISBLANK(Table1[DateofTermination]), "Active", "Terminated")</f>
        <v>Terminated</v>
      </c>
      <c r="AA304" s="4">
        <f ca="1">ROUND((IF(ISBLANK(Table1[DateofTermination]),TODAY(), Table1[DateofTermination]) - Table1[DateofHire]) / 365, 1)</f>
        <v>1.3</v>
      </c>
      <c r="AB304" t="s">
        <v>87</v>
      </c>
      <c r="AC304" t="s">
        <v>52</v>
      </c>
      <c r="AD304" t="s">
        <v>44</v>
      </c>
      <c r="AE304" t="s">
        <v>76</v>
      </c>
      <c r="AF304">
        <v>19</v>
      </c>
      <c r="AG304" t="s">
        <v>67</v>
      </c>
      <c r="AH304" t="s">
        <v>56</v>
      </c>
      <c r="AI304" s="3">
        <v>3.6</v>
      </c>
      <c r="AJ304">
        <v>5</v>
      </c>
      <c r="AK304">
        <v>0</v>
      </c>
      <c r="AL304" s="1">
        <v>40580</v>
      </c>
      <c r="AM304">
        <v>0</v>
      </c>
      <c r="AN304">
        <v>9</v>
      </c>
    </row>
    <row r="305" spans="1:40" x14ac:dyDescent="0.3">
      <c r="A305" t="s">
        <v>449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 s="2">
        <v>59728</v>
      </c>
      <c r="K305">
        <v>1</v>
      </c>
      <c r="L305">
        <v>19</v>
      </c>
      <c r="M305" t="s">
        <v>37</v>
      </c>
      <c r="N305" t="s">
        <v>506</v>
      </c>
      <c r="O305">
        <v>2109</v>
      </c>
      <c r="P305" s="1">
        <v>25478</v>
      </c>
      <c r="Q305" s="4">
        <f ca="1">ROUNDDOWN((TODAY() - Table1[DOB]) / 365, 0)</f>
        <v>55</v>
      </c>
      <c r="R305" t="s">
        <v>466</v>
      </c>
      <c r="S305" t="s">
        <v>38</v>
      </c>
      <c r="T305" t="s">
        <v>39</v>
      </c>
      <c r="U305" t="s">
        <v>86</v>
      </c>
      <c r="V305" t="s">
        <v>79</v>
      </c>
      <c r="W305" s="1">
        <v>40917</v>
      </c>
      <c r="X305" s="1">
        <v>42182</v>
      </c>
      <c r="Y305" s="4">
        <f>IF(ISBLANK(Table1[DateofTermination]), 0, 1)</f>
        <v>1</v>
      </c>
      <c r="Z305" s="4" t="str">
        <f>IF(ISBLANK(Table1[DateofTermination]), "Active", "Terminated")</f>
        <v>Terminated</v>
      </c>
      <c r="AA305" s="4">
        <f ca="1">ROUND((IF(ISBLANK(Table1[DateofTermination]),TODAY(), Table1[DateofTermination]) - Table1[DateofHire]) / 365, 1)</f>
        <v>3.5</v>
      </c>
      <c r="AB305" t="s">
        <v>155</v>
      </c>
      <c r="AC305" t="s">
        <v>52</v>
      </c>
      <c r="AD305" t="s">
        <v>44</v>
      </c>
      <c r="AE305" t="s">
        <v>76</v>
      </c>
      <c r="AF305">
        <v>19</v>
      </c>
      <c r="AG305" t="s">
        <v>81</v>
      </c>
      <c r="AH305" t="s">
        <v>56</v>
      </c>
      <c r="AI305" s="3">
        <v>4.3</v>
      </c>
      <c r="AJ305">
        <v>4</v>
      </c>
      <c r="AK305">
        <v>0</v>
      </c>
      <c r="AL305" s="1">
        <v>41792</v>
      </c>
      <c r="AM305">
        <v>0</v>
      </c>
      <c r="AN305">
        <v>16</v>
      </c>
    </row>
    <row r="306" spans="1:40" x14ac:dyDescent="0.3">
      <c r="A306" t="s">
        <v>450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 s="2">
        <v>70507</v>
      </c>
      <c r="K306">
        <v>1</v>
      </c>
      <c r="L306">
        <v>20</v>
      </c>
      <c r="M306" t="s">
        <v>58</v>
      </c>
      <c r="N306" t="s">
        <v>506</v>
      </c>
      <c r="O306">
        <v>2045</v>
      </c>
      <c r="P306" s="1">
        <v>21496</v>
      </c>
      <c r="Q306" s="4">
        <f ca="1">ROUNDDOWN((TODAY() - Table1[DOB]) / 365, 0)</f>
        <v>66</v>
      </c>
      <c r="R306" t="s">
        <v>465</v>
      </c>
      <c r="S306" t="s">
        <v>38</v>
      </c>
      <c r="T306" t="s">
        <v>39</v>
      </c>
      <c r="U306" t="s">
        <v>40</v>
      </c>
      <c r="V306" t="s">
        <v>41</v>
      </c>
      <c r="W306" s="1">
        <v>41281</v>
      </c>
      <c r="X306" s="1">
        <v>42421</v>
      </c>
      <c r="Y306" s="4">
        <f>IF(ISBLANK(Table1[DateofTermination]), 0, 1)</f>
        <v>1</v>
      </c>
      <c r="Z306" s="4" t="str">
        <f>IF(ISBLANK(Table1[DateofTermination]), "Active", "Terminated")</f>
        <v>Terminated</v>
      </c>
      <c r="AA306" s="4">
        <f ca="1">ROUND((IF(ISBLANK(Table1[DateofTermination]),TODAY(), Table1[DateofTermination]) - Table1[DateofHire]) / 365, 1)</f>
        <v>3.1</v>
      </c>
      <c r="AB306" t="s">
        <v>125</v>
      </c>
      <c r="AC306" t="s">
        <v>52</v>
      </c>
      <c r="AD306" t="s">
        <v>44</v>
      </c>
      <c r="AE306" t="s">
        <v>80</v>
      </c>
      <c r="AF306">
        <v>12</v>
      </c>
      <c r="AG306" t="s">
        <v>46</v>
      </c>
      <c r="AH306" t="s">
        <v>47</v>
      </c>
      <c r="AI306" s="3">
        <v>5</v>
      </c>
      <c r="AJ306">
        <v>3</v>
      </c>
      <c r="AK306">
        <v>0</v>
      </c>
      <c r="AL306" s="1">
        <v>42388</v>
      </c>
      <c r="AM306">
        <v>0</v>
      </c>
      <c r="AN306">
        <v>7</v>
      </c>
    </row>
    <row r="307" spans="1:40" x14ac:dyDescent="0.3">
      <c r="A307" t="s">
        <v>451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 s="2">
        <v>60446</v>
      </c>
      <c r="K307">
        <v>0</v>
      </c>
      <c r="L307">
        <v>20</v>
      </c>
      <c r="M307" t="s">
        <v>58</v>
      </c>
      <c r="N307" t="s">
        <v>506</v>
      </c>
      <c r="O307">
        <v>2302</v>
      </c>
      <c r="P307" s="1">
        <v>31157</v>
      </c>
      <c r="Q307" s="4">
        <f ca="1">ROUNDDOWN((TODAY() - Table1[DOB]) / 365, 0)</f>
        <v>40</v>
      </c>
      <c r="R307" t="s">
        <v>466</v>
      </c>
      <c r="S307" t="s">
        <v>38</v>
      </c>
      <c r="T307" t="s">
        <v>39</v>
      </c>
      <c r="U307" t="s">
        <v>40</v>
      </c>
      <c r="V307" t="s">
        <v>41</v>
      </c>
      <c r="W307" s="1">
        <v>41911</v>
      </c>
      <c r="Y307" s="4">
        <f>IF(ISBLANK(Table1[DateofTermination]), 0, 1)</f>
        <v>0</v>
      </c>
      <c r="Z307" s="4" t="str">
        <f>IF(ISBLANK(Table1[DateofTermination]), "Active", "Terminated")</f>
        <v>Active</v>
      </c>
      <c r="AA307" s="4">
        <f ca="1">ROUND((IF(ISBLANK(Table1[DateofTermination]),TODAY(), Table1[DateofTermination]) - Table1[DateofHire]) / 365, 1)</f>
        <v>10.9</v>
      </c>
      <c r="AB307" t="s">
        <v>42</v>
      </c>
      <c r="AC307" t="s">
        <v>43</v>
      </c>
      <c r="AD307" t="s">
        <v>44</v>
      </c>
      <c r="AE307" t="s">
        <v>88</v>
      </c>
      <c r="AF307">
        <v>14</v>
      </c>
      <c r="AG307" t="s">
        <v>46</v>
      </c>
      <c r="AH307" t="s">
        <v>56</v>
      </c>
      <c r="AI307" s="3">
        <v>3.4</v>
      </c>
      <c r="AJ307">
        <v>4</v>
      </c>
      <c r="AK307">
        <v>0</v>
      </c>
      <c r="AL307" s="1">
        <v>43517</v>
      </c>
      <c r="AM307">
        <v>0</v>
      </c>
      <c r="AN307">
        <v>14</v>
      </c>
    </row>
    <row r="308" spans="1:40" x14ac:dyDescent="0.3">
      <c r="A308" t="s">
        <v>452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 s="2">
        <v>65893</v>
      </c>
      <c r="K308">
        <v>0</v>
      </c>
      <c r="L308">
        <v>20</v>
      </c>
      <c r="M308" t="s">
        <v>58</v>
      </c>
      <c r="N308" t="s">
        <v>506</v>
      </c>
      <c r="O308">
        <v>1810</v>
      </c>
      <c r="P308" s="1">
        <v>31178</v>
      </c>
      <c r="Q308" s="4">
        <f ca="1">ROUNDDOWN((TODAY() - Table1[DOB]) / 365, 0)</f>
        <v>40</v>
      </c>
      <c r="R308" t="s">
        <v>465</v>
      </c>
      <c r="S308" t="s">
        <v>38</v>
      </c>
      <c r="T308" t="s">
        <v>39</v>
      </c>
      <c r="U308" t="s">
        <v>40</v>
      </c>
      <c r="V308" t="s">
        <v>41</v>
      </c>
      <c r="W308" s="1">
        <v>41827</v>
      </c>
      <c r="Y308" s="4">
        <f>IF(ISBLANK(Table1[DateofTermination]), 0, 1)</f>
        <v>0</v>
      </c>
      <c r="Z308" s="4" t="str">
        <f>IF(ISBLANK(Table1[DateofTermination]), "Active", "Terminated")</f>
        <v>Active</v>
      </c>
      <c r="AA308" s="4">
        <f ca="1">ROUND((IF(ISBLANK(Table1[DateofTermination]),TODAY(), Table1[DateofTermination]) - Table1[DateofHire]) / 365, 1)</f>
        <v>11.1</v>
      </c>
      <c r="AB308" t="s">
        <v>42</v>
      </c>
      <c r="AC308" t="s">
        <v>43</v>
      </c>
      <c r="AD308" t="s">
        <v>44</v>
      </c>
      <c r="AE308" t="s">
        <v>60</v>
      </c>
      <c r="AF308">
        <v>20</v>
      </c>
      <c r="AG308" t="s">
        <v>46</v>
      </c>
      <c r="AH308" t="s">
        <v>56</v>
      </c>
      <c r="AI308" s="3">
        <v>4.07</v>
      </c>
      <c r="AJ308">
        <v>4</v>
      </c>
      <c r="AK308">
        <v>0</v>
      </c>
      <c r="AL308" s="1">
        <v>43524</v>
      </c>
      <c r="AM308">
        <v>0</v>
      </c>
      <c r="AN308">
        <v>13</v>
      </c>
    </row>
    <row r="309" spans="1:40" x14ac:dyDescent="0.3">
      <c r="A309" t="s">
        <v>453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 s="2">
        <v>48513</v>
      </c>
      <c r="K309">
        <v>1</v>
      </c>
      <c r="L309">
        <v>19</v>
      </c>
      <c r="M309" t="s">
        <v>37</v>
      </c>
      <c r="N309" t="s">
        <v>506</v>
      </c>
      <c r="O309">
        <v>2458</v>
      </c>
      <c r="P309" s="1">
        <v>30075</v>
      </c>
      <c r="Q309" s="4">
        <f ca="1">ROUNDDOWN((TODAY() - Table1[DOB]) / 365, 0)</f>
        <v>43</v>
      </c>
      <c r="R309" t="s">
        <v>466</v>
      </c>
      <c r="S309" t="s">
        <v>38</v>
      </c>
      <c r="T309" t="s">
        <v>39</v>
      </c>
      <c r="U309" t="s">
        <v>40</v>
      </c>
      <c r="V309" t="s">
        <v>108</v>
      </c>
      <c r="W309" s="1">
        <v>39693</v>
      </c>
      <c r="X309" s="1">
        <v>42276</v>
      </c>
      <c r="Y309" s="4">
        <f>IF(ISBLANK(Table1[DateofTermination]), 0, 1)</f>
        <v>1</v>
      </c>
      <c r="Z309" s="4" t="str">
        <f>IF(ISBLANK(Table1[DateofTermination]), "Active", "Terminated")</f>
        <v>Terminated</v>
      </c>
      <c r="AA309" s="4">
        <f ca="1">ROUND((IF(ISBLANK(Table1[DateofTermination]),TODAY(), Table1[DateofTermination]) - Table1[DateofHire]) / 365, 1)</f>
        <v>7.1</v>
      </c>
      <c r="AB309" t="s">
        <v>87</v>
      </c>
      <c r="AC309" t="s">
        <v>52</v>
      </c>
      <c r="AD309" t="s">
        <v>44</v>
      </c>
      <c r="AE309" t="s">
        <v>80</v>
      </c>
      <c r="AF309">
        <v>12</v>
      </c>
      <c r="AG309" t="s">
        <v>67</v>
      </c>
      <c r="AH309" t="s">
        <v>183</v>
      </c>
      <c r="AI309" s="3">
        <v>3.2</v>
      </c>
      <c r="AJ309">
        <v>2</v>
      </c>
      <c r="AK309">
        <v>0</v>
      </c>
      <c r="AL309" s="1">
        <v>42249</v>
      </c>
      <c r="AM309">
        <v>5</v>
      </c>
      <c r="AN309">
        <v>4</v>
      </c>
    </row>
    <row r="310" spans="1:40" x14ac:dyDescent="0.3">
      <c r="A310" t="s">
        <v>454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 s="2">
        <v>220450</v>
      </c>
      <c r="K310">
        <v>0</v>
      </c>
      <c r="L310">
        <v>6</v>
      </c>
      <c r="M310" t="s">
        <v>455</v>
      </c>
      <c r="N310" t="s">
        <v>506</v>
      </c>
      <c r="O310">
        <v>2067</v>
      </c>
      <c r="P310" s="1">
        <v>29097</v>
      </c>
      <c r="Q310" s="4">
        <f ca="1">ROUNDDOWN((TODAY() - Table1[DOB]) / 365, 0)</f>
        <v>45</v>
      </c>
      <c r="R310" t="s">
        <v>466</v>
      </c>
      <c r="S310" t="s">
        <v>38</v>
      </c>
      <c r="T310" t="s">
        <v>39</v>
      </c>
      <c r="U310" t="s">
        <v>40</v>
      </c>
      <c r="V310" t="s">
        <v>41</v>
      </c>
      <c r="W310" s="1">
        <v>40278</v>
      </c>
      <c r="Y310" s="4">
        <f>IF(ISBLANK(Table1[DateofTermination]), 0, 1)</f>
        <v>0</v>
      </c>
      <c r="Z310" s="4" t="str">
        <f>IF(ISBLANK(Table1[DateofTermination]), "Active", "Terminated")</f>
        <v>Active</v>
      </c>
      <c r="AA310" s="4">
        <f ca="1">ROUND((IF(ISBLANK(Table1[DateofTermination]),TODAY(), Table1[DateofTermination]) - Table1[DateofHire]) / 365, 1)</f>
        <v>15.4</v>
      </c>
      <c r="AB310" t="s">
        <v>42</v>
      </c>
      <c r="AC310" t="s">
        <v>43</v>
      </c>
      <c r="AD310" t="s">
        <v>53</v>
      </c>
      <c r="AE310" t="s">
        <v>126</v>
      </c>
      <c r="AF310">
        <v>2</v>
      </c>
      <c r="AG310" t="s">
        <v>77</v>
      </c>
      <c r="AH310" t="s">
        <v>47</v>
      </c>
      <c r="AI310" s="3">
        <v>4.5999999999999996</v>
      </c>
      <c r="AJ310">
        <v>5</v>
      </c>
      <c r="AK310">
        <v>6</v>
      </c>
      <c r="AL310" s="1">
        <v>43517</v>
      </c>
      <c r="AM310">
        <v>0</v>
      </c>
      <c r="AN310">
        <v>16</v>
      </c>
    </row>
    <row r="311" spans="1:40" x14ac:dyDescent="0.3">
      <c r="A311" t="s">
        <v>456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 s="2">
        <v>89292</v>
      </c>
      <c r="K311">
        <v>0</v>
      </c>
      <c r="L311">
        <v>9</v>
      </c>
      <c r="M311" t="s">
        <v>92</v>
      </c>
      <c r="N311" t="s">
        <v>506</v>
      </c>
      <c r="O311">
        <v>2148</v>
      </c>
      <c r="P311" s="1">
        <v>28910</v>
      </c>
      <c r="Q311" s="4">
        <f ca="1">ROUNDDOWN((TODAY() - Table1[DOB]) / 365, 0)</f>
        <v>46</v>
      </c>
      <c r="R311" t="s">
        <v>466</v>
      </c>
      <c r="S311" t="s">
        <v>38</v>
      </c>
      <c r="T311" t="s">
        <v>39</v>
      </c>
      <c r="U311" t="s">
        <v>40</v>
      </c>
      <c r="V311" t="s">
        <v>41</v>
      </c>
      <c r="W311" s="1">
        <v>42093</v>
      </c>
      <c r="Y311" s="4">
        <f>IF(ISBLANK(Table1[DateofTermination]), 0, 1)</f>
        <v>0</v>
      </c>
      <c r="Z311" s="4" t="str">
        <f>IF(ISBLANK(Table1[DateofTermination]), "Active", "Terminated")</f>
        <v>Active</v>
      </c>
      <c r="AA311" s="4">
        <f ca="1">ROUND((IF(ISBLANK(Table1[DateofTermination]),TODAY(), Table1[DateofTermination]) - Table1[DateofHire]) / 365, 1)</f>
        <v>10.4</v>
      </c>
      <c r="AB311" t="s">
        <v>42</v>
      </c>
      <c r="AC311" t="s">
        <v>43</v>
      </c>
      <c r="AD311" t="s">
        <v>53</v>
      </c>
      <c r="AE311" t="s">
        <v>54</v>
      </c>
      <c r="AF311">
        <v>4</v>
      </c>
      <c r="AG311" t="s">
        <v>77</v>
      </c>
      <c r="AH311" t="s">
        <v>56</v>
      </c>
      <c r="AI311" s="3">
        <v>5</v>
      </c>
      <c r="AJ311">
        <v>3</v>
      </c>
      <c r="AK311">
        <v>5</v>
      </c>
      <c r="AL311" s="1">
        <v>43497</v>
      </c>
      <c r="AM311">
        <v>0</v>
      </c>
      <c r="AN311">
        <v>11</v>
      </c>
    </row>
    <row r="312" spans="1:40" x14ac:dyDescent="0.3">
      <c r="A312" t="s">
        <v>457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 s="2">
        <v>45046</v>
      </c>
      <c r="K312">
        <v>0</v>
      </c>
      <c r="L312">
        <v>19</v>
      </c>
      <c r="M312" t="s">
        <v>37</v>
      </c>
      <c r="N312" t="s">
        <v>506</v>
      </c>
      <c r="O312">
        <v>1730</v>
      </c>
      <c r="P312" s="1">
        <v>28719</v>
      </c>
      <c r="Q312" s="4">
        <f ca="1">ROUNDDOWN((TODAY() - Table1[DOB]) / 365, 0)</f>
        <v>47</v>
      </c>
      <c r="R312" t="s">
        <v>466</v>
      </c>
      <c r="S312" t="s">
        <v>75</v>
      </c>
      <c r="T312" t="s">
        <v>39</v>
      </c>
      <c r="U312" t="s">
        <v>40</v>
      </c>
      <c r="V312" t="s">
        <v>108</v>
      </c>
      <c r="W312" s="1">
        <v>41911</v>
      </c>
      <c r="Y312" s="4">
        <f>IF(ISBLANK(Table1[DateofTermination]), 0, 1)</f>
        <v>0</v>
      </c>
      <c r="Z312" s="4" t="str">
        <f>IF(ISBLANK(Table1[DateofTermination]), "Active", "Terminated")</f>
        <v>Active</v>
      </c>
      <c r="AA312" s="4">
        <f ca="1">ROUND((IF(ISBLANK(Table1[DateofTermination]),TODAY(), Table1[DateofTermination]) - Table1[DateofHire]) / 365, 1)</f>
        <v>10.9</v>
      </c>
      <c r="AB312" t="s">
        <v>42</v>
      </c>
      <c r="AC312" t="s">
        <v>43</v>
      </c>
      <c r="AD312" t="s">
        <v>44</v>
      </c>
      <c r="AE312" t="s">
        <v>88</v>
      </c>
      <c r="AF312">
        <v>14</v>
      </c>
      <c r="AG312" t="s">
        <v>46</v>
      </c>
      <c r="AH312" t="s">
        <v>56</v>
      </c>
      <c r="AI312" s="3">
        <v>4.5</v>
      </c>
      <c r="AJ312">
        <v>5</v>
      </c>
      <c r="AK312">
        <v>0</v>
      </c>
      <c r="AL312" s="1">
        <v>43495</v>
      </c>
      <c r="AM312">
        <v>0</v>
      </c>
      <c r="AN31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2DAE-65E8-444D-8940-34CD94DE1A7C}">
  <dimension ref="A3:AT109"/>
  <sheetViews>
    <sheetView topLeftCell="AH5" zoomScale="60" zoomScaleNormal="60" workbookViewId="0">
      <selection activeCell="AN22" sqref="AN22"/>
    </sheetView>
  </sheetViews>
  <sheetFormatPr defaultRowHeight="14" x14ac:dyDescent="0.3"/>
  <cols>
    <col min="1" max="1" width="18.796875" bestFit="1" customWidth="1"/>
    <col min="2" max="2" width="16.796875" bestFit="1" customWidth="1"/>
    <col min="3" max="3" width="10.796875" bestFit="1" customWidth="1"/>
    <col min="4" max="4" width="18.296875" bestFit="1" customWidth="1"/>
    <col min="5" max="5" width="3.59765625" bestFit="1" customWidth="1"/>
    <col min="6" max="6" width="10.8984375" bestFit="1" customWidth="1"/>
    <col min="7" max="7" width="19.3984375" bestFit="1" customWidth="1"/>
    <col min="8" max="8" width="14.296875" bestFit="1" customWidth="1"/>
    <col min="9" max="9" width="23.59765625" bestFit="1" customWidth="1"/>
    <col min="10" max="10" width="18.09765625" bestFit="1" customWidth="1"/>
    <col min="11" max="11" width="24.09765625" bestFit="1" customWidth="1"/>
    <col min="12" max="12" width="16.796875" bestFit="1" customWidth="1"/>
    <col min="13" max="13" width="7.59765625" bestFit="1" customWidth="1"/>
    <col min="14" max="14" width="9.3984375" bestFit="1" customWidth="1"/>
    <col min="15" max="15" width="6.09765625" bestFit="1" customWidth="1"/>
    <col min="16" max="16" width="9" bestFit="1" customWidth="1"/>
    <col min="17" max="18" width="10.8984375" bestFit="1" customWidth="1"/>
    <col min="22" max="22" width="14.296875" bestFit="1" customWidth="1"/>
    <col min="23" max="23" width="15.8984375" bestFit="1" customWidth="1"/>
    <col min="24" max="24" width="14.69921875" bestFit="1" customWidth="1"/>
    <col min="25" max="25" width="15.5" bestFit="1" customWidth="1"/>
    <col min="26" max="26" width="20.796875" bestFit="1" customWidth="1"/>
    <col min="27" max="27" width="16.796875" bestFit="1" customWidth="1"/>
    <col min="28" max="28" width="11.3984375" bestFit="1" customWidth="1"/>
    <col min="29" max="29" width="12.3984375" bestFit="1" customWidth="1"/>
    <col min="30" max="30" width="16.796875" bestFit="1" customWidth="1"/>
    <col min="31" max="31" width="10.59765625" bestFit="1" customWidth="1"/>
    <col min="32" max="32" width="10.8984375" bestFit="1" customWidth="1"/>
    <col min="33" max="33" width="29.3984375" bestFit="1" customWidth="1"/>
    <col min="34" max="34" width="26.3984375" bestFit="1" customWidth="1"/>
    <col min="35" max="35" width="20.796875" bestFit="1" customWidth="1"/>
    <col min="36" max="36" width="19.3984375" bestFit="1" customWidth="1"/>
    <col min="37" max="38" width="23.09765625" bestFit="1" customWidth="1"/>
    <col min="39" max="39" width="19.3984375" bestFit="1" customWidth="1"/>
    <col min="40" max="40" width="23.09765625" bestFit="1" customWidth="1"/>
    <col min="41" max="41" width="7.296875" bestFit="1" customWidth="1"/>
    <col min="42" max="42" width="23.09765625" bestFit="1" customWidth="1"/>
    <col min="43" max="43" width="16.796875" bestFit="1" customWidth="1"/>
    <col min="44" max="44" width="19.19921875" bestFit="1" customWidth="1"/>
    <col min="45" max="45" width="20.59765625" bestFit="1" customWidth="1"/>
    <col min="46" max="46" width="10.8984375" bestFit="1" customWidth="1"/>
    <col min="47" max="171" width="7.296875" bestFit="1" customWidth="1"/>
    <col min="172" max="195" width="8.69921875" bestFit="1" customWidth="1"/>
    <col min="196" max="196" width="14.69921875" bestFit="1" customWidth="1"/>
  </cols>
  <sheetData>
    <row r="3" spans="1:46" x14ac:dyDescent="0.3">
      <c r="A3" s="5" t="s">
        <v>464</v>
      </c>
      <c r="B3" s="5" t="s">
        <v>463</v>
      </c>
      <c r="H3" s="5" t="s">
        <v>461</v>
      </c>
      <c r="I3" t="s">
        <v>467</v>
      </c>
      <c r="K3" s="5" t="s">
        <v>470</v>
      </c>
      <c r="L3" s="5" t="s">
        <v>463</v>
      </c>
      <c r="V3" s="5" t="s">
        <v>461</v>
      </c>
      <c r="W3" t="s">
        <v>473</v>
      </c>
      <c r="Z3" s="5" t="s">
        <v>473</v>
      </c>
      <c r="AA3" s="5" t="s">
        <v>463</v>
      </c>
    </row>
    <row r="4" spans="1:46" x14ac:dyDescent="0.3">
      <c r="A4" s="5" t="s">
        <v>461</v>
      </c>
      <c r="B4" t="s">
        <v>47</v>
      </c>
      <c r="C4" t="s">
        <v>56</v>
      </c>
      <c r="D4" t="s">
        <v>114</v>
      </c>
      <c r="E4" t="s">
        <v>183</v>
      </c>
      <c r="F4" t="s">
        <v>462</v>
      </c>
      <c r="H4" s="6" t="s">
        <v>466</v>
      </c>
      <c r="I4">
        <v>176</v>
      </c>
      <c r="K4" s="5" t="s">
        <v>461</v>
      </c>
      <c r="L4" t="s">
        <v>466</v>
      </c>
      <c r="M4" t="s">
        <v>465</v>
      </c>
      <c r="N4" t="s">
        <v>462</v>
      </c>
      <c r="V4" s="6" t="s">
        <v>466</v>
      </c>
      <c r="W4" s="7">
        <v>67786.727272727279</v>
      </c>
      <c r="Z4" s="5" t="s">
        <v>461</v>
      </c>
      <c r="AA4" t="s">
        <v>466</v>
      </c>
      <c r="AB4" t="s">
        <v>465</v>
      </c>
      <c r="AC4" t="s">
        <v>462</v>
      </c>
    </row>
    <row r="5" spans="1:46" x14ac:dyDescent="0.3">
      <c r="A5" s="6" t="s">
        <v>73</v>
      </c>
      <c r="B5">
        <v>2</v>
      </c>
      <c r="C5">
        <v>6</v>
      </c>
      <c r="D5">
        <v>1</v>
      </c>
      <c r="F5">
        <v>9</v>
      </c>
      <c r="H5" s="6" t="s">
        <v>465</v>
      </c>
      <c r="I5">
        <v>135</v>
      </c>
      <c r="K5" s="6" t="s">
        <v>113</v>
      </c>
      <c r="L5">
        <v>16</v>
      </c>
      <c r="M5">
        <v>7</v>
      </c>
      <c r="N5">
        <v>23</v>
      </c>
      <c r="V5" s="6" t="s">
        <v>465</v>
      </c>
      <c r="W5" s="7">
        <v>70629.399999999994</v>
      </c>
      <c r="Z5" s="6" t="s">
        <v>121</v>
      </c>
      <c r="AA5" s="7">
        <v>70926.333333333328</v>
      </c>
      <c r="AB5" s="7">
        <v>73523</v>
      </c>
      <c r="AC5" s="7">
        <v>71791.888888888891</v>
      </c>
    </row>
    <row r="6" spans="1:46" x14ac:dyDescent="0.3">
      <c r="A6" s="6" t="s">
        <v>69</v>
      </c>
      <c r="B6">
        <v>3</v>
      </c>
      <c r="C6">
        <v>15</v>
      </c>
      <c r="D6">
        <v>1</v>
      </c>
      <c r="E6">
        <v>2</v>
      </c>
      <c r="F6">
        <v>21</v>
      </c>
      <c r="H6" s="6" t="s">
        <v>462</v>
      </c>
      <c r="I6">
        <v>311</v>
      </c>
      <c r="K6" s="6" t="s">
        <v>81</v>
      </c>
      <c r="L6">
        <v>15</v>
      </c>
      <c r="M6">
        <v>14</v>
      </c>
      <c r="N6">
        <v>29</v>
      </c>
      <c r="V6" s="6" t="s">
        <v>462</v>
      </c>
      <c r="W6" s="7">
        <v>69020.684887459807</v>
      </c>
      <c r="Z6" s="6" t="s">
        <v>285</v>
      </c>
      <c r="AA6" s="7">
        <v>250000</v>
      </c>
      <c r="AB6" s="7"/>
      <c r="AC6" s="7">
        <v>250000</v>
      </c>
      <c r="AI6" s="5" t="s">
        <v>461</v>
      </c>
      <c r="AJ6" t="s">
        <v>503</v>
      </c>
      <c r="AK6" t="s">
        <v>500</v>
      </c>
      <c r="AP6" s="5" t="s">
        <v>500</v>
      </c>
      <c r="AQ6" s="5" t="s">
        <v>463</v>
      </c>
    </row>
    <row r="7" spans="1:46" x14ac:dyDescent="0.3">
      <c r="A7" s="6" t="s">
        <v>225</v>
      </c>
      <c r="C7">
        <v>2</v>
      </c>
      <c r="F7">
        <v>2</v>
      </c>
      <c r="K7" s="6" t="s">
        <v>77</v>
      </c>
      <c r="L7">
        <v>11</v>
      </c>
      <c r="M7">
        <v>20</v>
      </c>
      <c r="N7">
        <v>31</v>
      </c>
      <c r="Z7" s="6" t="s">
        <v>53</v>
      </c>
      <c r="AA7" s="7">
        <v>94593</v>
      </c>
      <c r="AB7" s="7">
        <v>99006.642857142855</v>
      </c>
      <c r="AC7" s="7">
        <v>97064.639999999999</v>
      </c>
      <c r="AI7" s="6" t="s">
        <v>121</v>
      </c>
      <c r="AJ7" s="4">
        <v>9.8333333333333357</v>
      </c>
      <c r="AK7">
        <v>9</v>
      </c>
      <c r="AP7" s="5" t="s">
        <v>461</v>
      </c>
      <c r="AQ7" t="s">
        <v>43</v>
      </c>
      <c r="AR7" t="s">
        <v>100</v>
      </c>
      <c r="AS7" t="s">
        <v>52</v>
      </c>
      <c r="AT7" t="s">
        <v>462</v>
      </c>
    </row>
    <row r="8" spans="1:46" x14ac:dyDescent="0.3">
      <c r="A8" s="6" t="s">
        <v>122</v>
      </c>
      <c r="C8">
        <v>7</v>
      </c>
      <c r="F8">
        <v>7</v>
      </c>
      <c r="K8" s="6" t="s">
        <v>67</v>
      </c>
      <c r="L8">
        <v>33</v>
      </c>
      <c r="M8">
        <v>16</v>
      </c>
      <c r="N8">
        <v>49</v>
      </c>
      <c r="Z8" s="6" t="s">
        <v>44</v>
      </c>
      <c r="AA8" s="7">
        <v>59620.420634920636</v>
      </c>
      <c r="AB8" s="7">
        <v>60459.25301204819</v>
      </c>
      <c r="AC8" s="7">
        <v>59953.545454545456</v>
      </c>
      <c r="AI8" s="6" t="s">
        <v>285</v>
      </c>
      <c r="AJ8" s="4">
        <v>13.1</v>
      </c>
      <c r="AK8">
        <v>1</v>
      </c>
      <c r="AP8" s="6" t="s">
        <v>533</v>
      </c>
      <c r="AQ8">
        <v>207</v>
      </c>
      <c r="AT8">
        <v>207</v>
      </c>
    </row>
    <row r="9" spans="1:46" x14ac:dyDescent="0.3">
      <c r="A9" s="6" t="s">
        <v>80</v>
      </c>
      <c r="B9">
        <v>7</v>
      </c>
      <c r="C9">
        <v>10</v>
      </c>
      <c r="D9">
        <v>1</v>
      </c>
      <c r="E9">
        <v>4</v>
      </c>
      <c r="F9">
        <v>22</v>
      </c>
      <c r="K9" s="6" t="s">
        <v>55</v>
      </c>
      <c r="L9">
        <v>50</v>
      </c>
      <c r="M9">
        <v>37</v>
      </c>
      <c r="N9">
        <v>87</v>
      </c>
      <c r="Z9" s="6" t="s">
        <v>135</v>
      </c>
      <c r="AA9" s="7">
        <v>72016.666666666672</v>
      </c>
      <c r="AB9" s="7">
        <v>66290.5625</v>
      </c>
      <c r="AC9" s="7">
        <v>69061.258064516136</v>
      </c>
      <c r="AI9" s="6" t="s">
        <v>53</v>
      </c>
      <c r="AJ9" s="4">
        <v>8.9700000000000006</v>
      </c>
      <c r="AK9">
        <v>50</v>
      </c>
      <c r="AP9" s="6" t="s">
        <v>483</v>
      </c>
      <c r="AS9">
        <v>1</v>
      </c>
      <c r="AT9">
        <v>1</v>
      </c>
    </row>
    <row r="10" spans="1:46" x14ac:dyDescent="0.3">
      <c r="A10" s="6" t="s">
        <v>189</v>
      </c>
      <c r="C10">
        <v>8</v>
      </c>
      <c r="F10">
        <v>8</v>
      </c>
      <c r="H10" s="5" t="s">
        <v>461</v>
      </c>
      <c r="I10" t="s">
        <v>468</v>
      </c>
      <c r="K10" s="6" t="s">
        <v>46</v>
      </c>
      <c r="L10">
        <v>44</v>
      </c>
      <c r="M10">
        <v>32</v>
      </c>
      <c r="N10">
        <v>76</v>
      </c>
      <c r="V10" s="5" t="s">
        <v>461</v>
      </c>
      <c r="W10" t="s">
        <v>473</v>
      </c>
      <c r="Z10" s="6" t="s">
        <v>72</v>
      </c>
      <c r="AA10" s="7">
        <v>96906.166666666672</v>
      </c>
      <c r="AB10" s="7">
        <v>92689.4</v>
      </c>
      <c r="AC10" s="7">
        <v>94989.454545454544</v>
      </c>
      <c r="AI10" s="6" t="s">
        <v>44</v>
      </c>
      <c r="AJ10" s="4">
        <v>8.8416267942583762</v>
      </c>
      <c r="AK10">
        <v>209</v>
      </c>
      <c r="AP10" s="6" t="s">
        <v>475</v>
      </c>
      <c r="AS10">
        <v>3</v>
      </c>
      <c r="AT10">
        <v>3</v>
      </c>
    </row>
    <row r="11" spans="1:46" x14ac:dyDescent="0.3">
      <c r="A11" s="6" t="s">
        <v>88</v>
      </c>
      <c r="B11">
        <v>1</v>
      </c>
      <c r="C11">
        <v>19</v>
      </c>
      <c r="D11">
        <v>1</v>
      </c>
      <c r="F11">
        <v>21</v>
      </c>
      <c r="H11" s="6" t="s">
        <v>246</v>
      </c>
      <c r="I11">
        <v>3</v>
      </c>
      <c r="K11" s="6" t="s">
        <v>97</v>
      </c>
      <c r="M11">
        <v>1</v>
      </c>
      <c r="N11">
        <v>1</v>
      </c>
      <c r="V11" s="6" t="s">
        <v>246</v>
      </c>
      <c r="W11" s="7">
        <v>65806</v>
      </c>
      <c r="Z11" s="6" t="s">
        <v>462</v>
      </c>
      <c r="AA11" s="7">
        <v>67786.727272727279</v>
      </c>
      <c r="AB11" s="7">
        <v>70629.399999999994</v>
      </c>
      <c r="AC11" s="7">
        <v>69020.684887459807</v>
      </c>
      <c r="AI11" s="6" t="s">
        <v>135</v>
      </c>
      <c r="AJ11" s="4">
        <v>10.903225806451612</v>
      </c>
      <c r="AK11">
        <v>31</v>
      </c>
      <c r="AP11" s="6" t="s">
        <v>478</v>
      </c>
      <c r="AS11">
        <v>8</v>
      </c>
      <c r="AT11">
        <v>8</v>
      </c>
    </row>
    <row r="12" spans="1:46" x14ac:dyDescent="0.3">
      <c r="A12" s="6" t="s">
        <v>175</v>
      </c>
      <c r="C12">
        <v>2</v>
      </c>
      <c r="D12">
        <v>1</v>
      </c>
      <c r="F12">
        <v>3</v>
      </c>
      <c r="H12" s="6" t="s">
        <v>108</v>
      </c>
      <c r="I12">
        <v>29</v>
      </c>
      <c r="K12" s="6" t="s">
        <v>226</v>
      </c>
      <c r="L12">
        <v>1</v>
      </c>
      <c r="M12">
        <v>1</v>
      </c>
      <c r="N12">
        <v>2</v>
      </c>
      <c r="V12" s="6" t="s">
        <v>108</v>
      </c>
      <c r="W12" s="7">
        <v>68521.206896551725</v>
      </c>
      <c r="AI12" s="6" t="s">
        <v>72</v>
      </c>
      <c r="AJ12" s="4">
        <v>9.1999999999999993</v>
      </c>
      <c r="AK12">
        <v>11</v>
      </c>
      <c r="AP12" s="6" t="s">
        <v>480</v>
      </c>
      <c r="AR12">
        <v>1</v>
      </c>
      <c r="AS12">
        <v>12</v>
      </c>
      <c r="AT12">
        <v>13</v>
      </c>
    </row>
    <row r="13" spans="1:46" x14ac:dyDescent="0.3">
      <c r="A13" s="6" t="s">
        <v>62</v>
      </c>
      <c r="B13">
        <v>2</v>
      </c>
      <c r="C13">
        <v>18</v>
      </c>
      <c r="D13">
        <v>2</v>
      </c>
      <c r="F13">
        <v>22</v>
      </c>
      <c r="H13" s="6" t="s">
        <v>79</v>
      </c>
      <c r="I13">
        <v>80</v>
      </c>
      <c r="K13" s="6" t="s">
        <v>192</v>
      </c>
      <c r="L13">
        <v>6</v>
      </c>
      <c r="M13">
        <v>7</v>
      </c>
      <c r="N13">
        <v>13</v>
      </c>
      <c r="V13" s="6" t="s">
        <v>79</v>
      </c>
      <c r="W13" s="7">
        <v>74431.024999999994</v>
      </c>
      <c r="AI13" s="6" t="s">
        <v>462</v>
      </c>
      <c r="AJ13" s="4">
        <v>9.1228295819935674</v>
      </c>
      <c r="AK13">
        <v>311</v>
      </c>
      <c r="AP13" s="6" t="s">
        <v>479</v>
      </c>
      <c r="AS13">
        <v>13</v>
      </c>
      <c r="AT13">
        <v>13</v>
      </c>
    </row>
    <row r="14" spans="1:46" x14ac:dyDescent="0.3">
      <c r="A14" s="6" t="s">
        <v>159</v>
      </c>
      <c r="B14">
        <v>1</v>
      </c>
      <c r="C14">
        <v>3</v>
      </c>
      <c r="F14">
        <v>4</v>
      </c>
      <c r="H14" s="6" t="s">
        <v>326</v>
      </c>
      <c r="I14">
        <v>1</v>
      </c>
      <c r="K14" s="6" t="s">
        <v>462</v>
      </c>
      <c r="L14">
        <v>176</v>
      </c>
      <c r="M14">
        <v>135</v>
      </c>
      <c r="N14">
        <v>311</v>
      </c>
      <c r="V14" s="6" t="s">
        <v>326</v>
      </c>
      <c r="W14" s="7">
        <v>83667</v>
      </c>
      <c r="AP14" s="6" t="s">
        <v>476</v>
      </c>
      <c r="AR14">
        <v>5</v>
      </c>
      <c r="AS14">
        <v>18</v>
      </c>
      <c r="AT14">
        <v>23</v>
      </c>
    </row>
    <row r="15" spans="1:46" x14ac:dyDescent="0.3">
      <c r="A15" s="6" t="s">
        <v>126</v>
      </c>
      <c r="B15">
        <v>4</v>
      </c>
      <c r="C15">
        <v>13</v>
      </c>
      <c r="D15">
        <v>2</v>
      </c>
      <c r="F15">
        <v>19</v>
      </c>
      <c r="H15" s="6" t="s">
        <v>94</v>
      </c>
      <c r="I15">
        <v>11</v>
      </c>
      <c r="V15" s="6" t="s">
        <v>94</v>
      </c>
      <c r="W15" s="7">
        <v>59998.181818181816</v>
      </c>
      <c r="AP15" s="6" t="s">
        <v>482</v>
      </c>
      <c r="AR15">
        <v>4</v>
      </c>
      <c r="AS15">
        <v>18</v>
      </c>
      <c r="AT15">
        <v>22</v>
      </c>
    </row>
    <row r="16" spans="1:46" x14ac:dyDescent="0.3">
      <c r="A16" s="6" t="s">
        <v>141</v>
      </c>
      <c r="B16">
        <v>2</v>
      </c>
      <c r="C16">
        <v>4</v>
      </c>
      <c r="D16">
        <v>1</v>
      </c>
      <c r="F16">
        <v>7</v>
      </c>
      <c r="H16" s="6" t="s">
        <v>41</v>
      </c>
      <c r="I16">
        <v>187</v>
      </c>
      <c r="V16" s="6" t="s">
        <v>41</v>
      </c>
      <c r="W16" s="7">
        <v>67287.545454545456</v>
      </c>
      <c r="AP16" s="6" t="s">
        <v>485</v>
      </c>
      <c r="AR16">
        <v>2</v>
      </c>
      <c r="AS16">
        <v>6</v>
      </c>
      <c r="AT16">
        <v>8</v>
      </c>
    </row>
    <row r="17" spans="1:46" x14ac:dyDescent="0.3">
      <c r="A17" s="6" t="s">
        <v>136</v>
      </c>
      <c r="C17">
        <v>12</v>
      </c>
      <c r="E17">
        <v>2</v>
      </c>
      <c r="F17">
        <v>14</v>
      </c>
      <c r="H17" s="6" t="s">
        <v>462</v>
      </c>
      <c r="I17">
        <v>311</v>
      </c>
      <c r="K17" s="5" t="s">
        <v>471</v>
      </c>
      <c r="L17" s="5" t="s">
        <v>463</v>
      </c>
      <c r="V17" s="6" t="s">
        <v>462</v>
      </c>
      <c r="W17" s="7">
        <v>69020.684887459807</v>
      </c>
      <c r="AP17" s="6" t="s">
        <v>484</v>
      </c>
      <c r="AR17">
        <v>4</v>
      </c>
      <c r="AS17">
        <v>9</v>
      </c>
      <c r="AT17">
        <v>13</v>
      </c>
    </row>
    <row r="18" spans="1:46" x14ac:dyDescent="0.3">
      <c r="A18" s="6" t="s">
        <v>95</v>
      </c>
      <c r="B18">
        <v>3</v>
      </c>
      <c r="C18">
        <v>18</v>
      </c>
      <c r="D18">
        <v>1</v>
      </c>
      <c r="F18">
        <v>22</v>
      </c>
      <c r="K18" s="5" t="s">
        <v>461</v>
      </c>
      <c r="L18" t="s">
        <v>246</v>
      </c>
      <c r="M18" t="s">
        <v>108</v>
      </c>
      <c r="N18" t="s">
        <v>79</v>
      </c>
      <c r="O18" t="s">
        <v>326</v>
      </c>
      <c r="P18" t="s">
        <v>94</v>
      </c>
      <c r="Q18" t="s">
        <v>41</v>
      </c>
      <c r="R18" t="s">
        <v>462</v>
      </c>
      <c r="AP18" s="6" t="s">
        <v>462</v>
      </c>
      <c r="AQ18">
        <v>207</v>
      </c>
      <c r="AR18">
        <v>16</v>
      </c>
      <c r="AS18">
        <v>88</v>
      </c>
      <c r="AT18">
        <v>311</v>
      </c>
    </row>
    <row r="19" spans="1:46" x14ac:dyDescent="0.3">
      <c r="A19" s="6" t="s">
        <v>76</v>
      </c>
      <c r="B19">
        <v>2</v>
      </c>
      <c r="C19">
        <v>18</v>
      </c>
      <c r="D19">
        <v>1</v>
      </c>
      <c r="F19">
        <v>21</v>
      </c>
      <c r="K19" s="6" t="s">
        <v>113</v>
      </c>
      <c r="M19">
        <v>2</v>
      </c>
      <c r="N19">
        <v>5</v>
      </c>
      <c r="Q19">
        <v>16</v>
      </c>
      <c r="R19">
        <v>23</v>
      </c>
    </row>
    <row r="20" spans="1:46" x14ac:dyDescent="0.3">
      <c r="A20" s="6" t="s">
        <v>60</v>
      </c>
      <c r="B20">
        <v>2</v>
      </c>
      <c r="C20">
        <v>18</v>
      </c>
      <c r="D20">
        <v>1</v>
      </c>
      <c r="E20">
        <v>1</v>
      </c>
      <c r="F20">
        <v>22</v>
      </c>
      <c r="K20" s="6" t="s">
        <v>81</v>
      </c>
      <c r="N20">
        <v>29</v>
      </c>
      <c r="R20">
        <v>29</v>
      </c>
    </row>
    <row r="21" spans="1:46" x14ac:dyDescent="0.3">
      <c r="A21" s="6" t="s">
        <v>153</v>
      </c>
      <c r="B21">
        <v>2</v>
      </c>
      <c r="C21">
        <v>9</v>
      </c>
      <c r="E21">
        <v>2</v>
      </c>
      <c r="F21">
        <v>13</v>
      </c>
      <c r="H21" s="5" t="s">
        <v>461</v>
      </c>
      <c r="I21" t="s">
        <v>469</v>
      </c>
      <c r="K21" s="6" t="s">
        <v>77</v>
      </c>
      <c r="M21">
        <v>1</v>
      </c>
      <c r="N21">
        <v>5</v>
      </c>
      <c r="Q21">
        <v>25</v>
      </c>
      <c r="R21">
        <v>31</v>
      </c>
      <c r="V21" s="5" t="s">
        <v>461</v>
      </c>
      <c r="W21" t="s">
        <v>473</v>
      </c>
    </row>
    <row r="22" spans="1:46" x14ac:dyDescent="0.3">
      <c r="A22" s="6" t="s">
        <v>45</v>
      </c>
      <c r="B22">
        <v>2</v>
      </c>
      <c r="C22">
        <v>16</v>
      </c>
      <c r="D22">
        <v>3</v>
      </c>
      <c r="E22">
        <v>1</v>
      </c>
      <c r="F22">
        <v>22</v>
      </c>
      <c r="H22" s="6" t="s">
        <v>64</v>
      </c>
      <c r="I22">
        <v>30</v>
      </c>
      <c r="K22" s="6" t="s">
        <v>67</v>
      </c>
      <c r="L22">
        <v>1</v>
      </c>
      <c r="M22">
        <v>7</v>
      </c>
      <c r="N22">
        <v>4</v>
      </c>
      <c r="P22">
        <v>2</v>
      </c>
      <c r="Q22">
        <v>35</v>
      </c>
      <c r="R22">
        <v>49</v>
      </c>
      <c r="V22" s="6" t="s">
        <v>121</v>
      </c>
      <c r="W22" s="7">
        <v>71791.888888888891</v>
      </c>
    </row>
    <row r="23" spans="1:46" x14ac:dyDescent="0.3">
      <c r="A23" s="6" t="s">
        <v>84</v>
      </c>
      <c r="C23">
        <v>13</v>
      </c>
      <c r="E23">
        <v>1</v>
      </c>
      <c r="F23">
        <v>14</v>
      </c>
      <c r="H23" s="6" t="s">
        <v>50</v>
      </c>
      <c r="I23">
        <v>124</v>
      </c>
      <c r="K23" s="6" t="s">
        <v>55</v>
      </c>
      <c r="L23">
        <v>1</v>
      </c>
      <c r="M23">
        <v>10</v>
      </c>
      <c r="N23">
        <v>17</v>
      </c>
      <c r="O23">
        <v>1</v>
      </c>
      <c r="P23">
        <v>4</v>
      </c>
      <c r="Q23">
        <v>54</v>
      </c>
      <c r="R23">
        <v>87</v>
      </c>
      <c r="V23" s="6" t="s">
        <v>285</v>
      </c>
      <c r="W23" s="7">
        <v>250000</v>
      </c>
    </row>
    <row r="24" spans="1:46" x14ac:dyDescent="0.3">
      <c r="A24" s="6" t="s">
        <v>54</v>
      </c>
      <c r="B24">
        <v>2</v>
      </c>
      <c r="C24">
        <v>15</v>
      </c>
      <c r="F24">
        <v>17</v>
      </c>
      <c r="H24" s="6" t="s">
        <v>132</v>
      </c>
      <c r="I24">
        <v>12</v>
      </c>
      <c r="K24" s="6" t="s">
        <v>46</v>
      </c>
      <c r="L24">
        <v>1</v>
      </c>
      <c r="M24">
        <v>8</v>
      </c>
      <c r="N24">
        <v>16</v>
      </c>
      <c r="P24">
        <v>4</v>
      </c>
      <c r="Q24">
        <v>47</v>
      </c>
      <c r="R24">
        <v>76</v>
      </c>
      <c r="V24" s="6" t="s">
        <v>53</v>
      </c>
      <c r="W24" s="7">
        <v>97064.639999999999</v>
      </c>
      <c r="AC24" s="5" t="s">
        <v>502</v>
      </c>
      <c r="AD24" s="5" t="s">
        <v>463</v>
      </c>
    </row>
    <row r="25" spans="1:46" x14ac:dyDescent="0.3">
      <c r="A25" s="6" t="s">
        <v>66</v>
      </c>
      <c r="B25">
        <v>2</v>
      </c>
      <c r="C25">
        <v>17</v>
      </c>
      <c r="D25">
        <v>2</v>
      </c>
      <c r="F25">
        <v>21</v>
      </c>
      <c r="H25" s="6" t="s">
        <v>38</v>
      </c>
      <c r="I25">
        <v>137</v>
      </c>
      <c r="K25" s="6" t="s">
        <v>97</v>
      </c>
      <c r="Q25">
        <v>1</v>
      </c>
      <c r="R25">
        <v>1</v>
      </c>
      <c r="V25" s="6" t="s">
        <v>44</v>
      </c>
      <c r="W25" s="7">
        <v>59953.545454545456</v>
      </c>
      <c r="AC25" s="5" t="s">
        <v>461</v>
      </c>
      <c r="AD25" t="s">
        <v>43</v>
      </c>
      <c r="AE25" t="s">
        <v>501</v>
      </c>
      <c r="AF25" t="s">
        <v>462</v>
      </c>
    </row>
    <row r="26" spans="1:46" x14ac:dyDescent="0.3">
      <c r="A26" s="6" t="s">
        <v>462</v>
      </c>
      <c r="B26">
        <v>37</v>
      </c>
      <c r="C26">
        <v>243</v>
      </c>
      <c r="D26">
        <v>18</v>
      </c>
      <c r="E26">
        <v>13</v>
      </c>
      <c r="F26">
        <v>311</v>
      </c>
      <c r="H26" s="6" t="s">
        <v>75</v>
      </c>
      <c r="I26">
        <v>8</v>
      </c>
      <c r="K26" s="6" t="s">
        <v>226</v>
      </c>
      <c r="Q26">
        <v>2</v>
      </c>
      <c r="R26">
        <v>2</v>
      </c>
      <c r="V26" s="6" t="s">
        <v>135</v>
      </c>
      <c r="W26" s="7">
        <v>69061.258064516136</v>
      </c>
      <c r="AC26" s="6" t="s">
        <v>487</v>
      </c>
      <c r="AD26">
        <v>1</v>
      </c>
      <c r="AF26">
        <v>1</v>
      </c>
    </row>
    <row r="27" spans="1:46" x14ac:dyDescent="0.3">
      <c r="H27" s="6" t="s">
        <v>462</v>
      </c>
      <c r="I27">
        <v>311</v>
      </c>
      <c r="K27" s="6" t="s">
        <v>192</v>
      </c>
      <c r="M27">
        <v>1</v>
      </c>
      <c r="N27">
        <v>4</v>
      </c>
      <c r="P27">
        <v>1</v>
      </c>
      <c r="Q27">
        <v>7</v>
      </c>
      <c r="R27">
        <v>13</v>
      </c>
      <c r="V27" s="6" t="s">
        <v>72</v>
      </c>
      <c r="W27" s="7">
        <v>94989.454545454544</v>
      </c>
      <c r="AC27" s="8" t="s">
        <v>490</v>
      </c>
      <c r="AD27">
        <v>1</v>
      </c>
      <c r="AF27">
        <v>1</v>
      </c>
    </row>
    <row r="28" spans="1:46" x14ac:dyDescent="0.3">
      <c r="K28" s="6" t="s">
        <v>462</v>
      </c>
      <c r="L28">
        <v>3</v>
      </c>
      <c r="M28">
        <v>29</v>
      </c>
      <c r="N28">
        <v>80</v>
      </c>
      <c r="O28">
        <v>1</v>
      </c>
      <c r="P28">
        <v>11</v>
      </c>
      <c r="Q28">
        <v>187</v>
      </c>
      <c r="R28">
        <v>311</v>
      </c>
      <c r="V28" s="6" t="s">
        <v>462</v>
      </c>
      <c r="W28" s="7">
        <v>69020.684887459807</v>
      </c>
      <c r="AC28" s="6" t="s">
        <v>486</v>
      </c>
      <c r="AD28">
        <v>1</v>
      </c>
      <c r="AE28">
        <v>1</v>
      </c>
      <c r="AF28">
        <v>2</v>
      </c>
      <c r="AL28" s="5" t="s">
        <v>461</v>
      </c>
      <c r="AM28" t="s">
        <v>503</v>
      </c>
      <c r="AN28" t="s">
        <v>500</v>
      </c>
    </row>
    <row r="29" spans="1:46" x14ac:dyDescent="0.3">
      <c r="AC29" s="8" t="s">
        <v>497</v>
      </c>
      <c r="AE29">
        <v>1</v>
      </c>
      <c r="AF29">
        <v>1</v>
      </c>
      <c r="AL29" s="6" t="s">
        <v>490</v>
      </c>
      <c r="AM29" s="4">
        <v>9.4685185185185254</v>
      </c>
      <c r="AN29">
        <v>54</v>
      </c>
    </row>
    <row r="30" spans="1:46" x14ac:dyDescent="0.3">
      <c r="AC30" s="8" t="s">
        <v>491</v>
      </c>
      <c r="AD30">
        <v>1</v>
      </c>
      <c r="AF30">
        <v>1</v>
      </c>
      <c r="AL30" s="6" t="s">
        <v>494</v>
      </c>
      <c r="AM30" s="4">
        <v>8.0483870967741922</v>
      </c>
      <c r="AN30">
        <v>31</v>
      </c>
    </row>
    <row r="31" spans="1:46" x14ac:dyDescent="0.3">
      <c r="K31" s="5" t="s">
        <v>472</v>
      </c>
      <c r="L31" s="5" t="s">
        <v>463</v>
      </c>
      <c r="AC31" s="6" t="s">
        <v>477</v>
      </c>
      <c r="AD31">
        <v>2</v>
      </c>
      <c r="AE31">
        <v>1</v>
      </c>
      <c r="AF31">
        <v>3</v>
      </c>
      <c r="AL31" s="6" t="s">
        <v>489</v>
      </c>
      <c r="AM31" s="4">
        <v>9.8105263157894758</v>
      </c>
      <c r="AN31">
        <v>19</v>
      </c>
    </row>
    <row r="32" spans="1:46" x14ac:dyDescent="0.3">
      <c r="K32" s="5" t="s">
        <v>461</v>
      </c>
      <c r="L32" t="s">
        <v>64</v>
      </c>
      <c r="M32" t="s">
        <v>50</v>
      </c>
      <c r="N32" t="s">
        <v>132</v>
      </c>
      <c r="O32" t="s">
        <v>38</v>
      </c>
      <c r="P32" t="s">
        <v>75</v>
      </c>
      <c r="Q32" t="s">
        <v>462</v>
      </c>
      <c r="V32" s="5" t="s">
        <v>461</v>
      </c>
      <c r="W32" t="s">
        <v>473</v>
      </c>
      <c r="AC32" s="8" t="s">
        <v>490</v>
      </c>
      <c r="AD32">
        <v>1</v>
      </c>
      <c r="AF32">
        <v>1</v>
      </c>
      <c r="AL32" s="6" t="s">
        <v>493</v>
      </c>
      <c r="AM32" s="4">
        <v>8.6000000000000014</v>
      </c>
      <c r="AN32">
        <v>27</v>
      </c>
    </row>
    <row r="33" spans="7:40" x14ac:dyDescent="0.3">
      <c r="K33" s="6" t="s">
        <v>113</v>
      </c>
      <c r="L33">
        <v>2</v>
      </c>
      <c r="M33">
        <v>10</v>
      </c>
      <c r="O33">
        <v>10</v>
      </c>
      <c r="P33">
        <v>1</v>
      </c>
      <c r="Q33">
        <v>23</v>
      </c>
      <c r="V33" s="6" t="s">
        <v>129</v>
      </c>
      <c r="W33" s="7">
        <v>63507.666666666664</v>
      </c>
      <c r="AC33" s="8" t="s">
        <v>492</v>
      </c>
      <c r="AE33">
        <v>1</v>
      </c>
      <c r="AF33">
        <v>1</v>
      </c>
      <c r="AL33" s="6" t="s">
        <v>498</v>
      </c>
      <c r="AM33" s="4">
        <v>8.8575757575757539</v>
      </c>
      <c r="AN33">
        <v>33</v>
      </c>
    </row>
    <row r="34" spans="7:40" x14ac:dyDescent="0.3">
      <c r="K34" s="6" t="s">
        <v>81</v>
      </c>
      <c r="L34">
        <v>5</v>
      </c>
      <c r="M34">
        <v>11</v>
      </c>
      <c r="N34">
        <v>2</v>
      </c>
      <c r="O34">
        <v>11</v>
      </c>
      <c r="Q34">
        <v>29</v>
      </c>
      <c r="V34" s="6" t="s">
        <v>264</v>
      </c>
      <c r="W34" s="7">
        <v>52280</v>
      </c>
      <c r="AC34" s="8" t="s">
        <v>496</v>
      </c>
      <c r="AD34">
        <v>1</v>
      </c>
      <c r="AF34">
        <v>1</v>
      </c>
      <c r="AL34" s="6" t="s">
        <v>497</v>
      </c>
      <c r="AM34" s="4">
        <v>8.6999999999999993</v>
      </c>
      <c r="AN34">
        <v>8</v>
      </c>
    </row>
    <row r="35" spans="7:40" x14ac:dyDescent="0.3">
      <c r="K35" s="6" t="s">
        <v>77</v>
      </c>
      <c r="L35">
        <v>3</v>
      </c>
      <c r="M35">
        <v>14</v>
      </c>
      <c r="N35">
        <v>1</v>
      </c>
      <c r="O35">
        <v>10</v>
      </c>
      <c r="P35">
        <v>3</v>
      </c>
      <c r="Q35">
        <v>31</v>
      </c>
      <c r="V35" s="6" t="s">
        <v>134</v>
      </c>
      <c r="W35" s="7">
        <v>64932.555555555555</v>
      </c>
      <c r="AC35" s="6" t="s">
        <v>481</v>
      </c>
      <c r="AD35">
        <v>4</v>
      </c>
      <c r="AE35">
        <v>3</v>
      </c>
      <c r="AF35">
        <v>7</v>
      </c>
      <c r="AL35" s="6" t="s">
        <v>488</v>
      </c>
      <c r="AM35" s="4">
        <v>9.4113636363636388</v>
      </c>
      <c r="AN35">
        <v>44</v>
      </c>
    </row>
    <row r="36" spans="7:40" x14ac:dyDescent="0.3">
      <c r="K36" s="6" t="s">
        <v>67</v>
      </c>
      <c r="L36">
        <v>6</v>
      </c>
      <c r="M36">
        <v>19</v>
      </c>
      <c r="N36">
        <v>2</v>
      </c>
      <c r="O36">
        <v>22</v>
      </c>
      <c r="Q36">
        <v>49</v>
      </c>
      <c r="V36" s="6" t="s">
        <v>188</v>
      </c>
      <c r="W36" s="7">
        <v>95465</v>
      </c>
      <c r="AC36" s="8" t="s">
        <v>490</v>
      </c>
      <c r="AD36">
        <v>3</v>
      </c>
      <c r="AE36">
        <v>1</v>
      </c>
      <c r="AF36">
        <v>4</v>
      </c>
      <c r="AL36" s="6" t="s">
        <v>495</v>
      </c>
      <c r="AM36" s="4">
        <v>9.4149999999999991</v>
      </c>
      <c r="AN36">
        <v>20</v>
      </c>
    </row>
    <row r="37" spans="7:40" x14ac:dyDescent="0.3">
      <c r="K37" s="6" t="s">
        <v>55</v>
      </c>
      <c r="L37">
        <v>6</v>
      </c>
      <c r="M37">
        <v>37</v>
      </c>
      <c r="N37">
        <v>3</v>
      </c>
      <c r="O37">
        <v>40</v>
      </c>
      <c r="P37">
        <v>1</v>
      </c>
      <c r="Q37">
        <v>87</v>
      </c>
      <c r="V37" s="6" t="s">
        <v>149</v>
      </c>
      <c r="W37" s="7">
        <v>110929</v>
      </c>
      <c r="AC37" s="8" t="s">
        <v>493</v>
      </c>
      <c r="AE37">
        <v>1</v>
      </c>
      <c r="AF37">
        <v>1</v>
      </c>
      <c r="AL37" s="6" t="s">
        <v>492</v>
      </c>
      <c r="AM37" s="4">
        <v>8.3948717948717935</v>
      </c>
      <c r="AN37">
        <v>39</v>
      </c>
    </row>
    <row r="38" spans="7:40" x14ac:dyDescent="0.3">
      <c r="K38" s="6" t="s">
        <v>46</v>
      </c>
      <c r="L38">
        <v>6</v>
      </c>
      <c r="M38">
        <v>26</v>
      </c>
      <c r="N38">
        <v>2</v>
      </c>
      <c r="O38">
        <v>40</v>
      </c>
      <c r="P38">
        <v>2</v>
      </c>
      <c r="Q38">
        <v>76</v>
      </c>
      <c r="V38" s="6" t="s">
        <v>455</v>
      </c>
      <c r="W38" s="7">
        <v>220450</v>
      </c>
      <c r="AC38" s="8" t="s">
        <v>488</v>
      </c>
      <c r="AD38">
        <v>1</v>
      </c>
      <c r="AF38">
        <v>1</v>
      </c>
      <c r="AL38" s="6" t="s">
        <v>496</v>
      </c>
      <c r="AM38" s="4">
        <v>10.357142857142858</v>
      </c>
      <c r="AN38">
        <v>7</v>
      </c>
    </row>
    <row r="39" spans="7:40" x14ac:dyDescent="0.3">
      <c r="K39" s="6" t="s">
        <v>97</v>
      </c>
      <c r="L39">
        <v>1</v>
      </c>
      <c r="Q39">
        <v>1</v>
      </c>
      <c r="V39" s="6" t="s">
        <v>92</v>
      </c>
      <c r="W39" s="7">
        <v>89932.571428571435</v>
      </c>
      <c r="AC39" s="8" t="s">
        <v>496</v>
      </c>
      <c r="AE39">
        <v>1</v>
      </c>
      <c r="AF39">
        <v>1</v>
      </c>
      <c r="AL39" s="6" t="s">
        <v>491</v>
      </c>
      <c r="AM39" s="4">
        <v>10.435714285714285</v>
      </c>
      <c r="AN39">
        <v>28</v>
      </c>
    </row>
    <row r="40" spans="7:40" x14ac:dyDescent="0.3">
      <c r="K40" s="6" t="s">
        <v>226</v>
      </c>
      <c r="M40">
        <v>1</v>
      </c>
      <c r="P40">
        <v>1</v>
      </c>
      <c r="Q40">
        <v>2</v>
      </c>
      <c r="V40" s="6" t="s">
        <v>394</v>
      </c>
      <c r="W40" s="7">
        <v>88527</v>
      </c>
      <c r="AC40" s="6" t="s">
        <v>483</v>
      </c>
      <c r="AD40">
        <v>6</v>
      </c>
      <c r="AE40">
        <v>3</v>
      </c>
      <c r="AF40">
        <v>9</v>
      </c>
      <c r="AL40" s="6" t="s">
        <v>499</v>
      </c>
      <c r="AM40" s="4">
        <v>1.4</v>
      </c>
      <c r="AN40">
        <v>1</v>
      </c>
    </row>
    <row r="41" spans="7:40" x14ac:dyDescent="0.3">
      <c r="K41" s="6" t="s">
        <v>192</v>
      </c>
      <c r="L41">
        <v>1</v>
      </c>
      <c r="M41">
        <v>6</v>
      </c>
      <c r="N41">
        <v>2</v>
      </c>
      <c r="O41">
        <v>4</v>
      </c>
      <c r="Q41">
        <v>13</v>
      </c>
      <c r="V41" s="6" t="s">
        <v>383</v>
      </c>
      <c r="W41" s="7">
        <v>150290</v>
      </c>
      <c r="AC41" s="8" t="s">
        <v>493</v>
      </c>
      <c r="AD41">
        <v>2</v>
      </c>
      <c r="AE41">
        <v>1</v>
      </c>
      <c r="AF41">
        <v>3</v>
      </c>
      <c r="AL41" s="6" t="s">
        <v>462</v>
      </c>
      <c r="AM41" s="4">
        <v>9.1228295819935639</v>
      </c>
      <c r="AN41">
        <v>311</v>
      </c>
    </row>
    <row r="42" spans="7:40" x14ac:dyDescent="0.3">
      <c r="G42" t="s">
        <v>534</v>
      </c>
      <c r="K42" s="6" t="s">
        <v>462</v>
      </c>
      <c r="L42">
        <v>30</v>
      </c>
      <c r="M42">
        <v>124</v>
      </c>
      <c r="N42">
        <v>12</v>
      </c>
      <c r="O42">
        <v>137</v>
      </c>
      <c r="P42">
        <v>8</v>
      </c>
      <c r="Q42">
        <v>311</v>
      </c>
      <c r="V42" s="6" t="s">
        <v>105</v>
      </c>
      <c r="W42" s="7">
        <v>108499.6</v>
      </c>
      <c r="AC42" s="8" t="s">
        <v>498</v>
      </c>
      <c r="AD42">
        <v>1</v>
      </c>
      <c r="AF42">
        <v>1</v>
      </c>
    </row>
    <row r="43" spans="7:40" x14ac:dyDescent="0.3">
      <c r="G43">
        <v>311</v>
      </c>
      <c r="V43" s="6" t="s">
        <v>167</v>
      </c>
      <c r="W43" s="7">
        <v>170500</v>
      </c>
      <c r="AC43" s="8" t="s">
        <v>488</v>
      </c>
      <c r="AD43">
        <v>1</v>
      </c>
      <c r="AF43">
        <v>1</v>
      </c>
    </row>
    <row r="44" spans="7:40" x14ac:dyDescent="0.3">
      <c r="V44" s="6" t="s">
        <v>262</v>
      </c>
      <c r="W44" s="7">
        <v>180000</v>
      </c>
      <c r="AC44" s="8" t="s">
        <v>495</v>
      </c>
      <c r="AD44">
        <v>1</v>
      </c>
      <c r="AE44">
        <v>1</v>
      </c>
      <c r="AF44">
        <v>2</v>
      </c>
    </row>
    <row r="45" spans="7:40" x14ac:dyDescent="0.3">
      <c r="V45" s="6" t="s">
        <v>117</v>
      </c>
      <c r="W45" s="7">
        <v>103613</v>
      </c>
      <c r="AC45" s="8" t="s">
        <v>492</v>
      </c>
      <c r="AD45">
        <v>1</v>
      </c>
      <c r="AF45">
        <v>1</v>
      </c>
    </row>
    <row r="46" spans="7:40" x14ac:dyDescent="0.3">
      <c r="V46" s="6" t="s">
        <v>222</v>
      </c>
      <c r="W46" s="7">
        <v>178000</v>
      </c>
      <c r="AC46" s="8" t="s">
        <v>496</v>
      </c>
      <c r="AE46">
        <v>1</v>
      </c>
      <c r="AF46">
        <v>1</v>
      </c>
    </row>
    <row r="47" spans="7:40" x14ac:dyDescent="0.3">
      <c r="V47" s="6" t="s">
        <v>387</v>
      </c>
      <c r="W47" s="7">
        <v>144959.5</v>
      </c>
      <c r="AC47" s="6" t="s">
        <v>475</v>
      </c>
      <c r="AD47">
        <v>24</v>
      </c>
      <c r="AE47">
        <v>59</v>
      </c>
      <c r="AF47">
        <v>83</v>
      </c>
    </row>
    <row r="48" spans="7:40" x14ac:dyDescent="0.3">
      <c r="G48" t="s">
        <v>473</v>
      </c>
      <c r="V48" s="6" t="s">
        <v>330</v>
      </c>
      <c r="W48" s="7">
        <v>157000</v>
      </c>
      <c r="AC48" s="8" t="s">
        <v>490</v>
      </c>
      <c r="AD48">
        <v>4</v>
      </c>
      <c r="AE48">
        <v>11</v>
      </c>
      <c r="AF48">
        <v>15</v>
      </c>
    </row>
    <row r="49" spans="7:38" x14ac:dyDescent="0.3">
      <c r="G49" s="7">
        <v>69020.684887459807</v>
      </c>
      <c r="V49" s="6" t="s">
        <v>197</v>
      </c>
      <c r="W49" s="7">
        <v>138888</v>
      </c>
      <c r="AC49" s="8" t="s">
        <v>494</v>
      </c>
      <c r="AE49">
        <v>6</v>
      </c>
      <c r="AF49">
        <v>6</v>
      </c>
    </row>
    <row r="50" spans="7:38" x14ac:dyDescent="0.3">
      <c r="V50" s="6" t="s">
        <v>83</v>
      </c>
      <c r="W50" s="7">
        <v>63684.375</v>
      </c>
      <c r="AC50" s="8" t="s">
        <v>489</v>
      </c>
      <c r="AD50">
        <v>1</v>
      </c>
      <c r="AF50">
        <v>1</v>
      </c>
    </row>
    <row r="51" spans="7:38" x14ac:dyDescent="0.3">
      <c r="V51" s="6" t="s">
        <v>215</v>
      </c>
      <c r="W51" s="7">
        <v>61605</v>
      </c>
      <c r="AC51" s="8" t="s">
        <v>493</v>
      </c>
      <c r="AD51">
        <v>4</v>
      </c>
      <c r="AE51">
        <v>4</v>
      </c>
      <c r="AF51">
        <v>8</v>
      </c>
    </row>
    <row r="52" spans="7:38" x14ac:dyDescent="0.3">
      <c r="V52" s="6" t="s">
        <v>284</v>
      </c>
      <c r="W52" s="7">
        <v>250000</v>
      </c>
      <c r="AC52" s="8" t="s">
        <v>498</v>
      </c>
      <c r="AD52">
        <v>2</v>
      </c>
      <c r="AE52">
        <v>10</v>
      </c>
      <c r="AF52">
        <v>12</v>
      </c>
      <c r="AK52" s="5" t="s">
        <v>14</v>
      </c>
      <c r="AL52" t="s">
        <v>532</v>
      </c>
    </row>
    <row r="53" spans="7:38" x14ac:dyDescent="0.3">
      <c r="V53" s="6" t="s">
        <v>381</v>
      </c>
      <c r="W53" s="7">
        <v>120000</v>
      </c>
      <c r="AC53" s="8" t="s">
        <v>497</v>
      </c>
      <c r="AD53">
        <v>1</v>
      </c>
      <c r="AE53">
        <v>1</v>
      </c>
      <c r="AF53">
        <v>2</v>
      </c>
    </row>
    <row r="54" spans="7:38" x14ac:dyDescent="0.3">
      <c r="G54" t="s">
        <v>503</v>
      </c>
      <c r="V54" s="6" t="s">
        <v>124</v>
      </c>
      <c r="W54" s="7">
        <v>75294.5</v>
      </c>
      <c r="AC54" s="8" t="s">
        <v>488</v>
      </c>
      <c r="AD54">
        <v>4</v>
      </c>
      <c r="AE54">
        <v>9</v>
      </c>
      <c r="AF54">
        <v>13</v>
      </c>
      <c r="AK54" s="5" t="s">
        <v>461</v>
      </c>
      <c r="AL54" t="s">
        <v>500</v>
      </c>
    </row>
    <row r="55" spans="7:38" x14ac:dyDescent="0.3">
      <c r="G55" s="4">
        <v>9.1228295819935692</v>
      </c>
      <c r="V55" s="6" t="s">
        <v>37</v>
      </c>
      <c r="W55" s="7">
        <v>55524.175182481755</v>
      </c>
      <c r="AC55" s="8" t="s">
        <v>495</v>
      </c>
      <c r="AD55">
        <v>2</v>
      </c>
      <c r="AE55">
        <v>3</v>
      </c>
      <c r="AF55">
        <v>5</v>
      </c>
      <c r="AK55" s="6" t="s">
        <v>506</v>
      </c>
      <c r="AL55">
        <v>276</v>
      </c>
    </row>
    <row r="56" spans="7:38" x14ac:dyDescent="0.3">
      <c r="V56" s="6" t="s">
        <v>58</v>
      </c>
      <c r="W56" s="7">
        <v>64892.210526315786</v>
      </c>
      <c r="AC56" s="8" t="s">
        <v>492</v>
      </c>
      <c r="AD56">
        <v>1</v>
      </c>
      <c r="AE56">
        <v>9</v>
      </c>
      <c r="AF56">
        <v>10</v>
      </c>
      <c r="AK56" s="6" t="s">
        <v>524</v>
      </c>
      <c r="AL56">
        <v>3</v>
      </c>
    </row>
    <row r="57" spans="7:38" x14ac:dyDescent="0.3">
      <c r="V57" s="6" t="s">
        <v>174</v>
      </c>
      <c r="W57" s="7">
        <v>69240</v>
      </c>
      <c r="AC57" s="8" t="s">
        <v>496</v>
      </c>
      <c r="AD57">
        <v>1</v>
      </c>
      <c r="AF57">
        <v>1</v>
      </c>
      <c r="AK57" s="6" t="s">
        <v>525</v>
      </c>
      <c r="AL57">
        <v>6</v>
      </c>
    </row>
    <row r="58" spans="7:38" x14ac:dyDescent="0.3">
      <c r="V58" s="6" t="s">
        <v>298</v>
      </c>
      <c r="W58" s="7">
        <v>84802.666666666672</v>
      </c>
      <c r="AC58" s="8" t="s">
        <v>491</v>
      </c>
      <c r="AD58">
        <v>4</v>
      </c>
      <c r="AE58">
        <v>6</v>
      </c>
      <c r="AF58">
        <v>10</v>
      </c>
      <c r="AK58" s="6" t="s">
        <v>527</v>
      </c>
      <c r="AL58">
        <v>1</v>
      </c>
    </row>
    <row r="59" spans="7:38" x14ac:dyDescent="0.3">
      <c r="V59" s="6" t="s">
        <v>301</v>
      </c>
      <c r="W59" s="7">
        <v>93046</v>
      </c>
      <c r="AC59" s="6" t="s">
        <v>478</v>
      </c>
      <c r="AD59">
        <v>29</v>
      </c>
      <c r="AE59">
        <v>16</v>
      </c>
      <c r="AF59">
        <v>45</v>
      </c>
      <c r="AK59" s="6" t="s">
        <v>530</v>
      </c>
      <c r="AL59">
        <v>2</v>
      </c>
    </row>
    <row r="60" spans="7:38" x14ac:dyDescent="0.3">
      <c r="V60" s="6" t="s">
        <v>71</v>
      </c>
      <c r="W60" s="7">
        <v>96719.2</v>
      </c>
      <c r="AC60" s="8" t="s">
        <v>490</v>
      </c>
      <c r="AD60">
        <v>5</v>
      </c>
      <c r="AE60">
        <v>3</v>
      </c>
      <c r="AF60">
        <v>8</v>
      </c>
      <c r="AK60" s="6" t="s">
        <v>507</v>
      </c>
      <c r="AL60">
        <v>1</v>
      </c>
    </row>
    <row r="61" spans="7:38" x14ac:dyDescent="0.3">
      <c r="V61" s="6" t="s">
        <v>140</v>
      </c>
      <c r="W61" s="7">
        <v>77692</v>
      </c>
      <c r="AC61" s="8" t="s">
        <v>494</v>
      </c>
      <c r="AD61">
        <v>5</v>
      </c>
      <c r="AF61">
        <v>5</v>
      </c>
      <c r="AK61" s="6" t="s">
        <v>531</v>
      </c>
      <c r="AL61">
        <v>1</v>
      </c>
    </row>
    <row r="62" spans="7:38" x14ac:dyDescent="0.3">
      <c r="V62" s="6" t="s">
        <v>120</v>
      </c>
      <c r="W62" s="7">
        <v>102859</v>
      </c>
      <c r="AC62" s="8" t="s">
        <v>489</v>
      </c>
      <c r="AD62">
        <v>2</v>
      </c>
      <c r="AE62">
        <v>1</v>
      </c>
      <c r="AF62">
        <v>3</v>
      </c>
      <c r="AK62" s="6" t="s">
        <v>512</v>
      </c>
      <c r="AL62">
        <v>1</v>
      </c>
    </row>
    <row r="63" spans="7:38" x14ac:dyDescent="0.3">
      <c r="V63" s="6" t="s">
        <v>49</v>
      </c>
      <c r="W63" s="7">
        <v>102234</v>
      </c>
      <c r="AC63" s="8" t="s">
        <v>493</v>
      </c>
      <c r="AD63">
        <v>4</v>
      </c>
      <c r="AE63">
        <v>6</v>
      </c>
      <c r="AF63">
        <v>10</v>
      </c>
      <c r="AK63" s="6" t="s">
        <v>511</v>
      </c>
      <c r="AL63">
        <v>1</v>
      </c>
    </row>
    <row r="64" spans="7:38" x14ac:dyDescent="0.3">
      <c r="V64" s="6" t="s">
        <v>172</v>
      </c>
      <c r="W64" s="7">
        <v>93070.8</v>
      </c>
      <c r="AC64" s="8" t="s">
        <v>498</v>
      </c>
      <c r="AD64">
        <v>3</v>
      </c>
      <c r="AE64">
        <v>1</v>
      </c>
      <c r="AF64">
        <v>4</v>
      </c>
      <c r="AK64" s="6" t="s">
        <v>513</v>
      </c>
      <c r="AL64">
        <v>1</v>
      </c>
    </row>
    <row r="65" spans="22:38" x14ac:dyDescent="0.3">
      <c r="V65" s="6" t="s">
        <v>462</v>
      </c>
      <c r="W65" s="7">
        <v>69020.684887459807</v>
      </c>
      <c r="AC65" s="8" t="s">
        <v>488</v>
      </c>
      <c r="AD65">
        <v>4</v>
      </c>
      <c r="AF65">
        <v>4</v>
      </c>
      <c r="AK65" s="6" t="s">
        <v>523</v>
      </c>
      <c r="AL65">
        <v>1</v>
      </c>
    </row>
    <row r="66" spans="22:38" x14ac:dyDescent="0.3">
      <c r="AC66" s="8" t="s">
        <v>495</v>
      </c>
      <c r="AD66">
        <v>2</v>
      </c>
      <c r="AE66">
        <v>2</v>
      </c>
      <c r="AF66">
        <v>4</v>
      </c>
      <c r="AK66" s="6" t="s">
        <v>510</v>
      </c>
      <c r="AL66">
        <v>1</v>
      </c>
    </row>
    <row r="67" spans="22:38" x14ac:dyDescent="0.3">
      <c r="AC67" s="8" t="s">
        <v>492</v>
      </c>
      <c r="AD67">
        <v>1</v>
      </c>
      <c r="AE67">
        <v>3</v>
      </c>
      <c r="AF67">
        <v>4</v>
      </c>
      <c r="AK67" s="6" t="s">
        <v>521</v>
      </c>
      <c r="AL67">
        <v>1</v>
      </c>
    </row>
    <row r="68" spans="22:38" x14ac:dyDescent="0.3">
      <c r="AC68" s="8" t="s">
        <v>496</v>
      </c>
      <c r="AD68">
        <v>1</v>
      </c>
      <c r="AF68">
        <v>1</v>
      </c>
      <c r="AK68" s="6" t="s">
        <v>528</v>
      </c>
      <c r="AL68">
        <v>1</v>
      </c>
    </row>
    <row r="69" spans="22:38" x14ac:dyDescent="0.3">
      <c r="AC69" s="8" t="s">
        <v>491</v>
      </c>
      <c r="AD69">
        <v>2</v>
      </c>
      <c r="AF69">
        <v>2</v>
      </c>
      <c r="AK69" s="6" t="s">
        <v>514</v>
      </c>
      <c r="AL69">
        <v>1</v>
      </c>
    </row>
    <row r="70" spans="22:38" x14ac:dyDescent="0.3">
      <c r="AC70" s="6" t="s">
        <v>480</v>
      </c>
      <c r="AD70">
        <v>37</v>
      </c>
      <c r="AE70">
        <v>7</v>
      </c>
      <c r="AF70">
        <v>44</v>
      </c>
      <c r="AK70" s="6" t="s">
        <v>515</v>
      </c>
      <c r="AL70">
        <v>1</v>
      </c>
    </row>
    <row r="71" spans="22:38" x14ac:dyDescent="0.3">
      <c r="AC71" s="8" t="s">
        <v>490</v>
      </c>
      <c r="AD71">
        <v>3</v>
      </c>
      <c r="AE71">
        <v>2</v>
      </c>
      <c r="AF71">
        <v>5</v>
      </c>
      <c r="AK71" s="6" t="s">
        <v>526</v>
      </c>
      <c r="AL71">
        <v>1</v>
      </c>
    </row>
    <row r="72" spans="22:38" x14ac:dyDescent="0.3">
      <c r="AC72" s="8" t="s">
        <v>494</v>
      </c>
      <c r="AD72">
        <v>1</v>
      </c>
      <c r="AE72">
        <v>1</v>
      </c>
      <c r="AF72">
        <v>2</v>
      </c>
      <c r="AK72" s="6" t="s">
        <v>516</v>
      </c>
      <c r="AL72">
        <v>1</v>
      </c>
    </row>
    <row r="73" spans="22:38" x14ac:dyDescent="0.3">
      <c r="AC73" s="8" t="s">
        <v>493</v>
      </c>
      <c r="AD73">
        <v>2</v>
      </c>
      <c r="AE73">
        <v>1</v>
      </c>
      <c r="AF73">
        <v>3</v>
      </c>
      <c r="AK73" s="6" t="s">
        <v>517</v>
      </c>
      <c r="AL73">
        <v>1</v>
      </c>
    </row>
    <row r="74" spans="22:38" x14ac:dyDescent="0.3">
      <c r="AC74" s="8" t="s">
        <v>498</v>
      </c>
      <c r="AD74">
        <v>2</v>
      </c>
      <c r="AE74">
        <v>1</v>
      </c>
      <c r="AF74">
        <v>3</v>
      </c>
      <c r="AK74" s="6" t="s">
        <v>518</v>
      </c>
      <c r="AL74">
        <v>1</v>
      </c>
    </row>
    <row r="75" spans="22:38" x14ac:dyDescent="0.3">
      <c r="AC75" s="8" t="s">
        <v>488</v>
      </c>
      <c r="AD75">
        <v>8</v>
      </c>
      <c r="AE75">
        <v>1</v>
      </c>
      <c r="AF75">
        <v>9</v>
      </c>
      <c r="AK75" s="6" t="s">
        <v>505</v>
      </c>
      <c r="AL75">
        <v>1</v>
      </c>
    </row>
    <row r="76" spans="22:38" x14ac:dyDescent="0.3">
      <c r="AC76" s="8" t="s">
        <v>495</v>
      </c>
      <c r="AD76">
        <v>6</v>
      </c>
      <c r="AF76">
        <v>6</v>
      </c>
      <c r="AK76" s="6" t="s">
        <v>504</v>
      </c>
      <c r="AL76">
        <v>1</v>
      </c>
    </row>
    <row r="77" spans="22:38" x14ac:dyDescent="0.3">
      <c r="AC77" s="8" t="s">
        <v>492</v>
      </c>
      <c r="AD77">
        <v>8</v>
      </c>
      <c r="AE77">
        <v>1</v>
      </c>
      <c r="AF77">
        <v>9</v>
      </c>
      <c r="AK77" s="6" t="s">
        <v>529</v>
      </c>
      <c r="AL77">
        <v>1</v>
      </c>
    </row>
    <row r="78" spans="22:38" x14ac:dyDescent="0.3">
      <c r="AC78" s="8" t="s">
        <v>491</v>
      </c>
      <c r="AD78">
        <v>7</v>
      </c>
      <c r="AF78">
        <v>7</v>
      </c>
      <c r="AK78" s="6" t="s">
        <v>509</v>
      </c>
      <c r="AL78">
        <v>1</v>
      </c>
    </row>
    <row r="79" spans="22:38" x14ac:dyDescent="0.3">
      <c r="AC79" s="6" t="s">
        <v>479</v>
      </c>
      <c r="AD79">
        <v>53</v>
      </c>
      <c r="AE79">
        <v>7</v>
      </c>
      <c r="AF79">
        <v>60</v>
      </c>
      <c r="AK79" s="6" t="s">
        <v>519</v>
      </c>
      <c r="AL79">
        <v>1</v>
      </c>
    </row>
    <row r="80" spans="22:38" x14ac:dyDescent="0.3">
      <c r="AC80" s="8" t="s">
        <v>490</v>
      </c>
      <c r="AD80">
        <v>6</v>
      </c>
      <c r="AF80">
        <v>6</v>
      </c>
      <c r="AK80" s="6" t="s">
        <v>520</v>
      </c>
      <c r="AL80">
        <v>1</v>
      </c>
    </row>
    <row r="81" spans="29:38" x14ac:dyDescent="0.3">
      <c r="AC81" s="8" t="s">
        <v>494</v>
      </c>
      <c r="AD81">
        <v>5</v>
      </c>
      <c r="AE81">
        <v>2</v>
      </c>
      <c r="AF81">
        <v>7</v>
      </c>
      <c r="AK81" s="6" t="s">
        <v>522</v>
      </c>
      <c r="AL81">
        <v>1</v>
      </c>
    </row>
    <row r="82" spans="29:38" x14ac:dyDescent="0.3">
      <c r="AC82" s="8" t="s">
        <v>489</v>
      </c>
      <c r="AD82">
        <v>2</v>
      </c>
      <c r="AE82">
        <v>1</v>
      </c>
      <c r="AF82">
        <v>3</v>
      </c>
      <c r="AK82" s="6" t="s">
        <v>508</v>
      </c>
      <c r="AL82">
        <v>1</v>
      </c>
    </row>
    <row r="83" spans="29:38" x14ac:dyDescent="0.3">
      <c r="AC83" s="8" t="s">
        <v>498</v>
      </c>
      <c r="AD83">
        <v>10</v>
      </c>
      <c r="AF83">
        <v>10</v>
      </c>
      <c r="AK83" s="6" t="s">
        <v>462</v>
      </c>
      <c r="AL83">
        <v>311</v>
      </c>
    </row>
    <row r="84" spans="29:38" x14ac:dyDescent="0.3">
      <c r="AC84" s="8" t="s">
        <v>488</v>
      </c>
      <c r="AD84">
        <v>7</v>
      </c>
      <c r="AE84">
        <v>2</v>
      </c>
      <c r="AF84">
        <v>9</v>
      </c>
    </row>
    <row r="85" spans="29:38" x14ac:dyDescent="0.3">
      <c r="AC85" s="8" t="s">
        <v>495</v>
      </c>
      <c r="AD85">
        <v>3</v>
      </c>
      <c r="AF85">
        <v>3</v>
      </c>
    </row>
    <row r="86" spans="29:38" x14ac:dyDescent="0.3">
      <c r="AC86" s="8" t="s">
        <v>492</v>
      </c>
      <c r="AD86">
        <v>12</v>
      </c>
      <c r="AE86">
        <v>1</v>
      </c>
      <c r="AF86">
        <v>13</v>
      </c>
    </row>
    <row r="87" spans="29:38" x14ac:dyDescent="0.3">
      <c r="AC87" s="8" t="s">
        <v>491</v>
      </c>
      <c r="AD87">
        <v>8</v>
      </c>
      <c r="AF87">
        <v>8</v>
      </c>
    </row>
    <row r="88" spans="29:38" x14ac:dyDescent="0.3">
      <c r="AC88" s="8" t="s">
        <v>499</v>
      </c>
      <c r="AE88">
        <v>1</v>
      </c>
      <c r="AF88">
        <v>1</v>
      </c>
    </row>
    <row r="89" spans="29:38" x14ac:dyDescent="0.3">
      <c r="AC89" s="6" t="s">
        <v>476</v>
      </c>
      <c r="AD89">
        <v>29</v>
      </c>
      <c r="AE89">
        <v>7</v>
      </c>
      <c r="AF89">
        <v>36</v>
      </c>
    </row>
    <row r="90" spans="29:38" x14ac:dyDescent="0.3">
      <c r="AC90" s="8" t="s">
        <v>490</v>
      </c>
      <c r="AD90">
        <v>8</v>
      </c>
      <c r="AE90">
        <v>3</v>
      </c>
      <c r="AF90">
        <v>11</v>
      </c>
    </row>
    <row r="91" spans="29:38" x14ac:dyDescent="0.3">
      <c r="AC91" s="8" t="s">
        <v>494</v>
      </c>
      <c r="AD91">
        <v>5</v>
      </c>
      <c r="AE91">
        <v>3</v>
      </c>
      <c r="AF91">
        <v>8</v>
      </c>
    </row>
    <row r="92" spans="29:38" x14ac:dyDescent="0.3">
      <c r="AC92" s="8" t="s">
        <v>489</v>
      </c>
      <c r="AD92">
        <v>11</v>
      </c>
      <c r="AE92">
        <v>1</v>
      </c>
      <c r="AF92">
        <v>12</v>
      </c>
    </row>
    <row r="93" spans="29:38" x14ac:dyDescent="0.3">
      <c r="AC93" s="8" t="s">
        <v>498</v>
      </c>
      <c r="AD93">
        <v>2</v>
      </c>
      <c r="AF93">
        <v>2</v>
      </c>
    </row>
    <row r="94" spans="29:38" x14ac:dyDescent="0.3">
      <c r="AC94" s="8" t="s">
        <v>497</v>
      </c>
      <c r="AD94">
        <v>2</v>
      </c>
      <c r="AF94">
        <v>2</v>
      </c>
    </row>
    <row r="95" spans="29:38" x14ac:dyDescent="0.3">
      <c r="AC95" s="8" t="s">
        <v>488</v>
      </c>
      <c r="AD95">
        <v>1</v>
      </c>
      <c r="AF95">
        <v>1</v>
      </c>
    </row>
    <row r="96" spans="29:38" x14ac:dyDescent="0.3">
      <c r="AC96" s="6" t="s">
        <v>482</v>
      </c>
      <c r="AD96">
        <v>14</v>
      </c>
      <c r="AF96">
        <v>14</v>
      </c>
    </row>
    <row r="97" spans="29:32" x14ac:dyDescent="0.3">
      <c r="AC97" s="8" t="s">
        <v>490</v>
      </c>
      <c r="AD97">
        <v>2</v>
      </c>
      <c r="AF97">
        <v>2</v>
      </c>
    </row>
    <row r="98" spans="29:32" x14ac:dyDescent="0.3">
      <c r="AC98" s="8" t="s">
        <v>498</v>
      </c>
      <c r="AD98">
        <v>1</v>
      </c>
      <c r="AF98">
        <v>1</v>
      </c>
    </row>
    <row r="99" spans="29:32" x14ac:dyDescent="0.3">
      <c r="AC99" s="8" t="s">
        <v>497</v>
      </c>
      <c r="AD99">
        <v>3</v>
      </c>
      <c r="AF99">
        <v>3</v>
      </c>
    </row>
    <row r="100" spans="29:32" x14ac:dyDescent="0.3">
      <c r="AC100" s="8" t="s">
        <v>488</v>
      </c>
      <c r="AD100">
        <v>5</v>
      </c>
      <c r="AF100">
        <v>5</v>
      </c>
    </row>
    <row r="101" spans="29:32" x14ac:dyDescent="0.3">
      <c r="AC101" s="8" t="s">
        <v>492</v>
      </c>
      <c r="AD101">
        <v>1</v>
      </c>
      <c r="AF101">
        <v>1</v>
      </c>
    </row>
    <row r="102" spans="29:32" x14ac:dyDescent="0.3">
      <c r="AC102" s="8" t="s">
        <v>496</v>
      </c>
      <c r="AD102">
        <v>2</v>
      </c>
      <c r="AF102">
        <v>2</v>
      </c>
    </row>
    <row r="103" spans="29:32" x14ac:dyDescent="0.3">
      <c r="AC103" s="6" t="s">
        <v>485</v>
      </c>
      <c r="AD103">
        <v>6</v>
      </c>
      <c r="AF103">
        <v>6</v>
      </c>
    </row>
    <row r="104" spans="29:32" x14ac:dyDescent="0.3">
      <c r="AC104" s="8" t="s">
        <v>490</v>
      </c>
      <c r="AD104">
        <v>1</v>
      </c>
      <c r="AF104">
        <v>1</v>
      </c>
    </row>
    <row r="105" spans="29:32" x14ac:dyDescent="0.3">
      <c r="AC105" s="8" t="s">
        <v>494</v>
      </c>
      <c r="AD105">
        <v>3</v>
      </c>
      <c r="AF105">
        <v>3</v>
      </c>
    </row>
    <row r="106" spans="29:32" x14ac:dyDescent="0.3">
      <c r="AC106" s="8" t="s">
        <v>493</v>
      </c>
      <c r="AD106">
        <v>2</v>
      </c>
      <c r="AF106">
        <v>2</v>
      </c>
    </row>
    <row r="107" spans="29:32" x14ac:dyDescent="0.3">
      <c r="AC107" s="6" t="s">
        <v>484</v>
      </c>
      <c r="AD107">
        <v>1</v>
      </c>
      <c r="AF107">
        <v>1</v>
      </c>
    </row>
    <row r="108" spans="29:32" x14ac:dyDescent="0.3">
      <c r="AC108" s="8" t="s">
        <v>488</v>
      </c>
      <c r="AD108">
        <v>1</v>
      </c>
      <c r="AF108">
        <v>1</v>
      </c>
    </row>
    <row r="109" spans="29:32" x14ac:dyDescent="0.3">
      <c r="AC109" s="6" t="s">
        <v>462</v>
      </c>
      <c r="AD109">
        <v>207</v>
      </c>
      <c r="AE109">
        <v>104</v>
      </c>
      <c r="AF109">
        <v>311</v>
      </c>
    </row>
  </sheetData>
  <pageMargins left="0.7" right="0.7" top="0.75" bottom="0.75" header="0.3" footer="0.3"/>
  <drawing r:id="rId21"/>
  <extLst>
    <ext xmlns:x15="http://schemas.microsoft.com/office/spreadsheetml/2010/11/main" uri="{7E03D99C-DC04-49d9-9315-930204A7B6E9}">
      <x15:timelineRefs>
        <x15:timelineRef r:id="rId22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C261-86CF-48DE-9B79-6C453CF38544}">
  <dimension ref="A1:Z98"/>
  <sheetViews>
    <sheetView tabSelected="1" topLeftCell="A61" zoomScale="70" zoomScaleNormal="70" workbookViewId="0">
      <selection activeCell="AA9" sqref="AA9"/>
    </sheetView>
  </sheetViews>
  <sheetFormatPr defaultRowHeight="14" x14ac:dyDescent="0.3"/>
  <cols>
    <col min="6" max="6" width="8.796875" customWidth="1"/>
  </cols>
  <sheetData>
    <row r="1" spans="1:26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</sheetData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HRDataset_v14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okafor sopuluchukwu</dc:creator>
  <cp:lastModifiedBy>okafor sopuluchukwu</cp:lastModifiedBy>
  <dcterms:created xsi:type="dcterms:W3CDTF">2025-08-04T17:36:36Z</dcterms:created>
  <dcterms:modified xsi:type="dcterms:W3CDTF">2025-08-13T13:24:39Z</dcterms:modified>
</cp:coreProperties>
</file>