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ufeb-cyano-e-coli\experimental-data\"/>
    </mc:Choice>
  </mc:AlternateContent>
  <xr:revisionPtr revIDLastSave="0" documentId="8_{B8EDFD45-7580-4E94-AE8E-BEA220FA2C3F}" xr6:coauthVersionLast="47" xr6:coauthVersionMax="47" xr10:uidLastSave="{00000000-0000-0000-0000-000000000000}"/>
  <bookViews>
    <workbookView xWindow="-120" yWindow="-120" windowWidth="38640" windowHeight="21240" activeTab="5" xr2:uid="{BA99FB0C-938F-41CA-8338-3453C9BE46F2}"/>
  </bookViews>
  <sheets>
    <sheet name="0 h" sheetId="1" r:id="rId1"/>
    <sheet name="6 h" sheetId="3" r:id="rId2"/>
    <sheet name="12 h" sheetId="5" r:id="rId3"/>
    <sheet name="24 h" sheetId="6" r:id="rId4"/>
    <sheet name="OD750" sheetId="7" r:id="rId5"/>
    <sheet name="Compiled" sheetId="10" r:id="rId6"/>
    <sheet name="sucrose" sheetId="9" r:id="rId7"/>
    <sheet name="biomass-sucrose %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0" l="1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2" i="10"/>
  <c r="G33" i="1"/>
  <c r="G3" i="10"/>
  <c r="H3" i="10"/>
  <c r="G4" i="10"/>
  <c r="H4" i="10"/>
  <c r="G5" i="10"/>
  <c r="H5" i="10"/>
  <c r="G6" i="10"/>
  <c r="H6" i="10"/>
  <c r="G7" i="10"/>
  <c r="H7" i="10"/>
  <c r="G8" i="10"/>
  <c r="H8" i="10"/>
  <c r="G9" i="10"/>
  <c r="H9" i="10"/>
  <c r="G10" i="10"/>
  <c r="H10" i="10"/>
  <c r="G11" i="10"/>
  <c r="H11" i="10"/>
  <c r="G12" i="10"/>
  <c r="H12" i="10"/>
  <c r="G13" i="10"/>
  <c r="H13" i="10"/>
  <c r="G14" i="10"/>
  <c r="H14" i="10"/>
  <c r="G15" i="10"/>
  <c r="H15" i="10"/>
  <c r="G16" i="10"/>
  <c r="H16" i="10"/>
  <c r="G17" i="10"/>
  <c r="H17" i="10"/>
  <c r="G18" i="10"/>
  <c r="H18" i="10"/>
  <c r="G19" i="10"/>
  <c r="H19" i="10"/>
  <c r="G20" i="10"/>
  <c r="H20" i="10"/>
  <c r="G21" i="10"/>
  <c r="H21" i="10"/>
  <c r="G22" i="10"/>
  <c r="H22" i="10"/>
  <c r="G23" i="10"/>
  <c r="H23" i="10"/>
  <c r="G24" i="10"/>
  <c r="H24" i="10"/>
  <c r="G25" i="10"/>
  <c r="H25" i="10"/>
  <c r="G26" i="10"/>
  <c r="H26" i="10"/>
  <c r="G27" i="10"/>
  <c r="H27" i="10"/>
  <c r="G28" i="10"/>
  <c r="H28" i="10"/>
  <c r="G29" i="10"/>
  <c r="H29" i="10"/>
  <c r="G30" i="10"/>
  <c r="H30" i="10"/>
  <c r="G31" i="10"/>
  <c r="H31" i="10"/>
  <c r="G32" i="10"/>
  <c r="H32" i="10"/>
  <c r="G33" i="10"/>
  <c r="H33" i="10"/>
  <c r="G34" i="10"/>
  <c r="H34" i="10"/>
  <c r="G35" i="10"/>
  <c r="H35" i="10"/>
  <c r="G36" i="10"/>
  <c r="H36" i="10"/>
  <c r="G37" i="10"/>
  <c r="H37" i="10"/>
  <c r="H2" i="10"/>
  <c r="G2" i="10"/>
  <c r="F4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3" i="10"/>
  <c r="F2" i="10"/>
  <c r="K3" i="7"/>
  <c r="I3" i="7"/>
  <c r="P6" i="9"/>
  <c r="O6" i="9"/>
  <c r="N6" i="9"/>
  <c r="K6" i="9"/>
  <c r="J6" i="9"/>
  <c r="I6" i="9"/>
  <c r="P5" i="9"/>
  <c r="O5" i="9"/>
  <c r="N5" i="9"/>
  <c r="K5" i="9"/>
  <c r="J5" i="9"/>
  <c r="I5" i="9"/>
  <c r="P4" i="9"/>
  <c r="O4" i="9"/>
  <c r="N4" i="9"/>
  <c r="K4" i="9"/>
  <c r="J4" i="9"/>
  <c r="I4" i="9"/>
  <c r="P3" i="9"/>
  <c r="O3" i="9"/>
  <c r="N3" i="9"/>
  <c r="K3" i="9"/>
  <c r="J3" i="9"/>
  <c r="I3" i="9"/>
  <c r="O45" i="1"/>
  <c r="I14" i="6"/>
  <c r="H14" i="6"/>
  <c r="G14" i="6"/>
  <c r="I13" i="6"/>
  <c r="H13" i="6"/>
  <c r="G13" i="6"/>
  <c r="I12" i="6"/>
  <c r="H12" i="6"/>
  <c r="G12" i="6"/>
  <c r="I14" i="5"/>
  <c r="H14" i="5"/>
  <c r="G14" i="5"/>
  <c r="I13" i="5"/>
  <c r="H13" i="5"/>
  <c r="G13" i="5"/>
  <c r="I12" i="5"/>
  <c r="H12" i="5"/>
  <c r="G12" i="5"/>
  <c r="I14" i="3"/>
  <c r="H14" i="3"/>
  <c r="G14" i="3"/>
  <c r="I13" i="3"/>
  <c r="H13" i="3"/>
  <c r="G13" i="3"/>
  <c r="I12" i="3"/>
  <c r="H12" i="3"/>
  <c r="G12" i="3"/>
  <c r="G14" i="1"/>
  <c r="I14" i="1"/>
  <c r="H14" i="1"/>
  <c r="H13" i="1"/>
  <c r="I13" i="1"/>
  <c r="H12" i="1"/>
  <c r="I12" i="1"/>
  <c r="G13" i="1"/>
  <c r="C30" i="1"/>
  <c r="B23" i="6"/>
  <c r="M46" i="1"/>
  <c r="O46" i="6"/>
  <c r="N46" i="6"/>
  <c r="M46" i="6"/>
  <c r="O45" i="6"/>
  <c r="N45" i="6"/>
  <c r="M45" i="6"/>
  <c r="O39" i="6"/>
  <c r="N39" i="6"/>
  <c r="M39" i="6"/>
  <c r="O38" i="6"/>
  <c r="N38" i="6"/>
  <c r="M38" i="6"/>
  <c r="O46" i="5"/>
  <c r="N46" i="5"/>
  <c r="M46" i="5"/>
  <c r="O45" i="5"/>
  <c r="N45" i="5"/>
  <c r="M45" i="5"/>
  <c r="O39" i="5"/>
  <c r="N39" i="5"/>
  <c r="M39" i="5"/>
  <c r="O38" i="5"/>
  <c r="N38" i="5"/>
  <c r="M38" i="5"/>
  <c r="O39" i="3"/>
  <c r="N39" i="3"/>
  <c r="M39" i="3"/>
  <c r="O38" i="3"/>
  <c r="N38" i="3"/>
  <c r="M38" i="3"/>
  <c r="O46" i="3"/>
  <c r="N46" i="3"/>
  <c r="M46" i="3"/>
  <c r="N45" i="3"/>
  <c r="M45" i="3"/>
  <c r="O45" i="3"/>
  <c r="N46" i="1"/>
  <c r="O46" i="1"/>
  <c r="N39" i="1"/>
  <c r="O39" i="1"/>
  <c r="M39" i="1"/>
  <c r="N45" i="1"/>
  <c r="M45" i="1"/>
  <c r="N38" i="1"/>
  <c r="O38" i="1"/>
  <c r="M38" i="1"/>
  <c r="O6" i="7"/>
  <c r="P6" i="7"/>
  <c r="N6" i="7"/>
  <c r="O5" i="7"/>
  <c r="P5" i="7"/>
  <c r="N5" i="7"/>
  <c r="O4" i="7"/>
  <c r="P4" i="7"/>
  <c r="N4" i="7"/>
  <c r="O3" i="7"/>
  <c r="P3" i="7"/>
  <c r="N3" i="7"/>
  <c r="J6" i="7"/>
  <c r="K6" i="7"/>
  <c r="I6" i="7"/>
  <c r="J5" i="7"/>
  <c r="K5" i="7"/>
  <c r="I5" i="7"/>
  <c r="J4" i="7"/>
  <c r="K4" i="7"/>
  <c r="I4" i="7"/>
  <c r="J3" i="7"/>
  <c r="I34" i="6"/>
  <c r="H33" i="6"/>
  <c r="I26" i="6"/>
  <c r="P29" i="6"/>
  <c r="H25" i="6"/>
  <c r="O27" i="6"/>
  <c r="G25" i="6"/>
  <c r="N27" i="6"/>
  <c r="H24" i="6"/>
  <c r="O24" i="6"/>
  <c r="G24" i="6"/>
  <c r="N24" i="6"/>
  <c r="D24" i="6"/>
  <c r="C24" i="6"/>
  <c r="B24" i="6"/>
  <c r="D23" i="6"/>
  <c r="C23" i="6"/>
  <c r="I35" i="6"/>
  <c r="H26" i="6"/>
  <c r="G26" i="6"/>
  <c r="N29" i="6"/>
  <c r="D31" i="6"/>
  <c r="D40" i="6"/>
  <c r="H34" i="6"/>
  <c r="B31" i="6"/>
  <c r="B40" i="6"/>
  <c r="I24" i="6"/>
  <c r="C30" i="6"/>
  <c r="C39" i="6"/>
  <c r="G33" i="6"/>
  <c r="C32" i="5"/>
  <c r="C41" i="5"/>
  <c r="B32" i="5"/>
  <c r="B41" i="5"/>
  <c r="C31" i="5"/>
  <c r="C40" i="5"/>
  <c r="B31" i="5"/>
  <c r="B40" i="5"/>
  <c r="D30" i="5"/>
  <c r="D39" i="5"/>
  <c r="I26" i="5"/>
  <c r="P29" i="5"/>
  <c r="H26" i="5"/>
  <c r="O29" i="5"/>
  <c r="H25" i="5"/>
  <c r="O26" i="5"/>
  <c r="G25" i="5"/>
  <c r="N27" i="5"/>
  <c r="I24" i="5"/>
  <c r="P24" i="5"/>
  <c r="D24" i="5"/>
  <c r="C24" i="5"/>
  <c r="B24" i="5"/>
  <c r="D23" i="5"/>
  <c r="C23" i="5"/>
  <c r="B23" i="5"/>
  <c r="I35" i="5"/>
  <c r="H35" i="5"/>
  <c r="D31" i="5"/>
  <c r="D40" i="5"/>
  <c r="H34" i="5"/>
  <c r="G34" i="5"/>
  <c r="I33" i="5"/>
  <c r="C30" i="5"/>
  <c r="C39" i="5"/>
  <c r="G33" i="5"/>
  <c r="H33" i="3"/>
  <c r="G33" i="3"/>
  <c r="C30" i="3"/>
  <c r="C39" i="3"/>
  <c r="B30" i="3"/>
  <c r="B39" i="3"/>
  <c r="G24" i="3"/>
  <c r="N24" i="3"/>
  <c r="D24" i="3"/>
  <c r="C24" i="3"/>
  <c r="B24" i="3"/>
  <c r="D23" i="3"/>
  <c r="C23" i="3"/>
  <c r="B23" i="3"/>
  <c r="I26" i="3"/>
  <c r="C32" i="3"/>
  <c r="C41" i="3"/>
  <c r="G35" i="3"/>
  <c r="I34" i="3"/>
  <c r="C31" i="3"/>
  <c r="C40" i="3"/>
  <c r="G25" i="3"/>
  <c r="N27" i="3"/>
  <c r="D30" i="3"/>
  <c r="D39" i="3"/>
  <c r="H24" i="3"/>
  <c r="O24" i="3"/>
  <c r="O25" i="6"/>
  <c r="P24" i="6"/>
  <c r="P25" i="6"/>
  <c r="H33" i="5"/>
  <c r="H37" i="5"/>
  <c r="G35" i="5"/>
  <c r="G37" i="5"/>
  <c r="O29" i="6"/>
  <c r="O28" i="6"/>
  <c r="I33" i="3"/>
  <c r="G24" i="5"/>
  <c r="P25" i="5"/>
  <c r="B30" i="5"/>
  <c r="B39" i="5"/>
  <c r="D32" i="5"/>
  <c r="D41" i="5"/>
  <c r="I25" i="6"/>
  <c r="P27" i="6"/>
  <c r="P26" i="6"/>
  <c r="C31" i="6"/>
  <c r="C40" i="6"/>
  <c r="G34" i="6"/>
  <c r="H38" i="5"/>
  <c r="B32" i="6"/>
  <c r="B41" i="6"/>
  <c r="O28" i="5"/>
  <c r="I34" i="5"/>
  <c r="I38" i="5"/>
  <c r="D30" i="6"/>
  <c r="D39" i="6"/>
  <c r="P28" i="5"/>
  <c r="G38" i="5"/>
  <c r="N26" i="6"/>
  <c r="I33" i="6"/>
  <c r="I24" i="3"/>
  <c r="P24" i="3"/>
  <c r="H24" i="5"/>
  <c r="G26" i="5"/>
  <c r="N29" i="5"/>
  <c r="N25" i="6"/>
  <c r="N28" i="6"/>
  <c r="P28" i="6"/>
  <c r="C32" i="6"/>
  <c r="C41" i="6"/>
  <c r="G35" i="6"/>
  <c r="G37" i="6"/>
  <c r="N26" i="5"/>
  <c r="B30" i="6"/>
  <c r="B39" i="6"/>
  <c r="D32" i="6"/>
  <c r="D41" i="6"/>
  <c r="H35" i="6"/>
  <c r="H37" i="6"/>
  <c r="D32" i="3"/>
  <c r="D41" i="3"/>
  <c r="I25" i="5"/>
  <c r="P27" i="5"/>
  <c r="P29" i="3"/>
  <c r="P28" i="3"/>
  <c r="I25" i="3"/>
  <c r="P27" i="3"/>
  <c r="H34" i="3"/>
  <c r="N26" i="3"/>
  <c r="O25" i="3"/>
  <c r="H35" i="3"/>
  <c r="G26" i="3"/>
  <c r="D31" i="3"/>
  <c r="D40" i="3"/>
  <c r="I35" i="3"/>
  <c r="I37" i="3"/>
  <c r="G34" i="3"/>
  <c r="G37" i="3"/>
  <c r="B31" i="3"/>
  <c r="B40" i="3"/>
  <c r="H26" i="3"/>
  <c r="B32" i="3"/>
  <c r="B41" i="3"/>
  <c r="H25" i="3"/>
  <c r="O26" i="3"/>
  <c r="N25" i="3"/>
  <c r="O26" i="6"/>
  <c r="O27" i="5"/>
  <c r="I37" i="5"/>
  <c r="D8" i="6"/>
  <c r="C8" i="6"/>
  <c r="B8" i="6"/>
  <c r="D7" i="6"/>
  <c r="C7" i="6"/>
  <c r="B7" i="6"/>
  <c r="D8" i="5"/>
  <c r="C8" i="5"/>
  <c r="B8" i="5"/>
  <c r="D7" i="5"/>
  <c r="C7" i="5"/>
  <c r="B7" i="5"/>
  <c r="D8" i="3"/>
  <c r="C8" i="3"/>
  <c r="B8" i="3"/>
  <c r="D7" i="3"/>
  <c r="C7" i="3"/>
  <c r="B7" i="3"/>
  <c r="H38" i="6"/>
  <c r="G38" i="6"/>
  <c r="P26" i="5"/>
  <c r="P25" i="3"/>
  <c r="H37" i="3"/>
  <c r="I38" i="6"/>
  <c r="I37" i="6"/>
  <c r="N24" i="5"/>
  <c r="N25" i="5"/>
  <c r="N28" i="5"/>
  <c r="O27" i="3"/>
  <c r="O24" i="5"/>
  <c r="O25" i="5"/>
  <c r="N29" i="3"/>
  <c r="N28" i="3"/>
  <c r="H38" i="3"/>
  <c r="G38" i="3"/>
  <c r="O29" i="3"/>
  <c r="O28" i="3"/>
  <c r="P26" i="3"/>
  <c r="I38" i="3"/>
  <c r="G34" i="1"/>
  <c r="I25" i="1"/>
  <c r="D32" i="1"/>
  <c r="D43" i="1"/>
  <c r="C31" i="1"/>
  <c r="C42" i="1"/>
  <c r="C32" i="1"/>
  <c r="C43" i="1"/>
  <c r="I33" i="1"/>
  <c r="G12" i="1"/>
  <c r="B30" i="1"/>
  <c r="G24" i="1"/>
  <c r="N25" i="1"/>
  <c r="C24" i="1"/>
  <c r="D24" i="1"/>
  <c r="B24" i="1"/>
  <c r="C8" i="1"/>
  <c r="D8" i="1"/>
  <c r="B8" i="1"/>
  <c r="C23" i="1"/>
  <c r="D23" i="1"/>
  <c r="B23" i="1"/>
  <c r="C7" i="1"/>
  <c r="D7" i="1"/>
  <c r="B7" i="1"/>
  <c r="C41" i="1"/>
  <c r="C34" i="1"/>
  <c r="C35" i="1"/>
  <c r="B41" i="1"/>
  <c r="D31" i="1"/>
  <c r="D42" i="1"/>
  <c r="D30" i="1"/>
  <c r="I24" i="1"/>
  <c r="P25" i="1"/>
  <c r="H35" i="1"/>
  <c r="H34" i="1"/>
  <c r="I34" i="1"/>
  <c r="H25" i="1"/>
  <c r="O26" i="1"/>
  <c r="H33" i="1"/>
  <c r="H24" i="1"/>
  <c r="O25" i="1"/>
  <c r="G25" i="1"/>
  <c r="N27" i="1"/>
  <c r="N24" i="1"/>
  <c r="P26" i="1"/>
  <c r="P27" i="1"/>
  <c r="B31" i="1"/>
  <c r="B42" i="1"/>
  <c r="I26" i="1"/>
  <c r="P29" i="1"/>
  <c r="H26" i="1"/>
  <c r="O29" i="1"/>
  <c r="I35" i="1"/>
  <c r="D41" i="1"/>
  <c r="D35" i="1"/>
  <c r="D34" i="1"/>
  <c r="C46" i="1"/>
  <c r="C45" i="1"/>
  <c r="B32" i="1"/>
  <c r="B35" i="1"/>
  <c r="P24" i="1"/>
  <c r="I40" i="1"/>
  <c r="O27" i="1"/>
  <c r="N26" i="1"/>
  <c r="H40" i="1"/>
  <c r="O24" i="1"/>
  <c r="H39" i="1"/>
  <c r="P28" i="1"/>
  <c r="I39" i="1"/>
  <c r="O28" i="1"/>
  <c r="G26" i="1"/>
  <c r="N28" i="1"/>
  <c r="G35" i="1"/>
  <c r="G39" i="1"/>
  <c r="B43" i="1"/>
  <c r="B34" i="1"/>
  <c r="N29" i="1"/>
  <c r="D46" i="1"/>
  <c r="D45" i="1"/>
  <c r="G40" i="1"/>
  <c r="B46" i="1"/>
  <c r="B45" i="1"/>
</calcChain>
</file>

<file path=xl/sharedStrings.xml><?xml version="1.0" encoding="utf-8"?>
<sst xmlns="http://schemas.openxmlformats.org/spreadsheetml/2006/main" count="321" uniqueCount="41">
  <si>
    <t>media</t>
  </si>
  <si>
    <t>biomass</t>
  </si>
  <si>
    <t>sucrose</t>
  </si>
  <si>
    <t>SD</t>
  </si>
  <si>
    <t>total rep 1</t>
  </si>
  <si>
    <t>total rep 2</t>
  </si>
  <si>
    <t>% rep 1</t>
  </si>
  <si>
    <t>% rep 2</t>
  </si>
  <si>
    <t>% rep 3</t>
  </si>
  <si>
    <t>total rep 3</t>
  </si>
  <si>
    <t>ratio rep 1</t>
  </si>
  <si>
    <t>ratio rep 2</t>
  </si>
  <si>
    <t>ratio rep 3</t>
  </si>
  <si>
    <t>sucrose + cell</t>
  </si>
  <si>
    <t>ratio sucrose/cell</t>
  </si>
  <si>
    <t>ratio sucrose+cell/cell</t>
  </si>
  <si>
    <t>-IPTG</t>
  </si>
  <si>
    <r>
      <t xml:space="preserve">10 </t>
    </r>
    <r>
      <rPr>
        <sz val="10"/>
        <rFont val="Calibri"/>
        <family val="2"/>
      </rPr>
      <t>µ</t>
    </r>
    <r>
      <rPr>
        <sz val="10"/>
        <rFont val="Arial"/>
        <family val="2"/>
      </rPr>
      <t>M IPTG</t>
    </r>
  </si>
  <si>
    <t>1 mM IPTG</t>
  </si>
  <si>
    <t>Biomass (mg/ml)</t>
  </si>
  <si>
    <t>Sucrose (mg/ml)</t>
  </si>
  <si>
    <t>10 µM IPTG</t>
  </si>
  <si>
    <t>0h</t>
  </si>
  <si>
    <t>6h</t>
  </si>
  <si>
    <t>12h</t>
  </si>
  <si>
    <t>24h</t>
  </si>
  <si>
    <t>% biomass</t>
  </si>
  <si>
    <t>% sucrose</t>
  </si>
  <si>
    <t>0 h</t>
  </si>
  <si>
    <t>6 h</t>
  </si>
  <si>
    <t>12 h</t>
  </si>
  <si>
    <t>24 h</t>
  </si>
  <si>
    <t>Time</t>
  </si>
  <si>
    <t>OD750</t>
  </si>
  <si>
    <t>Sucrose</t>
  </si>
  <si>
    <t>IPTG</t>
  </si>
  <si>
    <t>Biomass Ratio</t>
  </si>
  <si>
    <t>% Biomass</t>
  </si>
  <si>
    <t>% Sucrose</t>
  </si>
  <si>
    <t>Total Biomass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</si>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</sst>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34633146551568E-2"/>
          <c:y val="4.860619193130835E-2"/>
          <c:w val="0.76323623205246649"/>
          <c:h val="0.775588018509901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'OD750'!$I$2</c:f>
              <c:strCache>
                <c:ptCount val="1"/>
                <c:pt idx="0">
                  <c:v>-IPTG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'OD750'!$N$3:$N$6</c:f>
                <c:numCache>
                  <c:formatCode>General</c:formatCode>
                  <c:ptCount val="4"/>
                  <c:pt idx="0">
                    <c:v>1.7039170558842728E-2</c:v>
                  </c:pt>
                  <c:pt idx="1">
                    <c:v>2.2605309110914629E-2</c:v>
                  </c:pt>
                  <c:pt idx="2">
                    <c:v>9.8488578017961129E-3</c:v>
                  </c:pt>
                  <c:pt idx="3">
                    <c:v>9.9999999999998979E-3</c:v>
                  </c:pt>
                </c:numCache>
              </c:numRef>
            </c:plus>
            <c:minus>
              <c:numRef>
                <c:f>'OD750'!$N$3:$N$6</c:f>
                <c:numCache>
                  <c:formatCode>General</c:formatCode>
                  <c:ptCount val="4"/>
                  <c:pt idx="0">
                    <c:v>1.7039170558842728E-2</c:v>
                  </c:pt>
                  <c:pt idx="1">
                    <c:v>2.2605309110914629E-2</c:v>
                  </c:pt>
                  <c:pt idx="2">
                    <c:v>9.8488578017961129E-3</c:v>
                  </c:pt>
                  <c:pt idx="3">
                    <c:v>9.9999999999998979E-3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'OD750'!$G$3:$G$6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'OD750'!$I$3:$I$6</c:f>
              <c:numCache>
                <c:formatCode>General</c:formatCode>
                <c:ptCount val="4"/>
                <c:pt idx="0">
                  <c:v>0.28033333333333332</c:v>
                </c:pt>
                <c:pt idx="1">
                  <c:v>0.41500000000000004</c:v>
                </c:pt>
                <c:pt idx="2">
                  <c:v>0.58799999999999997</c:v>
                </c:pt>
                <c:pt idx="3">
                  <c:v>1.38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D6-4670-8277-382C5450C376}"/>
            </c:ext>
          </c:extLst>
        </c:ser>
        <c:ser>
          <c:idx val="1"/>
          <c:order val="1"/>
          <c:tx>
            <c:strRef>
              <c:f>'OD750'!$J$2</c:f>
              <c:strCache>
                <c:ptCount val="1"/>
                <c:pt idx="0">
                  <c:v>10 µM IPTG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'OD750'!$O$3:$O$6</c:f>
                <c:numCache>
                  <c:formatCode>General</c:formatCode>
                  <c:ptCount val="4"/>
                  <c:pt idx="0">
                    <c:v>1.4224392195567894E-2</c:v>
                  </c:pt>
                  <c:pt idx="1">
                    <c:v>1.0214368964029698E-2</c:v>
                  </c:pt>
                  <c:pt idx="2">
                    <c:v>1.3114877048604014E-2</c:v>
                  </c:pt>
                  <c:pt idx="3">
                    <c:v>8.5049005481153905E-2</c:v>
                  </c:pt>
                </c:numCache>
              </c:numRef>
            </c:plus>
            <c:minus>
              <c:numRef>
                <c:f>'OD750'!$O$3:$O$6</c:f>
                <c:numCache>
                  <c:formatCode>General</c:formatCode>
                  <c:ptCount val="4"/>
                  <c:pt idx="0">
                    <c:v>1.4224392195567894E-2</c:v>
                  </c:pt>
                  <c:pt idx="1">
                    <c:v>1.0214368964029698E-2</c:v>
                  </c:pt>
                  <c:pt idx="2">
                    <c:v>1.3114877048604014E-2</c:v>
                  </c:pt>
                  <c:pt idx="3">
                    <c:v>8.5049005481153905E-2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'OD750'!$G$3:$G$6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'OD750'!$J$3:$J$6</c:f>
              <c:numCache>
                <c:formatCode>General</c:formatCode>
                <c:ptCount val="4"/>
                <c:pt idx="0">
                  <c:v>0.28066666666666668</c:v>
                </c:pt>
                <c:pt idx="1">
                  <c:v>0.41333333333333333</c:v>
                </c:pt>
                <c:pt idx="2">
                  <c:v>0.60199999999999998</c:v>
                </c:pt>
                <c:pt idx="3">
                  <c:v>1.4733333333333334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D6-4670-8277-382C5450C376}"/>
            </c:ext>
          </c:extLst>
        </c:ser>
        <c:ser>
          <c:idx val="2"/>
          <c:order val="2"/>
          <c:tx>
            <c:strRef>
              <c:f>'OD750'!$K$2</c:f>
              <c:strCache>
                <c:ptCount val="1"/>
                <c:pt idx="0">
                  <c:v>1 mM IPTG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'OD750'!$P$3:$P$6</c:f>
                <c:numCache>
                  <c:formatCode>General</c:formatCode>
                  <c:ptCount val="4"/>
                  <c:pt idx="0">
                    <c:v>1.588500340992512E-2</c:v>
                  </c:pt>
                  <c:pt idx="1">
                    <c:v>1.320353488022556E-2</c:v>
                  </c:pt>
                  <c:pt idx="2">
                    <c:v>1.692138686199603E-2</c:v>
                  </c:pt>
                  <c:pt idx="3">
                    <c:v>4.5092497528228866E-2</c:v>
                  </c:pt>
                </c:numCache>
              </c:numRef>
            </c:plus>
            <c:minus>
              <c:numRef>
                <c:f>'OD750'!$P$3:$P$6</c:f>
                <c:numCache>
                  <c:formatCode>General</c:formatCode>
                  <c:ptCount val="4"/>
                  <c:pt idx="0">
                    <c:v>1.588500340992512E-2</c:v>
                  </c:pt>
                  <c:pt idx="1">
                    <c:v>1.320353488022556E-2</c:v>
                  </c:pt>
                  <c:pt idx="2">
                    <c:v>1.692138686199603E-2</c:v>
                  </c:pt>
                  <c:pt idx="3">
                    <c:v>4.5092497528228866E-2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'OD750'!$G$3:$G$6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'OD750'!$K$3:$K$6</c:f>
              <c:numCache>
                <c:formatCode>General</c:formatCode>
                <c:ptCount val="4"/>
                <c:pt idx="0">
                  <c:v>0.28066666666666668</c:v>
                </c:pt>
                <c:pt idx="1">
                  <c:v>0.39633333333333337</c:v>
                </c:pt>
                <c:pt idx="2">
                  <c:v>0.56233333333333335</c:v>
                </c:pt>
                <c:pt idx="3">
                  <c:v>1.1466666666666667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D6-4670-8277-382C5450C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6232"/>
        <c:axId val="534766560"/>
      </c:scatterChart>
      <c:valAx>
        <c:axId val="5347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560"/>
        <c:crosses val="autoZero"/>
        <c:crossBetween val="midCat"/>
      </c:valAx>
      <c:valAx>
        <c:axId val="534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-25000"/>
                  <a:t>750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34633146551568E-2"/>
          <c:y val="4.860619193130835E-2"/>
          <c:w val="0.76323623205246649"/>
          <c:h val="0.7755880185099013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sucrose!$I$2</c:f>
              <c:strCache>
                <c:ptCount val="1"/>
                <c:pt idx="0">
                  <c:v>-IPTG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sucrose!$N$3:$N$6</c:f>
                <c:numCache>
                  <c:formatCode>General</c:formatCode>
                  <c:ptCount val="4"/>
                  <c:pt idx="0">
                    <c:v>5.2581823248414638E-3</c:v>
                  </c:pt>
                  <c:pt idx="1">
                    <c:v>5.4316553189578684E-3</c:v>
                  </c:pt>
                  <c:pt idx="2">
                    <c:v>3.1426994182301663E-3</c:v>
                  </c:pt>
                  <c:pt idx="3">
                    <c:v>1.469055674330979E-3</c:v>
                  </c:pt>
                </c:numCache>
              </c:numRef>
            </c:plus>
            <c:minus>
              <c:numRef>
                <c:f>sucrose!$N$3:$N$6</c:f>
                <c:numCache>
                  <c:formatCode>General</c:formatCode>
                  <c:ptCount val="4"/>
                  <c:pt idx="0">
                    <c:v>5.2581823248414638E-3</c:v>
                  </c:pt>
                  <c:pt idx="1">
                    <c:v>5.4316553189578684E-3</c:v>
                  </c:pt>
                  <c:pt idx="2">
                    <c:v>3.1426994182301663E-3</c:v>
                  </c:pt>
                  <c:pt idx="3">
                    <c:v>1.469055674330979E-3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sucrose!$G$3:$G$6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sucrose!$I$3:$I$6</c:f>
              <c:numCache>
                <c:formatCode>General</c:formatCode>
                <c:ptCount val="4"/>
                <c:pt idx="0">
                  <c:v>2.6464580572337346E-2</c:v>
                </c:pt>
                <c:pt idx="1">
                  <c:v>2.4574112957242517E-2</c:v>
                </c:pt>
                <c:pt idx="2">
                  <c:v>3.1818393498017378E-2</c:v>
                </c:pt>
                <c:pt idx="3">
                  <c:v>4.1872162726365125E-2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A0-4615-8A78-162BBE32DC37}"/>
            </c:ext>
          </c:extLst>
        </c:ser>
        <c:ser>
          <c:idx val="1"/>
          <c:order val="1"/>
          <c:tx>
            <c:strRef>
              <c:f>sucrose!$J$2</c:f>
              <c:strCache>
                <c:ptCount val="1"/>
                <c:pt idx="0">
                  <c:v>10 µM IPTG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sucrose!$O$3:$O$6</c:f>
                <c:numCache>
                  <c:formatCode>General</c:formatCode>
                  <c:ptCount val="4"/>
                  <c:pt idx="0">
                    <c:v>8.8577620227707626E-3</c:v>
                  </c:pt>
                  <c:pt idx="1">
                    <c:v>1.068982672289905E-3</c:v>
                  </c:pt>
                  <c:pt idx="2">
                    <c:v>4.1305738255331698E-3</c:v>
                  </c:pt>
                  <c:pt idx="3">
                    <c:v>2.0974424017649942E-2</c:v>
                  </c:pt>
                </c:numCache>
              </c:numRef>
            </c:plus>
            <c:minus>
              <c:numRef>
                <c:f>sucrose!$O$3:$O$6</c:f>
                <c:numCache>
                  <c:formatCode>General</c:formatCode>
                  <c:ptCount val="4"/>
                  <c:pt idx="0">
                    <c:v>8.8577620227707626E-3</c:v>
                  </c:pt>
                  <c:pt idx="1">
                    <c:v>1.068982672289905E-3</c:v>
                  </c:pt>
                  <c:pt idx="2">
                    <c:v>4.1305738255331698E-3</c:v>
                  </c:pt>
                  <c:pt idx="3">
                    <c:v>2.0974424017649942E-2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sucrose!$G$3:$G$6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sucrose!$J$3:$J$6</c:f>
              <c:numCache>
                <c:formatCode>General</c:formatCode>
                <c:ptCount val="4"/>
                <c:pt idx="0">
                  <c:v>2.6572076556595884E-2</c:v>
                </c:pt>
                <c:pt idx="1">
                  <c:v>3.5669808631382624E-2</c:v>
                </c:pt>
                <c:pt idx="2">
                  <c:v>4.3214732003058469E-2</c:v>
                </c:pt>
                <c:pt idx="3">
                  <c:v>0.22228902300309752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A0-4615-8A78-162BBE32DC37}"/>
            </c:ext>
          </c:extLst>
        </c:ser>
        <c:ser>
          <c:idx val="2"/>
          <c:order val="2"/>
          <c:tx>
            <c:strRef>
              <c:f>sucrose!$K$2</c:f>
              <c:strCache>
                <c:ptCount val="1"/>
                <c:pt idx="0">
                  <c:v>1 mM IPTG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sucrose!$P$3:$P$6</c:f>
                <c:numCache>
                  <c:formatCode>General</c:formatCode>
                  <c:ptCount val="4"/>
                  <c:pt idx="0">
                    <c:v>6.4695960565093755E-3</c:v>
                  </c:pt>
                  <c:pt idx="1">
                    <c:v>1.076664751043181E-2</c:v>
                  </c:pt>
                  <c:pt idx="2">
                    <c:v>4.1479702751895164E-2</c:v>
                  </c:pt>
                  <c:pt idx="3">
                    <c:v>0.13634290904572072</c:v>
                  </c:pt>
                </c:numCache>
              </c:numRef>
            </c:plus>
            <c:minus>
              <c:numRef>
                <c:f>sucrose!$P$3:$P$6</c:f>
                <c:numCache>
                  <c:formatCode>General</c:formatCode>
                  <c:ptCount val="4"/>
                  <c:pt idx="0">
                    <c:v>6.4695960565093755E-3</c:v>
                  </c:pt>
                  <c:pt idx="1">
                    <c:v>1.076664751043181E-2</c:v>
                  </c:pt>
                  <c:pt idx="2">
                    <c:v>4.1479702751895164E-2</c:v>
                  </c:pt>
                  <c:pt idx="3">
                    <c:v>0.13634290904572072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sucrose!$G$3:$G$6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sucrose!$K$3:$K$6</c:f>
              <c:numCache>
                <c:formatCode>General</c:formatCode>
                <c:ptCount val="4"/>
                <c:pt idx="0">
                  <c:v>2.7333155775783907E-2</c:v>
                </c:pt>
                <c:pt idx="1">
                  <c:v>7.465921230193158E-2</c:v>
                </c:pt>
                <c:pt idx="2">
                  <c:v>0.23585232129077413</c:v>
                </c:pt>
                <c:pt idx="3">
                  <c:v>1.1413548410442871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A0-4615-8A78-162BBE32D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766232"/>
        <c:axId val="534766560"/>
      </c:scatterChart>
      <c:valAx>
        <c:axId val="53476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560"/>
        <c:crosses val="autoZero"/>
        <c:crossBetween val="midCat"/>
      </c:valAx>
      <c:valAx>
        <c:axId val="5347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sucrose (mg/ml)</a:t>
                </a:r>
                <a:endParaRPr lang="en-US" baseline="-25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766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%'!$B$6:$D$6</c:f>
              <c:numCache>
                <c:formatCode>General</c:formatCode>
                <c:ptCount val="3"/>
                <c:pt idx="0">
                  <c:v>0.75606738885253</c:v>
                </c:pt>
                <c:pt idx="1">
                  <c:v>0.75652389647654905</c:v>
                </c:pt>
                <c:pt idx="2">
                  <c:v>0.74049859576527022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6C-4AF2-A7CB-37C499732C76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%'!$B$7:$D$7</c:f>
              <c:numCache>
                <c:formatCode>General</c:formatCode>
                <c:ptCount val="3"/>
                <c:pt idx="0">
                  <c:v>0.24393261114746992</c:v>
                </c:pt>
                <c:pt idx="1">
                  <c:v>0.24347610352345109</c:v>
                </c:pt>
                <c:pt idx="2">
                  <c:v>0.25950140423472973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C-4AF2-A7CB-37C499732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%'!$F$6:$H$6</c:f>
              <c:numCache>
                <c:formatCode>General</c:formatCode>
                <c:ptCount val="3"/>
                <c:pt idx="0">
                  <c:v>0.8420112132671248</c:v>
                </c:pt>
                <c:pt idx="1">
                  <c:v>0.78035791837617852</c:v>
                </c:pt>
                <c:pt idx="2">
                  <c:v>0.63462604701999903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2-4DC7-B7AF-DC55D246BAF9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%'!$F$7:$H$7</c:f>
              <c:numCache>
                <c:formatCode>General</c:formatCode>
                <c:ptCount val="3"/>
                <c:pt idx="0">
                  <c:v>0.15798878673287528</c:v>
                </c:pt>
                <c:pt idx="1">
                  <c:v>0.21964208162382168</c:v>
                </c:pt>
                <c:pt idx="2">
                  <c:v>0.36537395298000108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2-4DC7-B7AF-DC55D246B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%'!$J$6:$L$6</c:f>
              <c:numCache>
                <c:formatCode>General</c:formatCode>
                <c:ptCount val="3"/>
                <c:pt idx="0">
                  <c:v>0.84977277607017454</c:v>
                </c:pt>
                <c:pt idx="1">
                  <c:v>0.81415222107888752</c:v>
                </c:pt>
                <c:pt idx="2">
                  <c:v>0.43508780629889832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0-46E8-8C45-1FF4F06D9614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%'!$J$7:$L$7</c:f>
              <c:numCache>
                <c:formatCode>General</c:formatCode>
                <c:ptCount val="3"/>
                <c:pt idx="0">
                  <c:v>0.15022722392982546</c:v>
                </c:pt>
                <c:pt idx="1">
                  <c:v>0.18584777892111257</c:v>
                </c:pt>
                <c:pt idx="2">
                  <c:v>0.56491219370110157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0-46E8-8C45-1FF4F06D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'biomass-sucrose %'!$A$6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%'!$N$6:$P$6</c:f>
              <c:numCache>
                <c:formatCode>General</c:formatCode>
                <c:ptCount val="3"/>
                <c:pt idx="0">
                  <c:v>0.89990786949747503</c:v>
                </c:pt>
                <c:pt idx="1">
                  <c:v>0.6367725647309963</c:v>
                </c:pt>
                <c:pt idx="2">
                  <c:v>0.2272699585911914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B-4DFA-AA85-746162C21C1D}"/>
            </c:ext>
          </c:extLst>
        </c:ser>
        <c:ser>
          <c:idx val="1"/>
          <c:order val="1"/>
          <c:tx>
            <c:strRef>
              <c:f>'biomass-sucrose %'!$A$7</c:f>
              <c:strCache>
                <c:ptCount val="1"/>
                <c:pt idx="0">
                  <c:v>sucrose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'biomass-sucrose %'!$B$5:$K$5</c:f>
              <c:strCache>
                <c:ptCount val="10"/>
                <c:pt idx="0">
                  <c:v>-IPTG</c:v>
                </c:pt>
                <c:pt idx="1">
                  <c:v>10 µM IPTG</c:v>
                </c:pt>
                <c:pt idx="2">
                  <c:v>1 mM IPTG</c:v>
                </c:pt>
                <c:pt idx="4">
                  <c:v>-IPTG</c:v>
                </c:pt>
                <c:pt idx="5">
                  <c:v>10 µM IPTG</c:v>
                </c:pt>
                <c:pt idx="6">
                  <c:v>1 mM IPTG</c:v>
                </c:pt>
                <c:pt idx="8">
                  <c:v>-IPTG</c:v>
                </c:pt>
                <c:pt idx="9">
                  <c:v>10 µM IPTG</c:v>
                </c:pt>
              </c:strCache>
            </c:strRef>
          </c:cat>
          <c:val>
            <c:numRef>
              <c:f>'biomass-sucrose %'!$N$7:$P$7</c:f>
              <c:numCache>
                <c:formatCode>General</c:formatCode>
                <c:ptCount val="3"/>
                <c:pt idx="0">
                  <c:v>0.10009213050252504</c:v>
                </c:pt>
                <c:pt idx="1">
                  <c:v>0.3632274352690037</c:v>
                </c:pt>
                <c:pt idx="2">
                  <c:v>0.77273004140880863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B-4DFA-AA85-746162C21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6211936"/>
        <c:axId val="406212264"/>
      </c:barChart>
      <c:catAx>
        <c:axId val="4062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2264"/>
        <c:crosses val="autoZero"/>
        <c:auto val="1"/>
        <c:lblAlgn val="ctr"/>
        <c:lblOffset val="100"/>
        <c:noMultiLvlLbl val="0"/>
      </c:catAx>
      <c:valAx>
        <c:axId val="406212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21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34290</xdr:rowOff>
    </xdr:from>
    <xdr:to>
      <xdr:col>16</xdr:col>
      <xdr:colOff>182880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5EC13-AB25-4601-87D7-9B382642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34290</xdr:rowOff>
    </xdr:from>
    <xdr:to>
      <xdr:col>16</xdr:col>
      <xdr:colOff>182880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38396-06D7-4511-A844-AB149638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12382</xdr:rowOff>
    </xdr:from>
    <xdr:to>
      <xdr:col>4</xdr:col>
      <xdr:colOff>352425</xdr:colOff>
      <xdr:row>23</xdr:row>
      <xdr:rowOff>64770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BBAA2D3-4D3C-49EA-AF2C-A299648C9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198120</xdr:colOff>
      <xdr:row>8</xdr:row>
      <xdr:rowOff>11430</xdr:rowOff>
    </xdr:from>
    <xdr:to>
      <xdr:col>7</xdr:col>
      <xdr:colOff>1017270</xdr:colOff>
      <xdr:row>23</xdr:row>
      <xdr:rowOff>63818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4BBCA1EE-C23A-4EB1-B1D6-DE9E9EF53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8</xdr:row>
      <xdr:rowOff>0</xdr:rowOff>
    </xdr:from>
    <xdr:to>
      <xdr:col>11</xdr:col>
      <xdr:colOff>624840</xdr:colOff>
      <xdr:row>23</xdr:row>
      <xdr:rowOff>52388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C17C2252-A5E4-4AFA-8A98-A158EAA54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13335</xdr:colOff>
      <xdr:row>8</xdr:row>
      <xdr:rowOff>5715</xdr:rowOff>
    </xdr:from>
    <xdr:to>
      <xdr:col>17</xdr:col>
      <xdr:colOff>302895</xdr:colOff>
      <xdr:row>23</xdr:row>
      <xdr:rowOff>58103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DC96306F-26D2-4A1F-8CDF-9DD27D10A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5F4C8-C62E-42CA-B7EE-B03B4D90A1BC}">
  <dimension ref="A1:Q46"/>
  <sheetViews>
    <sheetView workbookViewId="0">
      <selection activeCell="G33" sqref="G33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7.5789999999999996E-2</v>
      </c>
      <c r="C3" s="1">
        <v>7.3679999999999995E-2</v>
      </c>
      <c r="D3" s="1">
        <v>7.1580000000000005E-2</v>
      </c>
      <c r="F3" s="1"/>
      <c r="G3" s="1"/>
      <c r="H3" s="1"/>
    </row>
    <row r="4" spans="1:13" x14ac:dyDescent="0.25">
      <c r="B4" s="1">
        <v>9.0529999999999999E-2</v>
      </c>
      <c r="C4" s="1">
        <v>9.2600000000000002E-2</v>
      </c>
      <c r="D4" s="1">
        <v>8.8419999999999999E-2</v>
      </c>
      <c r="F4" s="1"/>
      <c r="G4" s="1"/>
      <c r="H4" s="1"/>
    </row>
    <row r="5" spans="1:13" x14ac:dyDescent="0.25">
      <c r="B5">
        <v>7.7890000000000001E-2</v>
      </c>
      <c r="C5">
        <v>7.5788999999999995E-2</v>
      </c>
      <c r="D5">
        <v>7.1579000000000004E-2</v>
      </c>
    </row>
    <row r="7" spans="1:13" x14ac:dyDescent="0.25">
      <c r="A7" t="s">
        <v>0</v>
      </c>
      <c r="B7">
        <f>AVERAGE(B3:B4)</f>
        <v>8.3159999999999998E-2</v>
      </c>
      <c r="C7">
        <f t="shared" ref="C7:D7" si="0">AVERAGE(C3:C4)</f>
        <v>8.3139999999999992E-2</v>
      </c>
      <c r="D7">
        <f t="shared" si="0"/>
        <v>0.08</v>
      </c>
    </row>
    <row r="8" spans="1:13" x14ac:dyDescent="0.25">
      <c r="A8" t="s">
        <v>3</v>
      </c>
      <c r="B8">
        <f>STDEV(B3:B4)</f>
        <v>1.0422753954689713E-2</v>
      </c>
      <c r="C8">
        <f t="shared" ref="C8:D8" si="1">STDEV(C3:C4)</f>
        <v>1.3378460300049537E-2</v>
      </c>
      <c r="D8">
        <f t="shared" si="1"/>
        <v>1.190767819518147E-2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3" t="s">
        <v>16</v>
      </c>
      <c r="H11" s="3" t="s">
        <v>17</v>
      </c>
      <c r="I11" s="3" t="s">
        <v>18</v>
      </c>
      <c r="J11" s="2"/>
    </row>
    <row r="12" spans="1:13" x14ac:dyDescent="0.25">
      <c r="B12" s="1">
        <v>2.0914306970871994E-2</v>
      </c>
      <c r="C12">
        <v>1.3942871313914609E-2</v>
      </c>
      <c r="D12" s="1">
        <v>2.0914306970871994E-2</v>
      </c>
      <c r="G12">
        <f>AVERAGE(B12:B14)</f>
        <v>2.0914306970871991E-2</v>
      </c>
      <c r="H12">
        <f t="shared" ref="H12:I12" si="2">AVERAGE(C12:C14)</f>
        <v>1.6653985180509156E-2</v>
      </c>
      <c r="I12">
        <f t="shared" si="2"/>
        <v>2.1185418357531478E-2</v>
      </c>
      <c r="M12" s="1"/>
    </row>
    <row r="13" spans="1:13" x14ac:dyDescent="0.25">
      <c r="B13" s="1">
        <v>1.9752401028045735E-2</v>
      </c>
      <c r="C13">
        <v>1.5104777256740866E-2</v>
      </c>
      <c r="D13" s="1">
        <v>2.207621291369825E-2</v>
      </c>
      <c r="G13">
        <f>AVERAGE(B15:B17)</f>
        <v>3.1371460456307988E-2</v>
      </c>
      <c r="H13">
        <f t="shared" ref="H13:I13" si="3">AVERAGE(C15:C17)</f>
        <v>3.3695272341960451E-2</v>
      </c>
      <c r="I13">
        <f t="shared" si="3"/>
        <v>3.4082574322902535E-2</v>
      </c>
      <c r="M13" s="1"/>
    </row>
    <row r="14" spans="1:13" x14ac:dyDescent="0.25">
      <c r="B14" s="1">
        <v>2.207621291369825E-2</v>
      </c>
      <c r="C14">
        <v>2.0914306970871994E-2</v>
      </c>
      <c r="D14" s="1">
        <v>2.0565735188024199E-2</v>
      </c>
      <c r="G14">
        <f>AVERAGE(B18:B20)</f>
        <v>2.7107974289832051E-2</v>
      </c>
      <c r="H14">
        <f>AVERAGE(C18:C20)</f>
        <v>2.9366972147318055E-2</v>
      </c>
      <c r="I14">
        <f>AVERAGE(D18:D20)</f>
        <v>2.6731474646917705E-2</v>
      </c>
      <c r="M14" s="1"/>
    </row>
    <row r="15" spans="1:13" x14ac:dyDescent="0.25">
      <c r="B15">
        <v>3.2533366399134248E-2</v>
      </c>
      <c r="C15">
        <v>3.3695272341960507E-2</v>
      </c>
      <c r="D15">
        <v>3.2533366399134248E-2</v>
      </c>
      <c r="M15" s="1"/>
    </row>
    <row r="16" spans="1:13" x14ac:dyDescent="0.25">
      <c r="B16">
        <v>3.1371460456307988E-2</v>
      </c>
      <c r="C16">
        <v>3.2533366399134248E-2</v>
      </c>
      <c r="D16">
        <v>3.9504802056091637E-2</v>
      </c>
      <c r="M16" s="1"/>
    </row>
    <row r="17" spans="1:17" x14ac:dyDescent="0.25">
      <c r="B17">
        <v>3.0209554513481732E-2</v>
      </c>
      <c r="C17">
        <v>3.48571782847866E-2</v>
      </c>
      <c r="D17">
        <v>3.0209554513481732E-2</v>
      </c>
      <c r="M17" s="1"/>
    </row>
    <row r="18" spans="1:17" x14ac:dyDescent="0.25">
      <c r="B18">
        <v>2.8237473218575029E-2</v>
      </c>
      <c r="C18">
        <v>2.9366972147318059E-2</v>
      </c>
      <c r="D18">
        <v>2.9366972147318059E-2</v>
      </c>
      <c r="M18" s="1"/>
    </row>
    <row r="19" spans="1:17" x14ac:dyDescent="0.25">
      <c r="B19">
        <v>2.4848976432346088E-2</v>
      </c>
      <c r="C19">
        <v>2.5978475361089118E-2</v>
      </c>
      <c r="D19">
        <v>2.2589978574860021E-2</v>
      </c>
      <c r="M19" s="1"/>
    </row>
    <row r="20" spans="1:17" x14ac:dyDescent="0.25">
      <c r="B20">
        <v>2.8237473218575029E-2</v>
      </c>
      <c r="C20">
        <v>3.2755468933547E-2</v>
      </c>
      <c r="D20">
        <v>2.8237473218575029E-2</v>
      </c>
      <c r="M20" s="1"/>
    </row>
    <row r="23" spans="1:17" x14ac:dyDescent="0.25">
      <c r="A23" t="s">
        <v>0</v>
      </c>
      <c r="B23">
        <f>AVERAGE(B12:B17)</f>
        <v>2.6142883713589988E-2</v>
      </c>
      <c r="C23">
        <f>AVERAGE(C12:C17)</f>
        <v>2.5174628761234802E-2</v>
      </c>
      <c r="D23">
        <f>AVERAGE(D12:D17)</f>
        <v>2.7633996340217005E-2</v>
      </c>
      <c r="N23" s="3" t="s">
        <v>16</v>
      </c>
      <c r="O23" s="3" t="s">
        <v>17</v>
      </c>
      <c r="P23" s="3" t="s">
        <v>18</v>
      </c>
      <c r="Q23" s="2"/>
    </row>
    <row r="24" spans="1:17" x14ac:dyDescent="0.25">
      <c r="A24" t="s">
        <v>3</v>
      </c>
      <c r="B24">
        <f>STDEV(B12:B17)</f>
        <v>5.8211371776801402E-3</v>
      </c>
      <c r="C24">
        <f>STDEV(C12:C17)</f>
        <v>9.6561770734039966E-3</v>
      </c>
      <c r="D24">
        <f>STDEV(D12:D17)</f>
        <v>7.7143613186614708E-3</v>
      </c>
      <c r="F24" t="s">
        <v>4</v>
      </c>
      <c r="G24">
        <f>G12+B3</f>
        <v>9.6704306970871984E-2</v>
      </c>
      <c r="H24">
        <f t="shared" ref="H24:I26" si="4">C3+H12</f>
        <v>9.0333985180509155E-2</v>
      </c>
      <c r="I24">
        <f t="shared" si="4"/>
        <v>9.2765418357531479E-2</v>
      </c>
      <c r="L24" t="s">
        <v>6</v>
      </c>
      <c r="M24" t="s">
        <v>2</v>
      </c>
      <c r="N24">
        <f>G12/G24</f>
        <v>0.21627068768686308</v>
      </c>
      <c r="O24">
        <f t="shared" ref="O24" si="5">H12/H24</f>
        <v>0.18436012921637926</v>
      </c>
      <c r="P24">
        <f>I12/I24</f>
        <v>0.22837624982059349</v>
      </c>
    </row>
    <row r="25" spans="1:17" x14ac:dyDescent="0.25">
      <c r="F25" t="s">
        <v>5</v>
      </c>
      <c r="G25">
        <f>G13+B4</f>
        <v>0.12190146045630798</v>
      </c>
      <c r="H25">
        <f t="shared" si="4"/>
        <v>0.12629527234196045</v>
      </c>
      <c r="I25">
        <f t="shared" si="4"/>
        <v>0.12250257432290254</v>
      </c>
      <c r="M25" t="s">
        <v>1</v>
      </c>
      <c r="N25">
        <f>B3/G24</f>
        <v>0.78372931231313692</v>
      </c>
      <c r="O25">
        <f>C3/H24</f>
        <v>0.81563987078362077</v>
      </c>
      <c r="P25">
        <f>D3/I24</f>
        <v>0.77162375017940654</v>
      </c>
    </row>
    <row r="26" spans="1:17" x14ac:dyDescent="0.25">
      <c r="F26" t="s">
        <v>9</v>
      </c>
      <c r="G26">
        <f>G14+B5</f>
        <v>0.10499797428983206</v>
      </c>
      <c r="H26">
        <f t="shared" si="4"/>
        <v>0.10515597214731805</v>
      </c>
      <c r="I26">
        <f t="shared" si="4"/>
        <v>9.8310474646917709E-2</v>
      </c>
      <c r="L26" t="s">
        <v>7</v>
      </c>
      <c r="M26" t="s">
        <v>2</v>
      </c>
      <c r="N26">
        <f>G13/G25</f>
        <v>0.25735098118493971</v>
      </c>
      <c r="O26">
        <f t="shared" ref="O26:P26" si="6">H13/H25</f>
        <v>0.26679757458162195</v>
      </c>
      <c r="P26">
        <f t="shared" si="6"/>
        <v>0.27821924976910961</v>
      </c>
    </row>
    <row r="27" spans="1:17" x14ac:dyDescent="0.25">
      <c r="A27" t="s">
        <v>13</v>
      </c>
      <c r="M27" t="s">
        <v>1</v>
      </c>
      <c r="N27">
        <f>B4/G25</f>
        <v>0.74264901881506029</v>
      </c>
      <c r="O27">
        <f>C4/H25</f>
        <v>0.7332024254183781</v>
      </c>
      <c r="P27">
        <f>D4/I25</f>
        <v>0.72178075023089039</v>
      </c>
    </row>
    <row r="28" spans="1:17" x14ac:dyDescent="0.25">
      <c r="L28" t="s">
        <v>8</v>
      </c>
      <c r="M28" t="s">
        <v>2</v>
      </c>
      <c r="N28">
        <f>G14/G26</f>
        <v>0.25817616457060705</v>
      </c>
      <c r="O28">
        <f>H14/H26</f>
        <v>0.27927060677235199</v>
      </c>
      <c r="P28">
        <f>I14/I26</f>
        <v>0.27190871311448611</v>
      </c>
    </row>
    <row r="29" spans="1:17" x14ac:dyDescent="0.25">
      <c r="B29" s="3" t="s">
        <v>16</v>
      </c>
      <c r="C29" s="3" t="s">
        <v>17</v>
      </c>
      <c r="D29" s="3" t="s">
        <v>18</v>
      </c>
      <c r="M29" t="s">
        <v>1</v>
      </c>
      <c r="N29">
        <f>B5/G26</f>
        <v>0.7418238354293929</v>
      </c>
      <c r="O29">
        <f>C5/H26</f>
        <v>0.72072939322764806</v>
      </c>
      <c r="P29">
        <f>D5/I26</f>
        <v>0.72809128688551394</v>
      </c>
    </row>
    <row r="30" spans="1:17" x14ac:dyDescent="0.25">
      <c r="A30" t="s">
        <v>4</v>
      </c>
      <c r="B30">
        <f t="shared" ref="B30:D32" si="7">B3+G12</f>
        <v>9.6704306970871984E-2</v>
      </c>
      <c r="C30">
        <f>C3+H12</f>
        <v>9.0333985180509155E-2</v>
      </c>
      <c r="D30">
        <f t="shared" si="7"/>
        <v>9.2765418357531479E-2</v>
      </c>
    </row>
    <row r="31" spans="1:17" x14ac:dyDescent="0.25">
      <c r="A31" t="s">
        <v>5</v>
      </c>
      <c r="B31">
        <f t="shared" si="7"/>
        <v>0.12190146045630798</v>
      </c>
      <c r="C31">
        <f t="shared" si="7"/>
        <v>0.12629527234196045</v>
      </c>
      <c r="D31">
        <f t="shared" si="7"/>
        <v>0.12250257432290254</v>
      </c>
      <c r="F31" t="s">
        <v>14</v>
      </c>
    </row>
    <row r="32" spans="1:17" x14ac:dyDescent="0.25">
      <c r="A32" t="s">
        <v>9</v>
      </c>
      <c r="B32">
        <f t="shared" si="7"/>
        <v>0.10499797428983206</v>
      </c>
      <c r="C32">
        <f t="shared" si="7"/>
        <v>0.10515597214731805</v>
      </c>
      <c r="D32">
        <f t="shared" si="7"/>
        <v>9.8310474646917709E-2</v>
      </c>
      <c r="G32" s="3" t="s">
        <v>16</v>
      </c>
      <c r="H32" s="3" t="s">
        <v>17</v>
      </c>
      <c r="I32" s="3" t="s">
        <v>18</v>
      </c>
      <c r="J32" s="2"/>
    </row>
    <row r="33" spans="1:15" x14ac:dyDescent="0.25">
      <c r="F33" t="s">
        <v>10</v>
      </c>
      <c r="G33">
        <f>G12/B3</f>
        <v>0.27595074509660894</v>
      </c>
      <c r="H33">
        <f t="shared" ref="G33:I35" si="8">H12/C3</f>
        <v>0.22603128638041745</v>
      </c>
      <c r="I33">
        <f t="shared" si="8"/>
        <v>0.295968403988984</v>
      </c>
      <c r="M33" s="3" t="s">
        <v>16</v>
      </c>
      <c r="N33" s="3" t="s">
        <v>17</v>
      </c>
      <c r="O33" s="3" t="s">
        <v>18</v>
      </c>
    </row>
    <row r="34" spans="1:15" x14ac:dyDescent="0.25">
      <c r="A34" t="s">
        <v>0</v>
      </c>
      <c r="B34">
        <f>AVERAGE(B30:B32)</f>
        <v>0.10786791390567067</v>
      </c>
      <c r="C34">
        <f t="shared" ref="C34:D34" si="9">AVERAGE(C30:C32)</f>
        <v>0.10726174322326254</v>
      </c>
      <c r="D34">
        <f t="shared" si="9"/>
        <v>0.1045261557757839</v>
      </c>
      <c r="F34" t="s">
        <v>11</v>
      </c>
      <c r="G34">
        <f t="shared" si="8"/>
        <v>0.34653109970515839</v>
      </c>
      <c r="H34">
        <f t="shared" si="8"/>
        <v>0.36387983090670034</v>
      </c>
      <c r="I34">
        <f t="shared" si="8"/>
        <v>0.38546227463133381</v>
      </c>
      <c r="L34" t="s">
        <v>27</v>
      </c>
      <c r="M34">
        <v>0.21627068768686308</v>
      </c>
      <c r="N34">
        <v>0.18436012921637926</v>
      </c>
      <c r="O34">
        <v>0.22837624982059349</v>
      </c>
    </row>
    <row r="35" spans="1:15" x14ac:dyDescent="0.25">
      <c r="A35" t="s">
        <v>3</v>
      </c>
      <c r="B35">
        <f>STDEV(B30:B32)</f>
        <v>1.2841399884400253E-2</v>
      </c>
      <c r="C35">
        <f t="shared" ref="C35:D35" si="10">STDEV(C30:C32)</f>
        <v>1.80728870810755E-2</v>
      </c>
      <c r="D35">
        <f t="shared" si="10"/>
        <v>1.5812989285679275E-2</v>
      </c>
      <c r="F35" t="s">
        <v>12</v>
      </c>
      <c r="G35">
        <f t="shared" si="8"/>
        <v>0.34802894196728784</v>
      </c>
      <c r="H35">
        <f t="shared" si="8"/>
        <v>0.38748330426998717</v>
      </c>
      <c r="I35">
        <f t="shared" si="8"/>
        <v>0.37345415061565129</v>
      </c>
      <c r="M35">
        <v>0.25735098118493971</v>
      </c>
      <c r="N35">
        <v>0.26679757458162195</v>
      </c>
      <c r="O35">
        <v>0.27821924976910961</v>
      </c>
    </row>
    <row r="36" spans="1:15" x14ac:dyDescent="0.25">
      <c r="M36">
        <v>0.25817616457060705</v>
      </c>
      <c r="N36">
        <v>0.27927060677235199</v>
      </c>
      <c r="O36">
        <v>0.27190871311448611</v>
      </c>
    </row>
    <row r="38" spans="1:15" x14ac:dyDescent="0.25">
      <c r="A38" t="s">
        <v>15</v>
      </c>
      <c r="L38" t="s">
        <v>0</v>
      </c>
      <c r="M38">
        <f>AVERAGE(M34:M36)</f>
        <v>0.24393261114746992</v>
      </c>
      <c r="N38">
        <f t="shared" ref="N38:O38" si="11">AVERAGE(N34:N36)</f>
        <v>0.24347610352345109</v>
      </c>
      <c r="O38">
        <f t="shared" si="11"/>
        <v>0.25950140423472973</v>
      </c>
    </row>
    <row r="39" spans="1:15" x14ac:dyDescent="0.25">
      <c r="F39" t="s">
        <v>0</v>
      </c>
      <c r="G39">
        <f>AVERAGE(G33:G35)</f>
        <v>0.32350359558968506</v>
      </c>
      <c r="H39">
        <f>AVERAGE(H33:H35)</f>
        <v>0.32579814051903494</v>
      </c>
      <c r="I39">
        <f>AVERAGE(I33:I35)</f>
        <v>0.35162827641198974</v>
      </c>
      <c r="L39" t="s">
        <v>3</v>
      </c>
      <c r="M39">
        <f>STDEV(M34:M36)</f>
        <v>2.3959481193472233E-2</v>
      </c>
      <c r="N39">
        <f t="shared" ref="N39:O39" si="12">STDEV(N34:N36)</f>
        <v>5.1574392354282864E-2</v>
      </c>
      <c r="O39">
        <f t="shared" si="12"/>
        <v>2.7139217862628351E-2</v>
      </c>
    </row>
    <row r="40" spans="1:15" x14ac:dyDescent="0.25">
      <c r="B40" s="3" t="s">
        <v>16</v>
      </c>
      <c r="C40" s="3" t="s">
        <v>17</v>
      </c>
      <c r="D40" s="3" t="s">
        <v>18</v>
      </c>
      <c r="F40" t="s">
        <v>3</v>
      </c>
      <c r="G40">
        <f>STDEV(G33:G35)</f>
        <v>4.1188785796296749E-2</v>
      </c>
      <c r="H40">
        <f>STDEV(H33:H35)</f>
        <v>8.7202923559018444E-2</v>
      </c>
      <c r="I40">
        <f>STDEV(I33:I35)</f>
        <v>4.8575351869059431E-2</v>
      </c>
    </row>
    <row r="41" spans="1:15" x14ac:dyDescent="0.25">
      <c r="A41" t="s">
        <v>4</v>
      </c>
      <c r="B41">
        <f>B30/B3</f>
        <v>1.275950745096609</v>
      </c>
      <c r="C41">
        <f t="shared" ref="C41:D41" si="13">C30/C3</f>
        <v>1.2260312863804175</v>
      </c>
      <c r="D41">
        <f t="shared" si="13"/>
        <v>1.2959684039889841</v>
      </c>
      <c r="L41" t="s">
        <v>26</v>
      </c>
      <c r="M41">
        <v>0.78372931231313692</v>
      </c>
      <c r="N41">
        <v>0.81563987078362077</v>
      </c>
      <c r="O41">
        <v>0.77162375017940654</v>
      </c>
    </row>
    <row r="42" spans="1:15" x14ac:dyDescent="0.25">
      <c r="A42" t="s">
        <v>5</v>
      </c>
      <c r="B42">
        <f t="shared" ref="B42:D43" si="14">B31/B4</f>
        <v>1.3465310997051583</v>
      </c>
      <c r="C42">
        <f t="shared" si="14"/>
        <v>1.3638798309067002</v>
      </c>
      <c r="D42">
        <f t="shared" si="14"/>
        <v>1.3854622746313339</v>
      </c>
      <c r="M42">
        <v>0.74264901881506029</v>
      </c>
      <c r="N42">
        <v>0.7332024254183781</v>
      </c>
      <c r="O42">
        <v>0.72178075023089039</v>
      </c>
    </row>
    <row r="43" spans="1:15" x14ac:dyDescent="0.25">
      <c r="A43" t="s">
        <v>9</v>
      </c>
      <c r="B43">
        <f t="shared" si="14"/>
        <v>1.348028941967288</v>
      </c>
      <c r="C43">
        <f t="shared" si="14"/>
        <v>1.387483304269987</v>
      </c>
      <c r="D43">
        <f t="shared" si="14"/>
        <v>1.3734541506156512</v>
      </c>
      <c r="M43">
        <v>0.7418238354293929</v>
      </c>
      <c r="N43">
        <v>0.72072939322764806</v>
      </c>
      <c r="O43">
        <v>0.72809128688551394</v>
      </c>
    </row>
    <row r="45" spans="1:15" x14ac:dyDescent="0.25">
      <c r="A45" t="s">
        <v>0</v>
      </c>
      <c r="B45">
        <f>AVERAGE(B41:B43)</f>
        <v>1.323503595589685</v>
      </c>
      <c r="C45">
        <f t="shared" ref="C45:D45" si="15">AVERAGE(C41:C43)</f>
        <v>1.3257981405190349</v>
      </c>
      <c r="D45">
        <f t="shared" si="15"/>
        <v>1.3516282764119898</v>
      </c>
      <c r="L45" t="s">
        <v>0</v>
      </c>
      <c r="M45">
        <f>AVERAGE(M41:M43)</f>
        <v>0.75606738885253</v>
      </c>
      <c r="N45">
        <f t="shared" ref="N45" si="16">AVERAGE(N41:N43)</f>
        <v>0.75652389647654905</v>
      </c>
      <c r="O45">
        <f>AVERAGE(O41:O43)</f>
        <v>0.74049859576527022</v>
      </c>
    </row>
    <row r="46" spans="1:15" x14ac:dyDescent="0.25">
      <c r="A46" t="s">
        <v>3</v>
      </c>
      <c r="B46">
        <f>STDEV(B41:B43)</f>
        <v>4.1188785796296423E-2</v>
      </c>
      <c r="C46">
        <f t="shared" ref="C46:D46" si="17">STDEV(C41:C43)</f>
        <v>8.7202923559018194E-2</v>
      </c>
      <c r="D46">
        <f t="shared" si="17"/>
        <v>4.8575351869059612E-2</v>
      </c>
      <c r="L46" t="s">
        <v>3</v>
      </c>
      <c r="M46">
        <f>STDEV(M41:M43)</f>
        <v>2.395948119347225E-2</v>
      </c>
      <c r="N46">
        <f t="shared" ref="N46:O46" si="18">STDEV(N41:N43)</f>
        <v>5.1574392354283016E-2</v>
      </c>
      <c r="O46">
        <f t="shared" si="18"/>
        <v>2.7139217862628354E-2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FF81-FB94-45DC-910B-E66CEBC841AB}">
  <dimension ref="A1:Q46"/>
  <sheetViews>
    <sheetView workbookViewId="0">
      <selection activeCell="D3" sqref="D3:D5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0.13053000000000001</v>
      </c>
      <c r="C3" s="1">
        <v>0.12421</v>
      </c>
      <c r="D3" s="1">
        <v>0.12631999999999999</v>
      </c>
      <c r="F3" s="1"/>
      <c r="G3" s="1"/>
      <c r="H3" s="1"/>
    </row>
    <row r="4" spans="1:13" x14ac:dyDescent="0.25">
      <c r="B4" s="1">
        <v>0.13684199999999999</v>
      </c>
      <c r="C4" s="1">
        <v>0.13684199999999999</v>
      </c>
      <c r="D4" s="1">
        <v>0.14105000000000001</v>
      </c>
      <c r="F4" s="1"/>
      <c r="G4" s="1"/>
      <c r="H4" s="1"/>
    </row>
    <row r="5" spans="1:13" x14ac:dyDescent="0.25">
      <c r="B5">
        <v>0.12211</v>
      </c>
      <c r="C5">
        <v>0.12</v>
      </c>
      <c r="D5">
        <v>0.12</v>
      </c>
    </row>
    <row r="7" spans="1:13" x14ac:dyDescent="0.25">
      <c r="A7" t="s">
        <v>0</v>
      </c>
      <c r="B7">
        <f>AVERAGE(B3:B4)</f>
        <v>0.133686</v>
      </c>
      <c r="C7">
        <f t="shared" ref="C7:D7" si="0">AVERAGE(C3:C4)</f>
        <v>0.130526</v>
      </c>
      <c r="D7">
        <f t="shared" si="0"/>
        <v>0.133685</v>
      </c>
    </row>
    <row r="8" spans="1:13" x14ac:dyDescent="0.25">
      <c r="A8" t="s">
        <v>3</v>
      </c>
      <c r="B8">
        <f>STDEV(B3:B4)</f>
        <v>4.4632580028494771E-3</v>
      </c>
      <c r="C8">
        <f t="shared" ref="C8:D8" si="1">STDEV(C3:C4)</f>
        <v>8.9321728599484618E-3</v>
      </c>
      <c r="D8">
        <f t="shared" si="1"/>
        <v>1.041568288687786E-2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2" t="s">
        <v>16</v>
      </c>
      <c r="H11" s="2" t="s">
        <v>21</v>
      </c>
      <c r="I11" s="2" t="s">
        <v>18</v>
      </c>
      <c r="J11" s="2"/>
    </row>
    <row r="12" spans="1:13" x14ac:dyDescent="0.25">
      <c r="B12" s="1">
        <v>2.7885742627829377E-2</v>
      </c>
      <c r="C12" s="1">
        <v>3.2533366399134248E-2</v>
      </c>
      <c r="D12">
        <v>7.9009604112183093E-2</v>
      </c>
      <c r="E12" s="1"/>
      <c r="G12">
        <f>AVERAGE(B12:B14)</f>
        <v>2.8273044608771409E-2</v>
      </c>
      <c r="H12">
        <f t="shared" ref="H12:I12" si="2">AVERAGE(C12:C14)</f>
        <v>3.4469876303844571E-2</v>
      </c>
      <c r="I12">
        <f t="shared" si="2"/>
        <v>7.8622302131241065E-2</v>
      </c>
      <c r="M12" s="1"/>
    </row>
    <row r="13" spans="1:13" x14ac:dyDescent="0.25">
      <c r="B13" s="1">
        <v>2.7885742627829377E-2</v>
      </c>
      <c r="C13" s="1">
        <v>2.9047648570655477E-2</v>
      </c>
      <c r="D13">
        <v>7.4361980340878236E-2</v>
      </c>
      <c r="E13" s="1"/>
      <c r="G13">
        <f>AVERAGE(B15:B17)</f>
        <v>2.711113866594515E-2</v>
      </c>
      <c r="H13">
        <f t="shared" ref="H13:I13" si="3">AVERAGE(C15:C17)</f>
        <v>3.6019084227612914E-2</v>
      </c>
      <c r="I13">
        <f t="shared" si="3"/>
        <v>8.2882623921603962E-2</v>
      </c>
      <c r="M13" s="1"/>
    </row>
    <row r="14" spans="1:13" x14ac:dyDescent="0.25">
      <c r="B14" s="1">
        <v>2.9047648570655477E-2</v>
      </c>
      <c r="C14" s="1">
        <v>4.1828613941743989E-2</v>
      </c>
      <c r="D14">
        <v>8.2495321940661878E-2</v>
      </c>
      <c r="E14" s="1"/>
      <c r="G14">
        <f>AVERAGE(B18:B20)</f>
        <v>1.8338155597010998E-2</v>
      </c>
      <c r="H14">
        <f>AVERAGE(C18:C20)</f>
        <v>3.6520465362690394E-2</v>
      </c>
      <c r="I14">
        <f>AVERAGE(D18:D20)</f>
        <v>6.2472710852949719E-2</v>
      </c>
      <c r="M14" s="1"/>
    </row>
    <row r="15" spans="1:13" x14ac:dyDescent="0.25">
      <c r="B15">
        <v>4.2990519884570241E-2</v>
      </c>
      <c r="C15">
        <v>3.6019084227612859E-2</v>
      </c>
      <c r="D15">
        <v>8.3657227883488131E-2</v>
      </c>
      <c r="E15" s="1"/>
      <c r="M15" s="1"/>
    </row>
    <row r="16" spans="1:13" x14ac:dyDescent="0.25">
      <c r="B16">
        <v>2.5561930742176862E-2</v>
      </c>
      <c r="C16">
        <v>3.3695272341960507E-2</v>
      </c>
      <c r="D16">
        <v>8.3657227883488131E-2</v>
      </c>
      <c r="E16" s="1"/>
      <c r="M16" s="1"/>
    </row>
    <row r="17" spans="1:17" x14ac:dyDescent="0.25">
      <c r="B17">
        <v>1.2780965371088351E-2</v>
      </c>
      <c r="C17">
        <v>3.8342896113265371E-2</v>
      </c>
      <c r="D17">
        <v>8.1333415997835626E-2</v>
      </c>
      <c r="E17" s="1"/>
      <c r="M17" s="1"/>
    </row>
    <row r="18" spans="1:17" x14ac:dyDescent="0.25">
      <c r="B18">
        <v>2.1129498928742801E-2</v>
      </c>
      <c r="C18">
        <v>2.3719477503603054E-2</v>
      </c>
      <c r="D18">
        <v>6.3173250397119005E-2</v>
      </c>
      <c r="E18" s="1"/>
      <c r="M18" s="1"/>
    </row>
    <row r="19" spans="1:17" x14ac:dyDescent="0.25">
      <c r="B19">
        <v>2.0330980717374113E-2</v>
      </c>
      <c r="C19">
        <v>2.1460479646116991E-2</v>
      </c>
      <c r="D19">
        <v>6.4381438938351132E-2</v>
      </c>
      <c r="E19" s="1"/>
      <c r="M19" s="1"/>
    </row>
    <row r="20" spans="1:17" x14ac:dyDescent="0.25">
      <c r="B20">
        <v>1.3553987144916076E-2</v>
      </c>
      <c r="C20">
        <v>6.4381438938351132E-2</v>
      </c>
      <c r="D20">
        <v>5.9863443223378991E-2</v>
      </c>
      <c r="E20" s="1"/>
      <c r="M20" s="1"/>
    </row>
    <row r="22" spans="1:17" x14ac:dyDescent="0.25">
      <c r="Q22" s="2"/>
    </row>
    <row r="23" spans="1:17" x14ac:dyDescent="0.25">
      <c r="A23" t="s">
        <v>0</v>
      </c>
      <c r="B23">
        <f>AVERAGE(B12:B17)</f>
        <v>2.7692091637358283E-2</v>
      </c>
      <c r="C23">
        <f>AVERAGE(C12:C17)</f>
        <v>3.5244480265728739E-2</v>
      </c>
      <c r="D23">
        <f>AVERAGE(D12:D17)</f>
        <v>8.0752463026422514E-2</v>
      </c>
      <c r="N23" s="2" t="s">
        <v>16</v>
      </c>
      <c r="O23" s="2" t="s">
        <v>21</v>
      </c>
      <c r="P23" s="2" t="s">
        <v>18</v>
      </c>
    </row>
    <row r="24" spans="1:17" x14ac:dyDescent="0.25">
      <c r="A24" t="s">
        <v>3</v>
      </c>
      <c r="B24">
        <f>STDEV(B12:B17)</f>
        <v>9.6211612065771734E-3</v>
      </c>
      <c r="C24">
        <f>STDEV(C12:C17)</f>
        <v>4.5100313739805083E-3</v>
      </c>
      <c r="D24">
        <f>STDEV(D12:D17)</f>
        <v>3.5812346320454689E-3</v>
      </c>
      <c r="F24" t="s">
        <v>4</v>
      </c>
      <c r="G24">
        <f>G12+B3</f>
        <v>0.15880304460877143</v>
      </c>
      <c r="H24">
        <f t="shared" ref="H24:I26" si="4">C3+H12</f>
        <v>0.15867987630384456</v>
      </c>
      <c r="I24">
        <f t="shared" si="4"/>
        <v>0.20494230213124104</v>
      </c>
      <c r="L24" t="s">
        <v>6</v>
      </c>
      <c r="M24" t="s">
        <v>2</v>
      </c>
      <c r="N24">
        <f>G12/G24</f>
        <v>0.17803842916503981</v>
      </c>
      <c r="O24">
        <f t="shared" ref="O24" si="5">H12/H24</f>
        <v>0.21722903437257987</v>
      </c>
      <c r="P24">
        <f>I12/I24</f>
        <v>0.38363139924569051</v>
      </c>
    </row>
    <row r="25" spans="1:17" x14ac:dyDescent="0.25">
      <c r="F25" t="s">
        <v>5</v>
      </c>
      <c r="G25">
        <f>G13+B4</f>
        <v>0.16395313866594513</v>
      </c>
      <c r="H25">
        <f t="shared" si="4"/>
        <v>0.1728610842276129</v>
      </c>
      <c r="I25">
        <f t="shared" si="4"/>
        <v>0.22393262392160396</v>
      </c>
      <c r="M25" t="s">
        <v>1</v>
      </c>
      <c r="N25">
        <f>B3/G24</f>
        <v>0.82196157083496013</v>
      </c>
      <c r="O25">
        <f>C3/H24</f>
        <v>0.78277096562742021</v>
      </c>
      <c r="P25">
        <f>D3/I24</f>
        <v>0.61636860075430955</v>
      </c>
    </row>
    <row r="26" spans="1:17" x14ac:dyDescent="0.25">
      <c r="F26" t="s">
        <v>9</v>
      </c>
      <c r="G26">
        <f>G14+B5</f>
        <v>0.14044815559701099</v>
      </c>
      <c r="H26">
        <f t="shared" si="4"/>
        <v>0.15652046536269038</v>
      </c>
      <c r="I26">
        <f t="shared" si="4"/>
        <v>0.18247271085294972</v>
      </c>
      <c r="L26" t="s">
        <v>7</v>
      </c>
      <c r="M26" t="s">
        <v>2</v>
      </c>
      <c r="N26">
        <f>G13/G25</f>
        <v>0.16535907080854459</v>
      </c>
      <c r="O26">
        <f t="shared" ref="O26:P26" si="6">H13/H25</f>
        <v>0.20837011631944405</v>
      </c>
      <c r="P26">
        <f t="shared" si="6"/>
        <v>0.37012304178876654</v>
      </c>
    </row>
    <row r="27" spans="1:17" x14ac:dyDescent="0.25">
      <c r="A27" t="s">
        <v>13</v>
      </c>
      <c r="M27" t="s">
        <v>1</v>
      </c>
      <c r="N27">
        <f>B4/G25</f>
        <v>0.83464092919145549</v>
      </c>
      <c r="O27">
        <f>C4/H25</f>
        <v>0.79162988368055598</v>
      </c>
      <c r="P27">
        <f>D4/I25</f>
        <v>0.62987695821123357</v>
      </c>
    </row>
    <row r="28" spans="1:17" x14ac:dyDescent="0.25">
      <c r="L28" t="s">
        <v>8</v>
      </c>
      <c r="M28" t="s">
        <v>2</v>
      </c>
      <c r="N28">
        <f>G14/G26</f>
        <v>0.13056886022504144</v>
      </c>
      <c r="O28">
        <f>H14/H26</f>
        <v>0.23332709417944103</v>
      </c>
      <c r="P28">
        <f>I14/I26</f>
        <v>0.34236741790554615</v>
      </c>
    </row>
    <row r="29" spans="1:17" x14ac:dyDescent="0.25">
      <c r="B29" s="2" t="s">
        <v>16</v>
      </c>
      <c r="C29" s="2" t="s">
        <v>21</v>
      </c>
      <c r="D29" s="2" t="s">
        <v>18</v>
      </c>
      <c r="M29" t="s">
        <v>1</v>
      </c>
      <c r="N29">
        <f>B5/G26</f>
        <v>0.86943113977495867</v>
      </c>
      <c r="O29">
        <f>C5/H26</f>
        <v>0.76667290582055903</v>
      </c>
      <c r="P29">
        <f>D5/I26</f>
        <v>0.65763258209445385</v>
      </c>
    </row>
    <row r="30" spans="1:17" x14ac:dyDescent="0.25">
      <c r="A30" t="s">
        <v>4</v>
      </c>
      <c r="B30">
        <f t="shared" ref="B30:D32" si="7">B3+G12</f>
        <v>0.15880304460877143</v>
      </c>
      <c r="C30">
        <f t="shared" si="7"/>
        <v>0.15867987630384456</v>
      </c>
      <c r="D30">
        <f t="shared" si="7"/>
        <v>0.20494230213124104</v>
      </c>
    </row>
    <row r="31" spans="1:17" x14ac:dyDescent="0.25">
      <c r="A31" t="s">
        <v>5</v>
      </c>
      <c r="B31">
        <f t="shared" si="7"/>
        <v>0.16395313866594513</v>
      </c>
      <c r="C31">
        <f t="shared" si="7"/>
        <v>0.1728610842276129</v>
      </c>
      <c r="D31">
        <f t="shared" si="7"/>
        <v>0.22393262392160396</v>
      </c>
      <c r="F31" t="s">
        <v>14</v>
      </c>
    </row>
    <row r="32" spans="1:17" x14ac:dyDescent="0.25">
      <c r="A32" t="s">
        <v>9</v>
      </c>
      <c r="B32">
        <f t="shared" si="7"/>
        <v>0.14044815559701099</v>
      </c>
      <c r="C32">
        <f t="shared" si="7"/>
        <v>0.15652046536269038</v>
      </c>
      <c r="D32">
        <f t="shared" si="7"/>
        <v>0.18247271085294972</v>
      </c>
      <c r="G32" s="2" t="s">
        <v>16</v>
      </c>
      <c r="H32" s="2" t="s">
        <v>21</v>
      </c>
      <c r="I32" s="2" t="s">
        <v>18</v>
      </c>
      <c r="J32" s="2"/>
    </row>
    <row r="33" spans="1:15" x14ac:dyDescent="0.25">
      <c r="F33" t="s">
        <v>10</v>
      </c>
      <c r="G33">
        <f t="shared" ref="G33:I35" si="8">G12/B3</f>
        <v>0.21660188928806717</v>
      </c>
      <c r="H33">
        <f t="shared" si="8"/>
        <v>0.27751289190761269</v>
      </c>
      <c r="I33">
        <f t="shared" si="8"/>
        <v>0.62240581167860254</v>
      </c>
      <c r="M33" s="3" t="s">
        <v>16</v>
      </c>
      <c r="N33" s="3" t="s">
        <v>17</v>
      </c>
      <c r="O33" s="3" t="s">
        <v>18</v>
      </c>
    </row>
    <row r="34" spans="1:15" x14ac:dyDescent="0.25">
      <c r="F34" t="s">
        <v>11</v>
      </c>
      <c r="G34">
        <f t="shared" si="8"/>
        <v>0.19812001188191602</v>
      </c>
      <c r="H34">
        <f t="shared" si="8"/>
        <v>0.2632165872145461</v>
      </c>
      <c r="I34">
        <f t="shared" si="8"/>
        <v>0.58761165488552969</v>
      </c>
      <c r="L34" t="s">
        <v>27</v>
      </c>
      <c r="M34">
        <v>0.17803842916503981</v>
      </c>
      <c r="N34">
        <v>0.21722903437257987</v>
      </c>
      <c r="O34">
        <v>0.38363139924569051</v>
      </c>
    </row>
    <row r="35" spans="1:15" x14ac:dyDescent="0.25">
      <c r="F35" t="s">
        <v>12</v>
      </c>
      <c r="G35">
        <f t="shared" si="8"/>
        <v>0.1501773449923102</v>
      </c>
      <c r="H35">
        <f t="shared" si="8"/>
        <v>0.30433721135575331</v>
      </c>
      <c r="I35">
        <f t="shared" si="8"/>
        <v>0.52060592377458104</v>
      </c>
      <c r="M35">
        <v>0.16535907080854459</v>
      </c>
      <c r="N35">
        <v>0.20837011631944405</v>
      </c>
      <c r="O35">
        <v>0.37012304178876654</v>
      </c>
    </row>
    <row r="36" spans="1:15" x14ac:dyDescent="0.25">
      <c r="A36" t="s">
        <v>15</v>
      </c>
      <c r="M36">
        <v>0.13056886022504144</v>
      </c>
      <c r="N36">
        <v>0.23332709417944103</v>
      </c>
      <c r="O36">
        <v>0.34236741790554615</v>
      </c>
    </row>
    <row r="37" spans="1:15" x14ac:dyDescent="0.25">
      <c r="F37" t="s">
        <v>0</v>
      </c>
      <c r="G37">
        <f>AVERAGE(G33:G35)</f>
        <v>0.18829974872076446</v>
      </c>
      <c r="H37">
        <f>AVERAGE(H33:H35)</f>
        <v>0.2816888968259707</v>
      </c>
      <c r="I37">
        <f t="shared" ref="I37" si="9">AVERAGE(I33:I35)</f>
        <v>0.57687446344623783</v>
      </c>
    </row>
    <row r="38" spans="1:15" x14ac:dyDescent="0.25">
      <c r="B38" s="2" t="s">
        <v>16</v>
      </c>
      <c r="C38" s="2" t="s">
        <v>21</v>
      </c>
      <c r="D38" s="2" t="s">
        <v>18</v>
      </c>
      <c r="F38" t="s">
        <v>3</v>
      </c>
      <c r="G38">
        <f>STDEV(G33:G35)</f>
        <v>3.4283862058415396E-2</v>
      </c>
      <c r="H38">
        <f t="shared" ref="H38:I38" si="10">STDEV(H33:H35)</f>
        <v>2.087595974438591E-2</v>
      </c>
      <c r="I38">
        <f t="shared" si="10"/>
        <v>5.1742340054551444E-2</v>
      </c>
      <c r="L38" t="s">
        <v>0</v>
      </c>
      <c r="M38">
        <f>AVERAGE(M34:M36)</f>
        <v>0.15798878673287528</v>
      </c>
      <c r="N38">
        <f t="shared" ref="N38:O38" si="11">AVERAGE(N34:N36)</f>
        <v>0.21964208162382168</v>
      </c>
      <c r="O38">
        <f t="shared" si="11"/>
        <v>0.36537395298000108</v>
      </c>
    </row>
    <row r="39" spans="1:15" x14ac:dyDescent="0.25">
      <c r="A39" t="s">
        <v>4</v>
      </c>
      <c r="B39">
        <f>B30/B3</f>
        <v>1.2166018892880672</v>
      </c>
      <c r="C39">
        <f t="shared" ref="C39:D39" si="12">C30/C3</f>
        <v>1.2775128919076126</v>
      </c>
      <c r="D39">
        <f t="shared" si="12"/>
        <v>1.6224058116786024</v>
      </c>
      <c r="L39" t="s">
        <v>3</v>
      </c>
      <c r="M39">
        <f>STDEV(M34:M36)</f>
        <v>2.4578055442902071E-2</v>
      </c>
      <c r="N39">
        <f t="shared" ref="N39:O39" si="13">STDEV(N34:N36)</f>
        <v>1.2652263977393097E-2</v>
      </c>
      <c r="O39">
        <f t="shared" si="13"/>
        <v>2.1037928186851042E-2</v>
      </c>
    </row>
    <row r="40" spans="1:15" x14ac:dyDescent="0.25">
      <c r="A40" t="s">
        <v>5</v>
      </c>
      <c r="B40">
        <f t="shared" ref="B40:D41" si="14">B31/B4</f>
        <v>1.198120011881916</v>
      </c>
      <c r="C40">
        <f t="shared" si="14"/>
        <v>1.263216587214546</v>
      </c>
      <c r="D40">
        <f t="shared" si="14"/>
        <v>1.5876116548855295</v>
      </c>
    </row>
    <row r="41" spans="1:15" x14ac:dyDescent="0.25">
      <c r="A41" t="s">
        <v>9</v>
      </c>
      <c r="B41">
        <f t="shared" si="14"/>
        <v>1.1501773449923101</v>
      </c>
      <c r="C41">
        <f t="shared" si="14"/>
        <v>1.3043372113557532</v>
      </c>
      <c r="D41">
        <f t="shared" si="14"/>
        <v>1.520605923774581</v>
      </c>
      <c r="L41" t="s">
        <v>26</v>
      </c>
      <c r="M41">
        <v>0.82196157083496013</v>
      </c>
      <c r="N41">
        <v>0.78277096562742021</v>
      </c>
      <c r="O41">
        <v>0.61636860075430955</v>
      </c>
    </row>
    <row r="42" spans="1:15" x14ac:dyDescent="0.25">
      <c r="M42">
        <v>0.83464092919145549</v>
      </c>
      <c r="N42">
        <v>0.79162988368055598</v>
      </c>
      <c r="O42">
        <v>0.62987695821123357</v>
      </c>
    </row>
    <row r="43" spans="1:15" x14ac:dyDescent="0.25">
      <c r="M43">
        <v>0.86943113977495867</v>
      </c>
      <c r="N43">
        <v>0.76667290582055903</v>
      </c>
      <c r="O43">
        <v>0.65763258209445385</v>
      </c>
    </row>
    <row r="45" spans="1:15" x14ac:dyDescent="0.25">
      <c r="L45" t="s">
        <v>0</v>
      </c>
      <c r="M45">
        <f>AVERAGE(M41:M43)</f>
        <v>0.8420112132671248</v>
      </c>
      <c r="N45">
        <f>AVERAGE(N41:N43)</f>
        <v>0.78035791837617852</v>
      </c>
      <c r="O45">
        <f>AVERAGE(O41:O43)</f>
        <v>0.63462604701999903</v>
      </c>
    </row>
    <row r="46" spans="1:15" x14ac:dyDescent="0.25">
      <c r="L46" t="s">
        <v>3</v>
      </c>
      <c r="M46">
        <f>STDEV(M41:M43)</f>
        <v>2.4578055442902039E-2</v>
      </c>
      <c r="N46">
        <f>STDEV(N41:N43)</f>
        <v>1.2652263977393089E-2</v>
      </c>
      <c r="O46">
        <f>STDEV(O41:O43)</f>
        <v>2.1037928186851008E-2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09ED0-3EB1-4B5F-9292-C8D555D2EF4A}">
  <dimension ref="A1:Q46"/>
  <sheetViews>
    <sheetView workbookViewId="0">
      <selection activeCell="D3" sqref="D3:D5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0.16841999999999999</v>
      </c>
      <c r="C3" s="1">
        <v>0.18315999999999999</v>
      </c>
      <c r="D3" s="1">
        <v>0.17052999999999999</v>
      </c>
      <c r="F3" s="1"/>
      <c r="G3" s="1"/>
      <c r="H3" s="1"/>
    </row>
    <row r="4" spans="1:13" x14ac:dyDescent="0.25">
      <c r="B4" s="1">
        <v>0.2</v>
      </c>
      <c r="C4" s="1">
        <v>0.20841999999999999</v>
      </c>
      <c r="D4" s="1">
        <v>0.20421</v>
      </c>
      <c r="F4" s="1"/>
      <c r="G4" s="1"/>
      <c r="H4" s="1"/>
    </row>
    <row r="5" spans="1:13" x14ac:dyDescent="0.25">
      <c r="B5">
        <v>0.17263000000000001</v>
      </c>
      <c r="C5">
        <v>0.17684</v>
      </c>
      <c r="D5">
        <v>0.16632</v>
      </c>
    </row>
    <row r="7" spans="1:13" x14ac:dyDescent="0.25">
      <c r="A7" t="s">
        <v>0</v>
      </c>
      <c r="B7">
        <f>AVERAGE(B3:B4)</f>
        <v>0.18420999999999998</v>
      </c>
      <c r="C7">
        <f t="shared" ref="C7:D7" si="0">AVERAGE(C3:C4)</f>
        <v>0.19578999999999999</v>
      </c>
      <c r="D7">
        <f t="shared" si="0"/>
        <v>0.18736999999999998</v>
      </c>
    </row>
    <row r="8" spans="1:13" x14ac:dyDescent="0.25">
      <c r="A8" t="s">
        <v>3</v>
      </c>
      <c r="B8">
        <f>STDEV(B3:B4)</f>
        <v>2.2330432149871189E-2</v>
      </c>
      <c r="C8">
        <f t="shared" ref="C8:D8" si="1">STDEV(C3:C4)</f>
        <v>1.7861517292772196E-2</v>
      </c>
      <c r="D8">
        <f t="shared" si="1"/>
        <v>2.3815356390362932E-2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2" t="s">
        <v>16</v>
      </c>
      <c r="H11" s="2" t="s">
        <v>21</v>
      </c>
      <c r="I11" s="2" t="s">
        <v>18</v>
      </c>
      <c r="J11" s="2"/>
    </row>
    <row r="12" spans="1:13" x14ac:dyDescent="0.25">
      <c r="B12" s="1">
        <v>3.6019084227612859E-2</v>
      </c>
      <c r="C12">
        <v>4.066670799891773E-2</v>
      </c>
      <c r="D12" s="1">
        <v>0.24748596582198579</v>
      </c>
      <c r="G12">
        <f>AVERAGE(B12:B14)</f>
        <v>2.8273044608771409E-2</v>
      </c>
      <c r="H12">
        <f t="shared" ref="H12:I12" si="2">AVERAGE(C12:C14)</f>
        <v>3.8730198094207406E-2</v>
      </c>
      <c r="I12">
        <f t="shared" si="2"/>
        <v>0.24516215393633325</v>
      </c>
      <c r="M12" s="1"/>
    </row>
    <row r="13" spans="1:13" x14ac:dyDescent="0.25">
      <c r="B13" s="1">
        <v>2.7885742627829377E-2</v>
      </c>
      <c r="C13">
        <v>3.8342896113265371E-2</v>
      </c>
      <c r="D13" s="1">
        <v>0.24283834205068078</v>
      </c>
      <c r="G13">
        <f>AVERAGE(B15:B17)</f>
        <v>3.2920668380076339E-2</v>
      </c>
      <c r="H13">
        <f t="shared" ref="H13:I13" si="3">AVERAGE(C15:C17)</f>
        <v>4.6863539693990937E-2</v>
      </c>
      <c r="I13">
        <f t="shared" si="3"/>
        <v>0.27188599062133645</v>
      </c>
      <c r="M13" s="1"/>
    </row>
    <row r="14" spans="1:13" x14ac:dyDescent="0.25">
      <c r="B14" s="1">
        <v>2.0914306970871994E-2</v>
      </c>
      <c r="C14">
        <v>3.7180990170439118E-2</v>
      </c>
      <c r="D14" s="1">
        <v>0.24516215393633325</v>
      </c>
      <c r="G14">
        <f>AVERAGE(B18:B20)</f>
        <v>3.4261467505204375E-2</v>
      </c>
      <c r="H14">
        <f>AVERAGE(C18:C20)</f>
        <v>4.4050458220977064E-2</v>
      </c>
      <c r="I14">
        <f>AVERAGE(D18:D20)</f>
        <v>0.19050881931465269</v>
      </c>
      <c r="M14" s="1"/>
    </row>
    <row r="15" spans="1:13" x14ac:dyDescent="0.25">
      <c r="B15">
        <v>3.9504802056091637E-2</v>
      </c>
      <c r="C15">
        <v>3.8342896113265371E-2</v>
      </c>
      <c r="D15">
        <v>0.25678121336459553</v>
      </c>
      <c r="M15" s="1"/>
    </row>
    <row r="16" spans="1:13" x14ac:dyDescent="0.25">
      <c r="B16">
        <v>2.6723836685003121E-2</v>
      </c>
      <c r="C16">
        <v>5.6933391198484853E-2</v>
      </c>
      <c r="D16">
        <v>0.25794311930742181</v>
      </c>
      <c r="M16" s="1"/>
    </row>
    <row r="17" spans="1:17" x14ac:dyDescent="0.25">
      <c r="B17">
        <v>3.2533366399134248E-2</v>
      </c>
      <c r="C17">
        <v>4.53143317702226E-2</v>
      </c>
      <c r="D17">
        <v>0.30093363919199201</v>
      </c>
      <c r="M17" s="1"/>
    </row>
    <row r="18" spans="1:17" x14ac:dyDescent="0.25">
      <c r="B18">
        <v>3.9532462506005034E-2</v>
      </c>
      <c r="C18">
        <v>3.6143965719776093E-2</v>
      </c>
      <c r="D18">
        <v>0.19314431681505304</v>
      </c>
      <c r="M18" s="1"/>
    </row>
    <row r="19" spans="1:17" x14ac:dyDescent="0.25">
      <c r="B19">
        <v>3.0496471076061092E-2</v>
      </c>
      <c r="C19">
        <v>4.0661961434748067E-2</v>
      </c>
      <c r="D19">
        <v>0.18749682217133806</v>
      </c>
      <c r="M19" s="1"/>
    </row>
    <row r="20" spans="1:17" x14ac:dyDescent="0.25">
      <c r="B20">
        <v>3.2755468933547E-2</v>
      </c>
      <c r="C20">
        <v>5.5345447508407024E-2</v>
      </c>
      <c r="D20">
        <v>0.19088531895756697</v>
      </c>
      <c r="M20" s="1"/>
    </row>
    <row r="23" spans="1:17" x14ac:dyDescent="0.25">
      <c r="A23" t="s">
        <v>0</v>
      </c>
      <c r="B23">
        <f>AVERAGE(B12:B14)</f>
        <v>2.8273044608771409E-2</v>
      </c>
      <c r="C23">
        <f>AVERAGE(C12:C17)</f>
        <v>4.2796868894099171E-2</v>
      </c>
      <c r="D23">
        <f>AVERAGE(D12:D17)</f>
        <v>0.25852407227883484</v>
      </c>
      <c r="N23" s="2" t="s">
        <v>16</v>
      </c>
      <c r="O23" s="2" t="s">
        <v>21</v>
      </c>
      <c r="P23" s="2" t="s">
        <v>18</v>
      </c>
      <c r="Q23" s="2"/>
    </row>
    <row r="24" spans="1:17" x14ac:dyDescent="0.25">
      <c r="A24" t="s">
        <v>3</v>
      </c>
      <c r="B24">
        <f>STDEV(B12:B14)</f>
        <v>7.5598330743654931E-3</v>
      </c>
      <c r="C24">
        <f>STDEV(C12:C17)</f>
        <v>7.5090653018613524E-3</v>
      </c>
      <c r="D24">
        <f>STDEV(D12:D17)</f>
        <v>2.1671959846983526E-2</v>
      </c>
      <c r="F24" t="s">
        <v>4</v>
      </c>
      <c r="G24">
        <f>G12+B3</f>
        <v>0.19669304460877141</v>
      </c>
      <c r="H24">
        <f t="shared" ref="H24:I26" si="4">C3+H12</f>
        <v>0.2218901980942074</v>
      </c>
      <c r="I24">
        <f t="shared" si="4"/>
        <v>0.41569215393633324</v>
      </c>
      <c r="L24" t="s">
        <v>6</v>
      </c>
      <c r="M24" t="s">
        <v>2</v>
      </c>
      <c r="N24">
        <f>G12/G24</f>
        <v>0.14374196436385117</v>
      </c>
      <c r="O24">
        <f t="shared" ref="O24" si="5">H12/H24</f>
        <v>0.17454668312010707</v>
      </c>
      <c r="P24">
        <f>I12/I24</f>
        <v>0.58976853812324281</v>
      </c>
    </row>
    <row r="25" spans="1:17" x14ac:dyDescent="0.25">
      <c r="F25" t="s">
        <v>5</v>
      </c>
      <c r="G25">
        <f>G13+B4</f>
        <v>0.23292066838007636</v>
      </c>
      <c r="H25">
        <f t="shared" si="4"/>
        <v>0.25528353969399092</v>
      </c>
      <c r="I25">
        <f t="shared" si="4"/>
        <v>0.47609599062133645</v>
      </c>
      <c r="M25" t="s">
        <v>1</v>
      </c>
      <c r="N25">
        <f>B3/G24</f>
        <v>0.85625803563614877</v>
      </c>
      <c r="O25">
        <f>C3/H24</f>
        <v>0.82545331687989287</v>
      </c>
      <c r="P25">
        <f>D3/I24</f>
        <v>0.41023146187675724</v>
      </c>
    </row>
    <row r="26" spans="1:17" x14ac:dyDescent="0.25">
      <c r="F26" t="s">
        <v>9</v>
      </c>
      <c r="G26">
        <f>G14+B5</f>
        <v>0.20689146750520437</v>
      </c>
      <c r="H26">
        <f t="shared" si="4"/>
        <v>0.22089045822097705</v>
      </c>
      <c r="I26">
        <f t="shared" si="4"/>
        <v>0.35682881931465271</v>
      </c>
      <c r="L26" t="s">
        <v>7</v>
      </c>
      <c r="M26" t="s">
        <v>2</v>
      </c>
      <c r="N26">
        <f>G13/G25</f>
        <v>0.14133854504640567</v>
      </c>
      <c r="O26">
        <f t="shared" ref="O26:P26" si="6">H13/H25</f>
        <v>0.18357446684641865</v>
      </c>
      <c r="P26">
        <f t="shared" si="6"/>
        <v>0.57107389261251162</v>
      </c>
    </row>
    <row r="27" spans="1:17" x14ac:dyDescent="0.25">
      <c r="A27" t="s">
        <v>13</v>
      </c>
      <c r="M27" t="s">
        <v>1</v>
      </c>
      <c r="N27">
        <f>B4/G25</f>
        <v>0.85866145495359425</v>
      </c>
      <c r="O27">
        <f>C4/H25</f>
        <v>0.81642553315358135</v>
      </c>
      <c r="P27">
        <f>D4/I25</f>
        <v>0.42892610738748832</v>
      </c>
    </row>
    <row r="28" spans="1:17" x14ac:dyDescent="0.25">
      <c r="L28" t="s">
        <v>8</v>
      </c>
      <c r="M28" t="s">
        <v>2</v>
      </c>
      <c r="N28">
        <f>G14/G26</f>
        <v>0.16560116237921954</v>
      </c>
      <c r="O28">
        <f>H14/H26</f>
        <v>0.19942218679681192</v>
      </c>
      <c r="P28">
        <f>I14/I26</f>
        <v>0.5338941503675505</v>
      </c>
    </row>
    <row r="29" spans="1:17" x14ac:dyDescent="0.25">
      <c r="B29" s="2" t="s">
        <v>16</v>
      </c>
      <c r="C29" s="2" t="s">
        <v>21</v>
      </c>
      <c r="D29" s="2" t="s">
        <v>18</v>
      </c>
      <c r="M29" t="s">
        <v>1</v>
      </c>
      <c r="N29">
        <f>B5/G26</f>
        <v>0.83439883762078049</v>
      </c>
      <c r="O29">
        <f>C5/H26</f>
        <v>0.8005778132031881</v>
      </c>
      <c r="P29">
        <f>D5/I26</f>
        <v>0.46610584963244944</v>
      </c>
    </row>
    <row r="30" spans="1:17" x14ac:dyDescent="0.25">
      <c r="A30" t="s">
        <v>4</v>
      </c>
      <c r="B30">
        <f t="shared" ref="B30:D32" si="7">B3+G12</f>
        <v>0.19669304460877141</v>
      </c>
      <c r="C30">
        <f t="shared" si="7"/>
        <v>0.2218901980942074</v>
      </c>
      <c r="D30">
        <f t="shared" si="7"/>
        <v>0.41569215393633324</v>
      </c>
    </row>
    <row r="31" spans="1:17" x14ac:dyDescent="0.25">
      <c r="A31" t="s">
        <v>5</v>
      </c>
      <c r="B31">
        <f t="shared" si="7"/>
        <v>0.23292066838007636</v>
      </c>
      <c r="C31">
        <f t="shared" si="7"/>
        <v>0.25528353969399092</v>
      </c>
      <c r="D31">
        <f t="shared" si="7"/>
        <v>0.47609599062133645</v>
      </c>
      <c r="F31" t="s">
        <v>14</v>
      </c>
    </row>
    <row r="32" spans="1:17" x14ac:dyDescent="0.25">
      <c r="A32" t="s">
        <v>9</v>
      </c>
      <c r="B32">
        <f t="shared" si="7"/>
        <v>0.20689146750520437</v>
      </c>
      <c r="C32">
        <f t="shared" si="7"/>
        <v>0.22089045822097705</v>
      </c>
      <c r="D32">
        <f t="shared" si="7"/>
        <v>0.35682881931465271</v>
      </c>
      <c r="G32" s="2" t="s">
        <v>16</v>
      </c>
      <c r="H32" s="2" t="s">
        <v>21</v>
      </c>
      <c r="I32" s="2" t="s">
        <v>18</v>
      </c>
      <c r="J32" s="2"/>
    </row>
    <row r="33" spans="1:15" x14ac:dyDescent="0.25">
      <c r="F33" t="s">
        <v>10</v>
      </c>
      <c r="G33">
        <f t="shared" ref="G33:I35" si="8">G12/B3</f>
        <v>0.16787225156615254</v>
      </c>
      <c r="H33">
        <f t="shared" si="8"/>
        <v>0.21145554757702231</v>
      </c>
      <c r="I33">
        <f t="shared" si="8"/>
        <v>1.437648237473367</v>
      </c>
      <c r="M33" s="3" t="s">
        <v>16</v>
      </c>
      <c r="N33" s="3" t="s">
        <v>17</v>
      </c>
      <c r="O33" s="3" t="s">
        <v>18</v>
      </c>
    </row>
    <row r="34" spans="1:15" x14ac:dyDescent="0.25">
      <c r="F34" t="s">
        <v>11</v>
      </c>
      <c r="G34">
        <f t="shared" si="8"/>
        <v>0.16460334190038167</v>
      </c>
      <c r="H34">
        <f t="shared" si="8"/>
        <v>0.22485145232698847</v>
      </c>
      <c r="I34">
        <f t="shared" si="8"/>
        <v>1.3314039009908254</v>
      </c>
      <c r="L34" t="s">
        <v>27</v>
      </c>
      <c r="M34">
        <v>0.14374196436385117</v>
      </c>
      <c r="N34">
        <v>0.17454668312010707</v>
      </c>
      <c r="O34">
        <v>0.58976853812324281</v>
      </c>
    </row>
    <row r="35" spans="1:15" x14ac:dyDescent="0.25">
      <c r="F35" t="s">
        <v>12</v>
      </c>
      <c r="G35">
        <f t="shared" si="8"/>
        <v>0.19846763311825508</v>
      </c>
      <c r="H35">
        <f t="shared" si="8"/>
        <v>0.24909781848550705</v>
      </c>
      <c r="I35">
        <f t="shared" si="8"/>
        <v>1.1454354215647709</v>
      </c>
      <c r="M35">
        <v>0.14133854504640567</v>
      </c>
      <c r="N35">
        <v>0.18357446684641865</v>
      </c>
      <c r="O35">
        <v>0.57107389261251162</v>
      </c>
    </row>
    <row r="36" spans="1:15" x14ac:dyDescent="0.25">
      <c r="A36" t="s">
        <v>15</v>
      </c>
      <c r="M36">
        <v>0.16560116237921954</v>
      </c>
      <c r="N36">
        <v>0.19942218679681192</v>
      </c>
      <c r="O36">
        <v>0.5338941503675505</v>
      </c>
    </row>
    <row r="37" spans="1:15" x14ac:dyDescent="0.25">
      <c r="F37" t="s">
        <v>0</v>
      </c>
      <c r="G37">
        <f>AVERAGE(G33:G35)</f>
        <v>0.17698107552826312</v>
      </c>
      <c r="H37">
        <f>AVERAGE(H33:H35)</f>
        <v>0.22846827279650594</v>
      </c>
      <c r="I37">
        <f t="shared" ref="I37" si="9">AVERAGE(I33:I35)</f>
        <v>1.3048291866763211</v>
      </c>
    </row>
    <row r="38" spans="1:15" x14ac:dyDescent="0.25">
      <c r="B38" s="2" t="s">
        <v>16</v>
      </c>
      <c r="C38" s="2" t="s">
        <v>21</v>
      </c>
      <c r="D38" s="2" t="s">
        <v>18</v>
      </c>
      <c r="F38" t="s">
        <v>3</v>
      </c>
      <c r="G38">
        <f>STDEV(G33:G35)</f>
        <v>1.8679549255851278E-2</v>
      </c>
      <c r="H38">
        <f t="shared" ref="H38:I38" si="10">STDEV(H33:H35)</f>
        <v>1.9079994300797879E-2</v>
      </c>
      <c r="I38">
        <f t="shared" si="10"/>
        <v>0.14790789034389246</v>
      </c>
      <c r="L38" t="s">
        <v>0</v>
      </c>
      <c r="M38">
        <f>AVERAGE(M34:M36)</f>
        <v>0.15022722392982546</v>
      </c>
      <c r="N38">
        <f t="shared" ref="N38:O38" si="11">AVERAGE(N34:N36)</f>
        <v>0.18584777892111257</v>
      </c>
      <c r="O38">
        <f t="shared" si="11"/>
        <v>0.56491219370110157</v>
      </c>
    </row>
    <row r="39" spans="1:15" x14ac:dyDescent="0.25">
      <c r="A39" t="s">
        <v>4</v>
      </c>
      <c r="B39">
        <f>B30/B3</f>
        <v>1.1678722515661526</v>
      </c>
      <c r="C39">
        <f t="shared" ref="C39:D39" si="12">C30/C3</f>
        <v>1.2114555475770223</v>
      </c>
      <c r="D39">
        <f t="shared" si="12"/>
        <v>2.437648237473367</v>
      </c>
      <c r="L39" t="s">
        <v>3</v>
      </c>
      <c r="M39">
        <f>STDEV(M34:M36)</f>
        <v>1.3368342967181304E-2</v>
      </c>
      <c r="N39">
        <f t="shared" ref="N39:O39" si="13">STDEV(N34:N36)</f>
        <v>1.2592602258236817E-2</v>
      </c>
      <c r="O39">
        <f t="shared" si="13"/>
        <v>2.8442252053494602E-2</v>
      </c>
    </row>
    <row r="40" spans="1:15" x14ac:dyDescent="0.25">
      <c r="A40" t="s">
        <v>5</v>
      </c>
      <c r="B40">
        <f>B31/B4</f>
        <v>1.1646033419003816</v>
      </c>
      <c r="C40">
        <f>C31/C4</f>
        <v>1.2248514523269884</v>
      </c>
      <c r="D40">
        <f>D31/D4</f>
        <v>2.3314039009908254</v>
      </c>
    </row>
    <row r="41" spans="1:15" x14ac:dyDescent="0.25">
      <c r="A41" t="s">
        <v>9</v>
      </c>
      <c r="B41">
        <f>B32/B5</f>
        <v>1.1984676331182551</v>
      </c>
      <c r="C41">
        <f>C32/C5</f>
        <v>1.249097818485507</v>
      </c>
      <c r="D41">
        <f>D32/D5</f>
        <v>2.1454354215647711</v>
      </c>
      <c r="L41" t="s">
        <v>26</v>
      </c>
      <c r="M41">
        <v>0.85625803563614877</v>
      </c>
      <c r="N41">
        <v>0.82545331687989287</v>
      </c>
      <c r="O41">
        <v>0.41023146187675724</v>
      </c>
    </row>
    <row r="42" spans="1:15" x14ac:dyDescent="0.25">
      <c r="M42">
        <v>0.85866145495359425</v>
      </c>
      <c r="N42">
        <v>0.81642553315358135</v>
      </c>
      <c r="O42">
        <v>0.42892610738748832</v>
      </c>
    </row>
    <row r="43" spans="1:15" x14ac:dyDescent="0.25">
      <c r="M43">
        <v>0.83439883762078049</v>
      </c>
      <c r="N43">
        <v>0.8005778132031881</v>
      </c>
      <c r="O43">
        <v>0.46610584963244944</v>
      </c>
    </row>
    <row r="45" spans="1:15" x14ac:dyDescent="0.25">
      <c r="L45" t="s">
        <v>0</v>
      </c>
      <c r="M45">
        <f>AVERAGE(M41:M43)</f>
        <v>0.84977277607017454</v>
      </c>
      <c r="N45">
        <f>AVERAGE(N41:N43)</f>
        <v>0.81415222107888752</v>
      </c>
      <c r="O45">
        <f>AVERAGE(O41:O43)</f>
        <v>0.43508780629889832</v>
      </c>
    </row>
    <row r="46" spans="1:15" x14ac:dyDescent="0.25">
      <c r="L46" t="s">
        <v>3</v>
      </c>
      <c r="M46">
        <f>STDEV(M41:M43)</f>
        <v>1.3368342967181247E-2</v>
      </c>
      <c r="N46">
        <f>STDEV(N41:N43)</f>
        <v>1.2592602258236775E-2</v>
      </c>
      <c r="O46">
        <f>STDEV(O41:O43)</f>
        <v>2.8442252053494554E-2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688F-A170-4B3F-A532-BF0DABF296E9}">
  <dimension ref="A1:Q46"/>
  <sheetViews>
    <sheetView workbookViewId="0">
      <selection activeCell="I43" sqref="I43"/>
    </sheetView>
  </sheetViews>
  <sheetFormatPr defaultColWidth="11" defaultRowHeight="15" x14ac:dyDescent="0.25"/>
  <cols>
    <col min="1" max="1" width="14.42578125" customWidth="1"/>
    <col min="2" max="2" width="18.28515625" customWidth="1"/>
    <col min="3" max="3" width="15.28515625" customWidth="1"/>
    <col min="4" max="4" width="16.140625" customWidth="1"/>
    <col min="5" max="5" width="11.42578125" customWidth="1"/>
    <col min="7" max="7" width="13.5703125" bestFit="1" customWidth="1"/>
    <col min="8" max="9" width="14.140625" bestFit="1" customWidth="1"/>
    <col min="10" max="10" width="14.7109375" bestFit="1" customWidth="1"/>
  </cols>
  <sheetData>
    <row r="1" spans="1:13" x14ac:dyDescent="0.25">
      <c r="A1" t="s">
        <v>19</v>
      </c>
    </row>
    <row r="2" spans="1:13" x14ac:dyDescent="0.25">
      <c r="B2" s="3" t="s">
        <v>16</v>
      </c>
      <c r="C2" s="3" t="s">
        <v>17</v>
      </c>
      <c r="D2" s="3" t="s">
        <v>18</v>
      </c>
    </row>
    <row r="3" spans="1:13" x14ac:dyDescent="0.25">
      <c r="B3" s="1">
        <v>0.35158</v>
      </c>
      <c r="C3" s="1">
        <v>0.37263000000000002</v>
      </c>
      <c r="D3" s="1">
        <v>0.30315999999999999</v>
      </c>
      <c r="F3" s="1"/>
      <c r="G3" s="1"/>
      <c r="H3" s="1"/>
    </row>
    <row r="4" spans="1:13" x14ac:dyDescent="0.25">
      <c r="B4" s="1">
        <v>0.40211000000000002</v>
      </c>
      <c r="C4" s="1">
        <v>0.41263</v>
      </c>
      <c r="D4" s="1">
        <v>0.36631999999999998</v>
      </c>
      <c r="F4" s="1"/>
      <c r="G4" s="1"/>
      <c r="H4" s="1"/>
    </row>
    <row r="5" spans="1:13" x14ac:dyDescent="0.25">
      <c r="B5">
        <v>0.37895000000000001</v>
      </c>
      <c r="C5">
        <v>0.38316</v>
      </c>
      <c r="D5">
        <v>0.33052999999999999</v>
      </c>
    </row>
    <row r="7" spans="1:13" x14ac:dyDescent="0.25">
      <c r="A7" t="s">
        <v>0</v>
      </c>
      <c r="B7">
        <f>AVERAGE(B3:B4)</f>
        <v>0.37684499999999999</v>
      </c>
      <c r="C7">
        <f t="shared" ref="C7:D7" si="0">AVERAGE(C3:C4)</f>
        <v>0.39263000000000003</v>
      </c>
      <c r="D7">
        <f t="shared" si="0"/>
        <v>0.33473999999999998</v>
      </c>
    </row>
    <row r="8" spans="1:13" x14ac:dyDescent="0.25">
      <c r="A8" t="s">
        <v>3</v>
      </c>
      <c r="B8">
        <f>STDEV(B3:B4)</f>
        <v>3.5730105653356256E-2</v>
      </c>
      <c r="C8">
        <f t="shared" ref="C8:D8" si="1">STDEV(C3:C4)</f>
        <v>2.8284271247461888E-2</v>
      </c>
      <c r="D8">
        <f t="shared" si="1"/>
        <v>4.4660864299742337E-2</v>
      </c>
    </row>
    <row r="10" spans="1:13" x14ac:dyDescent="0.25">
      <c r="A10" t="s">
        <v>20</v>
      </c>
    </row>
    <row r="11" spans="1:13" x14ac:dyDescent="0.25">
      <c r="B11" s="3" t="s">
        <v>16</v>
      </c>
      <c r="C11" s="3" t="s">
        <v>17</v>
      </c>
      <c r="D11" s="3" t="s">
        <v>18</v>
      </c>
      <c r="G11" s="2" t="s">
        <v>16</v>
      </c>
      <c r="H11" s="2" t="s">
        <v>21</v>
      </c>
      <c r="I11" s="2" t="s">
        <v>18</v>
      </c>
      <c r="J11" s="2"/>
    </row>
    <row r="12" spans="1:13" x14ac:dyDescent="0.25">
      <c r="B12" s="1">
        <v>4.066670799891773E-2</v>
      </c>
      <c r="C12" s="1">
        <v>0.24748596582198579</v>
      </c>
      <c r="D12">
        <v>1.25253460636667</v>
      </c>
      <c r="G12">
        <f>AVERAGE(B12:B14)</f>
        <v>4.1441311960801898E-2</v>
      </c>
      <c r="H12">
        <f t="shared" ref="H12:I12" si="2">AVERAGE(C12:C14)</f>
        <v>0.24554945591727542</v>
      </c>
      <c r="I12">
        <f t="shared" si="2"/>
        <v>1.248661586557249</v>
      </c>
      <c r="M12" s="1"/>
    </row>
    <row r="13" spans="1:13" x14ac:dyDescent="0.25">
      <c r="B13" s="1">
        <v>3.7180990170439118E-2</v>
      </c>
      <c r="C13" s="1">
        <v>0.24748596582198579</v>
      </c>
      <c r="D13">
        <v>1.2478869825953649</v>
      </c>
      <c r="G13">
        <f>AVERAGE(B15:B17)</f>
        <v>4.0666707998917785E-2</v>
      </c>
      <c r="H13">
        <f t="shared" ref="H13:I13" si="3">AVERAGE(C15:C17)</f>
        <v>0.21650180734661975</v>
      </c>
      <c r="I13">
        <f t="shared" si="3"/>
        <v>1.1874678735684012</v>
      </c>
      <c r="M13" s="1"/>
    </row>
    <row r="14" spans="1:13" x14ac:dyDescent="0.25">
      <c r="B14" s="1">
        <v>4.6476237713048853E-2</v>
      </c>
      <c r="C14" s="1">
        <v>0.24167643610785466</v>
      </c>
      <c r="D14">
        <v>1.2455631707097123</v>
      </c>
      <c r="G14">
        <f>AVERAGE(B18:B20)</f>
        <v>4.3508468219375686E-2</v>
      </c>
      <c r="H14">
        <f>AVERAGE(C18:C20)</f>
        <v>0.2048158057453974</v>
      </c>
      <c r="I14">
        <f>AVERAGE(D18:D20)</f>
        <v>0.98793506300721079</v>
      </c>
      <c r="M14" s="1"/>
    </row>
    <row r="15" spans="1:13" x14ac:dyDescent="0.25">
      <c r="B15">
        <v>4.066670799891773E-2</v>
      </c>
      <c r="C15">
        <v>0.21146688159437277</v>
      </c>
      <c r="D15">
        <v>1.2118678983677522</v>
      </c>
      <c r="M15" s="1"/>
    </row>
    <row r="16" spans="1:13" x14ac:dyDescent="0.25">
      <c r="B16">
        <v>3.8342896113265371E-2</v>
      </c>
      <c r="C16">
        <v>0.21843831725133014</v>
      </c>
      <c r="D16">
        <v>1.1897916854540536</v>
      </c>
      <c r="M16" s="1"/>
    </row>
    <row r="17" spans="1:17" x14ac:dyDescent="0.25">
      <c r="B17">
        <v>4.2990519884570241E-2</v>
      </c>
      <c r="C17">
        <v>0.21960022319415642</v>
      </c>
      <c r="D17">
        <v>1.1607440368833979</v>
      </c>
      <c r="M17" s="1"/>
    </row>
    <row r="18" spans="1:17" x14ac:dyDescent="0.25">
      <c r="B18">
        <v>4.1294989287430001E-2</v>
      </c>
      <c r="C18">
        <v>0.21347529753242703</v>
      </c>
      <c r="D18">
        <v>0.97249857764772307</v>
      </c>
      <c r="M18" s="1"/>
    </row>
    <row r="19" spans="1:17" x14ac:dyDescent="0.25">
      <c r="B19">
        <v>4.4050458220977015E-2</v>
      </c>
      <c r="C19">
        <v>0.1999213103875111</v>
      </c>
      <c r="D19">
        <v>0.9917000594363542</v>
      </c>
      <c r="M19" s="1"/>
    </row>
    <row r="20" spans="1:17" x14ac:dyDescent="0.25">
      <c r="B20">
        <v>4.5179957149720042E-2</v>
      </c>
      <c r="C20">
        <v>0.20105080931625413</v>
      </c>
      <c r="D20">
        <v>0.9996065519375551</v>
      </c>
      <c r="M20" s="1"/>
    </row>
    <row r="23" spans="1:17" x14ac:dyDescent="0.25">
      <c r="A23" t="s">
        <v>0</v>
      </c>
      <c r="B23">
        <f>AVERAGE(B12:B17)</f>
        <v>4.1054009979859842E-2</v>
      </c>
      <c r="C23">
        <f>AVERAGE(C12:C17)</f>
        <v>0.23102563163194764</v>
      </c>
      <c r="D23">
        <f>AVERAGE(D12:D17)</f>
        <v>1.2180647300628251</v>
      </c>
      <c r="N23" s="2" t="s">
        <v>16</v>
      </c>
      <c r="O23" s="2" t="s">
        <v>21</v>
      </c>
      <c r="P23" s="2" t="s">
        <v>18</v>
      </c>
      <c r="Q23" s="2"/>
    </row>
    <row r="24" spans="1:17" x14ac:dyDescent="0.25">
      <c r="A24" t="s">
        <v>3</v>
      </c>
      <c r="B24">
        <f>STDEV(B12:B17)</f>
        <v>3.3406900692011239E-3</v>
      </c>
      <c r="C24">
        <f>STDEV(C12:C17)</f>
        <v>1.629018099100599E-2</v>
      </c>
      <c r="D24">
        <f>STDEV(D12:D17)</f>
        <v>3.7301825686161812E-2</v>
      </c>
      <c r="F24" t="s">
        <v>4</v>
      </c>
      <c r="G24">
        <f>G12+B3</f>
        <v>0.39302131196080192</v>
      </c>
      <c r="H24">
        <f t="shared" ref="H24:I26" si="4">C3+H12</f>
        <v>0.61817945591727541</v>
      </c>
      <c r="I24">
        <f t="shared" si="4"/>
        <v>1.5518215865572489</v>
      </c>
      <c r="L24" t="s">
        <v>6</v>
      </c>
      <c r="M24" t="s">
        <v>2</v>
      </c>
      <c r="N24">
        <f>G12/G24</f>
        <v>0.10544291288950523</v>
      </c>
      <c r="O24">
        <f t="shared" ref="O24" si="5">H12/H24</f>
        <v>0.39721387303775874</v>
      </c>
      <c r="P24">
        <f>I12/I24</f>
        <v>0.80464249071791349</v>
      </c>
    </row>
    <row r="25" spans="1:17" x14ac:dyDescent="0.25">
      <c r="F25" t="s">
        <v>5</v>
      </c>
      <c r="G25">
        <f>G13+B4</f>
        <v>0.44277670799891783</v>
      </c>
      <c r="H25">
        <f t="shared" si="4"/>
        <v>0.62913180734661978</v>
      </c>
      <c r="I25">
        <f t="shared" si="4"/>
        <v>1.5537878735684012</v>
      </c>
      <c r="M25" t="s">
        <v>1</v>
      </c>
      <c r="N25">
        <f>B3/G24</f>
        <v>0.89455708711049475</v>
      </c>
      <c r="O25">
        <f>C3/H24</f>
        <v>0.60278612696224132</v>
      </c>
      <c r="P25">
        <f>D3/I24</f>
        <v>0.19535750928208653</v>
      </c>
    </row>
    <row r="26" spans="1:17" x14ac:dyDescent="0.25">
      <c r="F26" t="s">
        <v>9</v>
      </c>
      <c r="G26">
        <f>G14+B5</f>
        <v>0.42245846821937572</v>
      </c>
      <c r="H26">
        <f t="shared" si="4"/>
        <v>0.58797580574539743</v>
      </c>
      <c r="I26">
        <f t="shared" si="4"/>
        <v>1.3184650630072108</v>
      </c>
      <c r="L26" t="s">
        <v>7</v>
      </c>
      <c r="M26" t="s">
        <v>2</v>
      </c>
      <c r="N26">
        <f>G13/G25</f>
        <v>9.1844731812354446E-2</v>
      </c>
      <c r="O26">
        <f t="shared" ref="O26:P26" si="6">H13/H25</f>
        <v>0.34412789946151651</v>
      </c>
      <c r="P26">
        <f t="shared" si="6"/>
        <v>0.76424066229921328</v>
      </c>
    </row>
    <row r="27" spans="1:17" x14ac:dyDescent="0.25">
      <c r="A27" t="s">
        <v>13</v>
      </c>
      <c r="M27" t="s">
        <v>1</v>
      </c>
      <c r="N27">
        <f>B4/G25</f>
        <v>0.90815526818764547</v>
      </c>
      <c r="O27">
        <f>C4/H25</f>
        <v>0.65587210053848344</v>
      </c>
      <c r="P27">
        <f>D4/I25</f>
        <v>0.23575933770078672</v>
      </c>
    </row>
    <row r="28" spans="1:17" x14ac:dyDescent="0.25">
      <c r="L28" t="s">
        <v>8</v>
      </c>
      <c r="M28" t="s">
        <v>2</v>
      </c>
      <c r="N28">
        <f>G14/G26</f>
        <v>0.10298874680571549</v>
      </c>
      <c r="O28">
        <f>H14/H26</f>
        <v>0.34834053330773579</v>
      </c>
      <c r="P28">
        <f>I14/I26</f>
        <v>0.74930697120929912</v>
      </c>
    </row>
    <row r="29" spans="1:17" x14ac:dyDescent="0.25">
      <c r="B29" s="2" t="s">
        <v>16</v>
      </c>
      <c r="C29" s="2" t="s">
        <v>21</v>
      </c>
      <c r="D29" s="2" t="s">
        <v>18</v>
      </c>
      <c r="M29" t="s">
        <v>1</v>
      </c>
      <c r="N29">
        <f>B5/G26</f>
        <v>0.89701125319428443</v>
      </c>
      <c r="O29">
        <f>C5/H26</f>
        <v>0.65165946669226416</v>
      </c>
      <c r="P29">
        <f>D5/I26</f>
        <v>0.25069302879070093</v>
      </c>
    </row>
    <row r="30" spans="1:17" x14ac:dyDescent="0.25">
      <c r="A30" t="s">
        <v>4</v>
      </c>
      <c r="B30">
        <f t="shared" ref="B30:D32" si="7">B3+G12</f>
        <v>0.39302131196080192</v>
      </c>
      <c r="C30">
        <f t="shared" si="7"/>
        <v>0.61817945591727541</v>
      </c>
      <c r="D30">
        <f t="shared" si="7"/>
        <v>1.5518215865572489</v>
      </c>
    </row>
    <row r="31" spans="1:17" x14ac:dyDescent="0.25">
      <c r="A31" t="s">
        <v>5</v>
      </c>
      <c r="B31">
        <f t="shared" si="7"/>
        <v>0.44277670799891783</v>
      </c>
      <c r="C31">
        <f t="shared" si="7"/>
        <v>0.62913180734661978</v>
      </c>
      <c r="D31">
        <f t="shared" si="7"/>
        <v>1.5537878735684012</v>
      </c>
      <c r="F31" t="s">
        <v>14</v>
      </c>
    </row>
    <row r="32" spans="1:17" x14ac:dyDescent="0.25">
      <c r="A32" t="s">
        <v>9</v>
      </c>
      <c r="B32">
        <f t="shared" si="7"/>
        <v>0.42245846821937572</v>
      </c>
      <c r="C32">
        <f t="shared" si="7"/>
        <v>0.58797580574539743</v>
      </c>
      <c r="D32">
        <f t="shared" si="7"/>
        <v>1.3184650630072108</v>
      </c>
      <c r="G32" s="2" t="s">
        <v>16</v>
      </c>
      <c r="H32" s="2" t="s">
        <v>21</v>
      </c>
      <c r="I32" s="2" t="s">
        <v>18</v>
      </c>
      <c r="J32" s="2"/>
    </row>
    <row r="33" spans="1:15" x14ac:dyDescent="0.25">
      <c r="F33" t="s">
        <v>10</v>
      </c>
      <c r="G33">
        <f t="shared" ref="G33:I35" si="8">G12/B3</f>
        <v>0.11787164218898089</v>
      </c>
      <c r="H33">
        <f t="shared" si="8"/>
        <v>0.65896319651470736</v>
      </c>
      <c r="I33">
        <f t="shared" si="8"/>
        <v>4.1188203805160608</v>
      </c>
      <c r="M33" s="3" t="s">
        <v>16</v>
      </c>
      <c r="N33" s="3" t="s">
        <v>17</v>
      </c>
      <c r="O33" s="3" t="s">
        <v>18</v>
      </c>
    </row>
    <row r="34" spans="1:15" x14ac:dyDescent="0.25">
      <c r="F34" t="s">
        <v>11</v>
      </c>
      <c r="G34">
        <f t="shared" si="8"/>
        <v>0.10113329188261368</v>
      </c>
      <c r="H34">
        <f t="shared" si="8"/>
        <v>0.52468751023100535</v>
      </c>
      <c r="I34">
        <f t="shared" si="8"/>
        <v>3.2416135443557579</v>
      </c>
      <c r="L34" t="s">
        <v>27</v>
      </c>
      <c r="M34">
        <v>0.10544291288950523</v>
      </c>
      <c r="N34">
        <v>0.39721387303775874</v>
      </c>
      <c r="O34">
        <v>0.80464249071791349</v>
      </c>
    </row>
    <row r="35" spans="1:15" x14ac:dyDescent="0.25">
      <c r="F35" t="s">
        <v>12</v>
      </c>
      <c r="G35">
        <f t="shared" si="8"/>
        <v>0.11481321604268555</v>
      </c>
      <c r="H35">
        <f t="shared" si="8"/>
        <v>0.53454380871019258</v>
      </c>
      <c r="I35">
        <f t="shared" si="8"/>
        <v>2.9889421928636155</v>
      </c>
      <c r="M35">
        <v>9.1844731812354446E-2</v>
      </c>
      <c r="N35">
        <v>0.34412789946151651</v>
      </c>
      <c r="O35">
        <v>0.76424066229921328</v>
      </c>
    </row>
    <row r="36" spans="1:15" x14ac:dyDescent="0.25">
      <c r="A36" t="s">
        <v>15</v>
      </c>
      <c r="M36">
        <v>0.10298874680571549</v>
      </c>
      <c r="N36">
        <v>0.34834053330773579</v>
      </c>
      <c r="O36">
        <v>0.74930697120929912</v>
      </c>
    </row>
    <row r="37" spans="1:15" x14ac:dyDescent="0.25">
      <c r="F37" t="s">
        <v>0</v>
      </c>
      <c r="G37">
        <f>AVERAGE(G33:G35)</f>
        <v>0.11127271670476002</v>
      </c>
      <c r="H37">
        <f>AVERAGE(H33:H35)</f>
        <v>0.57273150515196847</v>
      </c>
      <c r="I37">
        <f t="shared" ref="I37" si="9">AVERAGE(I33:I35)</f>
        <v>3.4497920392451449</v>
      </c>
    </row>
    <row r="38" spans="1:15" x14ac:dyDescent="0.25">
      <c r="B38" s="2" t="s">
        <v>16</v>
      </c>
      <c r="C38" s="2" t="s">
        <v>21</v>
      </c>
      <c r="D38" s="2" t="s">
        <v>18</v>
      </c>
      <c r="F38" t="s">
        <v>3</v>
      </c>
      <c r="G38">
        <f>STDEV(G33:G35)</f>
        <v>8.9131613031546795E-3</v>
      </c>
      <c r="H38">
        <f t="shared" ref="H38:I38" si="10">STDEV(H33:H35)</f>
        <v>7.4841266032762102E-2</v>
      </c>
      <c r="I38">
        <f t="shared" si="10"/>
        <v>0.59300918545499515</v>
      </c>
      <c r="L38" t="s">
        <v>0</v>
      </c>
      <c r="M38">
        <f>AVERAGE(M34:M36)</f>
        <v>0.10009213050252504</v>
      </c>
      <c r="N38">
        <f t="shared" ref="N38:O38" si="11">AVERAGE(N34:N36)</f>
        <v>0.3632274352690037</v>
      </c>
      <c r="O38">
        <f t="shared" si="11"/>
        <v>0.77273004140880863</v>
      </c>
    </row>
    <row r="39" spans="1:15" x14ac:dyDescent="0.25">
      <c r="A39" t="s">
        <v>4</v>
      </c>
      <c r="B39">
        <f>B30/B3</f>
        <v>1.1178716421889809</v>
      </c>
      <c r="C39">
        <f t="shared" ref="C39:D39" si="12">C30/C3</f>
        <v>1.6589631965147074</v>
      </c>
      <c r="D39">
        <f t="shared" si="12"/>
        <v>5.1188203805160608</v>
      </c>
      <c r="L39" t="s">
        <v>3</v>
      </c>
      <c r="M39">
        <f>STDEV(M34:M36)</f>
        <v>7.2470974643423199E-3</v>
      </c>
      <c r="N39">
        <f t="shared" ref="N39:O39" si="13">STDEV(N34:N36)</f>
        <v>2.9508389233193894E-2</v>
      </c>
      <c r="O39">
        <f t="shared" si="13"/>
        <v>2.8627907678904618E-2</v>
      </c>
    </row>
    <row r="40" spans="1:15" x14ac:dyDescent="0.25">
      <c r="A40" t="s">
        <v>5</v>
      </c>
      <c r="B40">
        <f t="shared" ref="B40:D41" si="14">B31/B4</f>
        <v>1.1011332918826138</v>
      </c>
      <c r="C40">
        <f t="shared" si="14"/>
        <v>1.5246875102310053</v>
      </c>
      <c r="D40">
        <f t="shared" si="14"/>
        <v>4.2416135443557579</v>
      </c>
    </row>
    <row r="41" spans="1:15" x14ac:dyDescent="0.25">
      <c r="A41" t="s">
        <v>9</v>
      </c>
      <c r="B41">
        <f t="shared" si="14"/>
        <v>1.1148132160426856</v>
      </c>
      <c r="C41">
        <f t="shared" si="14"/>
        <v>1.5345438087101926</v>
      </c>
      <c r="D41">
        <f t="shared" si="14"/>
        <v>3.9889421928636155</v>
      </c>
      <c r="L41" t="s">
        <v>26</v>
      </c>
      <c r="M41">
        <v>0.89455708711049475</v>
      </c>
      <c r="N41">
        <v>0.60278612696224132</v>
      </c>
      <c r="O41">
        <v>0.19535750928208653</v>
      </c>
    </row>
    <row r="42" spans="1:15" x14ac:dyDescent="0.25">
      <c r="M42">
        <v>0.90815526818764547</v>
      </c>
      <c r="N42">
        <v>0.65587210053848344</v>
      </c>
      <c r="O42">
        <v>0.23575933770078672</v>
      </c>
    </row>
    <row r="43" spans="1:15" x14ac:dyDescent="0.25">
      <c r="M43">
        <v>0.89701125319428443</v>
      </c>
      <c r="N43">
        <v>0.65165946669226416</v>
      </c>
      <c r="O43">
        <v>0.25069302879070093</v>
      </c>
    </row>
    <row r="45" spans="1:15" x14ac:dyDescent="0.25">
      <c r="L45" t="s">
        <v>0</v>
      </c>
      <c r="M45">
        <f>AVERAGE(M41:M43)</f>
        <v>0.89990786949747503</v>
      </c>
      <c r="N45">
        <f>AVERAGE(N41:N43)</f>
        <v>0.6367725647309963</v>
      </c>
      <c r="O45">
        <f>AVERAGE(O41:O43)</f>
        <v>0.2272699585911914</v>
      </c>
    </row>
    <row r="46" spans="1:15" x14ac:dyDescent="0.25">
      <c r="L46" t="s">
        <v>3</v>
      </c>
      <c r="M46">
        <f>STDEV(M41:M43)</f>
        <v>7.2470974643422939E-3</v>
      </c>
      <c r="N46">
        <f>STDEV(N41:N43)</f>
        <v>2.9508389233193832E-2</v>
      </c>
      <c r="O46">
        <f>STDEV(O41:O43)</f>
        <v>2.8627907678904316E-2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D43E-5EBF-4F75-A00E-8D8CEB99C105}">
  <dimension ref="B2:P14"/>
  <sheetViews>
    <sheetView zoomScale="126" zoomScaleNormal="126" workbookViewId="0">
      <selection activeCell="B2" sqref="B2:E14"/>
    </sheetView>
  </sheetViews>
  <sheetFormatPr defaultRowHeight="15" x14ac:dyDescent="0.25"/>
  <cols>
    <col min="4" max="4" width="14.140625" customWidth="1"/>
    <col min="10" max="10" width="12.28515625" customWidth="1"/>
    <col min="11" max="11" width="13.85546875" customWidth="1"/>
    <col min="15" max="15" width="11.5703125" customWidth="1"/>
    <col min="16" max="16" width="12.28515625" customWidth="1"/>
  </cols>
  <sheetData>
    <row r="2" spans="2:16" x14ac:dyDescent="0.25">
      <c r="C2" s="3" t="s">
        <v>16</v>
      </c>
      <c r="D2" s="3" t="s">
        <v>17</v>
      </c>
      <c r="E2" s="3" t="s">
        <v>18</v>
      </c>
      <c r="I2" s="3" t="s">
        <v>16</v>
      </c>
      <c r="J2" s="3" t="s">
        <v>17</v>
      </c>
      <c r="K2" s="3" t="s">
        <v>18</v>
      </c>
      <c r="L2" s="3"/>
      <c r="N2" s="3" t="s">
        <v>16</v>
      </c>
      <c r="O2" s="3" t="s">
        <v>17</v>
      </c>
      <c r="P2" s="3" t="s">
        <v>18</v>
      </c>
    </row>
    <row r="3" spans="2:16" x14ac:dyDescent="0.25">
      <c r="B3" t="s">
        <v>22</v>
      </c>
      <c r="C3">
        <v>0.27100000000000002</v>
      </c>
      <c r="D3">
        <v>0.27400000000000002</v>
      </c>
      <c r="E3">
        <v>0.27100000000000002</v>
      </c>
      <c r="G3">
        <v>0</v>
      </c>
      <c r="H3" t="s">
        <v>0</v>
      </c>
      <c r="I3">
        <f>AVERAGE(C3:C5)</f>
        <v>0.28033333333333332</v>
      </c>
      <c r="J3">
        <f t="shared" ref="J3:K3" si="0">AVERAGE(D3:D5)</f>
        <v>0.28066666666666668</v>
      </c>
      <c r="K3">
        <f>AVERAGE(E3:E5)</f>
        <v>0.28066666666666668</v>
      </c>
      <c r="M3" t="s">
        <v>3</v>
      </c>
      <c r="N3">
        <f>STDEV(C3:C5)</f>
        <v>1.7039170558842728E-2</v>
      </c>
      <c r="O3">
        <f>STDEV(D3:D5)</f>
        <v>1.4224392195567894E-2</v>
      </c>
      <c r="P3">
        <f>STDEV(E3:E5)</f>
        <v>1.588500340992512E-2</v>
      </c>
    </row>
    <row r="4" spans="2:16" x14ac:dyDescent="0.25">
      <c r="C4">
        <v>0.3</v>
      </c>
      <c r="D4">
        <v>0.29699999999999999</v>
      </c>
      <c r="E4">
        <v>0.29899999999999999</v>
      </c>
      <c r="G4">
        <v>6</v>
      </c>
      <c r="H4" t="s">
        <v>0</v>
      </c>
      <c r="I4">
        <f>AVERAGE(C6:C8)</f>
        <v>0.41500000000000004</v>
      </c>
      <c r="J4">
        <f>AVERAGE(D6:D8)</f>
        <v>0.41333333333333333</v>
      </c>
      <c r="K4">
        <f>AVERAGE(E6:E8)</f>
        <v>0.39633333333333337</v>
      </c>
      <c r="M4" t="s">
        <v>3</v>
      </c>
      <c r="N4">
        <f>STDEV(C6:C8)</f>
        <v>2.2605309110914629E-2</v>
      </c>
      <c r="O4">
        <f>STDEV(D6:D8)</f>
        <v>1.0214368964029698E-2</v>
      </c>
      <c r="P4">
        <f>STDEV(E6:E8)</f>
        <v>1.320353488022556E-2</v>
      </c>
    </row>
    <row r="5" spans="2:16" x14ac:dyDescent="0.25">
      <c r="C5">
        <v>0.27</v>
      </c>
      <c r="D5">
        <v>0.27100000000000002</v>
      </c>
      <c r="E5">
        <v>0.27200000000000002</v>
      </c>
      <c r="G5">
        <v>12</v>
      </c>
      <c r="H5" t="s">
        <v>0</v>
      </c>
      <c r="I5">
        <f>AVERAGE(C9:C11)</f>
        <v>0.58799999999999997</v>
      </c>
      <c r="J5">
        <f>AVERAGE(D9:D11)</f>
        <v>0.60199999999999998</v>
      </c>
      <c r="K5">
        <f>AVERAGE(E9:E11)</f>
        <v>0.56233333333333335</v>
      </c>
      <c r="M5" t="s">
        <v>3</v>
      </c>
      <c r="N5">
        <f>STDEV(C9:C11)</f>
        <v>9.8488578017961129E-3</v>
      </c>
      <c r="O5">
        <f>STDEV(D9:D11)</f>
        <v>1.3114877048604014E-2</v>
      </c>
      <c r="P5">
        <f>STDEV(E9:E11)</f>
        <v>1.692138686199603E-2</v>
      </c>
    </row>
    <row r="6" spans="2:16" x14ac:dyDescent="0.25">
      <c r="B6" t="s">
        <v>23</v>
      </c>
      <c r="C6">
        <v>0.44</v>
      </c>
      <c r="D6">
        <v>0.42499999999999999</v>
      </c>
      <c r="E6">
        <v>0.40799999999999997</v>
      </c>
      <c r="G6">
        <v>24</v>
      </c>
      <c r="H6" t="s">
        <v>0</v>
      </c>
      <c r="I6">
        <f>AVERAGE(C12:C14)</f>
        <v>1.38</v>
      </c>
      <c r="J6">
        <f>AVERAGE(D12:D14)</f>
        <v>1.4733333333333334</v>
      </c>
      <c r="K6">
        <f>AVERAGE(E12:E14)</f>
        <v>1.1466666666666667</v>
      </c>
      <c r="M6" t="s">
        <v>3</v>
      </c>
      <c r="N6">
        <f>STDEV(C12:C14)</f>
        <v>9.9999999999998979E-3</v>
      </c>
      <c r="O6">
        <f>STDEV(D12:D14)</f>
        <v>8.5049005481153905E-2</v>
      </c>
      <c r="P6">
        <f>STDEV(E12:E14)</f>
        <v>4.5092497528228866E-2</v>
      </c>
    </row>
    <row r="7" spans="2:16" x14ac:dyDescent="0.25">
      <c r="C7">
        <v>0.39600000000000002</v>
      </c>
      <c r="D7">
        <v>0.40600000000000003</v>
      </c>
      <c r="E7">
        <v>0.38200000000000001</v>
      </c>
    </row>
    <row r="8" spans="2:16" x14ac:dyDescent="0.25">
      <c r="C8">
        <v>0.40899999999999997</v>
      </c>
      <c r="D8">
        <v>0.40899999999999997</v>
      </c>
      <c r="E8">
        <v>0.39900000000000002</v>
      </c>
    </row>
    <row r="9" spans="2:16" x14ac:dyDescent="0.25">
      <c r="B9" t="s">
        <v>24</v>
      </c>
      <c r="C9">
        <v>0.57999999999999996</v>
      </c>
      <c r="D9">
        <v>0.59</v>
      </c>
      <c r="E9">
        <v>0.55800000000000005</v>
      </c>
    </row>
    <row r="10" spans="2:16" x14ac:dyDescent="0.25">
      <c r="C10">
        <v>0.58499999999999996</v>
      </c>
      <c r="D10">
        <v>0.6</v>
      </c>
      <c r="E10">
        <v>0.58099999999999996</v>
      </c>
    </row>
    <row r="11" spans="2:16" x14ac:dyDescent="0.25">
      <c r="C11">
        <v>0.59899999999999998</v>
      </c>
      <c r="D11">
        <v>0.61599999999999999</v>
      </c>
      <c r="E11">
        <v>0.54800000000000004</v>
      </c>
    </row>
    <row r="12" spans="2:16" x14ac:dyDescent="0.25">
      <c r="B12" t="s">
        <v>25</v>
      </c>
      <c r="C12">
        <v>1.37</v>
      </c>
      <c r="D12">
        <v>1.56</v>
      </c>
      <c r="E12">
        <v>1.1499999999999999</v>
      </c>
    </row>
    <row r="13" spans="2:16" x14ac:dyDescent="0.25">
      <c r="C13">
        <v>1.39</v>
      </c>
      <c r="D13">
        <v>1.39</v>
      </c>
      <c r="E13">
        <v>1.1000000000000001</v>
      </c>
    </row>
    <row r="14" spans="2:16" x14ac:dyDescent="0.25">
      <c r="C14">
        <v>1.38</v>
      </c>
      <c r="D14">
        <v>1.47</v>
      </c>
      <c r="E14">
        <v>1.19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60F1E-99BA-43DE-9D02-915FAEAA83B9}">
  <dimension ref="A1:T40"/>
  <sheetViews>
    <sheetView tabSelected="1" workbookViewId="0">
      <selection activeCell="O43" sqref="O43"/>
    </sheetView>
  </sheetViews>
  <sheetFormatPr defaultRowHeight="15" x14ac:dyDescent="0.25"/>
  <sheetData>
    <row r="1" spans="1:20" x14ac:dyDescent="0.25">
      <c r="A1" t="s">
        <v>32</v>
      </c>
      <c r="B1" t="s">
        <v>33</v>
      </c>
      <c r="C1" t="s">
        <v>35</v>
      </c>
      <c r="D1" t="s">
        <v>40</v>
      </c>
      <c r="E1" t="s">
        <v>34</v>
      </c>
      <c r="F1" t="s">
        <v>39</v>
      </c>
      <c r="G1" t="s">
        <v>38</v>
      </c>
      <c r="H1" t="s">
        <v>37</v>
      </c>
      <c r="I1" t="s">
        <v>36</v>
      </c>
    </row>
    <row r="2" spans="1:20" x14ac:dyDescent="0.25">
      <c r="A2">
        <v>0</v>
      </c>
      <c r="B2">
        <v>0.27100000000000002</v>
      </c>
      <c r="C2">
        <v>0</v>
      </c>
      <c r="D2" s="1">
        <v>7.5789999999999996E-2</v>
      </c>
      <c r="E2">
        <v>2.0914306970871991E-2</v>
      </c>
      <c r="F2">
        <f>D2+E2</f>
        <v>9.6704306970871984E-2</v>
      </c>
      <c r="G2">
        <f>E2/F2</f>
        <v>0.21627068768686308</v>
      </c>
      <c r="H2">
        <f>D2/F2</f>
        <v>0.78372931231313692</v>
      </c>
      <c r="I2">
        <f>E2/D2</f>
        <v>0.27595074509660894</v>
      </c>
    </row>
    <row r="3" spans="1:20" x14ac:dyDescent="0.25">
      <c r="A3">
        <v>0</v>
      </c>
      <c r="B3">
        <v>0.3</v>
      </c>
      <c r="C3">
        <v>0</v>
      </c>
      <c r="D3" s="1">
        <v>9.0529999999999999E-2</v>
      </c>
      <c r="E3">
        <v>3.1371460456307988E-2</v>
      </c>
      <c r="F3">
        <f t="shared" ref="F3:F37" si="0">D3+E3</f>
        <v>0.12190146045630798</v>
      </c>
      <c r="G3">
        <f t="shared" ref="G3:G37" si="1">E3/F3</f>
        <v>0.25735098118493971</v>
      </c>
      <c r="H3">
        <f t="shared" ref="H3:H37" si="2">D3/F3</f>
        <v>0.74264901881506029</v>
      </c>
      <c r="I3">
        <f t="shared" ref="I3:I37" si="3">E3/D3</f>
        <v>0.34653109970515839</v>
      </c>
    </row>
    <row r="4" spans="1:20" x14ac:dyDescent="0.25">
      <c r="A4">
        <v>0</v>
      </c>
      <c r="B4">
        <v>0.27</v>
      </c>
      <c r="C4">
        <v>0</v>
      </c>
      <c r="D4">
        <v>7.7890000000000001E-2</v>
      </c>
      <c r="E4">
        <v>2.7107974289832051E-2</v>
      </c>
      <c r="F4">
        <f>D4+E4</f>
        <v>0.10499797428983206</v>
      </c>
      <c r="G4">
        <f t="shared" si="1"/>
        <v>0.25817616457060705</v>
      </c>
      <c r="H4">
        <f t="shared" si="2"/>
        <v>0.7418238354293929</v>
      </c>
      <c r="I4">
        <f t="shared" si="3"/>
        <v>0.34802894196728784</v>
      </c>
    </row>
    <row r="5" spans="1:20" x14ac:dyDescent="0.25">
      <c r="A5">
        <v>6</v>
      </c>
      <c r="B5">
        <v>0.44</v>
      </c>
      <c r="C5">
        <v>0</v>
      </c>
      <c r="D5" s="1">
        <v>0.13053000000000001</v>
      </c>
      <c r="E5">
        <v>2.8273044608771409E-2</v>
      </c>
      <c r="F5">
        <f t="shared" si="0"/>
        <v>0.15880304460877143</v>
      </c>
      <c r="G5">
        <f t="shared" si="1"/>
        <v>0.17803842916503981</v>
      </c>
      <c r="H5">
        <f t="shared" si="2"/>
        <v>0.82196157083496013</v>
      </c>
      <c r="I5">
        <f t="shared" si="3"/>
        <v>0.21660188928806717</v>
      </c>
    </row>
    <row r="6" spans="1:20" x14ac:dyDescent="0.25">
      <c r="A6">
        <v>6</v>
      </c>
      <c r="B6">
        <v>0.39600000000000002</v>
      </c>
      <c r="C6">
        <v>0</v>
      </c>
      <c r="D6" s="1">
        <v>0.13684199999999999</v>
      </c>
      <c r="E6">
        <v>2.711113866594515E-2</v>
      </c>
      <c r="F6">
        <f t="shared" si="0"/>
        <v>0.16395313866594513</v>
      </c>
      <c r="G6">
        <f t="shared" si="1"/>
        <v>0.16535907080854459</v>
      </c>
      <c r="H6">
        <f t="shared" si="2"/>
        <v>0.83464092919145549</v>
      </c>
      <c r="I6">
        <f t="shared" si="3"/>
        <v>0.19812001188191602</v>
      </c>
    </row>
    <row r="7" spans="1:20" x14ac:dyDescent="0.25">
      <c r="A7">
        <v>6</v>
      </c>
      <c r="B7">
        <v>0.40899999999999997</v>
      </c>
      <c r="C7">
        <v>0</v>
      </c>
      <c r="D7">
        <v>0.12211</v>
      </c>
      <c r="E7">
        <v>1.8338155597010998E-2</v>
      </c>
      <c r="F7">
        <f t="shared" si="0"/>
        <v>0.14044815559701099</v>
      </c>
      <c r="G7">
        <f t="shared" si="1"/>
        <v>0.13056886022504144</v>
      </c>
      <c r="H7">
        <f t="shared" si="2"/>
        <v>0.86943113977495867</v>
      </c>
      <c r="I7">
        <f t="shared" si="3"/>
        <v>0.1501773449923102</v>
      </c>
    </row>
    <row r="8" spans="1:20" x14ac:dyDescent="0.25">
      <c r="A8">
        <v>12</v>
      </c>
      <c r="B8">
        <v>0.57999999999999996</v>
      </c>
      <c r="C8">
        <v>0</v>
      </c>
      <c r="D8" s="1">
        <v>0.16841999999999999</v>
      </c>
      <c r="E8">
        <v>2.8273044608771409E-2</v>
      </c>
      <c r="F8">
        <f t="shared" si="0"/>
        <v>0.19669304460877141</v>
      </c>
      <c r="G8">
        <f t="shared" si="1"/>
        <v>0.14374196436385117</v>
      </c>
      <c r="H8">
        <f t="shared" si="2"/>
        <v>0.85625803563614877</v>
      </c>
      <c r="I8">
        <f t="shared" si="3"/>
        <v>0.16787225156615254</v>
      </c>
    </row>
    <row r="9" spans="1:20" x14ac:dyDescent="0.25">
      <c r="A9">
        <v>12</v>
      </c>
      <c r="B9">
        <v>0.58499999999999996</v>
      </c>
      <c r="C9">
        <v>0</v>
      </c>
      <c r="D9" s="1">
        <v>0.2</v>
      </c>
      <c r="E9">
        <v>3.2920668380076339E-2</v>
      </c>
      <c r="F9">
        <f t="shared" si="0"/>
        <v>0.23292066838007636</v>
      </c>
      <c r="G9">
        <f t="shared" si="1"/>
        <v>0.14133854504640567</v>
      </c>
      <c r="H9">
        <f t="shared" si="2"/>
        <v>0.85866145495359425</v>
      </c>
      <c r="I9">
        <f t="shared" si="3"/>
        <v>0.16460334190038167</v>
      </c>
    </row>
    <row r="10" spans="1:20" x14ac:dyDescent="0.25">
      <c r="A10">
        <v>12</v>
      </c>
      <c r="B10">
        <v>0.59899999999999998</v>
      </c>
      <c r="C10">
        <v>0</v>
      </c>
      <c r="D10">
        <v>0.17263000000000001</v>
      </c>
      <c r="E10">
        <v>3.4261467505204375E-2</v>
      </c>
      <c r="F10">
        <f t="shared" si="0"/>
        <v>0.20689146750520437</v>
      </c>
      <c r="G10">
        <f t="shared" si="1"/>
        <v>0.16560116237921954</v>
      </c>
      <c r="H10">
        <f t="shared" si="2"/>
        <v>0.83439883762078049</v>
      </c>
      <c r="I10">
        <f t="shared" si="3"/>
        <v>0.19846763311825508</v>
      </c>
    </row>
    <row r="11" spans="1:20" x14ac:dyDescent="0.25">
      <c r="A11">
        <v>24</v>
      </c>
      <c r="B11">
        <v>1.37</v>
      </c>
      <c r="C11">
        <v>0</v>
      </c>
      <c r="D11" s="1">
        <v>0.35158</v>
      </c>
      <c r="E11">
        <v>4.1441311960801898E-2</v>
      </c>
      <c r="F11">
        <f t="shared" si="0"/>
        <v>0.39302131196080192</v>
      </c>
      <c r="G11">
        <f t="shared" si="1"/>
        <v>0.10544291288950523</v>
      </c>
      <c r="H11">
        <f t="shared" si="2"/>
        <v>0.89455708711049475</v>
      </c>
      <c r="I11">
        <f t="shared" si="3"/>
        <v>0.11787164218898089</v>
      </c>
    </row>
    <row r="12" spans="1:20" x14ac:dyDescent="0.25">
      <c r="A12">
        <v>24</v>
      </c>
      <c r="B12">
        <v>1.39</v>
      </c>
      <c r="C12">
        <v>0</v>
      </c>
      <c r="D12" s="1">
        <v>0.40211000000000002</v>
      </c>
      <c r="E12">
        <v>4.0666707998917785E-2</v>
      </c>
      <c r="F12">
        <f t="shared" si="0"/>
        <v>0.44277670799891783</v>
      </c>
      <c r="G12">
        <f t="shared" si="1"/>
        <v>9.1844731812354446E-2</v>
      </c>
      <c r="H12">
        <f t="shared" si="2"/>
        <v>0.90815526818764547</v>
      </c>
      <c r="I12">
        <f t="shared" si="3"/>
        <v>0.10113329188261368</v>
      </c>
      <c r="R12" s="3"/>
      <c r="S12" s="3"/>
      <c r="T12" s="3"/>
    </row>
    <row r="13" spans="1:20" x14ac:dyDescent="0.25">
      <c r="A13">
        <v>24</v>
      </c>
      <c r="B13">
        <v>1.38</v>
      </c>
      <c r="C13">
        <v>0</v>
      </c>
      <c r="D13">
        <v>0.37895000000000001</v>
      </c>
      <c r="E13">
        <v>4.3508468219375686E-2</v>
      </c>
      <c r="F13">
        <f t="shared" si="0"/>
        <v>0.42245846821937572</v>
      </c>
      <c r="G13">
        <f t="shared" si="1"/>
        <v>0.10298874680571549</v>
      </c>
      <c r="H13">
        <f t="shared" si="2"/>
        <v>0.89701125319428443</v>
      </c>
      <c r="I13">
        <f t="shared" si="3"/>
        <v>0.11481321604268555</v>
      </c>
    </row>
    <row r="14" spans="1:20" x14ac:dyDescent="0.25">
      <c r="A14">
        <v>0</v>
      </c>
      <c r="B14">
        <v>0.27400000000000002</v>
      </c>
      <c r="C14" s="5">
        <v>1.0000000000000001E-5</v>
      </c>
      <c r="D14" s="1">
        <v>7.3679999999999995E-2</v>
      </c>
      <c r="E14">
        <v>1.6653985180509156E-2</v>
      </c>
      <c r="F14">
        <f t="shared" si="0"/>
        <v>9.0333985180509155E-2</v>
      </c>
      <c r="G14">
        <f t="shared" si="1"/>
        <v>0.18436012921637926</v>
      </c>
      <c r="H14">
        <f t="shared" si="2"/>
        <v>0.81563987078362077</v>
      </c>
      <c r="I14">
        <f t="shared" si="3"/>
        <v>0.22603128638041745</v>
      </c>
    </row>
    <row r="15" spans="1:20" x14ac:dyDescent="0.25">
      <c r="A15">
        <v>0</v>
      </c>
      <c r="B15">
        <v>0.29699999999999999</v>
      </c>
      <c r="C15" s="5">
        <v>1.0000000000000001E-5</v>
      </c>
      <c r="D15" s="1">
        <v>9.2600000000000002E-2</v>
      </c>
      <c r="E15">
        <v>3.3695272341960451E-2</v>
      </c>
      <c r="F15">
        <f t="shared" si="0"/>
        <v>0.12629527234196045</v>
      </c>
      <c r="G15">
        <f t="shared" si="1"/>
        <v>0.26679757458162195</v>
      </c>
      <c r="H15">
        <f t="shared" si="2"/>
        <v>0.7332024254183781</v>
      </c>
      <c r="I15">
        <f t="shared" si="3"/>
        <v>0.36387983090670034</v>
      </c>
    </row>
    <row r="16" spans="1:20" x14ac:dyDescent="0.25">
      <c r="A16">
        <v>0</v>
      </c>
      <c r="B16">
        <v>0.27100000000000002</v>
      </c>
      <c r="C16" s="5">
        <v>1.0000000000000001E-5</v>
      </c>
      <c r="D16">
        <v>7.5788999999999995E-2</v>
      </c>
      <c r="E16">
        <v>2.9366972147318055E-2</v>
      </c>
      <c r="F16">
        <f t="shared" si="0"/>
        <v>0.10515597214731805</v>
      </c>
      <c r="G16">
        <f t="shared" si="1"/>
        <v>0.27927060677235199</v>
      </c>
      <c r="H16">
        <f t="shared" si="2"/>
        <v>0.72072939322764806</v>
      </c>
      <c r="I16">
        <f t="shared" si="3"/>
        <v>0.38748330426998717</v>
      </c>
    </row>
    <row r="17" spans="1:9" x14ac:dyDescent="0.25">
      <c r="A17">
        <v>6</v>
      </c>
      <c r="B17">
        <v>0.42499999999999999</v>
      </c>
      <c r="C17" s="5">
        <v>1.0000000000000001E-5</v>
      </c>
      <c r="D17" s="1">
        <v>0.12421</v>
      </c>
      <c r="E17">
        <v>3.4469876303844571E-2</v>
      </c>
      <c r="F17">
        <f t="shared" si="0"/>
        <v>0.15867987630384456</v>
      </c>
      <c r="G17">
        <f t="shared" si="1"/>
        <v>0.21722903437257987</v>
      </c>
      <c r="H17">
        <f t="shared" si="2"/>
        <v>0.78277096562742021</v>
      </c>
      <c r="I17">
        <f t="shared" si="3"/>
        <v>0.27751289190761269</v>
      </c>
    </row>
    <row r="18" spans="1:9" x14ac:dyDescent="0.25">
      <c r="A18">
        <v>6</v>
      </c>
      <c r="B18">
        <v>0.40600000000000003</v>
      </c>
      <c r="C18" s="5">
        <v>1.0000000000000001E-5</v>
      </c>
      <c r="D18" s="1">
        <v>0.13684199999999999</v>
      </c>
      <c r="E18">
        <v>3.6019084227612914E-2</v>
      </c>
      <c r="F18">
        <f t="shared" si="0"/>
        <v>0.1728610842276129</v>
      </c>
      <c r="G18">
        <f t="shared" si="1"/>
        <v>0.20837011631944405</v>
      </c>
      <c r="H18">
        <f t="shared" si="2"/>
        <v>0.79162988368055598</v>
      </c>
      <c r="I18">
        <f t="shared" si="3"/>
        <v>0.2632165872145461</v>
      </c>
    </row>
    <row r="19" spans="1:9" x14ac:dyDescent="0.25">
      <c r="A19">
        <v>6</v>
      </c>
      <c r="B19">
        <v>0.40899999999999997</v>
      </c>
      <c r="C19" s="5">
        <v>1.0000000000000001E-5</v>
      </c>
      <c r="D19">
        <v>0.12</v>
      </c>
      <c r="E19">
        <v>3.6520465362690394E-2</v>
      </c>
      <c r="F19">
        <f t="shared" si="0"/>
        <v>0.15652046536269038</v>
      </c>
      <c r="G19">
        <f t="shared" si="1"/>
        <v>0.23332709417944103</v>
      </c>
      <c r="H19">
        <f t="shared" si="2"/>
        <v>0.76667290582055903</v>
      </c>
      <c r="I19">
        <f t="shared" si="3"/>
        <v>0.30433721135575331</v>
      </c>
    </row>
    <row r="20" spans="1:9" x14ac:dyDescent="0.25">
      <c r="A20">
        <v>12</v>
      </c>
      <c r="B20">
        <v>0.59</v>
      </c>
      <c r="C20" s="5">
        <v>1.0000000000000001E-5</v>
      </c>
      <c r="D20" s="1">
        <v>0.18315999999999999</v>
      </c>
      <c r="E20">
        <v>3.8730198094207406E-2</v>
      </c>
      <c r="F20">
        <f t="shared" si="0"/>
        <v>0.2218901980942074</v>
      </c>
      <c r="G20">
        <f t="shared" si="1"/>
        <v>0.17454668312010707</v>
      </c>
      <c r="H20">
        <f t="shared" si="2"/>
        <v>0.82545331687989287</v>
      </c>
      <c r="I20">
        <f t="shared" si="3"/>
        <v>0.21145554757702231</v>
      </c>
    </row>
    <row r="21" spans="1:9" x14ac:dyDescent="0.25">
      <c r="A21">
        <v>12</v>
      </c>
      <c r="B21">
        <v>0.6</v>
      </c>
      <c r="C21" s="5">
        <v>1.0000000000000001E-5</v>
      </c>
      <c r="D21" s="1">
        <v>0.20841999999999999</v>
      </c>
      <c r="E21">
        <v>4.6863539693990937E-2</v>
      </c>
      <c r="F21">
        <f t="shared" si="0"/>
        <v>0.25528353969399092</v>
      </c>
      <c r="G21">
        <f t="shared" si="1"/>
        <v>0.18357446684641865</v>
      </c>
      <c r="H21">
        <f t="shared" si="2"/>
        <v>0.81642553315358135</v>
      </c>
      <c r="I21">
        <f t="shared" si="3"/>
        <v>0.22485145232698847</v>
      </c>
    </row>
    <row r="22" spans="1:9" x14ac:dyDescent="0.25">
      <c r="A22">
        <v>12</v>
      </c>
      <c r="B22">
        <v>0.61599999999999999</v>
      </c>
      <c r="C22" s="5">
        <v>1.0000000000000001E-5</v>
      </c>
      <c r="D22">
        <v>0.17684</v>
      </c>
      <c r="E22">
        <v>4.4050458220977064E-2</v>
      </c>
      <c r="F22">
        <f t="shared" si="0"/>
        <v>0.22089045822097705</v>
      </c>
      <c r="G22">
        <f t="shared" si="1"/>
        <v>0.19942218679681192</v>
      </c>
      <c r="H22">
        <f t="shared" si="2"/>
        <v>0.8005778132031881</v>
      </c>
      <c r="I22">
        <f t="shared" si="3"/>
        <v>0.24909781848550705</v>
      </c>
    </row>
    <row r="23" spans="1:9" x14ac:dyDescent="0.25">
      <c r="A23">
        <v>24</v>
      </c>
      <c r="B23">
        <v>1.56</v>
      </c>
      <c r="C23" s="5">
        <v>1.0000000000000001E-5</v>
      </c>
      <c r="D23" s="1">
        <v>0.37263000000000002</v>
      </c>
      <c r="E23">
        <v>0.24554945591727542</v>
      </c>
      <c r="F23">
        <f t="shared" si="0"/>
        <v>0.61817945591727541</v>
      </c>
      <c r="G23">
        <f t="shared" si="1"/>
        <v>0.39721387303775874</v>
      </c>
      <c r="H23">
        <f t="shared" si="2"/>
        <v>0.60278612696224132</v>
      </c>
      <c r="I23">
        <f t="shared" si="3"/>
        <v>0.65896319651470736</v>
      </c>
    </row>
    <row r="24" spans="1:9" x14ac:dyDescent="0.25">
      <c r="A24">
        <v>24</v>
      </c>
      <c r="B24">
        <v>1.39</v>
      </c>
      <c r="C24" s="5">
        <v>1.0000000000000001E-5</v>
      </c>
      <c r="D24" s="1">
        <v>0.41263</v>
      </c>
      <c r="E24">
        <v>0.21650180734661975</v>
      </c>
      <c r="F24">
        <f t="shared" si="0"/>
        <v>0.62913180734661978</v>
      </c>
      <c r="G24">
        <f t="shared" si="1"/>
        <v>0.34412789946151651</v>
      </c>
      <c r="H24">
        <f t="shared" si="2"/>
        <v>0.65587210053848344</v>
      </c>
      <c r="I24">
        <f t="shared" si="3"/>
        <v>0.52468751023100535</v>
      </c>
    </row>
    <row r="25" spans="1:9" x14ac:dyDescent="0.25">
      <c r="A25">
        <v>24</v>
      </c>
      <c r="B25">
        <v>1.47</v>
      </c>
      <c r="C25" s="5">
        <v>1.0000000000000001E-5</v>
      </c>
      <c r="D25">
        <v>0.38316</v>
      </c>
      <c r="E25">
        <v>0.2048158057453974</v>
      </c>
      <c r="F25">
        <f t="shared" si="0"/>
        <v>0.58797580574539743</v>
      </c>
      <c r="G25">
        <f t="shared" si="1"/>
        <v>0.34834053330773579</v>
      </c>
      <c r="H25">
        <f t="shared" si="2"/>
        <v>0.65165946669226416</v>
      </c>
      <c r="I25">
        <f t="shared" si="3"/>
        <v>0.53454380871019258</v>
      </c>
    </row>
    <row r="26" spans="1:9" x14ac:dyDescent="0.25">
      <c r="A26">
        <v>0</v>
      </c>
      <c r="B26">
        <v>0.27100000000000002</v>
      </c>
      <c r="C26" s="5">
        <v>1E-3</v>
      </c>
      <c r="D26" s="1">
        <v>7.1580000000000005E-2</v>
      </c>
      <c r="E26">
        <v>2.1185418357531478E-2</v>
      </c>
      <c r="F26">
        <f t="shared" si="0"/>
        <v>9.2765418357531479E-2</v>
      </c>
      <c r="G26">
        <f t="shared" si="1"/>
        <v>0.22837624982059349</v>
      </c>
      <c r="H26">
        <f t="shared" si="2"/>
        <v>0.77162375017940654</v>
      </c>
      <c r="I26">
        <f t="shared" si="3"/>
        <v>0.295968403988984</v>
      </c>
    </row>
    <row r="27" spans="1:9" x14ac:dyDescent="0.25">
      <c r="A27">
        <v>0</v>
      </c>
      <c r="B27">
        <v>0.29899999999999999</v>
      </c>
      <c r="C27" s="5">
        <v>1E-3</v>
      </c>
      <c r="D27" s="1">
        <v>8.8419999999999999E-2</v>
      </c>
      <c r="E27">
        <v>3.4082574322902535E-2</v>
      </c>
      <c r="F27">
        <f t="shared" si="0"/>
        <v>0.12250257432290254</v>
      </c>
      <c r="G27">
        <f t="shared" si="1"/>
        <v>0.27821924976910961</v>
      </c>
      <c r="H27">
        <f t="shared" si="2"/>
        <v>0.72178075023089039</v>
      </c>
      <c r="I27">
        <f t="shared" si="3"/>
        <v>0.38546227463133381</v>
      </c>
    </row>
    <row r="28" spans="1:9" x14ac:dyDescent="0.25">
      <c r="A28">
        <v>0</v>
      </c>
      <c r="B28">
        <v>0.27200000000000002</v>
      </c>
      <c r="C28" s="5">
        <v>1E-3</v>
      </c>
      <c r="D28">
        <v>7.1579000000000004E-2</v>
      </c>
      <c r="E28">
        <v>2.6731474646917705E-2</v>
      </c>
      <c r="F28">
        <f t="shared" si="0"/>
        <v>9.8310474646917709E-2</v>
      </c>
      <c r="G28">
        <f t="shared" si="1"/>
        <v>0.27190871311448611</v>
      </c>
      <c r="H28">
        <f t="shared" si="2"/>
        <v>0.72809128688551394</v>
      </c>
      <c r="I28">
        <f t="shared" si="3"/>
        <v>0.37345415061565129</v>
      </c>
    </row>
    <row r="29" spans="1:9" x14ac:dyDescent="0.25">
      <c r="A29">
        <v>6</v>
      </c>
      <c r="B29">
        <v>0.40799999999999997</v>
      </c>
      <c r="C29" s="5">
        <v>1E-3</v>
      </c>
      <c r="D29" s="1">
        <v>0.12631999999999999</v>
      </c>
      <c r="E29">
        <v>7.8622302131241065E-2</v>
      </c>
      <c r="F29">
        <f t="shared" si="0"/>
        <v>0.20494230213124104</v>
      </c>
      <c r="G29">
        <f t="shared" si="1"/>
        <v>0.38363139924569051</v>
      </c>
      <c r="H29">
        <f t="shared" si="2"/>
        <v>0.61636860075430955</v>
      </c>
      <c r="I29">
        <f t="shared" si="3"/>
        <v>0.62240581167860254</v>
      </c>
    </row>
    <row r="30" spans="1:9" x14ac:dyDescent="0.25">
      <c r="A30">
        <v>6</v>
      </c>
      <c r="B30">
        <v>0.38200000000000001</v>
      </c>
      <c r="C30" s="5">
        <v>1E-3</v>
      </c>
      <c r="D30" s="1">
        <v>0.14105000000000001</v>
      </c>
      <c r="E30">
        <v>8.2882623921603962E-2</v>
      </c>
      <c r="F30">
        <f t="shared" si="0"/>
        <v>0.22393262392160396</v>
      </c>
      <c r="G30">
        <f t="shared" si="1"/>
        <v>0.37012304178876654</v>
      </c>
      <c r="H30">
        <f t="shared" si="2"/>
        <v>0.62987695821123357</v>
      </c>
      <c r="I30">
        <f t="shared" si="3"/>
        <v>0.58761165488552969</v>
      </c>
    </row>
    <row r="31" spans="1:9" x14ac:dyDescent="0.25">
      <c r="A31">
        <v>6</v>
      </c>
      <c r="B31">
        <v>0.39900000000000002</v>
      </c>
      <c r="C31" s="5">
        <v>1E-3</v>
      </c>
      <c r="D31">
        <v>0.12</v>
      </c>
      <c r="E31">
        <v>6.2472710852949719E-2</v>
      </c>
      <c r="F31">
        <f t="shared" si="0"/>
        <v>0.18247271085294972</v>
      </c>
      <c r="G31">
        <f t="shared" si="1"/>
        <v>0.34236741790554615</v>
      </c>
      <c r="H31">
        <f t="shared" si="2"/>
        <v>0.65763258209445385</v>
      </c>
      <c r="I31">
        <f t="shared" si="3"/>
        <v>0.52060592377458104</v>
      </c>
    </row>
    <row r="32" spans="1:9" x14ac:dyDescent="0.25">
      <c r="A32">
        <v>12</v>
      </c>
      <c r="B32">
        <v>0.55800000000000005</v>
      </c>
      <c r="C32" s="5">
        <v>1E-3</v>
      </c>
      <c r="D32" s="1">
        <v>0.17052999999999999</v>
      </c>
      <c r="E32">
        <v>0.24516215393633325</v>
      </c>
      <c r="F32">
        <f t="shared" si="0"/>
        <v>0.41569215393633324</v>
      </c>
      <c r="G32">
        <f t="shared" si="1"/>
        <v>0.58976853812324281</v>
      </c>
      <c r="H32">
        <f t="shared" si="2"/>
        <v>0.41023146187675724</v>
      </c>
      <c r="I32">
        <f t="shared" si="3"/>
        <v>1.437648237473367</v>
      </c>
    </row>
    <row r="33" spans="1:9" x14ac:dyDescent="0.25">
      <c r="A33">
        <v>12</v>
      </c>
      <c r="B33">
        <v>0.58099999999999996</v>
      </c>
      <c r="C33" s="5">
        <v>1E-3</v>
      </c>
      <c r="D33" s="1">
        <v>0.20421</v>
      </c>
      <c r="E33">
        <v>0.27188599062133645</v>
      </c>
      <c r="F33">
        <f t="shared" si="0"/>
        <v>0.47609599062133645</v>
      </c>
      <c r="G33">
        <f t="shared" si="1"/>
        <v>0.57107389261251162</v>
      </c>
      <c r="H33">
        <f t="shared" si="2"/>
        <v>0.42892610738748832</v>
      </c>
      <c r="I33">
        <f t="shared" si="3"/>
        <v>1.3314039009908254</v>
      </c>
    </row>
    <row r="34" spans="1:9" x14ac:dyDescent="0.25">
      <c r="A34">
        <v>12</v>
      </c>
      <c r="B34">
        <v>0.54800000000000004</v>
      </c>
      <c r="C34" s="5">
        <v>1E-3</v>
      </c>
      <c r="D34">
        <v>0.16632</v>
      </c>
      <c r="E34">
        <v>0.19050881931465269</v>
      </c>
      <c r="F34">
        <f t="shared" si="0"/>
        <v>0.35682881931465271</v>
      </c>
      <c r="G34">
        <f t="shared" si="1"/>
        <v>0.5338941503675505</v>
      </c>
      <c r="H34">
        <f t="shared" si="2"/>
        <v>0.46610584963244944</v>
      </c>
      <c r="I34">
        <f t="shared" si="3"/>
        <v>1.1454354215647709</v>
      </c>
    </row>
    <row r="35" spans="1:9" x14ac:dyDescent="0.25">
      <c r="A35">
        <v>24</v>
      </c>
      <c r="B35">
        <v>1.1499999999999999</v>
      </c>
      <c r="C35" s="5">
        <v>1E-3</v>
      </c>
      <c r="D35" s="1">
        <v>0.30315999999999999</v>
      </c>
      <c r="E35">
        <v>1.248661586557249</v>
      </c>
      <c r="F35">
        <f t="shared" si="0"/>
        <v>1.5518215865572489</v>
      </c>
      <c r="G35">
        <f t="shared" si="1"/>
        <v>0.80464249071791349</v>
      </c>
      <c r="H35">
        <f t="shared" si="2"/>
        <v>0.19535750928208653</v>
      </c>
      <c r="I35">
        <f t="shared" si="3"/>
        <v>4.1188203805160608</v>
      </c>
    </row>
    <row r="36" spans="1:9" x14ac:dyDescent="0.25">
      <c r="A36">
        <v>24</v>
      </c>
      <c r="B36">
        <v>1.1000000000000001</v>
      </c>
      <c r="C36" s="5">
        <v>1E-3</v>
      </c>
      <c r="D36" s="1">
        <v>0.36631999999999998</v>
      </c>
      <c r="E36">
        <v>1.1874678735684012</v>
      </c>
      <c r="F36">
        <f t="shared" si="0"/>
        <v>1.5537878735684012</v>
      </c>
      <c r="G36">
        <f t="shared" si="1"/>
        <v>0.76424066229921328</v>
      </c>
      <c r="H36">
        <f t="shared" si="2"/>
        <v>0.23575933770078672</v>
      </c>
      <c r="I36">
        <f t="shared" si="3"/>
        <v>3.2416135443557579</v>
      </c>
    </row>
    <row r="37" spans="1:9" x14ac:dyDescent="0.25">
      <c r="A37">
        <v>24</v>
      </c>
      <c r="B37">
        <v>1.19</v>
      </c>
      <c r="C37" s="5">
        <v>1E-3</v>
      </c>
      <c r="D37">
        <v>0.33052999999999999</v>
      </c>
      <c r="E37">
        <v>0.98793506300721079</v>
      </c>
      <c r="F37">
        <f t="shared" si="0"/>
        <v>1.3184650630072108</v>
      </c>
      <c r="G37">
        <f t="shared" si="1"/>
        <v>0.74930697120929912</v>
      </c>
      <c r="H37">
        <f t="shared" si="2"/>
        <v>0.25069302879070093</v>
      </c>
      <c r="I37">
        <f t="shared" si="3"/>
        <v>2.9889421928636155</v>
      </c>
    </row>
    <row r="40" spans="1:9" x14ac:dyDescent="0.25">
      <c r="F40" s="3"/>
      <c r="G40" s="3"/>
      <c r="H40" s="3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C5419-3463-44C7-B993-05AB51A54334}">
  <dimension ref="B2:P14"/>
  <sheetViews>
    <sheetView zoomScale="126" zoomScaleNormal="126" workbookViewId="0">
      <selection activeCell="B2" sqref="B2:E14"/>
    </sheetView>
  </sheetViews>
  <sheetFormatPr defaultRowHeight="15" x14ac:dyDescent="0.25"/>
  <cols>
    <col min="4" max="4" width="14.140625" customWidth="1"/>
    <col min="10" max="10" width="12.28515625" customWidth="1"/>
    <col min="11" max="11" width="13.85546875" customWidth="1"/>
    <col min="15" max="15" width="11.5703125" customWidth="1"/>
    <col min="16" max="16" width="12.28515625" customWidth="1"/>
  </cols>
  <sheetData>
    <row r="2" spans="2:16" x14ac:dyDescent="0.25">
      <c r="C2" s="3" t="s">
        <v>16</v>
      </c>
      <c r="D2" s="3" t="s">
        <v>17</v>
      </c>
      <c r="E2" s="3" t="s">
        <v>18</v>
      </c>
      <c r="I2" s="3" t="s">
        <v>16</v>
      </c>
      <c r="J2" s="3" t="s">
        <v>17</v>
      </c>
      <c r="K2" s="3" t="s">
        <v>18</v>
      </c>
      <c r="L2" s="3"/>
      <c r="N2" s="3" t="s">
        <v>16</v>
      </c>
      <c r="O2" s="3" t="s">
        <v>17</v>
      </c>
      <c r="P2" s="3" t="s">
        <v>18</v>
      </c>
    </row>
    <row r="3" spans="2:16" x14ac:dyDescent="0.25">
      <c r="B3" t="s">
        <v>22</v>
      </c>
      <c r="C3">
        <v>2.0914306970871991E-2</v>
      </c>
      <c r="D3">
        <v>1.6653985180509156E-2</v>
      </c>
      <c r="E3">
        <v>2.1185418357531478E-2</v>
      </c>
      <c r="G3">
        <v>0</v>
      </c>
      <c r="H3" t="s">
        <v>0</v>
      </c>
      <c r="I3">
        <f>AVERAGE(C3:C5)</f>
        <v>2.6464580572337346E-2</v>
      </c>
      <c r="J3">
        <f t="shared" ref="J3:K3" si="0">AVERAGE(D3:D5)</f>
        <v>2.6572076556595884E-2</v>
      </c>
      <c r="K3">
        <f t="shared" si="0"/>
        <v>2.7333155775783907E-2</v>
      </c>
      <c r="M3" t="s">
        <v>3</v>
      </c>
      <c r="N3">
        <f>STDEV(C3:C5)</f>
        <v>5.2581823248414638E-3</v>
      </c>
      <c r="O3">
        <f>STDEV(D3:D5)</f>
        <v>8.8577620227707626E-3</v>
      </c>
      <c r="P3">
        <f>STDEV(E3:E5)</f>
        <v>6.4695960565093755E-3</v>
      </c>
    </row>
    <row r="4" spans="2:16" x14ac:dyDescent="0.25">
      <c r="C4">
        <v>3.1371460456307988E-2</v>
      </c>
      <c r="D4">
        <v>3.3695272341960451E-2</v>
      </c>
      <c r="E4">
        <v>3.4082574322902535E-2</v>
      </c>
      <c r="G4">
        <v>6</v>
      </c>
      <c r="H4" t="s">
        <v>0</v>
      </c>
      <c r="I4">
        <f>AVERAGE(C6:C8)</f>
        <v>2.4574112957242517E-2</v>
      </c>
      <c r="J4">
        <f>AVERAGE(D6:D8)</f>
        <v>3.5669808631382624E-2</v>
      </c>
      <c r="K4">
        <f>AVERAGE(E6:E8)</f>
        <v>7.465921230193158E-2</v>
      </c>
      <c r="M4" t="s">
        <v>3</v>
      </c>
      <c r="N4">
        <f>STDEV(C6:C8)</f>
        <v>5.4316553189578684E-3</v>
      </c>
      <c r="O4">
        <f>STDEV(D6:D8)</f>
        <v>1.068982672289905E-3</v>
      </c>
      <c r="P4">
        <f>STDEV(E6:E8)</f>
        <v>1.076664751043181E-2</v>
      </c>
    </row>
    <row r="5" spans="2:16" x14ac:dyDescent="0.25">
      <c r="C5">
        <v>2.7107974289832051E-2</v>
      </c>
      <c r="D5">
        <v>2.9366972147318055E-2</v>
      </c>
      <c r="E5">
        <v>2.6731474646917705E-2</v>
      </c>
      <c r="G5">
        <v>12</v>
      </c>
      <c r="H5" t="s">
        <v>0</v>
      </c>
      <c r="I5">
        <f>AVERAGE(C9:C11)</f>
        <v>3.1818393498017378E-2</v>
      </c>
      <c r="J5">
        <f>AVERAGE(D9:D11)</f>
        <v>4.3214732003058469E-2</v>
      </c>
      <c r="K5">
        <f>AVERAGE(E9:E11)</f>
        <v>0.23585232129077413</v>
      </c>
      <c r="M5" t="s">
        <v>3</v>
      </c>
      <c r="N5">
        <f>STDEV(C9:C11)</f>
        <v>3.1426994182301663E-3</v>
      </c>
      <c r="O5">
        <f>STDEV(D9:D11)</f>
        <v>4.1305738255331698E-3</v>
      </c>
      <c r="P5">
        <f>STDEV(E9:E11)</f>
        <v>4.1479702751895164E-2</v>
      </c>
    </row>
    <row r="6" spans="2:16" x14ac:dyDescent="0.25">
      <c r="B6" t="s">
        <v>23</v>
      </c>
      <c r="C6">
        <v>2.8273044608771409E-2</v>
      </c>
      <c r="D6">
        <v>3.4469876303844571E-2</v>
      </c>
      <c r="E6">
        <v>7.8622302131241065E-2</v>
      </c>
      <c r="G6">
        <v>24</v>
      </c>
      <c r="H6" t="s">
        <v>0</v>
      </c>
      <c r="I6">
        <f>AVERAGE(C12:C14)</f>
        <v>4.1872162726365125E-2</v>
      </c>
      <c r="J6">
        <f>AVERAGE(D12:D14)</f>
        <v>0.22228902300309752</v>
      </c>
      <c r="K6">
        <f>AVERAGE(E12:E14)</f>
        <v>1.1413548410442871</v>
      </c>
      <c r="M6" t="s">
        <v>3</v>
      </c>
      <c r="N6">
        <f>STDEV(C12:C14)</f>
        <v>1.469055674330979E-3</v>
      </c>
      <c r="O6">
        <f>STDEV(D12:D14)</f>
        <v>2.0974424017649942E-2</v>
      </c>
      <c r="P6">
        <f>STDEV(E12:E14)</f>
        <v>0.13634290904572072</v>
      </c>
    </row>
    <row r="7" spans="2:16" x14ac:dyDescent="0.25">
      <c r="C7">
        <v>2.711113866594515E-2</v>
      </c>
      <c r="D7">
        <v>3.6019084227612914E-2</v>
      </c>
      <c r="E7">
        <v>8.2882623921603962E-2</v>
      </c>
    </row>
    <row r="8" spans="2:16" x14ac:dyDescent="0.25">
      <c r="C8">
        <v>1.8338155597010998E-2</v>
      </c>
      <c r="D8">
        <v>3.6520465362690394E-2</v>
      </c>
      <c r="E8">
        <v>6.2472710852949719E-2</v>
      </c>
    </row>
    <row r="9" spans="2:16" x14ac:dyDescent="0.25">
      <c r="B9" t="s">
        <v>24</v>
      </c>
      <c r="C9">
        <v>2.8273044608771409E-2</v>
      </c>
      <c r="D9">
        <v>3.8730198094207406E-2</v>
      </c>
      <c r="E9">
        <v>0.24516215393633325</v>
      </c>
    </row>
    <row r="10" spans="2:16" x14ac:dyDescent="0.25">
      <c r="C10">
        <v>3.2920668380076339E-2</v>
      </c>
      <c r="D10">
        <v>4.6863539693990937E-2</v>
      </c>
      <c r="E10">
        <v>0.27188599062133645</v>
      </c>
    </row>
    <row r="11" spans="2:16" x14ac:dyDescent="0.25">
      <c r="C11">
        <v>3.4261467505204375E-2</v>
      </c>
      <c r="D11">
        <v>4.4050458220977064E-2</v>
      </c>
      <c r="E11">
        <v>0.19050881931465269</v>
      </c>
    </row>
    <row r="12" spans="2:16" x14ac:dyDescent="0.25">
      <c r="B12" t="s">
        <v>25</v>
      </c>
      <c r="C12">
        <v>4.1441311960801898E-2</v>
      </c>
      <c r="D12">
        <v>0.24554945591727542</v>
      </c>
      <c r="E12">
        <v>1.248661586557249</v>
      </c>
    </row>
    <row r="13" spans="2:16" x14ac:dyDescent="0.25">
      <c r="C13">
        <v>4.0666707998917785E-2</v>
      </c>
      <c r="D13">
        <v>0.21650180734661975</v>
      </c>
      <c r="E13">
        <v>1.1874678735684012</v>
      </c>
    </row>
    <row r="14" spans="2:16" x14ac:dyDescent="0.25">
      <c r="C14">
        <v>4.3508468219375686E-2</v>
      </c>
      <c r="D14">
        <v>0.2048158057453974</v>
      </c>
      <c r="E14">
        <v>0.98793506300721079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16250-028A-495C-B127-9D1014F8C36E}">
  <dimension ref="A3:P9"/>
  <sheetViews>
    <sheetView workbookViewId="0">
      <selection activeCell="B6" sqref="B6"/>
    </sheetView>
  </sheetViews>
  <sheetFormatPr defaultColWidth="11" defaultRowHeight="15" x14ac:dyDescent="0.25"/>
  <cols>
    <col min="1" max="1" width="8.28515625" bestFit="1" customWidth="1"/>
    <col min="2" max="2" width="13.85546875" customWidth="1"/>
    <col min="3" max="3" width="13.42578125" customWidth="1"/>
    <col min="4" max="4" width="12.28515625" customWidth="1"/>
    <col min="5" max="5" width="8.42578125" customWidth="1"/>
    <col min="6" max="6" width="16.7109375" customWidth="1"/>
    <col min="7" max="7" width="19.85546875" customWidth="1"/>
    <col min="8" max="8" width="17.5703125" customWidth="1"/>
    <col min="9" max="9" width="5.42578125" customWidth="1"/>
    <col min="10" max="10" width="17.5703125" customWidth="1"/>
    <col min="11" max="11" width="18.140625" customWidth="1"/>
    <col min="13" max="13" width="7.28515625" customWidth="1"/>
  </cols>
  <sheetData>
    <row r="3" spans="1:16" x14ac:dyDescent="0.25">
      <c r="B3" t="s">
        <v>28</v>
      </c>
      <c r="F3" t="s">
        <v>29</v>
      </c>
      <c r="J3" t="s">
        <v>30</v>
      </c>
      <c r="N3" t="s">
        <v>31</v>
      </c>
    </row>
    <row r="5" spans="1:16" x14ac:dyDescent="0.25">
      <c r="B5" s="3" t="s">
        <v>16</v>
      </c>
      <c r="C5" s="3" t="s">
        <v>17</v>
      </c>
      <c r="D5" s="3" t="s">
        <v>18</v>
      </c>
      <c r="E5" s="3"/>
      <c r="F5" s="3" t="s">
        <v>16</v>
      </c>
      <c r="G5" s="3" t="s">
        <v>17</v>
      </c>
      <c r="H5" s="3" t="s">
        <v>18</v>
      </c>
      <c r="I5" s="3"/>
      <c r="J5" s="3" t="s">
        <v>16</v>
      </c>
      <c r="K5" s="3" t="s">
        <v>17</v>
      </c>
      <c r="L5" s="3" t="s">
        <v>18</v>
      </c>
      <c r="M5" s="3"/>
      <c r="N5" s="3" t="s">
        <v>16</v>
      </c>
      <c r="O5" s="3" t="s">
        <v>17</v>
      </c>
      <c r="P5" s="3" t="s">
        <v>18</v>
      </c>
    </row>
    <row r="6" spans="1:16" x14ac:dyDescent="0.25">
      <c r="A6" t="s">
        <v>1</v>
      </c>
      <c r="B6">
        <v>0.75606738885253</v>
      </c>
      <c r="C6">
        <v>0.75652389647654905</v>
      </c>
      <c r="D6">
        <v>0.74049859576527022</v>
      </c>
      <c r="F6">
        <v>0.8420112132671248</v>
      </c>
      <c r="G6">
        <v>0.78035791837617852</v>
      </c>
      <c r="H6">
        <v>0.63462604701999903</v>
      </c>
      <c r="J6">
        <v>0.84977277607017454</v>
      </c>
      <c r="K6">
        <v>0.81415222107888752</v>
      </c>
      <c r="L6">
        <v>0.43508780629889832</v>
      </c>
      <c r="N6">
        <v>0.89990786949747503</v>
      </c>
      <c r="O6">
        <v>0.6367725647309963</v>
      </c>
      <c r="P6">
        <v>0.2272699585911914</v>
      </c>
    </row>
    <row r="7" spans="1:16" x14ac:dyDescent="0.25">
      <c r="A7" t="s">
        <v>2</v>
      </c>
      <c r="B7">
        <v>0.24393261114746992</v>
      </c>
      <c r="C7">
        <v>0.24347610352345109</v>
      </c>
      <c r="D7">
        <v>0.25950140423472973</v>
      </c>
      <c r="F7">
        <v>0.15798878673287528</v>
      </c>
      <c r="G7">
        <v>0.21964208162382168</v>
      </c>
      <c r="H7">
        <v>0.36537395298000108</v>
      </c>
      <c r="J7">
        <v>0.15022722392982546</v>
      </c>
      <c r="K7">
        <v>0.18584777892111257</v>
      </c>
      <c r="L7">
        <v>0.56491219370110157</v>
      </c>
      <c r="N7">
        <v>0.10009213050252504</v>
      </c>
      <c r="O7">
        <v>0.3632274352690037</v>
      </c>
      <c r="P7">
        <v>0.77273004140880863</v>
      </c>
    </row>
    <row r="9" spans="1:16" x14ac:dyDescent="0.25">
      <c r="N9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 h</vt:lpstr>
      <vt:lpstr>6 h</vt:lpstr>
      <vt:lpstr>12 h</vt:lpstr>
      <vt:lpstr>24 h</vt:lpstr>
      <vt:lpstr>OD750</vt:lpstr>
      <vt:lpstr>Compiled</vt:lpstr>
      <vt:lpstr>sucrose</vt:lpstr>
      <vt:lpstr>biomass-sucrose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</dc:creator>
  <cp:lastModifiedBy>Jonathan Sakkos</cp:lastModifiedBy>
  <dcterms:created xsi:type="dcterms:W3CDTF">2020-08-18T20:03:22Z</dcterms:created>
  <dcterms:modified xsi:type="dcterms:W3CDTF">2021-09-24T16:20:50Z</dcterms:modified>
</cp:coreProperties>
</file>