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feb-cyano-e-coli\experimental-data\"/>
    </mc:Choice>
  </mc:AlternateContent>
  <xr:revisionPtr revIDLastSave="0" documentId="13_ncr:1_{F02D593D-878B-40B4-B9F7-810162350277}" xr6:coauthVersionLast="47" xr6:coauthVersionMax="47" xr10:uidLastSave="{00000000-0000-0000-0000-000000000000}"/>
  <bookViews>
    <workbookView xWindow="-120" yWindow="-120" windowWidth="29040" windowHeight="15840" activeTab="7" xr2:uid="{BA99FB0C-938F-41CA-8338-3453C9BE46F2}"/>
  </bookViews>
  <sheets>
    <sheet name="0 h" sheetId="1" r:id="rId1"/>
    <sheet name="6 h" sheetId="3" r:id="rId2"/>
    <sheet name="12 h" sheetId="5" r:id="rId3"/>
    <sheet name="24 h" sheetId="6" r:id="rId4"/>
    <sheet name="OD750" sheetId="7" r:id="rId5"/>
    <sheet name="sucrose" sheetId="9" r:id="rId6"/>
    <sheet name="biomass-sucrose %" sheetId="8" r:id="rId7"/>
    <sheet name="Compiled" sheetId="10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0" l="1"/>
  <c r="F37" i="10"/>
  <c r="H37" i="10"/>
  <c r="G37" i="10"/>
  <c r="I36" i="10"/>
  <c r="F36" i="10"/>
  <c r="H36" i="10"/>
  <c r="G36" i="10"/>
  <c r="I35" i="10"/>
  <c r="F35" i="10"/>
  <c r="H35" i="10"/>
  <c r="G35" i="10"/>
  <c r="I34" i="10"/>
  <c r="F34" i="10"/>
  <c r="H34" i="10"/>
  <c r="G34" i="10"/>
  <c r="I33" i="10"/>
  <c r="F33" i="10"/>
  <c r="H33" i="10"/>
  <c r="G33" i="10"/>
  <c r="I32" i="10"/>
  <c r="F32" i="10"/>
  <c r="H32" i="10"/>
  <c r="G32" i="10"/>
  <c r="I31" i="10"/>
  <c r="F31" i="10"/>
  <c r="H31" i="10"/>
  <c r="G31" i="10"/>
  <c r="I30" i="10"/>
  <c r="F30" i="10"/>
  <c r="H30" i="10"/>
  <c r="G30" i="10"/>
  <c r="I29" i="10"/>
  <c r="F29" i="10"/>
  <c r="H29" i="10"/>
  <c r="G29" i="10"/>
  <c r="I28" i="10"/>
  <c r="F28" i="10"/>
  <c r="H28" i="10"/>
  <c r="G28" i="10"/>
  <c r="I27" i="10"/>
  <c r="F27" i="10"/>
  <c r="H27" i="10"/>
  <c r="G27" i="10"/>
  <c r="I26" i="10"/>
  <c r="F26" i="10"/>
  <c r="H26" i="10"/>
  <c r="G26" i="10"/>
  <c r="I25" i="10"/>
  <c r="F25" i="10"/>
  <c r="H25" i="10"/>
  <c r="G25" i="10"/>
  <c r="I24" i="10"/>
  <c r="F24" i="10"/>
  <c r="H24" i="10"/>
  <c r="G24" i="10"/>
  <c r="I23" i="10"/>
  <c r="F23" i="10"/>
  <c r="H23" i="10"/>
  <c r="G23" i="10"/>
  <c r="I22" i="10"/>
  <c r="F22" i="10"/>
  <c r="H22" i="10"/>
  <c r="G22" i="10"/>
  <c r="I21" i="10"/>
  <c r="F21" i="10"/>
  <c r="H21" i="10"/>
  <c r="G21" i="10"/>
  <c r="I20" i="10"/>
  <c r="F20" i="10"/>
  <c r="H20" i="10"/>
  <c r="G20" i="10"/>
  <c r="I19" i="10"/>
  <c r="F19" i="10"/>
  <c r="H19" i="10"/>
  <c r="G19" i="10"/>
  <c r="I18" i="10"/>
  <c r="F18" i="10"/>
  <c r="H18" i="10"/>
  <c r="G18" i="10"/>
  <c r="I17" i="10"/>
  <c r="F17" i="10"/>
  <c r="H17" i="10"/>
  <c r="G17" i="10"/>
  <c r="I16" i="10"/>
  <c r="F16" i="10"/>
  <c r="H16" i="10"/>
  <c r="G16" i="10"/>
  <c r="I15" i="10"/>
  <c r="F15" i="10"/>
  <c r="H15" i="10"/>
  <c r="G15" i="10"/>
  <c r="I14" i="10"/>
  <c r="F14" i="10"/>
  <c r="H14" i="10"/>
  <c r="G14" i="10"/>
  <c r="I13" i="10"/>
  <c r="F13" i="10"/>
  <c r="H13" i="10"/>
  <c r="G13" i="10"/>
  <c r="I12" i="10"/>
  <c r="F12" i="10"/>
  <c r="H12" i="10"/>
  <c r="G12" i="10"/>
  <c r="I11" i="10"/>
  <c r="F11" i="10"/>
  <c r="H11" i="10"/>
  <c r="G11" i="10"/>
  <c r="I10" i="10"/>
  <c r="F10" i="10"/>
  <c r="H10" i="10"/>
  <c r="G10" i="10"/>
  <c r="I9" i="10"/>
  <c r="F9" i="10"/>
  <c r="H9" i="10"/>
  <c r="G9" i="10"/>
  <c r="I8" i="10"/>
  <c r="F8" i="10"/>
  <c r="H8" i="10"/>
  <c r="G8" i="10"/>
  <c r="I7" i="10"/>
  <c r="F7" i="10"/>
  <c r="H7" i="10"/>
  <c r="G7" i="10"/>
  <c r="I6" i="10"/>
  <c r="F6" i="10"/>
  <c r="H6" i="10"/>
  <c r="G6" i="10"/>
  <c r="I5" i="10"/>
  <c r="F5" i="10"/>
  <c r="H5" i="10"/>
  <c r="G5" i="10"/>
  <c r="I4" i="10"/>
  <c r="F4" i="10"/>
  <c r="H4" i="10"/>
  <c r="G4" i="10"/>
  <c r="I3" i="10"/>
  <c r="F3" i="10"/>
  <c r="H3" i="10"/>
  <c r="G3" i="10"/>
  <c r="I2" i="10"/>
  <c r="F2" i="10"/>
  <c r="H2" i="10"/>
  <c r="G2" i="10"/>
  <c r="O46" i="5"/>
  <c r="N46" i="5"/>
  <c r="M46" i="5"/>
  <c r="M38" i="1"/>
  <c r="P6" i="9"/>
  <c r="O6" i="9"/>
  <c r="N6" i="9"/>
  <c r="K6" i="9"/>
  <c r="J6" i="9"/>
  <c r="I6" i="9"/>
  <c r="P5" i="9"/>
  <c r="O5" i="9"/>
  <c r="N5" i="9"/>
  <c r="K5" i="9"/>
  <c r="J5" i="9"/>
  <c r="I5" i="9"/>
  <c r="P4" i="9"/>
  <c r="O4" i="9"/>
  <c r="N4" i="9"/>
  <c r="K4" i="9"/>
  <c r="J4" i="9"/>
  <c r="I4" i="9"/>
  <c r="P3" i="9"/>
  <c r="O3" i="9"/>
  <c r="N3" i="9"/>
  <c r="K3" i="9"/>
  <c r="J3" i="9"/>
  <c r="I3" i="9"/>
  <c r="O45" i="1"/>
  <c r="I14" i="6"/>
  <c r="I35" i="6"/>
  <c r="H14" i="6"/>
  <c r="H26" i="6"/>
  <c r="G14" i="6"/>
  <c r="I13" i="6"/>
  <c r="H13" i="6"/>
  <c r="H34" i="6"/>
  <c r="G13" i="6"/>
  <c r="G25" i="6"/>
  <c r="N27" i="6"/>
  <c r="I12" i="6"/>
  <c r="P24" i="6"/>
  <c r="H12" i="6"/>
  <c r="H24" i="6"/>
  <c r="O25" i="6"/>
  <c r="G12" i="6"/>
  <c r="I14" i="5"/>
  <c r="H14" i="5"/>
  <c r="G14" i="5"/>
  <c r="G26" i="5"/>
  <c r="I13" i="5"/>
  <c r="I25" i="5"/>
  <c r="H13" i="5"/>
  <c r="O26" i="5"/>
  <c r="G13" i="5"/>
  <c r="G34" i="5"/>
  <c r="G38" i="5"/>
  <c r="I12" i="5"/>
  <c r="I24" i="5"/>
  <c r="P25" i="5"/>
  <c r="H12" i="5"/>
  <c r="C30" i="5"/>
  <c r="C39" i="5"/>
  <c r="G12" i="5"/>
  <c r="I14" i="3"/>
  <c r="H14" i="3"/>
  <c r="G14" i="3"/>
  <c r="G26" i="3"/>
  <c r="I13" i="3"/>
  <c r="D31" i="3"/>
  <c r="D40" i="3"/>
  <c r="H13" i="3"/>
  <c r="G13" i="3"/>
  <c r="G25" i="3"/>
  <c r="I12" i="3"/>
  <c r="I33" i="3"/>
  <c r="H12" i="3"/>
  <c r="H33" i="3"/>
  <c r="G12" i="3"/>
  <c r="G14" i="1"/>
  <c r="I14" i="1"/>
  <c r="P28" i="1"/>
  <c r="H14" i="1"/>
  <c r="O28" i="1"/>
  <c r="H13" i="1"/>
  <c r="H25" i="1"/>
  <c r="O27" i="1"/>
  <c r="I13" i="1"/>
  <c r="D31" i="1"/>
  <c r="H12" i="1"/>
  <c r="I12" i="1"/>
  <c r="G13" i="1"/>
  <c r="C30" i="1"/>
  <c r="B23" i="6"/>
  <c r="M46" i="1"/>
  <c r="O46" i="6"/>
  <c r="N46" i="6"/>
  <c r="M46" i="6"/>
  <c r="O45" i="6"/>
  <c r="N45" i="6"/>
  <c r="M45" i="6"/>
  <c r="O39" i="6"/>
  <c r="N39" i="6"/>
  <c r="M39" i="6"/>
  <c r="O38" i="6"/>
  <c r="N38" i="6"/>
  <c r="M38" i="6"/>
  <c r="O45" i="5"/>
  <c r="N45" i="5"/>
  <c r="M45" i="5"/>
  <c r="O39" i="5"/>
  <c r="N39" i="5"/>
  <c r="M39" i="5"/>
  <c r="O38" i="5"/>
  <c r="N38" i="5"/>
  <c r="M38" i="5"/>
  <c r="O39" i="3"/>
  <c r="N39" i="3"/>
  <c r="M39" i="3"/>
  <c r="O38" i="3"/>
  <c r="N38" i="3"/>
  <c r="M38" i="3"/>
  <c r="O46" i="3"/>
  <c r="N46" i="3"/>
  <c r="M46" i="3"/>
  <c r="N45" i="3"/>
  <c r="M45" i="3"/>
  <c r="O45" i="3"/>
  <c r="N46" i="1"/>
  <c r="O46" i="1"/>
  <c r="N39" i="1"/>
  <c r="O39" i="1"/>
  <c r="N45" i="1"/>
  <c r="M45" i="1"/>
  <c r="N38" i="1"/>
  <c r="O38" i="1"/>
  <c r="O6" i="7"/>
  <c r="P6" i="7"/>
  <c r="N6" i="7"/>
  <c r="O5" i="7"/>
  <c r="P5" i="7"/>
  <c r="N5" i="7"/>
  <c r="O4" i="7"/>
  <c r="P4" i="7"/>
  <c r="N4" i="7"/>
  <c r="O3" i="7"/>
  <c r="P3" i="7"/>
  <c r="N3" i="7"/>
  <c r="J6" i="7"/>
  <c r="K6" i="7"/>
  <c r="I6" i="7"/>
  <c r="J5" i="7"/>
  <c r="K5" i="7"/>
  <c r="I5" i="7"/>
  <c r="J4" i="7"/>
  <c r="K4" i="7"/>
  <c r="I4" i="7"/>
  <c r="J3" i="7"/>
  <c r="K3" i="7"/>
  <c r="I3" i="7"/>
  <c r="I34" i="6"/>
  <c r="H25" i="6"/>
  <c r="O27" i="6"/>
  <c r="D24" i="6"/>
  <c r="C24" i="6"/>
  <c r="B24" i="6"/>
  <c r="D23" i="6"/>
  <c r="C23" i="6"/>
  <c r="G26" i="6"/>
  <c r="N28" i="6"/>
  <c r="N29" i="6"/>
  <c r="D31" i="6"/>
  <c r="D40" i="6"/>
  <c r="I24" i="6"/>
  <c r="P25" i="6"/>
  <c r="C30" i="6"/>
  <c r="C39" i="6"/>
  <c r="G33" i="6"/>
  <c r="C32" i="5"/>
  <c r="C41" i="5"/>
  <c r="B32" i="5"/>
  <c r="B41" i="5"/>
  <c r="C31" i="5"/>
  <c r="C40" i="5"/>
  <c r="B31" i="5"/>
  <c r="B40" i="5"/>
  <c r="I26" i="5"/>
  <c r="P29" i="5"/>
  <c r="H26" i="5"/>
  <c r="O29" i="5"/>
  <c r="H25" i="5"/>
  <c r="O27" i="5"/>
  <c r="D24" i="5"/>
  <c r="C24" i="5"/>
  <c r="B24" i="5"/>
  <c r="D23" i="5"/>
  <c r="C23" i="5"/>
  <c r="B23" i="5"/>
  <c r="I35" i="5"/>
  <c r="H35" i="5"/>
  <c r="D31" i="5"/>
  <c r="D40" i="5"/>
  <c r="H34" i="5"/>
  <c r="G33" i="5"/>
  <c r="G37" i="5"/>
  <c r="G33" i="3"/>
  <c r="B30" i="3"/>
  <c r="B39" i="3"/>
  <c r="G24" i="3"/>
  <c r="N24" i="3"/>
  <c r="D24" i="3"/>
  <c r="C24" i="3"/>
  <c r="B24" i="3"/>
  <c r="D23" i="3"/>
  <c r="C23" i="3"/>
  <c r="B23" i="3"/>
  <c r="I26" i="3"/>
  <c r="P29" i="3"/>
  <c r="C32" i="3"/>
  <c r="C41" i="3"/>
  <c r="G35" i="3"/>
  <c r="I34" i="3"/>
  <c r="C31" i="3"/>
  <c r="C40" i="3"/>
  <c r="G35" i="5"/>
  <c r="G24" i="5"/>
  <c r="N24" i="5"/>
  <c r="B30" i="5"/>
  <c r="B39" i="5"/>
  <c r="D32" i="5"/>
  <c r="D41" i="5"/>
  <c r="I25" i="6"/>
  <c r="P27" i="6"/>
  <c r="P26" i="6"/>
  <c r="C31" i="6"/>
  <c r="C40" i="6"/>
  <c r="B32" i="6"/>
  <c r="B41" i="6"/>
  <c r="O28" i="5"/>
  <c r="I34" i="5"/>
  <c r="D30" i="6"/>
  <c r="D39" i="6"/>
  <c r="P28" i="5"/>
  <c r="H24" i="5"/>
  <c r="O25" i="5"/>
  <c r="C32" i="6"/>
  <c r="C41" i="6"/>
  <c r="G35" i="6"/>
  <c r="H35" i="6"/>
  <c r="D32" i="3"/>
  <c r="D41" i="3"/>
  <c r="H34" i="3"/>
  <c r="H35" i="3"/>
  <c r="I35" i="3"/>
  <c r="G34" i="3"/>
  <c r="G37" i="3"/>
  <c r="B31" i="3"/>
  <c r="B40" i="3"/>
  <c r="H26" i="3"/>
  <c r="B32" i="3"/>
  <c r="B41" i="3"/>
  <c r="H25" i="3"/>
  <c r="O26" i="3"/>
  <c r="N25" i="3"/>
  <c r="O26" i="6"/>
  <c r="D8" i="6"/>
  <c r="C8" i="6"/>
  <c r="B8" i="6"/>
  <c r="D7" i="6"/>
  <c r="C7" i="6"/>
  <c r="B7" i="6"/>
  <c r="D8" i="5"/>
  <c r="C8" i="5"/>
  <c r="B8" i="5"/>
  <c r="D7" i="5"/>
  <c r="C7" i="5"/>
  <c r="B7" i="5"/>
  <c r="D8" i="3"/>
  <c r="C8" i="3"/>
  <c r="B8" i="3"/>
  <c r="D7" i="3"/>
  <c r="C7" i="3"/>
  <c r="B7" i="3"/>
  <c r="O27" i="3"/>
  <c r="O29" i="3"/>
  <c r="O28" i="3"/>
  <c r="G34" i="1"/>
  <c r="D32" i="1"/>
  <c r="D43" i="1"/>
  <c r="C31" i="1"/>
  <c r="C42" i="1"/>
  <c r="I33" i="1"/>
  <c r="G12" i="1"/>
  <c r="N24" i="1"/>
  <c r="B30" i="1"/>
  <c r="B35" i="1"/>
  <c r="G24" i="1"/>
  <c r="N25" i="1"/>
  <c r="C24" i="1"/>
  <c r="D24" i="1"/>
  <c r="B24" i="1"/>
  <c r="C8" i="1"/>
  <c r="D8" i="1"/>
  <c r="B8" i="1"/>
  <c r="C23" i="1"/>
  <c r="D23" i="1"/>
  <c r="B23" i="1"/>
  <c r="C7" i="1"/>
  <c r="D7" i="1"/>
  <c r="B7" i="1"/>
  <c r="C41" i="1"/>
  <c r="B41" i="1"/>
  <c r="B45" i="1"/>
  <c r="D30" i="1"/>
  <c r="D35" i="1"/>
  <c r="I24" i="1"/>
  <c r="P25" i="1"/>
  <c r="H35" i="1"/>
  <c r="H34" i="1"/>
  <c r="H40" i="1"/>
  <c r="H33" i="1"/>
  <c r="H24" i="1"/>
  <c r="O25" i="1"/>
  <c r="G33" i="1"/>
  <c r="G40" i="1"/>
  <c r="G25" i="1"/>
  <c r="N26" i="1"/>
  <c r="N27" i="1"/>
  <c r="B31" i="1"/>
  <c r="B42" i="1"/>
  <c r="I26" i="1"/>
  <c r="P29" i="1"/>
  <c r="H26" i="1"/>
  <c r="O29" i="1"/>
  <c r="D41" i="1"/>
  <c r="B32" i="1"/>
  <c r="P24" i="1"/>
  <c r="O24" i="1"/>
  <c r="H39" i="1"/>
  <c r="G26" i="1"/>
  <c r="N28" i="1"/>
  <c r="G35" i="1"/>
  <c r="G39" i="1"/>
  <c r="B43" i="1"/>
  <c r="N29" i="1"/>
  <c r="M39" i="1"/>
  <c r="G37" i="6"/>
  <c r="O29" i="6"/>
  <c r="O28" i="6"/>
  <c r="N24" i="6"/>
  <c r="D32" i="6"/>
  <c r="D41" i="6"/>
  <c r="G24" i="6"/>
  <c r="N25" i="6"/>
  <c r="I26" i="6"/>
  <c r="B30" i="6"/>
  <c r="B39" i="6"/>
  <c r="O24" i="6"/>
  <c r="H33" i="6"/>
  <c r="G38" i="6"/>
  <c r="I33" i="6"/>
  <c r="B31" i="6"/>
  <c r="B40" i="6"/>
  <c r="N26" i="6"/>
  <c r="G34" i="6"/>
  <c r="P26" i="5"/>
  <c r="P27" i="5"/>
  <c r="N28" i="5"/>
  <c r="N29" i="5"/>
  <c r="N25" i="5"/>
  <c r="H33" i="5"/>
  <c r="I33" i="5"/>
  <c r="G25" i="5"/>
  <c r="N27" i="5"/>
  <c r="D30" i="5"/>
  <c r="D39" i="5"/>
  <c r="O24" i="5"/>
  <c r="P24" i="5"/>
  <c r="N26" i="3"/>
  <c r="N27" i="3"/>
  <c r="N29" i="3"/>
  <c r="N28" i="3"/>
  <c r="H37" i="3"/>
  <c r="H38" i="3"/>
  <c r="I38" i="3"/>
  <c r="I37" i="3"/>
  <c r="G38" i="3"/>
  <c r="D30" i="3"/>
  <c r="D39" i="3"/>
  <c r="I25" i="3"/>
  <c r="P24" i="3"/>
  <c r="P28" i="3"/>
  <c r="I24" i="3"/>
  <c r="P25" i="3"/>
  <c r="C30" i="3"/>
  <c r="C39" i="3"/>
  <c r="H24" i="3"/>
  <c r="O25" i="3"/>
  <c r="D42" i="1"/>
  <c r="D46" i="1"/>
  <c r="D34" i="1"/>
  <c r="I34" i="1"/>
  <c r="B46" i="1"/>
  <c r="I25" i="1"/>
  <c r="P27" i="1"/>
  <c r="C32" i="1"/>
  <c r="C43" i="1"/>
  <c r="C46" i="1"/>
  <c r="I35" i="1"/>
  <c r="O26" i="1"/>
  <c r="B34" i="1"/>
  <c r="P28" i="6"/>
  <c r="P29" i="6"/>
  <c r="I38" i="6"/>
  <c r="I37" i="6"/>
  <c r="H37" i="6"/>
  <c r="H38" i="6"/>
  <c r="N26" i="5"/>
  <c r="I38" i="5"/>
  <c r="I37" i="5"/>
  <c r="H38" i="5"/>
  <c r="H37" i="5"/>
  <c r="P27" i="3"/>
  <c r="P26" i="3"/>
  <c r="O24" i="3"/>
  <c r="D45" i="1"/>
  <c r="C34" i="1"/>
  <c r="I39" i="1"/>
  <c r="I40" i="1"/>
  <c r="P26" i="1"/>
  <c r="C45" i="1"/>
  <c r="C35" i="1"/>
</calcChain>
</file>

<file path=xl/sharedStrings.xml><?xml version="1.0" encoding="utf-8"?>
<sst xmlns="http://schemas.openxmlformats.org/spreadsheetml/2006/main" count="321" uniqueCount="41">
  <si>
    <t>media</t>
  </si>
  <si>
    <t>biomass</t>
  </si>
  <si>
    <t>sucrose</t>
  </si>
  <si>
    <t>SD</t>
  </si>
  <si>
    <t>total rep 1</t>
  </si>
  <si>
    <t>total rep 2</t>
  </si>
  <si>
    <t>% rep 1</t>
  </si>
  <si>
    <t>% rep 2</t>
  </si>
  <si>
    <t>% rep 3</t>
  </si>
  <si>
    <t>total rep 3</t>
  </si>
  <si>
    <t>ratio rep 1</t>
  </si>
  <si>
    <t>ratio rep 2</t>
  </si>
  <si>
    <t>ratio rep 3</t>
  </si>
  <si>
    <t>sucrose + cell</t>
  </si>
  <si>
    <t>ratio sucrose/cell</t>
  </si>
  <si>
    <t>ratio sucrose+cell/cell</t>
  </si>
  <si>
    <t>-IPTG</t>
  </si>
  <si>
    <r>
      <t xml:space="preserve">10 </t>
    </r>
    <r>
      <rPr>
        <sz val="10"/>
        <rFont val="Calibri"/>
        <family val="2"/>
      </rPr>
      <t>µ</t>
    </r>
    <r>
      <rPr>
        <sz val="10"/>
        <rFont val="Arial"/>
        <family val="2"/>
      </rPr>
      <t>M IPTG</t>
    </r>
  </si>
  <si>
    <t>1 mM IPTG</t>
  </si>
  <si>
    <t>Biomass (mg/ml)</t>
  </si>
  <si>
    <t>Sucrose (mg/ml)</t>
  </si>
  <si>
    <t>10 µM IPTG</t>
  </si>
  <si>
    <t>0h</t>
  </si>
  <si>
    <t>6h</t>
  </si>
  <si>
    <t>12h</t>
  </si>
  <si>
    <t>24h</t>
  </si>
  <si>
    <t>% biomass</t>
  </si>
  <si>
    <t>% sucrose</t>
  </si>
  <si>
    <t>0 h</t>
  </si>
  <si>
    <t>6 h</t>
  </si>
  <si>
    <t>12 h</t>
  </si>
  <si>
    <t>24 h</t>
  </si>
  <si>
    <t>Time</t>
  </si>
  <si>
    <t>OD750</t>
  </si>
  <si>
    <t>IPTG</t>
  </si>
  <si>
    <t>Biomass</t>
  </si>
  <si>
    <t>Sucrose</t>
  </si>
  <si>
    <t>Total Biomass</t>
  </si>
  <si>
    <t>% Sucrose</t>
  </si>
  <si>
    <t>% Biomass</t>
  </si>
  <si>
    <t>Biomass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</si>
</sst>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34633146551568E-2"/>
          <c:y val="4.860619193130835E-2"/>
          <c:w val="0.76323623205246649"/>
          <c:h val="0.775588018509901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'OD750'!$I$2</c:f>
              <c:strCache>
                <c:ptCount val="1"/>
                <c:pt idx="0">
                  <c:v>-IPTG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'OD750'!$N$3:$N$6</c:f>
                <c:numCache>
                  <c:formatCode>General</c:formatCode>
                  <c:ptCount val="4"/>
                  <c:pt idx="0">
                    <c:v>1.7039170558842728E-2</c:v>
                  </c:pt>
                  <c:pt idx="1">
                    <c:v>2.2605309110914629E-2</c:v>
                  </c:pt>
                  <c:pt idx="2">
                    <c:v>9.8488578017961129E-3</c:v>
                  </c:pt>
                  <c:pt idx="3">
                    <c:v>9.9999999999998979E-3</c:v>
                  </c:pt>
                </c:numCache>
              </c:numRef>
            </c:plus>
            <c:minus>
              <c:numRef>
                <c:f>'OD750'!$N$3:$N$6</c:f>
                <c:numCache>
                  <c:formatCode>General</c:formatCode>
                  <c:ptCount val="4"/>
                  <c:pt idx="0">
                    <c:v>1.7039170558842728E-2</c:v>
                  </c:pt>
                  <c:pt idx="1">
                    <c:v>2.2605309110914629E-2</c:v>
                  </c:pt>
                  <c:pt idx="2">
                    <c:v>9.8488578017961129E-3</c:v>
                  </c:pt>
                  <c:pt idx="3">
                    <c:v>9.9999999999998979E-3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'OD750'!$G$3:$G$6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'OD750'!$I$3:$I$6</c:f>
              <c:numCache>
                <c:formatCode>General</c:formatCode>
                <c:ptCount val="4"/>
                <c:pt idx="0">
                  <c:v>0.28033333333333332</c:v>
                </c:pt>
                <c:pt idx="1">
                  <c:v>0.41500000000000004</c:v>
                </c:pt>
                <c:pt idx="2">
                  <c:v>0.58799999999999997</c:v>
                </c:pt>
                <c:pt idx="3">
                  <c:v>1.38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D6-4670-8277-382C5450C376}"/>
            </c:ext>
          </c:extLst>
        </c:ser>
        <c:ser>
          <c:idx val="1"/>
          <c:order val="1"/>
          <c:tx>
            <c:strRef>
              <c:f>'OD750'!$J$2</c:f>
              <c:strCache>
                <c:ptCount val="1"/>
                <c:pt idx="0">
                  <c:v>10 µM IPTG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'OD750'!$O$3:$O$6</c:f>
                <c:numCache>
                  <c:formatCode>General</c:formatCode>
                  <c:ptCount val="4"/>
                  <c:pt idx="0">
                    <c:v>1.4224392195567894E-2</c:v>
                  </c:pt>
                  <c:pt idx="1">
                    <c:v>1.0214368964029698E-2</c:v>
                  </c:pt>
                  <c:pt idx="2">
                    <c:v>1.3114877048604014E-2</c:v>
                  </c:pt>
                  <c:pt idx="3">
                    <c:v>8.5049005481153905E-2</c:v>
                  </c:pt>
                </c:numCache>
              </c:numRef>
            </c:plus>
            <c:minus>
              <c:numRef>
                <c:f>'OD750'!$O$3:$O$6</c:f>
                <c:numCache>
                  <c:formatCode>General</c:formatCode>
                  <c:ptCount val="4"/>
                  <c:pt idx="0">
                    <c:v>1.4224392195567894E-2</c:v>
                  </c:pt>
                  <c:pt idx="1">
                    <c:v>1.0214368964029698E-2</c:v>
                  </c:pt>
                  <c:pt idx="2">
                    <c:v>1.3114877048604014E-2</c:v>
                  </c:pt>
                  <c:pt idx="3">
                    <c:v>8.5049005481153905E-2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'OD750'!$G$3:$G$6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'OD750'!$J$3:$J$6</c:f>
              <c:numCache>
                <c:formatCode>General</c:formatCode>
                <c:ptCount val="4"/>
                <c:pt idx="0">
                  <c:v>0.28066666666666668</c:v>
                </c:pt>
                <c:pt idx="1">
                  <c:v>0.41333333333333333</c:v>
                </c:pt>
                <c:pt idx="2">
                  <c:v>0.60199999999999998</c:v>
                </c:pt>
                <c:pt idx="3">
                  <c:v>1.4733333333333334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D6-4670-8277-382C5450C376}"/>
            </c:ext>
          </c:extLst>
        </c:ser>
        <c:ser>
          <c:idx val="2"/>
          <c:order val="2"/>
          <c:tx>
            <c:strRef>
              <c:f>'OD750'!$K$2</c:f>
              <c:strCache>
                <c:ptCount val="1"/>
                <c:pt idx="0">
                  <c:v>1 mM IPTG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'OD750'!$P$3:$P$6</c:f>
                <c:numCache>
                  <c:formatCode>General</c:formatCode>
                  <c:ptCount val="4"/>
                  <c:pt idx="0">
                    <c:v>1.588500340992512E-2</c:v>
                  </c:pt>
                  <c:pt idx="1">
                    <c:v>1.320353488022556E-2</c:v>
                  </c:pt>
                  <c:pt idx="2">
                    <c:v>1.692138686199603E-2</c:v>
                  </c:pt>
                  <c:pt idx="3">
                    <c:v>4.5092497528228866E-2</c:v>
                  </c:pt>
                </c:numCache>
              </c:numRef>
            </c:plus>
            <c:minus>
              <c:numRef>
                <c:f>'OD750'!$P$3:$P$6</c:f>
                <c:numCache>
                  <c:formatCode>General</c:formatCode>
                  <c:ptCount val="4"/>
                  <c:pt idx="0">
                    <c:v>1.588500340992512E-2</c:v>
                  </c:pt>
                  <c:pt idx="1">
                    <c:v>1.320353488022556E-2</c:v>
                  </c:pt>
                  <c:pt idx="2">
                    <c:v>1.692138686199603E-2</c:v>
                  </c:pt>
                  <c:pt idx="3">
                    <c:v>4.5092497528228866E-2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'OD750'!$G$3:$G$6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'OD750'!$K$3:$K$6</c:f>
              <c:numCache>
                <c:formatCode>General</c:formatCode>
                <c:ptCount val="4"/>
                <c:pt idx="0">
                  <c:v>0.28066666666666668</c:v>
                </c:pt>
                <c:pt idx="1">
                  <c:v>0.39633333333333337</c:v>
                </c:pt>
                <c:pt idx="2">
                  <c:v>0.56233333333333335</c:v>
                </c:pt>
                <c:pt idx="3">
                  <c:v>1.1466666666666667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D6-4670-8277-382C5450C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66232"/>
        <c:axId val="534766560"/>
      </c:scatterChart>
      <c:valAx>
        <c:axId val="53476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560"/>
        <c:crosses val="autoZero"/>
        <c:crossBetween val="midCat"/>
      </c:valAx>
      <c:valAx>
        <c:axId val="5347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-25000"/>
                  <a:t>750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34633146551568E-2"/>
          <c:y val="4.860619193130835E-2"/>
          <c:w val="0.76323623205246649"/>
          <c:h val="0.775588018509901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sucrose!$I$2</c:f>
              <c:strCache>
                <c:ptCount val="1"/>
                <c:pt idx="0">
                  <c:v>-IPTG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sucrose!$N$3:$N$6</c:f>
                <c:numCache>
                  <c:formatCode>General</c:formatCode>
                  <c:ptCount val="4"/>
                  <c:pt idx="0">
                    <c:v>5.2581823248414755E-4</c:v>
                  </c:pt>
                  <c:pt idx="1">
                    <c:v>5.4316553189578411E-4</c:v>
                  </c:pt>
                  <c:pt idx="2">
                    <c:v>3.1426994182301676E-4</c:v>
                  </c:pt>
                  <c:pt idx="3">
                    <c:v>1.4690556743309792E-4</c:v>
                  </c:pt>
                </c:numCache>
              </c:numRef>
            </c:plus>
            <c:minus>
              <c:numRef>
                <c:f>sucrose!$N$3:$N$6</c:f>
                <c:numCache>
                  <c:formatCode>General</c:formatCode>
                  <c:ptCount val="4"/>
                  <c:pt idx="0">
                    <c:v>5.2581823248414755E-4</c:v>
                  </c:pt>
                  <c:pt idx="1">
                    <c:v>5.4316553189578411E-4</c:v>
                  </c:pt>
                  <c:pt idx="2">
                    <c:v>3.1426994182301676E-4</c:v>
                  </c:pt>
                  <c:pt idx="3">
                    <c:v>1.4690556743309792E-4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sucrose!$G$3:$G$6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sucrose!$I$3:$I$6</c:f>
              <c:numCache>
                <c:formatCode>General</c:formatCode>
                <c:ptCount val="4"/>
                <c:pt idx="0">
                  <c:v>2.6464580572337346E-3</c:v>
                </c:pt>
                <c:pt idx="1">
                  <c:v>2.4574112957242516E-3</c:v>
                </c:pt>
                <c:pt idx="2">
                  <c:v>3.1818393498017372E-3</c:v>
                </c:pt>
                <c:pt idx="3">
                  <c:v>4.187216272636512E-3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A0-4615-8A78-162BBE32DC37}"/>
            </c:ext>
          </c:extLst>
        </c:ser>
        <c:ser>
          <c:idx val="1"/>
          <c:order val="1"/>
          <c:tx>
            <c:strRef>
              <c:f>sucrose!$J$2</c:f>
              <c:strCache>
                <c:ptCount val="1"/>
                <c:pt idx="0">
                  <c:v>10 µM IPTG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sucrose!$O$3:$O$6</c:f>
                <c:numCache>
                  <c:formatCode>General</c:formatCode>
                  <c:ptCount val="4"/>
                  <c:pt idx="0">
                    <c:v>8.8577620227707553E-4</c:v>
                  </c:pt>
                  <c:pt idx="1">
                    <c:v>1.068982672289905E-4</c:v>
                  </c:pt>
                  <c:pt idx="2">
                    <c:v>4.1305738255331703E-4</c:v>
                  </c:pt>
                  <c:pt idx="3">
                    <c:v>2.0974424017649942E-3</c:v>
                  </c:pt>
                </c:numCache>
              </c:numRef>
            </c:plus>
            <c:minus>
              <c:numRef>
                <c:f>sucrose!$O$3:$O$6</c:f>
                <c:numCache>
                  <c:formatCode>General</c:formatCode>
                  <c:ptCount val="4"/>
                  <c:pt idx="0">
                    <c:v>8.8577620227707553E-4</c:v>
                  </c:pt>
                  <c:pt idx="1">
                    <c:v>1.068982672289905E-4</c:v>
                  </c:pt>
                  <c:pt idx="2">
                    <c:v>4.1305738255331703E-4</c:v>
                  </c:pt>
                  <c:pt idx="3">
                    <c:v>2.0974424017649942E-3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sucrose!$G$3:$G$6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sucrose!$J$3:$J$6</c:f>
              <c:numCache>
                <c:formatCode>General</c:formatCode>
                <c:ptCount val="4"/>
                <c:pt idx="0">
                  <c:v>2.6572076556595887E-3</c:v>
                </c:pt>
                <c:pt idx="1">
                  <c:v>3.5669808631382631E-3</c:v>
                </c:pt>
                <c:pt idx="2">
                  <c:v>4.3214732003058467E-3</c:v>
                </c:pt>
                <c:pt idx="3">
                  <c:v>2.2228902300309755E-2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A0-4615-8A78-162BBE32DC37}"/>
            </c:ext>
          </c:extLst>
        </c:ser>
        <c:ser>
          <c:idx val="2"/>
          <c:order val="2"/>
          <c:tx>
            <c:strRef>
              <c:f>sucrose!$K$2</c:f>
              <c:strCache>
                <c:ptCount val="1"/>
                <c:pt idx="0">
                  <c:v>1 mM IPTG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sucrose!$P$3:$P$6</c:f>
                <c:numCache>
                  <c:formatCode>General</c:formatCode>
                  <c:ptCount val="4"/>
                  <c:pt idx="0">
                    <c:v>6.4695960565093881E-4</c:v>
                  </c:pt>
                  <c:pt idx="1">
                    <c:v>1.0766647510431831E-3</c:v>
                  </c:pt>
                  <c:pt idx="2">
                    <c:v>4.1479702751895152E-3</c:v>
                  </c:pt>
                  <c:pt idx="3">
                    <c:v>1.363429090457207E-2</c:v>
                  </c:pt>
                </c:numCache>
              </c:numRef>
            </c:plus>
            <c:minus>
              <c:numRef>
                <c:f>sucrose!$P$3:$P$6</c:f>
                <c:numCache>
                  <c:formatCode>General</c:formatCode>
                  <c:ptCount val="4"/>
                  <c:pt idx="0">
                    <c:v>6.4695960565093881E-4</c:v>
                  </c:pt>
                  <c:pt idx="1">
                    <c:v>1.0766647510431831E-3</c:v>
                  </c:pt>
                  <c:pt idx="2">
                    <c:v>4.1479702751895152E-3</c:v>
                  </c:pt>
                  <c:pt idx="3">
                    <c:v>1.363429090457207E-2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sucrose!$G$3:$G$6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sucrose!$K$3:$K$6</c:f>
              <c:numCache>
                <c:formatCode>General</c:formatCode>
                <c:ptCount val="4"/>
                <c:pt idx="0">
                  <c:v>2.733315577578391E-3</c:v>
                </c:pt>
                <c:pt idx="1">
                  <c:v>7.4659212301931574E-3</c:v>
                </c:pt>
                <c:pt idx="2">
                  <c:v>2.3585232129077413E-2</c:v>
                </c:pt>
                <c:pt idx="3">
                  <c:v>0.1141354841044287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A0-4615-8A78-162BBE32D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66232"/>
        <c:axId val="534766560"/>
      </c:scatterChart>
      <c:valAx>
        <c:axId val="53476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560"/>
        <c:crosses val="autoZero"/>
        <c:crossBetween val="midCat"/>
      </c:valAx>
      <c:valAx>
        <c:axId val="5347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sucrose (mg/ml)</a:t>
                </a:r>
                <a:endParaRPr lang="en-US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%'!$B$6:$D$6</c:f>
              <c:numCache>
                <c:formatCode>General</c:formatCode>
                <c:ptCount val="3"/>
                <c:pt idx="0">
                  <c:v>0.96867369463492825</c:v>
                </c:pt>
                <c:pt idx="1">
                  <c:v>0.96849439600280507</c:v>
                </c:pt>
                <c:pt idx="2">
                  <c:v>0.96604581480693863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C-4AF2-A7CB-37C499732C76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%'!$B$7:$D$7</c:f>
              <c:numCache>
                <c:formatCode>General</c:formatCode>
                <c:ptCount val="3"/>
                <c:pt idx="0">
                  <c:v>3.1326305365071715E-2</c:v>
                </c:pt>
                <c:pt idx="1">
                  <c:v>3.1505603997194827E-2</c:v>
                </c:pt>
                <c:pt idx="2">
                  <c:v>3.3954185193061377E-2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C-4AF2-A7CB-37C499732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%'!$F$6:$H$6</c:f>
              <c:numCache>
                <c:formatCode>General</c:formatCode>
                <c:ptCount val="3"/>
                <c:pt idx="0">
                  <c:v>0.98152545928924428</c:v>
                </c:pt>
                <c:pt idx="1">
                  <c:v>0.9726055289097143</c:v>
                </c:pt>
                <c:pt idx="2">
                  <c:v>0.94547399772645646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2-4DC7-B7AF-DC55D246BAF9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%'!$F$7:$H$7</c:f>
              <c:numCache>
                <c:formatCode>General</c:formatCode>
                <c:ptCount val="3"/>
                <c:pt idx="0">
                  <c:v>1.8474540710755789E-2</c:v>
                </c:pt>
                <c:pt idx="1">
                  <c:v>2.7394471090285685E-2</c:v>
                </c:pt>
                <c:pt idx="2">
                  <c:v>5.4526002273543435E-2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2-4DC7-B7AF-DC55D246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%'!$J$6:$L$6</c:f>
              <c:numCache>
                <c:formatCode>General</c:formatCode>
                <c:ptCount val="3"/>
                <c:pt idx="0">
                  <c:v>0.98261187306516928</c:v>
                </c:pt>
                <c:pt idx="1">
                  <c:v>0.97766575787949928</c:v>
                </c:pt>
                <c:pt idx="2">
                  <c:v>0.88467902785672192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46E8-8C45-1FF4F06D9614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%'!$J$7:$L$7</c:f>
              <c:numCache>
                <c:formatCode>General</c:formatCode>
                <c:ptCount val="3"/>
                <c:pt idx="0">
                  <c:v>1.7388126934830776E-2</c:v>
                </c:pt>
                <c:pt idx="1">
                  <c:v>2.2334242120500624E-2</c:v>
                </c:pt>
                <c:pt idx="2">
                  <c:v>0.11532097214327817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0-46E8-8C45-1FF4F06D9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%'!$N$6:$P$6</c:f>
              <c:numCache>
                <c:formatCode>General</c:formatCode>
                <c:ptCount val="3"/>
                <c:pt idx="0">
                  <c:v>0.98899569449282276</c:v>
                </c:pt>
                <c:pt idx="1">
                  <c:v>0.94586084277579718</c:v>
                </c:pt>
                <c:pt idx="2">
                  <c:v>0.74445169236303776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B-4DFA-AA85-746162C21C1D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%'!$N$7:$P$7</c:f>
              <c:numCache>
                <c:formatCode>General</c:formatCode>
                <c:ptCount val="3"/>
                <c:pt idx="0">
                  <c:v>1.1004305507177297E-2</c:v>
                </c:pt>
                <c:pt idx="1">
                  <c:v>5.4139157224202879E-2</c:v>
                </c:pt>
                <c:pt idx="2">
                  <c:v>0.25554830763696218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B-4DFA-AA85-746162C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34290</xdr:rowOff>
    </xdr:from>
    <xdr:to>
      <xdr:col>16</xdr:col>
      <xdr:colOff>182880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25EC13-AB25-4601-87D7-9B3826427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34290</xdr:rowOff>
    </xdr:from>
    <xdr:to>
      <xdr:col>16</xdr:col>
      <xdr:colOff>182880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38396-06D7-4511-A844-AB1496388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12382</xdr:rowOff>
    </xdr:from>
    <xdr:to>
      <xdr:col>4</xdr:col>
      <xdr:colOff>352425</xdr:colOff>
      <xdr:row>23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BAA2D3-4D3C-49EA-AF2C-A299648C9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198120</xdr:colOff>
      <xdr:row>8</xdr:row>
      <xdr:rowOff>11430</xdr:rowOff>
    </xdr:from>
    <xdr:to>
      <xdr:col>7</xdr:col>
      <xdr:colOff>1017270</xdr:colOff>
      <xdr:row>23</xdr:row>
      <xdr:rowOff>63818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4BBCA1EE-C23A-4EB1-B1D6-DE9E9EF53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11</xdr:col>
      <xdr:colOff>624840</xdr:colOff>
      <xdr:row>23</xdr:row>
      <xdr:rowOff>52388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C17C2252-A5E4-4AFA-8A98-A158EAA54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13335</xdr:colOff>
      <xdr:row>8</xdr:row>
      <xdr:rowOff>5715</xdr:rowOff>
    </xdr:from>
    <xdr:to>
      <xdr:col>17</xdr:col>
      <xdr:colOff>302895</xdr:colOff>
      <xdr:row>23</xdr:row>
      <xdr:rowOff>58103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DC96306F-26D2-4A1F-8CDF-9DD27D10A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F4C8-C62E-42CA-B7EE-B03B4D90A1BC}">
  <dimension ref="A1:Q46"/>
  <sheetViews>
    <sheetView topLeftCell="A16" workbookViewId="0">
      <selection activeCell="M45" sqref="M45:O45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7.5789999999999996E-2</v>
      </c>
      <c r="C3" s="1">
        <v>7.3679999999999995E-2</v>
      </c>
      <c r="D3" s="1">
        <v>7.1580000000000005E-2</v>
      </c>
      <c r="F3" s="1"/>
      <c r="G3" s="1"/>
      <c r="H3" s="1"/>
    </row>
    <row r="4" spans="1:13" x14ac:dyDescent="0.25">
      <c r="B4" s="1">
        <v>9.0529999999999999E-2</v>
      </c>
      <c r="C4" s="1">
        <v>9.2600000000000002E-2</v>
      </c>
      <c r="D4" s="1">
        <v>8.8419999999999999E-2</v>
      </c>
      <c r="F4" s="1"/>
      <c r="G4" s="1"/>
      <c r="H4" s="1"/>
    </row>
    <row r="5" spans="1:13" x14ac:dyDescent="0.25">
      <c r="B5">
        <v>7.7890000000000001E-2</v>
      </c>
      <c r="C5">
        <v>7.5788999999999995E-2</v>
      </c>
      <c r="D5">
        <v>7.1579000000000004E-2</v>
      </c>
    </row>
    <row r="7" spans="1:13" x14ac:dyDescent="0.25">
      <c r="A7" t="s">
        <v>0</v>
      </c>
      <c r="B7">
        <f>AVERAGE(B3:B4)</f>
        <v>8.3159999999999998E-2</v>
      </c>
      <c r="C7">
        <f t="shared" ref="C7:D7" si="0">AVERAGE(C3:C4)</f>
        <v>8.3139999999999992E-2</v>
      </c>
      <c r="D7">
        <f t="shared" si="0"/>
        <v>0.08</v>
      </c>
    </row>
    <row r="8" spans="1:13" x14ac:dyDescent="0.25">
      <c r="A8" t="s">
        <v>3</v>
      </c>
      <c r="B8">
        <f>STDEV(B3:B4)</f>
        <v>1.0422753954689713E-2</v>
      </c>
      <c r="C8">
        <f t="shared" ref="C8:D8" si="1">STDEV(C3:C4)</f>
        <v>1.3378460300049537E-2</v>
      </c>
      <c r="D8">
        <f t="shared" si="1"/>
        <v>1.190767819518147E-2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3" t="s">
        <v>16</v>
      </c>
      <c r="H11" s="3" t="s">
        <v>17</v>
      </c>
      <c r="I11" s="3" t="s">
        <v>18</v>
      </c>
      <c r="J11" s="2"/>
    </row>
    <row r="12" spans="1:13" x14ac:dyDescent="0.25">
      <c r="B12" s="1">
        <v>2.0914306970871996E-3</v>
      </c>
      <c r="C12">
        <v>1.3942871313914608E-3</v>
      </c>
      <c r="D12" s="1">
        <v>2.0914306970871996E-3</v>
      </c>
      <c r="G12">
        <f>AVERAGE(B12:B14)</f>
        <v>2.0914306970871992E-3</v>
      </c>
      <c r="H12">
        <f t="shared" ref="H12:I12" si="2">AVERAGE(C12:C14)</f>
        <v>1.6653985180509158E-3</v>
      </c>
      <c r="I12">
        <f t="shared" si="2"/>
        <v>2.1185418357531484E-3</v>
      </c>
      <c r="M12" s="1"/>
    </row>
    <row r="13" spans="1:13" x14ac:dyDescent="0.25">
      <c r="B13" s="1">
        <v>1.9752401028045735E-3</v>
      </c>
      <c r="C13">
        <v>1.5104777256740867E-3</v>
      </c>
      <c r="D13" s="1">
        <v>2.2076212913698249E-3</v>
      </c>
      <c r="G13">
        <f>AVERAGE(B15:B17)</f>
        <v>3.1371460456307986E-3</v>
      </c>
      <c r="H13">
        <f t="shared" ref="H13:I13" si="3">AVERAGE(C15:C17)</f>
        <v>3.3695272341960451E-3</v>
      </c>
      <c r="I13">
        <f t="shared" si="3"/>
        <v>3.4082574322902535E-3</v>
      </c>
      <c r="M13" s="1"/>
    </row>
    <row r="14" spans="1:13" x14ac:dyDescent="0.25">
      <c r="B14" s="1">
        <v>2.2076212913698249E-3</v>
      </c>
      <c r="C14">
        <v>2.0914306970871996E-3</v>
      </c>
      <c r="D14" s="1">
        <v>2.0565735188024198E-3</v>
      </c>
      <c r="G14">
        <f>AVERAGE(B18:B20)</f>
        <v>2.7107974289832053E-3</v>
      </c>
      <c r="H14">
        <f>AVERAGE(C18:C20)</f>
        <v>2.936697214731806E-3</v>
      </c>
      <c r="I14">
        <f>AVERAGE(D18:D20)</f>
        <v>2.6731474646917706E-3</v>
      </c>
      <c r="M14" s="1"/>
    </row>
    <row r="15" spans="1:13" x14ac:dyDescent="0.25">
      <c r="B15">
        <v>3.2533366399134247E-3</v>
      </c>
      <c r="C15">
        <v>3.3695272341960508E-3</v>
      </c>
      <c r="D15">
        <v>3.2533366399134247E-3</v>
      </c>
      <c r="M15" s="1"/>
    </row>
    <row r="16" spans="1:13" x14ac:dyDescent="0.25">
      <c r="B16">
        <v>3.137146045630799E-3</v>
      </c>
      <c r="C16">
        <v>3.2533366399134247E-3</v>
      </c>
      <c r="D16">
        <v>3.9504802056091635E-3</v>
      </c>
      <c r="M16" s="1"/>
    </row>
    <row r="17" spans="1:17" x14ac:dyDescent="0.25">
      <c r="B17">
        <v>3.0209554513481733E-3</v>
      </c>
      <c r="C17">
        <v>3.48571782847866E-3</v>
      </c>
      <c r="D17">
        <v>3.0209554513481733E-3</v>
      </c>
      <c r="M17" s="1"/>
    </row>
    <row r="18" spans="1:17" x14ac:dyDescent="0.25">
      <c r="B18">
        <v>2.823747321857503E-3</v>
      </c>
      <c r="C18">
        <v>2.936697214731806E-3</v>
      </c>
      <c r="D18">
        <v>2.936697214731806E-3</v>
      </c>
      <c r="M18" s="1"/>
    </row>
    <row r="19" spans="1:17" x14ac:dyDescent="0.25">
      <c r="B19">
        <v>2.4848976432346086E-3</v>
      </c>
      <c r="C19">
        <v>2.597847536108912E-3</v>
      </c>
      <c r="D19">
        <v>2.2589978574860019E-3</v>
      </c>
      <c r="M19" s="1"/>
    </row>
    <row r="20" spans="1:17" x14ac:dyDescent="0.25">
      <c r="B20">
        <v>2.823747321857503E-3</v>
      </c>
      <c r="C20">
        <v>3.2755468933547E-3</v>
      </c>
      <c r="D20">
        <v>2.823747321857503E-3</v>
      </c>
      <c r="M20" s="1"/>
    </row>
    <row r="23" spans="1:17" x14ac:dyDescent="0.25">
      <c r="A23" t="s">
        <v>0</v>
      </c>
      <c r="B23">
        <f>AVERAGE(B12:B17)</f>
        <v>2.6142883713589989E-3</v>
      </c>
      <c r="C23">
        <f>AVERAGE(C12:C17)</f>
        <v>2.5174628761234804E-3</v>
      </c>
      <c r="D23">
        <f>AVERAGE(D12:D17)</f>
        <v>2.7633996340217012E-3</v>
      </c>
      <c r="N23" s="3" t="s">
        <v>16</v>
      </c>
      <c r="O23" s="3" t="s">
        <v>17</v>
      </c>
      <c r="P23" s="3" t="s">
        <v>18</v>
      </c>
      <c r="Q23" s="2"/>
    </row>
    <row r="24" spans="1:17" x14ac:dyDescent="0.25">
      <c r="A24" t="s">
        <v>3</v>
      </c>
      <c r="B24">
        <f>STDEV(B12:B17)</f>
        <v>5.8211371776801342E-4</v>
      </c>
      <c r="C24">
        <f>STDEV(C12:C17)</f>
        <v>9.6561770734039957E-4</v>
      </c>
      <c r="D24">
        <f>STDEV(D12:D17)</f>
        <v>7.7143613186614497E-4</v>
      </c>
      <c r="F24" t="s">
        <v>4</v>
      </c>
      <c r="G24">
        <f>G12+B3</f>
        <v>7.7881430697087195E-2</v>
      </c>
      <c r="H24">
        <f t="shared" ref="H24:I26" si="4">C3+H12</f>
        <v>7.5345398518050916E-2</v>
      </c>
      <c r="I24">
        <f t="shared" si="4"/>
        <v>7.3698541835753154E-2</v>
      </c>
      <c r="L24" t="s">
        <v>6</v>
      </c>
      <c r="M24" t="s">
        <v>2</v>
      </c>
      <c r="N24">
        <f>G12/G24</f>
        <v>2.6854035401861459E-2</v>
      </c>
      <c r="O24">
        <f t="shared" ref="O24" si="5">H12/H24</f>
        <v>2.2103519933628423E-2</v>
      </c>
      <c r="P24">
        <f>I12/I24</f>
        <v>2.8746048198275025E-2</v>
      </c>
    </row>
    <row r="25" spans="1:17" x14ac:dyDescent="0.25">
      <c r="F25" t="s">
        <v>5</v>
      </c>
      <c r="G25">
        <f>G13+B4</f>
        <v>9.3667146045630797E-2</v>
      </c>
      <c r="H25">
        <f t="shared" si="4"/>
        <v>9.596952723419605E-2</v>
      </c>
      <c r="I25">
        <f t="shared" si="4"/>
        <v>9.1828257432290256E-2</v>
      </c>
      <c r="M25" t="s">
        <v>1</v>
      </c>
      <c r="N25">
        <f>B3/G24</f>
        <v>0.97314596459813851</v>
      </c>
      <c r="O25">
        <f>C3/H24</f>
        <v>0.97789648006637153</v>
      </c>
      <c r="P25">
        <f>D3/I24</f>
        <v>0.97125395180172502</v>
      </c>
    </row>
    <row r="26" spans="1:17" x14ac:dyDescent="0.25">
      <c r="F26" t="s">
        <v>9</v>
      </c>
      <c r="G26">
        <f>G14+B5</f>
        <v>8.0600797428983212E-2</v>
      </c>
      <c r="H26">
        <f t="shared" si="4"/>
        <v>7.8725697214731799E-2</v>
      </c>
      <c r="I26">
        <f t="shared" si="4"/>
        <v>7.4252147464691776E-2</v>
      </c>
      <c r="L26" t="s">
        <v>7</v>
      </c>
      <c r="M26" t="s">
        <v>2</v>
      </c>
      <c r="N26">
        <f>G13/G25</f>
        <v>3.3492490996816636E-2</v>
      </c>
      <c r="O26">
        <f t="shared" ref="O26:P26" si="6">H13/H25</f>
        <v>3.5110386924938487E-2</v>
      </c>
      <c r="P26">
        <f t="shared" si="6"/>
        <v>3.7115562546782929E-2</v>
      </c>
    </row>
    <row r="27" spans="1:17" x14ac:dyDescent="0.25">
      <c r="A27" t="s">
        <v>13</v>
      </c>
      <c r="M27" t="s">
        <v>1</v>
      </c>
      <c r="N27">
        <f>B4/G25</f>
        <v>0.96650750900318338</v>
      </c>
      <c r="O27">
        <f>C4/H25</f>
        <v>0.96488961307506149</v>
      </c>
      <c r="P27">
        <f>D4/I25</f>
        <v>0.96288443745321706</v>
      </c>
    </row>
    <row r="28" spans="1:17" x14ac:dyDescent="0.25">
      <c r="L28" t="s">
        <v>8</v>
      </c>
      <c r="M28" t="s">
        <v>2</v>
      </c>
      <c r="N28">
        <f>G14/G26</f>
        <v>3.3632389696537056E-2</v>
      </c>
      <c r="O28">
        <f>H14/H26</f>
        <v>3.7302905133017573E-2</v>
      </c>
      <c r="P28">
        <f>I14/I26</f>
        <v>3.6000944834126178E-2</v>
      </c>
    </row>
    <row r="29" spans="1:17" x14ac:dyDescent="0.25">
      <c r="B29" s="3" t="s">
        <v>16</v>
      </c>
      <c r="C29" s="3" t="s">
        <v>17</v>
      </c>
      <c r="D29" s="3" t="s">
        <v>18</v>
      </c>
      <c r="M29" t="s">
        <v>1</v>
      </c>
      <c r="N29">
        <f>B5/G26</f>
        <v>0.96636761030346285</v>
      </c>
      <c r="O29">
        <f>C5/H26</f>
        <v>0.96269709486698241</v>
      </c>
      <c r="P29">
        <f>D5/I26</f>
        <v>0.96399905516587381</v>
      </c>
    </row>
    <row r="30" spans="1:17" x14ac:dyDescent="0.25">
      <c r="A30" t="s">
        <v>4</v>
      </c>
      <c r="B30">
        <f t="shared" ref="B30:D32" si="7">B3+G12</f>
        <v>7.7881430697087195E-2</v>
      </c>
      <c r="C30">
        <f>C3+H12</f>
        <v>7.5345398518050916E-2</v>
      </c>
      <c r="D30">
        <f t="shared" si="7"/>
        <v>7.3698541835753154E-2</v>
      </c>
    </row>
    <row r="31" spans="1:17" x14ac:dyDescent="0.25">
      <c r="A31" t="s">
        <v>5</v>
      </c>
      <c r="B31">
        <f t="shared" si="7"/>
        <v>9.3667146045630797E-2</v>
      </c>
      <c r="C31">
        <f t="shared" si="7"/>
        <v>9.596952723419605E-2</v>
      </c>
      <c r="D31">
        <f t="shared" si="7"/>
        <v>9.1828257432290256E-2</v>
      </c>
      <c r="F31" t="s">
        <v>14</v>
      </c>
    </row>
    <row r="32" spans="1:17" x14ac:dyDescent="0.25">
      <c r="A32" t="s">
        <v>9</v>
      </c>
      <c r="B32">
        <f t="shared" si="7"/>
        <v>8.0600797428983212E-2</v>
      </c>
      <c r="C32">
        <f t="shared" si="7"/>
        <v>7.8725697214731799E-2</v>
      </c>
      <c r="D32">
        <f t="shared" si="7"/>
        <v>7.4252147464691776E-2</v>
      </c>
      <c r="G32" s="3" t="s">
        <v>16</v>
      </c>
      <c r="H32" s="3" t="s">
        <v>17</v>
      </c>
      <c r="I32" s="3" t="s">
        <v>18</v>
      </c>
      <c r="J32" s="2"/>
    </row>
    <row r="33" spans="1:15" x14ac:dyDescent="0.25">
      <c r="F33" t="s">
        <v>10</v>
      </c>
      <c r="G33">
        <f t="shared" ref="G33:I35" si="8">G12/B3</f>
        <v>2.7595074509660894E-2</v>
      </c>
      <c r="H33">
        <f t="shared" si="8"/>
        <v>2.2603128638041745E-2</v>
      </c>
      <c r="I33">
        <f t="shared" si="8"/>
        <v>2.959684039889841E-2</v>
      </c>
      <c r="M33" s="3" t="s">
        <v>16</v>
      </c>
      <c r="N33" s="3" t="s">
        <v>17</v>
      </c>
      <c r="O33" s="3" t="s">
        <v>18</v>
      </c>
    </row>
    <row r="34" spans="1:15" x14ac:dyDescent="0.25">
      <c r="A34" t="s">
        <v>0</v>
      </c>
      <c r="B34">
        <f>AVERAGE(B30:B32)</f>
        <v>8.4049791390567077E-2</v>
      </c>
      <c r="C34">
        <f t="shared" ref="C34:D34" si="9">AVERAGE(C30:C32)</f>
        <v>8.334687432232625E-2</v>
      </c>
      <c r="D34">
        <f t="shared" si="9"/>
        <v>7.99263155775784E-2</v>
      </c>
      <c r="F34" t="s">
        <v>11</v>
      </c>
      <c r="G34">
        <f t="shared" si="8"/>
        <v>3.4653109970515836E-2</v>
      </c>
      <c r="H34">
        <f t="shared" si="8"/>
        <v>3.6387983090670033E-2</v>
      </c>
      <c r="I34">
        <f t="shared" si="8"/>
        <v>3.8546227463133381E-2</v>
      </c>
      <c r="L34" t="s">
        <v>27</v>
      </c>
      <c r="M34">
        <v>2.6854035401861459E-2</v>
      </c>
      <c r="N34">
        <v>2.2103519933628423E-2</v>
      </c>
      <c r="O34">
        <v>2.8746048198275025E-2</v>
      </c>
    </row>
    <row r="35" spans="1:15" x14ac:dyDescent="0.25">
      <c r="A35" t="s">
        <v>3</v>
      </c>
      <c r="B35">
        <f>STDEV(B30:B32)</f>
        <v>8.4391274298112537E-3</v>
      </c>
      <c r="C35">
        <f t="shared" ref="C35:D35" si="10">STDEV(C30:C32)</f>
        <v>1.1061425302367098E-2</v>
      </c>
      <c r="D35">
        <f t="shared" si="10"/>
        <v>1.0311100073842951E-2</v>
      </c>
      <c r="F35" t="s">
        <v>12</v>
      </c>
      <c r="G35">
        <f t="shared" si="8"/>
        <v>3.4802894196728787E-2</v>
      </c>
      <c r="H35">
        <f t="shared" si="8"/>
        <v>3.8748330426998719E-2</v>
      </c>
      <c r="I35">
        <f t="shared" si="8"/>
        <v>3.7345415061565128E-2</v>
      </c>
      <c r="M35">
        <v>3.3492490996816636E-2</v>
      </c>
      <c r="N35">
        <v>3.5110386924938487E-2</v>
      </c>
      <c r="O35">
        <v>3.7115562546782929E-2</v>
      </c>
    </row>
    <row r="36" spans="1:15" x14ac:dyDescent="0.25">
      <c r="M36">
        <v>3.3632389696537056E-2</v>
      </c>
      <c r="N36">
        <v>3.7302905133017573E-2</v>
      </c>
      <c r="O36">
        <v>3.6000944834126178E-2</v>
      </c>
    </row>
    <row r="38" spans="1:15" x14ac:dyDescent="0.25">
      <c r="A38" t="s">
        <v>15</v>
      </c>
      <c r="L38" t="s">
        <v>0</v>
      </c>
      <c r="M38">
        <f>AVERAGE(M34:M36)</f>
        <v>3.1326305365071715E-2</v>
      </c>
      <c r="N38">
        <f t="shared" ref="N38:O38" si="11">AVERAGE(N34:N36)</f>
        <v>3.1505603997194827E-2</v>
      </c>
      <c r="O38">
        <f t="shared" si="11"/>
        <v>3.3954185193061377E-2</v>
      </c>
    </row>
    <row r="39" spans="1:15" x14ac:dyDescent="0.25">
      <c r="F39" t="s">
        <v>0</v>
      </c>
      <c r="G39">
        <f>AVERAGE(G33:G35)</f>
        <v>3.2350359558968506E-2</v>
      </c>
      <c r="H39">
        <f>AVERAGE(H33:H35)</f>
        <v>3.2579814051903501E-2</v>
      </c>
      <c r="I39">
        <f>AVERAGE(I33:I35)</f>
        <v>3.516282764119897E-2</v>
      </c>
      <c r="L39" t="s">
        <v>3</v>
      </c>
      <c r="M39">
        <f>STDEV(M34:M36)</f>
        <v>3.8737310024600799E-3</v>
      </c>
      <c r="N39">
        <f t="shared" ref="N39:O39" si="12">STDEV(N34:N36)</f>
        <v>8.2159097230292515E-3</v>
      </c>
      <c r="O39">
        <f t="shared" si="12"/>
        <v>4.5446794582994195E-3</v>
      </c>
    </row>
    <row r="40" spans="1:15" x14ac:dyDescent="0.25">
      <c r="B40" s="3" t="s">
        <v>16</v>
      </c>
      <c r="C40" s="3" t="s">
        <v>17</v>
      </c>
      <c r="D40" s="3" t="s">
        <v>18</v>
      </c>
      <c r="F40" t="s">
        <v>3</v>
      </c>
      <c r="G40">
        <f>STDEV(G33:G35)</f>
        <v>4.1188785796296449E-3</v>
      </c>
      <c r="H40">
        <f>STDEV(H33:H35)</f>
        <v>8.7202923559018194E-3</v>
      </c>
      <c r="I40">
        <f>STDEV(I33:I35)</f>
        <v>4.8575351869059574E-3</v>
      </c>
    </row>
    <row r="41" spans="1:15" x14ac:dyDescent="0.25">
      <c r="A41" t="s">
        <v>4</v>
      </c>
      <c r="B41">
        <f>B30/B3</f>
        <v>1.0275950745096609</v>
      </c>
      <c r="C41">
        <f t="shared" ref="C41:D41" si="13">C30/C3</f>
        <v>1.0226031286380417</v>
      </c>
      <c r="D41">
        <f t="shared" si="13"/>
        <v>1.0295968403988984</v>
      </c>
      <c r="L41" t="s">
        <v>26</v>
      </c>
      <c r="M41">
        <v>0.97314596459813851</v>
      </c>
      <c r="N41">
        <v>0.97789648006637153</v>
      </c>
      <c r="O41">
        <v>0.97125395180172502</v>
      </c>
    </row>
    <row r="42" spans="1:15" x14ac:dyDescent="0.25">
      <c r="A42" t="s">
        <v>5</v>
      </c>
      <c r="B42">
        <f t="shared" ref="B42:D43" si="14">B31/B4</f>
        <v>1.0346531099705158</v>
      </c>
      <c r="C42">
        <f t="shared" si="14"/>
        <v>1.0363879830906702</v>
      </c>
      <c r="D42">
        <f t="shared" si="14"/>
        <v>1.0385462274631334</v>
      </c>
      <c r="M42">
        <v>0.96650750900318338</v>
      </c>
      <c r="N42">
        <v>0.96488961307506149</v>
      </c>
      <c r="O42">
        <v>0.96288443745321706</v>
      </c>
    </row>
    <row r="43" spans="1:15" x14ac:dyDescent="0.25">
      <c r="A43" t="s">
        <v>9</v>
      </c>
      <c r="B43">
        <f t="shared" si="14"/>
        <v>1.0348028941967289</v>
      </c>
      <c r="C43">
        <f t="shared" si="14"/>
        <v>1.0387483304269987</v>
      </c>
      <c r="D43">
        <f t="shared" si="14"/>
        <v>1.0373454150615651</v>
      </c>
      <c r="M43">
        <v>0.96636761030346285</v>
      </c>
      <c r="N43">
        <v>0.96269709486698241</v>
      </c>
      <c r="O43">
        <v>0.96399905516587381</v>
      </c>
    </row>
    <row r="45" spans="1:15" x14ac:dyDescent="0.25">
      <c r="A45" t="s">
        <v>0</v>
      </c>
      <c r="B45">
        <f>AVERAGE(B41:B43)</f>
        <v>1.0323503595589685</v>
      </c>
      <c r="C45">
        <f t="shared" ref="C45:D45" si="15">AVERAGE(C41:C43)</f>
        <v>1.0325798140519036</v>
      </c>
      <c r="D45">
        <f t="shared" si="15"/>
        <v>1.0351628276411988</v>
      </c>
      <c r="L45" t="s">
        <v>0</v>
      </c>
      <c r="M45">
        <f>AVERAGE(M41:M43)</f>
        <v>0.96867369463492825</v>
      </c>
      <c r="N45">
        <f t="shared" ref="N45" si="16">AVERAGE(N41:N43)</f>
        <v>0.96849439600280507</v>
      </c>
      <c r="O45">
        <f>AVERAGE(O41:O43)</f>
        <v>0.96604581480693863</v>
      </c>
    </row>
    <row r="46" spans="1:15" x14ac:dyDescent="0.25">
      <c r="A46" t="s">
        <v>3</v>
      </c>
      <c r="B46">
        <f>STDEV(B41:B43)</f>
        <v>4.1188785796296614E-3</v>
      </c>
      <c r="C46">
        <f t="shared" ref="C46:D46" si="17">STDEV(C41:C43)</f>
        <v>8.7202923559018576E-3</v>
      </c>
      <c r="D46">
        <f t="shared" si="17"/>
        <v>4.8575351869059469E-3</v>
      </c>
      <c r="L46" t="s">
        <v>3</v>
      </c>
      <c r="M46">
        <f>STDEV(M41:M43)</f>
        <v>3.8737310024600851E-3</v>
      </c>
      <c r="N46">
        <f t="shared" ref="N46:O46" si="18">STDEV(N41:N43)</f>
        <v>8.2159097230292393E-3</v>
      </c>
      <c r="O46">
        <f t="shared" si="18"/>
        <v>4.5446794582994559E-3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FF81-FB94-45DC-910B-E66CEBC841AB}">
  <dimension ref="A1:Q46"/>
  <sheetViews>
    <sheetView topLeftCell="A19" workbookViewId="0">
      <selection activeCell="O38" sqref="M38:O38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0.13053000000000001</v>
      </c>
      <c r="C3" s="1">
        <v>0.12421</v>
      </c>
      <c r="D3" s="1">
        <v>0.12631999999999999</v>
      </c>
      <c r="F3" s="1"/>
      <c r="G3" s="1"/>
      <c r="H3" s="1"/>
    </row>
    <row r="4" spans="1:13" x14ac:dyDescent="0.25">
      <c r="B4" s="1">
        <v>0.13684199999999999</v>
      </c>
      <c r="C4" s="1">
        <v>0.13684199999999999</v>
      </c>
      <c r="D4" s="1">
        <v>0.14105000000000001</v>
      </c>
      <c r="F4" s="1"/>
      <c r="G4" s="1"/>
      <c r="H4" s="1"/>
    </row>
    <row r="5" spans="1:13" x14ac:dyDescent="0.25">
      <c r="B5">
        <v>0.12211</v>
      </c>
      <c r="C5">
        <v>0.12</v>
      </c>
      <c r="D5">
        <v>0.12</v>
      </c>
    </row>
    <row r="7" spans="1:13" x14ac:dyDescent="0.25">
      <c r="A7" t="s">
        <v>0</v>
      </c>
      <c r="B7">
        <f>AVERAGE(B3:B4)</f>
        <v>0.133686</v>
      </c>
      <c r="C7">
        <f t="shared" ref="C7:D7" si="0">AVERAGE(C3:C4)</f>
        <v>0.130526</v>
      </c>
      <c r="D7">
        <f t="shared" si="0"/>
        <v>0.133685</v>
      </c>
    </row>
    <row r="8" spans="1:13" x14ac:dyDescent="0.25">
      <c r="A8" t="s">
        <v>3</v>
      </c>
      <c r="B8">
        <f>STDEV(B3:B4)</f>
        <v>4.4632580028494771E-3</v>
      </c>
      <c r="C8">
        <f t="shared" ref="C8:D8" si="1">STDEV(C3:C4)</f>
        <v>8.9321728599484618E-3</v>
      </c>
      <c r="D8">
        <f t="shared" si="1"/>
        <v>1.041568288687786E-2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2" t="s">
        <v>16</v>
      </c>
      <c r="H11" s="2" t="s">
        <v>21</v>
      </c>
      <c r="I11" s="2" t="s">
        <v>18</v>
      </c>
      <c r="J11" s="2"/>
    </row>
    <row r="12" spans="1:13" x14ac:dyDescent="0.25">
      <c r="B12" s="1">
        <v>2.7885742627829376E-3</v>
      </c>
      <c r="C12" s="1">
        <v>3.2533366399134247E-3</v>
      </c>
      <c r="D12">
        <v>7.9009604112183097E-3</v>
      </c>
      <c r="E12" s="1"/>
      <c r="G12">
        <f>AVERAGE(B12:B14)</f>
        <v>2.8273044608771412E-3</v>
      </c>
      <c r="H12">
        <f t="shared" ref="H12:I12" si="2">AVERAGE(C12:C14)</f>
        <v>3.4469876303844572E-3</v>
      </c>
      <c r="I12">
        <f t="shared" si="2"/>
        <v>7.8622302131241065E-3</v>
      </c>
      <c r="M12" s="1"/>
    </row>
    <row r="13" spans="1:13" x14ac:dyDescent="0.25">
      <c r="B13" s="1">
        <v>2.7885742627829376E-3</v>
      </c>
      <c r="C13" s="1">
        <v>2.9047648570655477E-3</v>
      </c>
      <c r="D13">
        <v>7.4361980340878235E-3</v>
      </c>
      <c r="E13" s="1"/>
      <c r="G13">
        <f>AVERAGE(B15:B17)</f>
        <v>2.7111138665945147E-3</v>
      </c>
      <c r="H13">
        <f t="shared" ref="H13:I13" si="3">AVERAGE(C15:C17)</f>
        <v>3.6019084227612917E-3</v>
      </c>
      <c r="I13">
        <f t="shared" si="3"/>
        <v>8.2882623921603955E-3</v>
      </c>
      <c r="M13" s="1"/>
    </row>
    <row r="14" spans="1:13" x14ac:dyDescent="0.25">
      <c r="B14" s="1">
        <v>2.9047648570655477E-3</v>
      </c>
      <c r="C14" s="1">
        <v>4.1828613941743992E-3</v>
      </c>
      <c r="D14">
        <v>8.2495321940661871E-3</v>
      </c>
      <c r="E14" s="1"/>
      <c r="G14">
        <f>AVERAGE(B18:B20)</f>
        <v>1.8338155597010994E-3</v>
      </c>
      <c r="H14">
        <f>AVERAGE(C18:C20)</f>
        <v>3.6520465362690387E-3</v>
      </c>
      <c r="I14">
        <f>AVERAGE(D18:D20)</f>
        <v>6.2472710852949712E-3</v>
      </c>
      <c r="M14" s="1"/>
    </row>
    <row r="15" spans="1:13" x14ac:dyDescent="0.25">
      <c r="B15">
        <v>4.2990519884570245E-3</v>
      </c>
      <c r="C15">
        <v>3.6019084227612861E-3</v>
      </c>
      <c r="D15">
        <v>8.3657227883488124E-3</v>
      </c>
      <c r="E15" s="1"/>
      <c r="M15" s="1"/>
    </row>
    <row r="16" spans="1:13" x14ac:dyDescent="0.25">
      <c r="B16">
        <v>2.5561930742176863E-3</v>
      </c>
      <c r="C16">
        <v>3.3695272341960508E-3</v>
      </c>
      <c r="D16">
        <v>8.3657227883488124E-3</v>
      </c>
      <c r="E16" s="1"/>
      <c r="M16" s="1"/>
    </row>
    <row r="17" spans="1:17" x14ac:dyDescent="0.25">
      <c r="B17">
        <v>1.2780965371088351E-3</v>
      </c>
      <c r="C17">
        <v>3.834289611326537E-3</v>
      </c>
      <c r="D17">
        <v>8.1333415997835619E-3</v>
      </c>
      <c r="E17" s="1"/>
      <c r="M17" s="1"/>
    </row>
    <row r="18" spans="1:17" x14ac:dyDescent="0.25">
      <c r="B18">
        <v>2.11294989287428E-3</v>
      </c>
      <c r="C18">
        <v>2.3719477503603053E-3</v>
      </c>
      <c r="D18">
        <v>6.3173250397119008E-3</v>
      </c>
      <c r="E18" s="1"/>
      <c r="M18" s="1"/>
    </row>
    <row r="19" spans="1:17" x14ac:dyDescent="0.25">
      <c r="B19">
        <v>2.0330980717374113E-3</v>
      </c>
      <c r="C19">
        <v>2.146047964611699E-3</v>
      </c>
      <c r="D19">
        <v>6.438143893835113E-3</v>
      </c>
      <c r="E19" s="1"/>
      <c r="M19" s="1"/>
    </row>
    <row r="20" spans="1:17" x14ac:dyDescent="0.25">
      <c r="B20">
        <v>1.3553987144916077E-3</v>
      </c>
      <c r="C20">
        <v>6.438143893835113E-3</v>
      </c>
      <c r="D20">
        <v>5.9863443223378988E-3</v>
      </c>
      <c r="E20" s="1"/>
      <c r="M20" s="1"/>
    </row>
    <row r="22" spans="1:17" x14ac:dyDescent="0.25">
      <c r="Q22" s="2"/>
    </row>
    <row r="23" spans="1:17" x14ac:dyDescent="0.25">
      <c r="A23" t="s">
        <v>0</v>
      </c>
      <c r="B23">
        <f>AVERAGE(B12:B17)</f>
        <v>2.7692091637358282E-3</v>
      </c>
      <c r="C23">
        <f>AVERAGE(C12:C17)</f>
        <v>3.524448026572874E-3</v>
      </c>
      <c r="D23">
        <f>AVERAGE(D12:D17)</f>
        <v>8.075246302642251E-3</v>
      </c>
      <c r="N23" s="2" t="s">
        <v>16</v>
      </c>
      <c r="O23" s="2" t="s">
        <v>21</v>
      </c>
      <c r="P23" s="2" t="s">
        <v>18</v>
      </c>
    </row>
    <row r="24" spans="1:17" x14ac:dyDescent="0.25">
      <c r="A24" t="s">
        <v>3</v>
      </c>
      <c r="B24">
        <f>STDEV(B12:B17)</f>
        <v>9.6211612065771868E-4</v>
      </c>
      <c r="C24">
        <f>STDEV(C12:C17)</f>
        <v>4.5100313739805095E-4</v>
      </c>
      <c r="D24">
        <f>STDEV(D12:D17)</f>
        <v>3.5812346320454656E-4</v>
      </c>
      <c r="F24" t="s">
        <v>4</v>
      </c>
      <c r="G24">
        <f>G12+B3</f>
        <v>0.13335730446087715</v>
      </c>
      <c r="H24">
        <f t="shared" ref="H24:I26" si="4">C3+H12</f>
        <v>0.12765698763038447</v>
      </c>
      <c r="I24">
        <f t="shared" si="4"/>
        <v>0.13418223021312409</v>
      </c>
      <c r="L24" t="s">
        <v>6</v>
      </c>
      <c r="M24" t="s">
        <v>2</v>
      </c>
      <c r="N24">
        <f>G12/G24</f>
        <v>2.1200971872572482E-2</v>
      </c>
      <c r="O24">
        <f t="shared" ref="O24" si="5">H12/H24</f>
        <v>2.7001950260371155E-2</v>
      </c>
      <c r="P24">
        <f>I12/I24</f>
        <v>5.8593676678621177E-2</v>
      </c>
    </row>
    <row r="25" spans="1:17" x14ac:dyDescent="0.25">
      <c r="F25" t="s">
        <v>5</v>
      </c>
      <c r="G25">
        <f>G13+B4</f>
        <v>0.1395531138665945</v>
      </c>
      <c r="H25">
        <f t="shared" si="4"/>
        <v>0.14044390842276128</v>
      </c>
      <c r="I25">
        <f t="shared" si="4"/>
        <v>0.14933826239216041</v>
      </c>
      <c r="M25" t="s">
        <v>1</v>
      </c>
      <c r="N25">
        <f>B3/G24</f>
        <v>0.97879902812742747</v>
      </c>
      <c r="O25">
        <f>C3/H24</f>
        <v>0.97299804973962878</v>
      </c>
      <c r="P25">
        <f>D3/I24</f>
        <v>0.94140632332137886</v>
      </c>
    </row>
    <row r="26" spans="1:17" x14ac:dyDescent="0.25">
      <c r="F26" t="s">
        <v>9</v>
      </c>
      <c r="G26">
        <f>G14+B5</f>
        <v>0.12394381555970109</v>
      </c>
      <c r="H26">
        <f t="shared" si="4"/>
        <v>0.12365204653626903</v>
      </c>
      <c r="I26">
        <f t="shared" si="4"/>
        <v>0.12624727108529496</v>
      </c>
      <c r="L26" t="s">
        <v>7</v>
      </c>
      <c r="M26" t="s">
        <v>2</v>
      </c>
      <c r="N26">
        <f>G13/G25</f>
        <v>1.9427111237275568E-2</v>
      </c>
      <c r="O26">
        <f t="shared" ref="O26:P26" si="6">H13/H25</f>
        <v>2.5646597728674021E-2</v>
      </c>
      <c r="P26">
        <f t="shared" si="6"/>
        <v>5.5499925199313772E-2</v>
      </c>
    </row>
    <row r="27" spans="1:17" x14ac:dyDescent="0.25">
      <c r="A27" t="s">
        <v>13</v>
      </c>
      <c r="M27" t="s">
        <v>1</v>
      </c>
      <c r="N27">
        <f>B4/G25</f>
        <v>0.98057288876272453</v>
      </c>
      <c r="O27">
        <f>C4/H25</f>
        <v>0.97435340227132605</v>
      </c>
      <c r="P27">
        <f>D4/I25</f>
        <v>0.94450007480068621</v>
      </c>
    </row>
    <row r="28" spans="1:17" x14ac:dyDescent="0.25">
      <c r="L28" t="s">
        <v>8</v>
      </c>
      <c r="M28" t="s">
        <v>2</v>
      </c>
      <c r="N28">
        <f>G14/G26</f>
        <v>1.4795539022419313E-2</v>
      </c>
      <c r="O28">
        <f>H14/H26</f>
        <v>2.9534865281811876E-2</v>
      </c>
      <c r="P28">
        <f>I14/I26</f>
        <v>4.9484404942695362E-2</v>
      </c>
    </row>
    <row r="29" spans="1:17" x14ac:dyDescent="0.25">
      <c r="B29" s="2" t="s">
        <v>16</v>
      </c>
      <c r="C29" s="2" t="s">
        <v>21</v>
      </c>
      <c r="D29" s="2" t="s">
        <v>18</v>
      </c>
      <c r="M29" t="s">
        <v>1</v>
      </c>
      <c r="N29">
        <f>B5/G26</f>
        <v>0.98520446097758074</v>
      </c>
      <c r="O29">
        <f>C5/H26</f>
        <v>0.97046513471818818</v>
      </c>
      <c r="P29">
        <f>D5/I26</f>
        <v>0.95051559505730465</v>
      </c>
    </row>
    <row r="30" spans="1:17" x14ac:dyDescent="0.25">
      <c r="A30" t="s">
        <v>4</v>
      </c>
      <c r="B30">
        <f t="shared" ref="B30:D32" si="7">B3+G12</f>
        <v>0.13335730446087715</v>
      </c>
      <c r="C30">
        <f t="shared" si="7"/>
        <v>0.12765698763038447</v>
      </c>
      <c r="D30">
        <f t="shared" si="7"/>
        <v>0.13418223021312409</v>
      </c>
    </row>
    <row r="31" spans="1:17" x14ac:dyDescent="0.25">
      <c r="A31" t="s">
        <v>5</v>
      </c>
      <c r="B31">
        <f t="shared" si="7"/>
        <v>0.1395531138665945</v>
      </c>
      <c r="C31">
        <f t="shared" si="7"/>
        <v>0.14044390842276128</v>
      </c>
      <c r="D31">
        <f t="shared" si="7"/>
        <v>0.14933826239216041</v>
      </c>
      <c r="F31" t="s">
        <v>14</v>
      </c>
    </row>
    <row r="32" spans="1:17" x14ac:dyDescent="0.25">
      <c r="A32" t="s">
        <v>9</v>
      </c>
      <c r="B32">
        <f t="shared" si="7"/>
        <v>0.12394381555970109</v>
      </c>
      <c r="C32">
        <f t="shared" si="7"/>
        <v>0.12365204653626903</v>
      </c>
      <c r="D32">
        <f t="shared" si="7"/>
        <v>0.12624727108529496</v>
      </c>
      <c r="G32" s="2" t="s">
        <v>16</v>
      </c>
      <c r="H32" s="2" t="s">
        <v>21</v>
      </c>
      <c r="I32" s="2" t="s">
        <v>18</v>
      </c>
      <c r="J32" s="2"/>
    </row>
    <row r="33" spans="1:15" x14ac:dyDescent="0.25">
      <c r="F33" t="s">
        <v>10</v>
      </c>
      <c r="G33">
        <f t="shared" ref="G33:I35" si="8">G12/B3</f>
        <v>2.1660188928806719E-2</v>
      </c>
      <c r="H33">
        <f t="shared" si="8"/>
        <v>2.775128919076127E-2</v>
      </c>
      <c r="I33">
        <f t="shared" si="8"/>
        <v>6.2240581167860257E-2</v>
      </c>
      <c r="M33" s="3" t="s">
        <v>16</v>
      </c>
      <c r="N33" s="3" t="s">
        <v>17</v>
      </c>
      <c r="O33" s="3" t="s">
        <v>18</v>
      </c>
    </row>
    <row r="34" spans="1:15" x14ac:dyDescent="0.25">
      <c r="F34" t="s">
        <v>11</v>
      </c>
      <c r="G34">
        <f t="shared" si="8"/>
        <v>1.98120011881916E-2</v>
      </c>
      <c r="H34">
        <f t="shared" si="8"/>
        <v>2.6321658721454613E-2</v>
      </c>
      <c r="I34">
        <f t="shared" si="8"/>
        <v>5.8761165488552959E-2</v>
      </c>
      <c r="L34" t="s">
        <v>27</v>
      </c>
      <c r="M34">
        <v>2.1200971872572482E-2</v>
      </c>
      <c r="N34">
        <v>2.7001950260371155E-2</v>
      </c>
      <c r="O34">
        <v>5.8593676678621177E-2</v>
      </c>
    </row>
    <row r="35" spans="1:15" x14ac:dyDescent="0.25">
      <c r="F35" t="s">
        <v>12</v>
      </c>
      <c r="G35">
        <f t="shared" si="8"/>
        <v>1.5017734499231017E-2</v>
      </c>
      <c r="H35">
        <f t="shared" si="8"/>
        <v>3.0433721135575322E-2</v>
      </c>
      <c r="I35">
        <f t="shared" si="8"/>
        <v>5.2060592377458095E-2</v>
      </c>
      <c r="M35">
        <v>1.9427111237275568E-2</v>
      </c>
      <c r="N35">
        <v>2.5646597728674021E-2</v>
      </c>
      <c r="O35">
        <v>5.5499925199313772E-2</v>
      </c>
    </row>
    <row r="36" spans="1:15" x14ac:dyDescent="0.25">
      <c r="A36" t="s">
        <v>15</v>
      </c>
      <c r="M36">
        <v>1.4795539022419313E-2</v>
      </c>
      <c r="N36">
        <v>2.9534865281811876E-2</v>
      </c>
      <c r="O36">
        <v>4.9484404942695362E-2</v>
      </c>
    </row>
    <row r="37" spans="1:15" x14ac:dyDescent="0.25">
      <c r="F37" t="s">
        <v>0</v>
      </c>
      <c r="G37">
        <f>AVERAGE(G33:G35)</f>
        <v>1.8829974872076445E-2</v>
      </c>
      <c r="H37">
        <f>AVERAGE(H33:H35)</f>
        <v>2.8168889682597068E-2</v>
      </c>
      <c r="I37">
        <f t="shared" ref="I37" si="9">AVERAGE(I33:I35)</f>
        <v>5.768744634462377E-2</v>
      </c>
    </row>
    <row r="38" spans="1:15" x14ac:dyDescent="0.25">
      <c r="B38" s="2" t="s">
        <v>16</v>
      </c>
      <c r="C38" s="2" t="s">
        <v>21</v>
      </c>
      <c r="D38" s="2" t="s">
        <v>18</v>
      </c>
      <c r="F38" t="s">
        <v>3</v>
      </c>
      <c r="G38">
        <f>STDEV(G33:G35)</f>
        <v>3.4283862058415316E-3</v>
      </c>
      <c r="H38">
        <f t="shared" ref="H38:I38" si="10">STDEV(H33:H35)</f>
        <v>2.0875959744385848E-3</v>
      </c>
      <c r="I38">
        <f t="shared" si="10"/>
        <v>5.1742340054551491E-3</v>
      </c>
      <c r="L38" t="s">
        <v>0</v>
      </c>
      <c r="M38">
        <f>AVERAGE(M34:M36)</f>
        <v>1.8474540710755789E-2</v>
      </c>
      <c r="N38">
        <f t="shared" ref="N38:O38" si="11">AVERAGE(N34:N36)</f>
        <v>2.7394471090285685E-2</v>
      </c>
      <c r="O38">
        <f t="shared" si="11"/>
        <v>5.4526002273543435E-2</v>
      </c>
    </row>
    <row r="39" spans="1:15" x14ac:dyDescent="0.25">
      <c r="A39" t="s">
        <v>4</v>
      </c>
      <c r="B39">
        <f>B30/B3</f>
        <v>1.0216601889288068</v>
      </c>
      <c r="C39">
        <f t="shared" ref="C39:D39" si="12">C30/C3</f>
        <v>1.0277512891907614</v>
      </c>
      <c r="D39">
        <f t="shared" si="12"/>
        <v>1.0622405811678601</v>
      </c>
      <c r="L39" t="s">
        <v>3</v>
      </c>
      <c r="M39">
        <f>STDEV(M34:M36)</f>
        <v>3.3072549728514985E-3</v>
      </c>
      <c r="N39">
        <f t="shared" ref="N39:O39" si="13">STDEV(N34:N36)</f>
        <v>1.9736287879522215E-3</v>
      </c>
      <c r="O39">
        <f t="shared" si="13"/>
        <v>4.6320732171177973E-3</v>
      </c>
    </row>
    <row r="40" spans="1:15" x14ac:dyDescent="0.25">
      <c r="A40" t="s">
        <v>5</v>
      </c>
      <c r="B40">
        <f t="shared" ref="B40:D41" si="14">B31/B4</f>
        <v>1.0198120011881915</v>
      </c>
      <c r="C40">
        <f t="shared" si="14"/>
        <v>1.0263216587214545</v>
      </c>
      <c r="D40">
        <f t="shared" si="14"/>
        <v>1.0587611654885529</v>
      </c>
    </row>
    <row r="41" spans="1:15" x14ac:dyDescent="0.25">
      <c r="A41" t="s">
        <v>9</v>
      </c>
      <c r="B41">
        <f t="shared" si="14"/>
        <v>1.0150177344992311</v>
      </c>
      <c r="C41">
        <f t="shared" si="14"/>
        <v>1.0304337211355752</v>
      </c>
      <c r="D41">
        <f t="shared" si="14"/>
        <v>1.052060592377458</v>
      </c>
      <c r="L41" t="s">
        <v>26</v>
      </c>
      <c r="M41">
        <v>0.97879902812742747</v>
      </c>
      <c r="N41">
        <v>0.97299804973962878</v>
      </c>
      <c r="O41">
        <v>0.94140632332137886</v>
      </c>
    </row>
    <row r="42" spans="1:15" x14ac:dyDescent="0.25">
      <c r="M42">
        <v>0.98057288876272453</v>
      </c>
      <c r="N42">
        <v>0.97435340227132605</v>
      </c>
      <c r="O42">
        <v>0.94450007480068621</v>
      </c>
    </row>
    <row r="43" spans="1:15" x14ac:dyDescent="0.25">
      <c r="M43">
        <v>0.98520446097758074</v>
      </c>
      <c r="N43">
        <v>0.97046513471818818</v>
      </c>
      <c r="O43">
        <v>0.95051559505730465</v>
      </c>
    </row>
    <row r="45" spans="1:15" x14ac:dyDescent="0.25">
      <c r="L45" t="s">
        <v>0</v>
      </c>
      <c r="M45">
        <f>AVERAGE(M41:M43)</f>
        <v>0.98152545928924428</v>
      </c>
      <c r="N45">
        <f>AVERAGE(N41:N43)</f>
        <v>0.9726055289097143</v>
      </c>
      <c r="O45">
        <f>AVERAGE(O41:O43)</f>
        <v>0.94547399772645646</v>
      </c>
    </row>
    <row r="46" spans="1:15" x14ac:dyDescent="0.25">
      <c r="L46" t="s">
        <v>3</v>
      </c>
      <c r="M46">
        <f>STDEV(M41:M43)</f>
        <v>3.3072549728515345E-3</v>
      </c>
      <c r="N46">
        <f>STDEV(N41:N43)</f>
        <v>1.9736287879522155E-3</v>
      </c>
      <c r="O46">
        <f>STDEV(O41:O43)</f>
        <v>4.6320732171177912E-3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ED0-3EB1-4B5F-9292-C8D555D2EF4A}">
  <dimension ref="A1:Q46"/>
  <sheetViews>
    <sheetView topLeftCell="A19" workbookViewId="0">
      <selection activeCell="M38" sqref="M38:O38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0.16841999999999999</v>
      </c>
      <c r="C3" s="1">
        <v>0.18315999999999999</v>
      </c>
      <c r="D3" s="1">
        <v>0.17052999999999999</v>
      </c>
      <c r="F3" s="1"/>
      <c r="G3" s="1"/>
      <c r="H3" s="1"/>
    </row>
    <row r="4" spans="1:13" x14ac:dyDescent="0.25">
      <c r="B4" s="1">
        <v>0.2</v>
      </c>
      <c r="C4" s="1">
        <v>0.20841999999999999</v>
      </c>
      <c r="D4" s="1">
        <v>0.20421</v>
      </c>
      <c r="F4" s="1"/>
      <c r="G4" s="1"/>
      <c r="H4" s="1"/>
    </row>
    <row r="5" spans="1:13" x14ac:dyDescent="0.25">
      <c r="B5">
        <v>0.17263000000000001</v>
      </c>
      <c r="C5">
        <v>0.17684</v>
      </c>
      <c r="D5">
        <v>0.16632</v>
      </c>
    </row>
    <row r="7" spans="1:13" x14ac:dyDescent="0.25">
      <c r="A7" t="s">
        <v>0</v>
      </c>
      <c r="B7">
        <f>AVERAGE(B3:B4)</f>
        <v>0.18420999999999998</v>
      </c>
      <c r="C7">
        <f t="shared" ref="C7:D7" si="0">AVERAGE(C3:C4)</f>
        <v>0.19578999999999999</v>
      </c>
      <c r="D7">
        <f t="shared" si="0"/>
        <v>0.18736999999999998</v>
      </c>
    </row>
    <row r="8" spans="1:13" x14ac:dyDescent="0.25">
      <c r="A8" t="s">
        <v>3</v>
      </c>
      <c r="B8">
        <f>STDEV(B3:B4)</f>
        <v>2.2330432149871189E-2</v>
      </c>
      <c r="C8">
        <f t="shared" ref="C8:D8" si="1">STDEV(C3:C4)</f>
        <v>1.7861517292772196E-2</v>
      </c>
      <c r="D8">
        <f t="shared" si="1"/>
        <v>2.3815356390362932E-2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2" t="s">
        <v>16</v>
      </c>
      <c r="H11" s="2" t="s">
        <v>21</v>
      </c>
      <c r="I11" s="2" t="s">
        <v>18</v>
      </c>
      <c r="J11" s="2"/>
    </row>
    <row r="12" spans="1:13" x14ac:dyDescent="0.25">
      <c r="B12" s="1">
        <v>3.6019084227612861E-3</v>
      </c>
      <c r="C12">
        <v>4.0666707998917731E-3</v>
      </c>
      <c r="D12" s="1">
        <v>2.4748596582198579E-2</v>
      </c>
      <c r="G12">
        <f>AVERAGE(B12:B14)</f>
        <v>2.8273044608771412E-3</v>
      </c>
      <c r="H12">
        <f t="shared" ref="H12:I12" si="2">AVERAGE(C12:C14)</f>
        <v>3.8730198094207406E-3</v>
      </c>
      <c r="I12">
        <f t="shared" si="2"/>
        <v>2.4516215393633328E-2</v>
      </c>
      <c r="M12" s="1"/>
    </row>
    <row r="13" spans="1:13" x14ac:dyDescent="0.25">
      <c r="B13" s="1">
        <v>2.7885742627829376E-3</v>
      </c>
      <c r="C13">
        <v>3.834289611326537E-3</v>
      </c>
      <c r="D13" s="1">
        <v>2.4283834205068078E-2</v>
      </c>
      <c r="G13">
        <f>AVERAGE(B15:B17)</f>
        <v>3.2920668380076335E-3</v>
      </c>
      <c r="H13">
        <f t="shared" ref="H13:I13" si="3">AVERAGE(C15:C17)</f>
        <v>4.6863539693990939E-3</v>
      </c>
      <c r="I13">
        <f t="shared" si="3"/>
        <v>2.7188599062133643E-2</v>
      </c>
      <c r="M13" s="1"/>
    </row>
    <row r="14" spans="1:13" x14ac:dyDescent="0.25">
      <c r="B14" s="1">
        <v>2.0914306970871996E-3</v>
      </c>
      <c r="C14">
        <v>3.7180990170439117E-3</v>
      </c>
      <c r="D14" s="1">
        <v>2.4516215393633325E-2</v>
      </c>
      <c r="G14">
        <f>AVERAGE(B18:B20)</f>
        <v>3.4261467505204376E-3</v>
      </c>
      <c r="H14">
        <f>AVERAGE(C18:C20)</f>
        <v>4.4050458220977065E-3</v>
      </c>
      <c r="I14">
        <f>AVERAGE(D18:D20)</f>
        <v>1.9050881931465268E-2</v>
      </c>
      <c r="M14" s="1"/>
    </row>
    <row r="15" spans="1:13" x14ac:dyDescent="0.25">
      <c r="B15">
        <v>3.9504802056091635E-3</v>
      </c>
      <c r="C15">
        <v>3.834289611326537E-3</v>
      </c>
      <c r="D15">
        <v>2.5678121336459553E-2</v>
      </c>
      <c r="M15" s="1"/>
    </row>
    <row r="16" spans="1:13" x14ac:dyDescent="0.25">
      <c r="B16">
        <v>2.6723836685003119E-3</v>
      </c>
      <c r="C16">
        <v>5.6933391198484857E-3</v>
      </c>
      <c r="D16">
        <v>2.5794311930742182E-2</v>
      </c>
      <c r="M16" s="1"/>
    </row>
    <row r="17" spans="1:17" x14ac:dyDescent="0.25">
      <c r="B17">
        <v>3.2533366399134247E-3</v>
      </c>
      <c r="C17">
        <v>4.5314331770222602E-3</v>
      </c>
      <c r="D17">
        <v>3.0093363919199201E-2</v>
      </c>
      <c r="M17" s="1"/>
    </row>
    <row r="18" spans="1:17" x14ac:dyDescent="0.25">
      <c r="B18">
        <v>3.9532462506005036E-3</v>
      </c>
      <c r="C18">
        <v>3.6143965719776091E-3</v>
      </c>
      <c r="D18">
        <v>1.9314431681505304E-2</v>
      </c>
      <c r="M18" s="1"/>
    </row>
    <row r="19" spans="1:17" x14ac:dyDescent="0.25">
      <c r="B19">
        <v>3.0496471076061093E-3</v>
      </c>
      <c r="C19">
        <v>4.0661961434748069E-3</v>
      </c>
      <c r="D19">
        <v>1.8749682217133808E-2</v>
      </c>
      <c r="M19" s="1"/>
    </row>
    <row r="20" spans="1:17" x14ac:dyDescent="0.25">
      <c r="B20">
        <v>3.2755468933547E-3</v>
      </c>
      <c r="C20">
        <v>5.5345447508407027E-3</v>
      </c>
      <c r="D20">
        <v>1.9088531895756697E-2</v>
      </c>
      <c r="M20" s="1"/>
    </row>
    <row r="23" spans="1:17" x14ac:dyDescent="0.25">
      <c r="A23" t="s">
        <v>0</v>
      </c>
      <c r="B23">
        <f>AVERAGE(B12:B14)</f>
        <v>2.8273044608771412E-3</v>
      </c>
      <c r="C23">
        <f>AVERAGE(C12:C17)</f>
        <v>4.2796868894099177E-3</v>
      </c>
      <c r="D23">
        <f>AVERAGE(D12:D17)</f>
        <v>2.5852407227883487E-2</v>
      </c>
      <c r="N23" s="2" t="s">
        <v>16</v>
      </c>
      <c r="O23" s="2" t="s">
        <v>21</v>
      </c>
      <c r="P23" s="2" t="s">
        <v>18</v>
      </c>
      <c r="Q23" s="2"/>
    </row>
    <row r="24" spans="1:17" x14ac:dyDescent="0.25">
      <c r="A24" t="s">
        <v>3</v>
      </c>
      <c r="B24">
        <f>STDEV(B12:B14)</f>
        <v>7.5598330743654812E-4</v>
      </c>
      <c r="C24">
        <f>STDEV(C12:C17)</f>
        <v>7.5090653018613216E-4</v>
      </c>
      <c r="D24">
        <f>STDEV(D12:D17)</f>
        <v>2.167195984698353E-3</v>
      </c>
      <c r="F24" t="s">
        <v>4</v>
      </c>
      <c r="G24">
        <f>G12+B3</f>
        <v>0.17124730446087713</v>
      </c>
      <c r="H24">
        <f t="shared" ref="H24:I26" si="4">C3+H12</f>
        <v>0.18703301980942072</v>
      </c>
      <c r="I24">
        <f t="shared" si="4"/>
        <v>0.19504621539363332</v>
      </c>
      <c r="L24" t="s">
        <v>6</v>
      </c>
      <c r="M24" t="s">
        <v>2</v>
      </c>
      <c r="N24">
        <f>G12/G24</f>
        <v>1.6510066945451176E-2</v>
      </c>
      <c r="O24">
        <f t="shared" ref="O24" si="5">H12/H24</f>
        <v>2.0707679389271452E-2</v>
      </c>
      <c r="P24">
        <f>I12/I24</f>
        <v>0.12569439168125271</v>
      </c>
    </row>
    <row r="25" spans="1:17" x14ac:dyDescent="0.25">
      <c r="F25" t="s">
        <v>5</v>
      </c>
      <c r="G25">
        <f>G13+B4</f>
        <v>0.20329206683800766</v>
      </c>
      <c r="H25">
        <f t="shared" si="4"/>
        <v>0.21310635396939909</v>
      </c>
      <c r="I25">
        <f t="shared" si="4"/>
        <v>0.23139859906213364</v>
      </c>
      <c r="M25" t="s">
        <v>1</v>
      </c>
      <c r="N25">
        <f>B3/G24</f>
        <v>0.98348993305454879</v>
      </c>
      <c r="O25">
        <f>C3/H24</f>
        <v>0.97929232061072857</v>
      </c>
      <c r="P25">
        <f>D3/I24</f>
        <v>0.87430560831874726</v>
      </c>
    </row>
    <row r="26" spans="1:17" x14ac:dyDescent="0.25">
      <c r="F26" t="s">
        <v>9</v>
      </c>
      <c r="G26">
        <f>G14+B5</f>
        <v>0.17605614675052045</v>
      </c>
      <c r="H26">
        <f t="shared" si="4"/>
        <v>0.18124504582209772</v>
      </c>
      <c r="I26">
        <f t="shared" si="4"/>
        <v>0.18537088193146525</v>
      </c>
      <c r="L26" t="s">
        <v>7</v>
      </c>
      <c r="M26" t="s">
        <v>2</v>
      </c>
      <c r="N26">
        <f>G13/G25</f>
        <v>1.6193779173050083E-2</v>
      </c>
      <c r="O26">
        <f t="shared" ref="O26:P26" si="6">H13/H25</f>
        <v>2.1990681563967017E-2</v>
      </c>
      <c r="P26">
        <f t="shared" si="6"/>
        <v>0.11749681792512987</v>
      </c>
    </row>
    <row r="27" spans="1:17" x14ac:dyDescent="0.25">
      <c r="A27" t="s">
        <v>13</v>
      </c>
      <c r="M27" t="s">
        <v>1</v>
      </c>
      <c r="N27">
        <f>B4/G25</f>
        <v>0.98380622082694991</v>
      </c>
      <c r="O27">
        <f>C4/H25</f>
        <v>0.978009318436033</v>
      </c>
      <c r="P27">
        <f>D4/I25</f>
        <v>0.88250318207487011</v>
      </c>
    </row>
    <row r="28" spans="1:17" x14ac:dyDescent="0.25">
      <c r="L28" t="s">
        <v>8</v>
      </c>
      <c r="M28" t="s">
        <v>2</v>
      </c>
      <c r="N28">
        <f>G14/G26</f>
        <v>1.9460534685991071E-2</v>
      </c>
      <c r="O28">
        <f>H14/H26</f>
        <v>2.43043654082634E-2</v>
      </c>
      <c r="P28">
        <f>I14/I26</f>
        <v>0.10277170682345192</v>
      </c>
    </row>
    <row r="29" spans="1:17" x14ac:dyDescent="0.25">
      <c r="B29" s="2" t="s">
        <v>16</v>
      </c>
      <c r="C29" s="2" t="s">
        <v>21</v>
      </c>
      <c r="D29" s="2" t="s">
        <v>18</v>
      </c>
      <c r="M29" t="s">
        <v>1</v>
      </c>
      <c r="N29">
        <f>B5/G26</f>
        <v>0.98053946531400893</v>
      </c>
      <c r="O29">
        <f>C5/H26</f>
        <v>0.97569563459173658</v>
      </c>
      <c r="P29">
        <f>D5/I26</f>
        <v>0.89722829317654818</v>
      </c>
    </row>
    <row r="30" spans="1:17" x14ac:dyDescent="0.25">
      <c r="A30" t="s">
        <v>4</v>
      </c>
      <c r="B30">
        <f t="shared" ref="B30:D32" si="7">B3+G12</f>
        <v>0.17124730446087713</v>
      </c>
      <c r="C30">
        <f t="shared" si="7"/>
        <v>0.18703301980942072</v>
      </c>
      <c r="D30">
        <f t="shared" si="7"/>
        <v>0.19504621539363332</v>
      </c>
    </row>
    <row r="31" spans="1:17" x14ac:dyDescent="0.25">
      <c r="A31" t="s">
        <v>5</v>
      </c>
      <c r="B31">
        <f t="shared" si="7"/>
        <v>0.20329206683800766</v>
      </c>
      <c r="C31">
        <f t="shared" si="7"/>
        <v>0.21310635396939909</v>
      </c>
      <c r="D31">
        <f t="shared" si="7"/>
        <v>0.23139859906213364</v>
      </c>
      <c r="F31" t="s">
        <v>14</v>
      </c>
    </row>
    <row r="32" spans="1:17" x14ac:dyDescent="0.25">
      <c r="A32" t="s">
        <v>9</v>
      </c>
      <c r="B32">
        <f t="shared" si="7"/>
        <v>0.17605614675052045</v>
      </c>
      <c r="C32">
        <f t="shared" si="7"/>
        <v>0.18124504582209772</v>
      </c>
      <c r="D32">
        <f t="shared" si="7"/>
        <v>0.18537088193146525</v>
      </c>
      <c r="G32" s="2" t="s">
        <v>16</v>
      </c>
      <c r="H32" s="2" t="s">
        <v>21</v>
      </c>
      <c r="I32" s="2" t="s">
        <v>18</v>
      </c>
      <c r="J32" s="2"/>
    </row>
    <row r="33" spans="1:15" x14ac:dyDescent="0.25">
      <c r="F33" t="s">
        <v>10</v>
      </c>
      <c r="G33">
        <f t="shared" ref="G33:I35" si="8">G12/B3</f>
        <v>1.6787225156615255E-2</v>
      </c>
      <c r="H33">
        <f t="shared" si="8"/>
        <v>2.1145554757702231E-2</v>
      </c>
      <c r="I33">
        <f t="shared" si="8"/>
        <v>0.14376482374733671</v>
      </c>
      <c r="M33" s="3" t="s">
        <v>16</v>
      </c>
      <c r="N33" s="3" t="s">
        <v>17</v>
      </c>
      <c r="O33" s="3" t="s">
        <v>18</v>
      </c>
    </row>
    <row r="34" spans="1:15" x14ac:dyDescent="0.25">
      <c r="F34" t="s">
        <v>11</v>
      </c>
      <c r="G34">
        <f t="shared" si="8"/>
        <v>1.6460334190038166E-2</v>
      </c>
      <c r="H34">
        <f t="shared" si="8"/>
        <v>2.2485145232698848E-2</v>
      </c>
      <c r="I34">
        <f t="shared" si="8"/>
        <v>0.13314039009908252</v>
      </c>
      <c r="L34" t="s">
        <v>27</v>
      </c>
      <c r="M34">
        <v>1.6510066945451176E-2</v>
      </c>
      <c r="N34">
        <v>2.0707679389271452E-2</v>
      </c>
      <c r="O34">
        <v>0.12569439168125271</v>
      </c>
    </row>
    <row r="35" spans="1:15" x14ac:dyDescent="0.25">
      <c r="F35" t="s">
        <v>12</v>
      </c>
      <c r="G35">
        <f t="shared" si="8"/>
        <v>1.984676331182551E-2</v>
      </c>
      <c r="H35">
        <f t="shared" si="8"/>
        <v>2.4909781848550704E-2</v>
      </c>
      <c r="I35">
        <f t="shared" si="8"/>
        <v>0.11454354215647708</v>
      </c>
      <c r="M35">
        <v>1.6193779173050083E-2</v>
      </c>
      <c r="N35">
        <v>2.1990681563967017E-2</v>
      </c>
      <c r="O35">
        <v>0.11749681792512987</v>
      </c>
    </row>
    <row r="36" spans="1:15" x14ac:dyDescent="0.25">
      <c r="A36" t="s">
        <v>15</v>
      </c>
      <c r="M36">
        <v>1.9460534685991071E-2</v>
      </c>
      <c r="N36">
        <v>2.43043654082634E-2</v>
      </c>
      <c r="O36">
        <v>0.10277170682345192</v>
      </c>
    </row>
    <row r="37" spans="1:15" x14ac:dyDescent="0.25">
      <c r="F37" t="s">
        <v>0</v>
      </c>
      <c r="G37">
        <f>AVERAGE(G33:G35)</f>
        <v>1.7698107552826314E-2</v>
      </c>
      <c r="H37">
        <f>AVERAGE(H33:H35)</f>
        <v>2.2846827279650594E-2</v>
      </c>
      <c r="I37">
        <f t="shared" ref="I37" si="9">AVERAGE(I33:I35)</f>
        <v>0.13048291866763209</v>
      </c>
    </row>
    <row r="38" spans="1:15" x14ac:dyDescent="0.25">
      <c r="B38" s="2" t="s">
        <v>16</v>
      </c>
      <c r="C38" s="2" t="s">
        <v>21</v>
      </c>
      <c r="D38" s="2" t="s">
        <v>18</v>
      </c>
      <c r="F38" t="s">
        <v>3</v>
      </c>
      <c r="G38">
        <f>STDEV(G33:G35)</f>
        <v>1.8679549255851292E-3</v>
      </c>
      <c r="H38">
        <f t="shared" ref="H38:I38" si="10">STDEV(H33:H35)</f>
        <v>1.9079994300797874E-3</v>
      </c>
      <c r="I38">
        <f t="shared" si="10"/>
        <v>1.4790789034389249E-2</v>
      </c>
      <c r="L38" t="s">
        <v>0</v>
      </c>
      <c r="M38">
        <f>AVERAGE(M34:M36)</f>
        <v>1.7388126934830776E-2</v>
      </c>
      <c r="N38">
        <f t="shared" ref="N38:O38" si="11">AVERAGE(N34:N36)</f>
        <v>2.2334242120500624E-2</v>
      </c>
      <c r="O38">
        <f t="shared" si="11"/>
        <v>0.11532097214327817</v>
      </c>
    </row>
    <row r="39" spans="1:15" x14ac:dyDescent="0.25">
      <c r="A39" t="s">
        <v>4</v>
      </c>
      <c r="B39">
        <f>B30/B3</f>
        <v>1.0167872251566152</v>
      </c>
      <c r="C39">
        <f t="shared" ref="C39:D39" si="12">C30/C3</f>
        <v>1.0211455547577022</v>
      </c>
      <c r="D39">
        <f t="shared" si="12"/>
        <v>1.1437648237473368</v>
      </c>
      <c r="L39" t="s">
        <v>3</v>
      </c>
      <c r="M39">
        <f>STDEV(M34:M36)</f>
        <v>1.8017116595184044E-3</v>
      </c>
      <c r="N39">
        <f t="shared" ref="N39:O39" si="13">STDEV(N34:N36)</f>
        <v>1.8227898869061399E-3</v>
      </c>
      <c r="O39">
        <f t="shared" si="13"/>
        <v>1.1615209809655344E-2</v>
      </c>
    </row>
    <row r="40" spans="1:15" x14ac:dyDescent="0.25">
      <c r="A40" t="s">
        <v>5</v>
      </c>
      <c r="B40">
        <f>B31/B4</f>
        <v>1.0164603341900382</v>
      </c>
      <c r="C40">
        <f>C31/C4</f>
        <v>1.0224851452326988</v>
      </c>
      <c r="D40">
        <f>D31/D4</f>
        <v>1.1331403900990824</v>
      </c>
    </row>
    <row r="41" spans="1:15" x14ac:dyDescent="0.25">
      <c r="A41" t="s">
        <v>9</v>
      </c>
      <c r="B41">
        <f>B32/B5</f>
        <v>1.0198467633118256</v>
      </c>
      <c r="C41">
        <f>C32/C5</f>
        <v>1.0249097818485509</v>
      </c>
      <c r="D41">
        <f>D32/D5</f>
        <v>1.1145435421564771</v>
      </c>
      <c r="L41" t="s">
        <v>26</v>
      </c>
      <c r="M41">
        <v>0.98348993305454879</v>
      </c>
      <c r="N41">
        <v>0.97929232061072857</v>
      </c>
      <c r="O41">
        <v>0.87430560831874726</v>
      </c>
    </row>
    <row r="42" spans="1:15" x14ac:dyDescent="0.25">
      <c r="M42">
        <v>0.98380622082694991</v>
      </c>
      <c r="N42">
        <v>0.978009318436033</v>
      </c>
      <c r="O42">
        <v>0.88250318207487011</v>
      </c>
    </row>
    <row r="43" spans="1:15" x14ac:dyDescent="0.25">
      <c r="M43">
        <v>0.98053946531400893</v>
      </c>
      <c r="N43">
        <v>0.97569563459173658</v>
      </c>
      <c r="O43">
        <v>0.89722829317654818</v>
      </c>
    </row>
    <row r="45" spans="1:15" x14ac:dyDescent="0.25">
      <c r="L45" t="s">
        <v>0</v>
      </c>
      <c r="M45">
        <f>AVERAGE(M41:M43)</f>
        <v>0.98261187306516928</v>
      </c>
      <c r="N45">
        <f>AVERAGE(N41:N43)</f>
        <v>0.97766575787949928</v>
      </c>
      <c r="O45">
        <f>AVERAGE(O41:O43)</f>
        <v>0.88467902785672192</v>
      </c>
    </row>
    <row r="46" spans="1:15" x14ac:dyDescent="0.25">
      <c r="L46" t="s">
        <v>3</v>
      </c>
      <c r="M46">
        <f>STDEV(M41:M43)</f>
        <v>1.8017116595183934E-3</v>
      </c>
      <c r="N46">
        <f>STDEV(N41:N43)</f>
        <v>1.8227898869061622E-3</v>
      </c>
      <c r="O46">
        <f>STDEV(O41:O43)</f>
        <v>1.1615209809655412E-2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88F-A170-4B3F-A532-BF0DABF296E9}">
  <dimension ref="A1:Q46"/>
  <sheetViews>
    <sheetView topLeftCell="A16" workbookViewId="0">
      <selection activeCell="M38" sqref="M38:O38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0.35158</v>
      </c>
      <c r="C3" s="1">
        <v>0.37263000000000002</v>
      </c>
      <c r="D3" s="1">
        <v>0.30315999999999999</v>
      </c>
      <c r="F3" s="1"/>
      <c r="G3" s="1"/>
      <c r="H3" s="1"/>
    </row>
    <row r="4" spans="1:13" x14ac:dyDescent="0.25">
      <c r="B4" s="1">
        <v>0.40211000000000002</v>
      </c>
      <c r="C4" s="1">
        <v>0.41263</v>
      </c>
      <c r="D4" s="1">
        <v>0.36631999999999998</v>
      </c>
      <c r="F4" s="1"/>
      <c r="G4" s="1"/>
      <c r="H4" s="1"/>
    </row>
    <row r="5" spans="1:13" x14ac:dyDescent="0.25">
      <c r="B5">
        <v>0.37895000000000001</v>
      </c>
      <c r="C5">
        <v>0.38316</v>
      </c>
      <c r="D5">
        <v>0.33052999999999999</v>
      </c>
    </row>
    <row r="7" spans="1:13" x14ac:dyDescent="0.25">
      <c r="A7" t="s">
        <v>0</v>
      </c>
      <c r="B7">
        <f>AVERAGE(B3:B4)</f>
        <v>0.37684499999999999</v>
      </c>
      <c r="C7">
        <f t="shared" ref="C7:D7" si="0">AVERAGE(C3:C4)</f>
        <v>0.39263000000000003</v>
      </c>
      <c r="D7">
        <f t="shared" si="0"/>
        <v>0.33473999999999998</v>
      </c>
    </row>
    <row r="8" spans="1:13" x14ac:dyDescent="0.25">
      <c r="A8" t="s">
        <v>3</v>
      </c>
      <c r="B8">
        <f>STDEV(B3:B4)</f>
        <v>3.5730105653356256E-2</v>
      </c>
      <c r="C8">
        <f t="shared" ref="C8:D8" si="1">STDEV(C3:C4)</f>
        <v>2.8284271247461888E-2</v>
      </c>
      <c r="D8">
        <f t="shared" si="1"/>
        <v>4.4660864299742337E-2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2" t="s">
        <v>16</v>
      </c>
      <c r="H11" s="2" t="s">
        <v>21</v>
      </c>
      <c r="I11" s="2" t="s">
        <v>18</v>
      </c>
      <c r="J11" s="2"/>
    </row>
    <row r="12" spans="1:13" x14ac:dyDescent="0.25">
      <c r="B12" s="1">
        <v>4.0666707998917731E-3</v>
      </c>
      <c r="C12" s="1">
        <v>2.4748596582198579E-2</v>
      </c>
      <c r="D12">
        <v>0.12525346063666701</v>
      </c>
      <c r="G12">
        <f>AVERAGE(B12:B14)</f>
        <v>4.14413119608019E-3</v>
      </c>
      <c r="H12">
        <f t="shared" ref="H12:I12" si="2">AVERAGE(C12:C14)</f>
        <v>2.455494559172754E-2</v>
      </c>
      <c r="I12">
        <f t="shared" si="2"/>
        <v>0.12486615865572492</v>
      </c>
      <c r="M12" s="1"/>
    </row>
    <row r="13" spans="1:13" x14ac:dyDescent="0.25">
      <c r="B13" s="1">
        <v>3.7180990170439117E-3</v>
      </c>
      <c r="C13" s="1">
        <v>2.4748596582198579E-2</v>
      </c>
      <c r="D13">
        <v>0.12478869825953649</v>
      </c>
      <c r="G13">
        <f>AVERAGE(B15:B17)</f>
        <v>4.0666707998917783E-3</v>
      </c>
      <c r="H13">
        <f t="shared" ref="H13:I13" si="3">AVERAGE(C15:C17)</f>
        <v>2.1650180734661979E-2</v>
      </c>
      <c r="I13">
        <f t="shared" si="3"/>
        <v>0.11874678735684012</v>
      </c>
      <c r="M13" s="1"/>
    </row>
    <row r="14" spans="1:13" x14ac:dyDescent="0.25">
      <c r="B14" s="1">
        <v>4.6476237713048854E-3</v>
      </c>
      <c r="C14" s="1">
        <v>2.4167643610785466E-2</v>
      </c>
      <c r="D14">
        <v>0.12455631707097123</v>
      </c>
      <c r="G14">
        <f>AVERAGE(B18:B20)</f>
        <v>4.3508468219375677E-3</v>
      </c>
      <c r="H14">
        <f>AVERAGE(C18:C20)</f>
        <v>2.0481580574539741E-2</v>
      </c>
      <c r="I14">
        <f>AVERAGE(D18:D20)</f>
        <v>9.879350630072109E-2</v>
      </c>
      <c r="M14" s="1"/>
    </row>
    <row r="15" spans="1:13" x14ac:dyDescent="0.25">
      <c r="B15">
        <v>4.0666707998917731E-3</v>
      </c>
      <c r="C15">
        <v>2.1146688159437276E-2</v>
      </c>
      <c r="D15">
        <v>0.12118678983677522</v>
      </c>
      <c r="M15" s="1"/>
    </row>
    <row r="16" spans="1:13" x14ac:dyDescent="0.25">
      <c r="B16">
        <v>3.834289611326537E-3</v>
      </c>
      <c r="C16">
        <v>2.1843831725133014E-2</v>
      </c>
      <c r="D16">
        <v>0.11897916854540536</v>
      </c>
      <c r="M16" s="1"/>
    </row>
    <row r="17" spans="1:17" x14ac:dyDescent="0.25">
      <c r="B17">
        <v>4.2990519884570245E-3</v>
      </c>
      <c r="C17">
        <v>2.1960022319415642E-2</v>
      </c>
      <c r="D17">
        <v>0.11607440368833979</v>
      </c>
      <c r="M17" s="1"/>
    </row>
    <row r="18" spans="1:17" x14ac:dyDescent="0.25">
      <c r="B18">
        <v>4.1294989287429997E-3</v>
      </c>
      <c r="C18">
        <v>2.1347529753242701E-2</v>
      </c>
      <c r="D18">
        <v>9.724985776477231E-2</v>
      </c>
      <c r="M18" s="1"/>
    </row>
    <row r="19" spans="1:17" x14ac:dyDescent="0.25">
      <c r="B19">
        <v>4.4050458220977013E-3</v>
      </c>
      <c r="C19">
        <v>1.999213103875111E-2</v>
      </c>
      <c r="D19">
        <v>9.9170005943635425E-2</v>
      </c>
      <c r="M19" s="1"/>
    </row>
    <row r="20" spans="1:17" x14ac:dyDescent="0.25">
      <c r="B20">
        <v>4.5179957149720038E-3</v>
      </c>
      <c r="C20">
        <v>2.0105080931625413E-2</v>
      </c>
      <c r="D20">
        <v>9.9960655193755507E-2</v>
      </c>
      <c r="M20" s="1"/>
    </row>
    <row r="23" spans="1:17" x14ac:dyDescent="0.25">
      <c r="A23" t="s">
        <v>0</v>
      </c>
      <c r="B23">
        <f>AVERAGE(B12:B17)</f>
        <v>4.1054009979859842E-3</v>
      </c>
      <c r="C23">
        <f>AVERAGE(C12:C17)</f>
        <v>2.3102563163194759E-2</v>
      </c>
      <c r="D23">
        <f>AVERAGE(D12:D17)</f>
        <v>0.12180647300628251</v>
      </c>
      <c r="N23" s="2" t="s">
        <v>16</v>
      </c>
      <c r="O23" s="2" t="s">
        <v>21</v>
      </c>
      <c r="P23" s="2" t="s">
        <v>18</v>
      </c>
      <c r="Q23" s="2"/>
    </row>
    <row r="24" spans="1:17" x14ac:dyDescent="0.25">
      <c r="A24" t="s">
        <v>3</v>
      </c>
      <c r="B24">
        <f>STDEV(B12:B17)</f>
        <v>3.3406900692011253E-4</v>
      </c>
      <c r="C24">
        <f>STDEV(C12:C17)</f>
        <v>1.6290180991005993E-3</v>
      </c>
      <c r="D24">
        <f>STDEV(D12:D17)</f>
        <v>3.73018256861618E-3</v>
      </c>
      <c r="F24" t="s">
        <v>4</v>
      </c>
      <c r="G24">
        <f>G12+B3</f>
        <v>0.35572413119608021</v>
      </c>
      <c r="H24">
        <f t="shared" ref="H24:I26" si="4">C3+H12</f>
        <v>0.39718494559172757</v>
      </c>
      <c r="I24">
        <f t="shared" si="4"/>
        <v>0.42802615865572491</v>
      </c>
      <c r="L24" t="s">
        <v>6</v>
      </c>
      <c r="M24" t="s">
        <v>2</v>
      </c>
      <c r="N24">
        <f>G12/G24</f>
        <v>1.1649845575969334E-2</v>
      </c>
      <c r="O24">
        <f t="shared" ref="O24" si="5">H12/H24</f>
        <v>6.1822447865302381E-2</v>
      </c>
      <c r="P24">
        <f>I12/I24</f>
        <v>0.2917255315606978</v>
      </c>
    </row>
    <row r="25" spans="1:17" x14ac:dyDescent="0.25">
      <c r="F25" t="s">
        <v>5</v>
      </c>
      <c r="G25">
        <f>G13+B4</f>
        <v>0.40617667079989178</v>
      </c>
      <c r="H25">
        <f t="shared" si="4"/>
        <v>0.43428018073466196</v>
      </c>
      <c r="I25">
        <f t="shared" si="4"/>
        <v>0.48506678735684011</v>
      </c>
      <c r="M25" t="s">
        <v>1</v>
      </c>
      <c r="N25">
        <f>B3/G24</f>
        <v>0.98835015442403062</v>
      </c>
      <c r="O25">
        <f>C3/H24</f>
        <v>0.93817755213469756</v>
      </c>
      <c r="P25">
        <f>D3/I24</f>
        <v>0.7082744684393022</v>
      </c>
    </row>
    <row r="26" spans="1:17" x14ac:dyDescent="0.25">
      <c r="F26" t="s">
        <v>9</v>
      </c>
      <c r="G26">
        <f>G14+B5</f>
        <v>0.3833008468219376</v>
      </c>
      <c r="H26">
        <f t="shared" si="4"/>
        <v>0.40364158057453975</v>
      </c>
      <c r="I26">
        <f t="shared" si="4"/>
        <v>0.42932350630072108</v>
      </c>
      <c r="L26" t="s">
        <v>7</v>
      </c>
      <c r="M26" t="s">
        <v>2</v>
      </c>
      <c r="N26">
        <f>G13/G25</f>
        <v>1.0012073790164272E-2</v>
      </c>
      <c r="O26">
        <f t="shared" ref="O26:P26" si="6">H13/H25</f>
        <v>4.9853025063305578E-2</v>
      </c>
      <c r="P26">
        <f t="shared" si="6"/>
        <v>0.24480502572418728</v>
      </c>
    </row>
    <row r="27" spans="1:17" x14ac:dyDescent="0.25">
      <c r="A27" t="s">
        <v>13</v>
      </c>
      <c r="M27" t="s">
        <v>1</v>
      </c>
      <c r="N27">
        <f>B4/G25</f>
        <v>0.98998792620983578</v>
      </c>
      <c r="O27">
        <f>C4/H25</f>
        <v>0.95014697493669442</v>
      </c>
      <c r="P27">
        <f>D4/I25</f>
        <v>0.75519497427581272</v>
      </c>
    </row>
    <row r="28" spans="1:17" x14ac:dyDescent="0.25">
      <c r="L28" t="s">
        <v>8</v>
      </c>
      <c r="M28" t="s">
        <v>2</v>
      </c>
      <c r="N28">
        <f>G14/G26</f>
        <v>1.1350997155398286E-2</v>
      </c>
      <c r="O28">
        <f>H14/H26</f>
        <v>5.074199874400067E-2</v>
      </c>
      <c r="P28">
        <f>I14/I26</f>
        <v>0.23011436562600149</v>
      </c>
    </row>
    <row r="29" spans="1:17" x14ac:dyDescent="0.25">
      <c r="B29" s="2" t="s">
        <v>16</v>
      </c>
      <c r="C29" s="2" t="s">
        <v>21</v>
      </c>
      <c r="D29" s="2" t="s">
        <v>18</v>
      </c>
      <c r="M29" t="s">
        <v>1</v>
      </c>
      <c r="N29">
        <f>B5/G26</f>
        <v>0.98864900284460167</v>
      </c>
      <c r="O29">
        <f>C5/H26</f>
        <v>0.94925800125599935</v>
      </c>
      <c r="P29">
        <f>D5/I26</f>
        <v>0.76988563437399848</v>
      </c>
    </row>
    <row r="30" spans="1:17" x14ac:dyDescent="0.25">
      <c r="A30" t="s">
        <v>4</v>
      </c>
      <c r="B30">
        <f t="shared" ref="B30:D32" si="7">B3+G12</f>
        <v>0.35572413119608021</v>
      </c>
      <c r="C30">
        <f t="shared" si="7"/>
        <v>0.39718494559172757</v>
      </c>
      <c r="D30">
        <f t="shared" si="7"/>
        <v>0.42802615865572491</v>
      </c>
    </row>
    <row r="31" spans="1:17" x14ac:dyDescent="0.25">
      <c r="A31" t="s">
        <v>5</v>
      </c>
      <c r="B31">
        <f t="shared" si="7"/>
        <v>0.40617667079989178</v>
      </c>
      <c r="C31">
        <f t="shared" si="7"/>
        <v>0.43428018073466196</v>
      </c>
      <c r="D31">
        <f t="shared" si="7"/>
        <v>0.48506678735684011</v>
      </c>
      <c r="F31" t="s">
        <v>14</v>
      </c>
    </row>
    <row r="32" spans="1:17" x14ac:dyDescent="0.25">
      <c r="A32" t="s">
        <v>9</v>
      </c>
      <c r="B32">
        <f t="shared" si="7"/>
        <v>0.3833008468219376</v>
      </c>
      <c r="C32">
        <f t="shared" si="7"/>
        <v>0.40364158057453975</v>
      </c>
      <c r="D32">
        <f t="shared" si="7"/>
        <v>0.42932350630072108</v>
      </c>
      <c r="G32" s="2" t="s">
        <v>16</v>
      </c>
      <c r="H32" s="2" t="s">
        <v>21</v>
      </c>
      <c r="I32" s="2" t="s">
        <v>18</v>
      </c>
      <c r="J32" s="2"/>
    </row>
    <row r="33" spans="1:15" x14ac:dyDescent="0.25">
      <c r="F33" t="s">
        <v>10</v>
      </c>
      <c r="G33">
        <f t="shared" ref="G33:I35" si="8">G12/B3</f>
        <v>1.1787164218898088E-2</v>
      </c>
      <c r="H33">
        <f t="shared" si="8"/>
        <v>6.5896319651470733E-2</v>
      </c>
      <c r="I33">
        <f t="shared" si="8"/>
        <v>0.41188203805160617</v>
      </c>
      <c r="M33" s="3" t="s">
        <v>16</v>
      </c>
      <c r="N33" s="3" t="s">
        <v>17</v>
      </c>
      <c r="O33" s="3" t="s">
        <v>18</v>
      </c>
    </row>
    <row r="34" spans="1:15" x14ac:dyDescent="0.25">
      <c r="F34" t="s">
        <v>11</v>
      </c>
      <c r="G34">
        <f t="shared" si="8"/>
        <v>1.0113329188261367E-2</v>
      </c>
      <c r="H34">
        <f t="shared" si="8"/>
        <v>5.246875102310055E-2</v>
      </c>
      <c r="I34">
        <f t="shared" si="8"/>
        <v>0.32416135443557581</v>
      </c>
      <c r="L34" t="s">
        <v>27</v>
      </c>
      <c r="M34">
        <v>1.1649845575969334E-2</v>
      </c>
      <c r="N34">
        <v>6.1822447865302381E-2</v>
      </c>
      <c r="O34">
        <v>0.2917255315606978</v>
      </c>
    </row>
    <row r="35" spans="1:15" x14ac:dyDescent="0.25">
      <c r="F35" t="s">
        <v>12</v>
      </c>
      <c r="G35">
        <f t="shared" si="8"/>
        <v>1.1481321604268551E-2</v>
      </c>
      <c r="H35">
        <f t="shared" si="8"/>
        <v>5.3454380871019266E-2</v>
      </c>
      <c r="I35">
        <f t="shared" si="8"/>
        <v>0.29889421928636156</v>
      </c>
      <c r="M35">
        <v>1.0012073790164272E-2</v>
      </c>
      <c r="N35">
        <v>4.9853025063305578E-2</v>
      </c>
      <c r="O35">
        <v>0.24480502572418728</v>
      </c>
    </row>
    <row r="36" spans="1:15" x14ac:dyDescent="0.25">
      <c r="A36" t="s">
        <v>15</v>
      </c>
      <c r="M36">
        <v>1.1350997155398286E-2</v>
      </c>
      <c r="N36">
        <v>5.074199874400067E-2</v>
      </c>
      <c r="O36">
        <v>0.23011436562600149</v>
      </c>
    </row>
    <row r="37" spans="1:15" x14ac:dyDescent="0.25">
      <c r="F37" t="s">
        <v>0</v>
      </c>
      <c r="G37">
        <f>AVERAGE(G33:G35)</f>
        <v>1.1127271670476002E-2</v>
      </c>
      <c r="H37">
        <f>AVERAGE(H33:H35)</f>
        <v>5.7273150515196845E-2</v>
      </c>
      <c r="I37">
        <f t="shared" ref="I37" si="9">AVERAGE(I33:I35)</f>
        <v>0.34497920392451453</v>
      </c>
    </row>
    <row r="38" spans="1:15" x14ac:dyDescent="0.25">
      <c r="B38" s="2" t="s">
        <v>16</v>
      </c>
      <c r="C38" s="2" t="s">
        <v>21</v>
      </c>
      <c r="D38" s="2" t="s">
        <v>18</v>
      </c>
      <c r="F38" t="s">
        <v>3</v>
      </c>
      <c r="G38">
        <f>STDEV(G33:G35)</f>
        <v>8.9131613031546736E-4</v>
      </c>
      <c r="H38">
        <f t="shared" ref="H38:I38" si="10">STDEV(H33:H35)</f>
        <v>7.4841266032762248E-3</v>
      </c>
      <c r="I38">
        <f t="shared" si="10"/>
        <v>5.9300918545499633E-2</v>
      </c>
      <c r="L38" t="s">
        <v>0</v>
      </c>
      <c r="M38">
        <f>AVERAGE(M34:M36)</f>
        <v>1.1004305507177297E-2</v>
      </c>
      <c r="N38">
        <f t="shared" ref="N38:O38" si="11">AVERAGE(N34:N36)</f>
        <v>5.4139157224202879E-2</v>
      </c>
      <c r="O38">
        <f t="shared" si="11"/>
        <v>0.25554830763696218</v>
      </c>
    </row>
    <row r="39" spans="1:15" x14ac:dyDescent="0.25">
      <c r="A39" t="s">
        <v>4</v>
      </c>
      <c r="B39">
        <f>B30/B3</f>
        <v>1.011787164218898</v>
      </c>
      <c r="C39">
        <f t="shared" ref="C39:D39" si="12">C30/C3</f>
        <v>1.0658963196514708</v>
      </c>
      <c r="D39">
        <f t="shared" si="12"/>
        <v>1.4118820380516062</v>
      </c>
      <c r="L39" t="s">
        <v>3</v>
      </c>
      <c r="M39">
        <f>STDEV(M34:M36)</f>
        <v>8.7219288566487069E-4</v>
      </c>
      <c r="N39">
        <f t="shared" ref="N39:O39" si="13">STDEV(N34:N36)</f>
        <v>6.668754370791263E-3</v>
      </c>
      <c r="O39">
        <f t="shared" si="13"/>
        <v>3.2179924202073232E-2</v>
      </c>
    </row>
    <row r="40" spans="1:15" x14ac:dyDescent="0.25">
      <c r="A40" t="s">
        <v>5</v>
      </c>
      <c r="B40">
        <f t="shared" ref="B40:D41" si="14">B31/B4</f>
        <v>1.0101133291882614</v>
      </c>
      <c r="C40">
        <f t="shared" si="14"/>
        <v>1.0524687510231006</v>
      </c>
      <c r="D40">
        <f t="shared" si="14"/>
        <v>1.3241613544355759</v>
      </c>
    </row>
    <row r="41" spans="1:15" x14ac:dyDescent="0.25">
      <c r="A41" t="s">
        <v>9</v>
      </c>
      <c r="B41">
        <f t="shared" si="14"/>
        <v>1.0114813216042686</v>
      </c>
      <c r="C41">
        <f t="shared" si="14"/>
        <v>1.0534543808710193</v>
      </c>
      <c r="D41">
        <f t="shared" si="14"/>
        <v>1.2988942192863615</v>
      </c>
      <c r="L41" t="s">
        <v>26</v>
      </c>
      <c r="M41">
        <v>0.98835015442403062</v>
      </c>
      <c r="N41">
        <v>0.93817755213469756</v>
      </c>
      <c r="O41">
        <v>0.7082744684393022</v>
      </c>
    </row>
    <row r="42" spans="1:15" x14ac:dyDescent="0.25">
      <c r="M42">
        <v>0.98998792620983578</v>
      </c>
      <c r="N42">
        <v>0.95014697493669442</v>
      </c>
      <c r="O42">
        <v>0.75519497427581272</v>
      </c>
    </row>
    <row r="43" spans="1:15" x14ac:dyDescent="0.25">
      <c r="M43">
        <v>0.98864900284460167</v>
      </c>
      <c r="N43">
        <v>0.94925800125599935</v>
      </c>
      <c r="O43">
        <v>0.76988563437399848</v>
      </c>
    </row>
    <row r="45" spans="1:15" x14ac:dyDescent="0.25">
      <c r="L45" t="s">
        <v>0</v>
      </c>
      <c r="M45">
        <f>AVERAGE(M41:M43)</f>
        <v>0.98899569449282276</v>
      </c>
      <c r="N45">
        <f>AVERAGE(N41:N43)</f>
        <v>0.94586084277579718</v>
      </c>
      <c r="O45">
        <f>AVERAGE(O41:O43)</f>
        <v>0.74445169236303776</v>
      </c>
    </row>
    <row r="46" spans="1:15" x14ac:dyDescent="0.25">
      <c r="L46" t="s">
        <v>3</v>
      </c>
      <c r="M46">
        <f>STDEV(M41:M43)</f>
        <v>8.7219288566492447E-4</v>
      </c>
      <c r="N46">
        <f>STDEV(N41:N43)</f>
        <v>6.6687543707913037E-3</v>
      </c>
      <c r="O46">
        <f>STDEV(O41:O43)</f>
        <v>3.2179924202073378E-2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D43E-5EBF-4F75-A00E-8D8CEB99C105}">
  <dimension ref="B2:P14"/>
  <sheetViews>
    <sheetView zoomScale="126" zoomScaleNormal="126" workbookViewId="0">
      <selection activeCell="N3" sqref="N3"/>
    </sheetView>
  </sheetViews>
  <sheetFormatPr defaultRowHeight="15" x14ac:dyDescent="0.25"/>
  <cols>
    <col min="4" max="4" width="14.140625" customWidth="1"/>
    <col min="10" max="10" width="12.28515625" customWidth="1"/>
    <col min="11" max="11" width="13.85546875" customWidth="1"/>
    <col min="15" max="15" width="11.5703125" customWidth="1"/>
    <col min="16" max="16" width="12.28515625" customWidth="1"/>
  </cols>
  <sheetData>
    <row r="2" spans="2:16" x14ac:dyDescent="0.25">
      <c r="C2" s="3" t="s">
        <v>16</v>
      </c>
      <c r="D2" s="3" t="s">
        <v>17</v>
      </c>
      <c r="E2" s="3" t="s">
        <v>18</v>
      </c>
      <c r="I2" s="3" t="s">
        <v>16</v>
      </c>
      <c r="J2" s="3" t="s">
        <v>17</v>
      </c>
      <c r="K2" s="3" t="s">
        <v>18</v>
      </c>
      <c r="L2" s="3"/>
      <c r="N2" s="3" t="s">
        <v>16</v>
      </c>
      <c r="O2" s="3" t="s">
        <v>17</v>
      </c>
      <c r="P2" s="3" t="s">
        <v>18</v>
      </c>
    </row>
    <row r="3" spans="2:16" x14ac:dyDescent="0.25">
      <c r="B3" t="s">
        <v>22</v>
      </c>
      <c r="C3">
        <v>0.27100000000000002</v>
      </c>
      <c r="D3">
        <v>0.27400000000000002</v>
      </c>
      <c r="E3">
        <v>0.27100000000000002</v>
      </c>
      <c r="G3">
        <v>0</v>
      </c>
      <c r="H3" t="s">
        <v>0</v>
      </c>
      <c r="I3">
        <f>AVERAGE(C3:C5)</f>
        <v>0.28033333333333332</v>
      </c>
      <c r="J3">
        <f t="shared" ref="J3:K3" si="0">AVERAGE(D3:D5)</f>
        <v>0.28066666666666668</v>
      </c>
      <c r="K3">
        <f t="shared" si="0"/>
        <v>0.28066666666666668</v>
      </c>
      <c r="M3" t="s">
        <v>3</v>
      </c>
      <c r="N3">
        <f>STDEV(C3:C5)</f>
        <v>1.7039170558842728E-2</v>
      </c>
      <c r="O3">
        <f>STDEV(D3:D5)</f>
        <v>1.4224392195567894E-2</v>
      </c>
      <c r="P3">
        <f>STDEV(E3:E5)</f>
        <v>1.588500340992512E-2</v>
      </c>
    </row>
    <row r="4" spans="2:16" x14ac:dyDescent="0.25">
      <c r="C4">
        <v>0.3</v>
      </c>
      <c r="D4">
        <v>0.29699999999999999</v>
      </c>
      <c r="E4">
        <v>0.29899999999999999</v>
      </c>
      <c r="G4">
        <v>6</v>
      </c>
      <c r="H4" t="s">
        <v>0</v>
      </c>
      <c r="I4">
        <f>AVERAGE(C6:C8)</f>
        <v>0.41500000000000004</v>
      </c>
      <c r="J4">
        <f>AVERAGE(D6:D8)</f>
        <v>0.41333333333333333</v>
      </c>
      <c r="K4">
        <f>AVERAGE(E6:E8)</f>
        <v>0.39633333333333337</v>
      </c>
      <c r="M4" t="s">
        <v>3</v>
      </c>
      <c r="N4">
        <f>STDEV(C6:C8)</f>
        <v>2.2605309110914629E-2</v>
      </c>
      <c r="O4">
        <f>STDEV(D6:D8)</f>
        <v>1.0214368964029698E-2</v>
      </c>
      <c r="P4">
        <f>STDEV(E6:E8)</f>
        <v>1.320353488022556E-2</v>
      </c>
    </row>
    <row r="5" spans="2:16" x14ac:dyDescent="0.25">
      <c r="C5">
        <v>0.27</v>
      </c>
      <c r="D5">
        <v>0.27100000000000002</v>
      </c>
      <c r="E5">
        <v>0.27200000000000002</v>
      </c>
      <c r="G5">
        <v>12</v>
      </c>
      <c r="H5" t="s">
        <v>0</v>
      </c>
      <c r="I5">
        <f>AVERAGE(C9:C11)</f>
        <v>0.58799999999999997</v>
      </c>
      <c r="J5">
        <f>AVERAGE(D9:D11)</f>
        <v>0.60199999999999998</v>
      </c>
      <c r="K5">
        <f>AVERAGE(E9:E11)</f>
        <v>0.56233333333333335</v>
      </c>
      <c r="M5" t="s">
        <v>3</v>
      </c>
      <c r="N5">
        <f>STDEV(C9:C11)</f>
        <v>9.8488578017961129E-3</v>
      </c>
      <c r="O5">
        <f>STDEV(D9:D11)</f>
        <v>1.3114877048604014E-2</v>
      </c>
      <c r="P5">
        <f>STDEV(E9:E11)</f>
        <v>1.692138686199603E-2</v>
      </c>
    </row>
    <row r="6" spans="2:16" x14ac:dyDescent="0.25">
      <c r="B6" t="s">
        <v>23</v>
      </c>
      <c r="C6">
        <v>0.44</v>
      </c>
      <c r="D6">
        <v>0.42499999999999999</v>
      </c>
      <c r="E6">
        <v>0.40799999999999997</v>
      </c>
      <c r="G6">
        <v>24</v>
      </c>
      <c r="H6" t="s">
        <v>0</v>
      </c>
      <c r="I6">
        <f>AVERAGE(C12:C14)</f>
        <v>1.38</v>
      </c>
      <c r="J6">
        <f>AVERAGE(D12:D14)</f>
        <v>1.4733333333333334</v>
      </c>
      <c r="K6">
        <f>AVERAGE(E12:E14)</f>
        <v>1.1466666666666667</v>
      </c>
      <c r="M6" t="s">
        <v>3</v>
      </c>
      <c r="N6">
        <f>STDEV(C12:C14)</f>
        <v>9.9999999999998979E-3</v>
      </c>
      <c r="O6">
        <f>STDEV(D12:D14)</f>
        <v>8.5049005481153905E-2</v>
      </c>
      <c r="P6">
        <f>STDEV(E12:E14)</f>
        <v>4.5092497528228866E-2</v>
      </c>
    </row>
    <row r="7" spans="2:16" x14ac:dyDescent="0.25">
      <c r="C7">
        <v>0.39600000000000002</v>
      </c>
      <c r="D7">
        <v>0.40600000000000003</v>
      </c>
      <c r="E7">
        <v>0.38200000000000001</v>
      </c>
    </row>
    <row r="8" spans="2:16" x14ac:dyDescent="0.25">
      <c r="C8">
        <v>0.40899999999999997</v>
      </c>
      <c r="D8">
        <v>0.40899999999999997</v>
      </c>
      <c r="E8">
        <v>0.39900000000000002</v>
      </c>
    </row>
    <row r="9" spans="2:16" x14ac:dyDescent="0.25">
      <c r="B9" t="s">
        <v>24</v>
      </c>
      <c r="C9">
        <v>0.57999999999999996</v>
      </c>
      <c r="D9">
        <v>0.59</v>
      </c>
      <c r="E9">
        <v>0.55800000000000005</v>
      </c>
    </row>
    <row r="10" spans="2:16" x14ac:dyDescent="0.25">
      <c r="C10">
        <v>0.58499999999999996</v>
      </c>
      <c r="D10">
        <v>0.6</v>
      </c>
      <c r="E10">
        <v>0.58099999999999996</v>
      </c>
    </row>
    <row r="11" spans="2:16" x14ac:dyDescent="0.25">
      <c r="C11">
        <v>0.59899999999999998</v>
      </c>
      <c r="D11">
        <v>0.61599999999999999</v>
      </c>
      <c r="E11">
        <v>0.54800000000000004</v>
      </c>
    </row>
    <row r="12" spans="2:16" x14ac:dyDescent="0.25">
      <c r="B12" t="s">
        <v>25</v>
      </c>
      <c r="C12">
        <v>1.37</v>
      </c>
      <c r="D12">
        <v>1.56</v>
      </c>
      <c r="E12">
        <v>1.1499999999999999</v>
      </c>
    </row>
    <row r="13" spans="2:16" x14ac:dyDescent="0.25">
      <c r="C13">
        <v>1.39</v>
      </c>
      <c r="D13">
        <v>1.39</v>
      </c>
      <c r="E13">
        <v>1.1000000000000001</v>
      </c>
    </row>
    <row r="14" spans="2:16" x14ac:dyDescent="0.25">
      <c r="C14">
        <v>1.38</v>
      </c>
      <c r="D14">
        <v>1.47</v>
      </c>
      <c r="E14">
        <v>1.19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5419-3463-44C7-B993-05AB51A54334}">
  <dimension ref="B2:P14"/>
  <sheetViews>
    <sheetView zoomScale="126" zoomScaleNormal="126" workbookViewId="0">
      <selection activeCell="E3" sqref="E3:E14"/>
    </sheetView>
  </sheetViews>
  <sheetFormatPr defaultRowHeight="15" x14ac:dyDescent="0.25"/>
  <cols>
    <col min="4" max="4" width="14.140625" customWidth="1"/>
    <col min="10" max="10" width="12.28515625" customWidth="1"/>
    <col min="11" max="11" width="13.85546875" customWidth="1"/>
    <col min="15" max="15" width="11.5703125" customWidth="1"/>
    <col min="16" max="16" width="12.28515625" customWidth="1"/>
  </cols>
  <sheetData>
    <row r="2" spans="2:16" x14ac:dyDescent="0.25">
      <c r="C2" s="3" t="s">
        <v>16</v>
      </c>
      <c r="D2" s="3" t="s">
        <v>17</v>
      </c>
      <c r="E2" s="3" t="s">
        <v>18</v>
      </c>
      <c r="I2" s="3" t="s">
        <v>16</v>
      </c>
      <c r="J2" s="3" t="s">
        <v>17</v>
      </c>
      <c r="K2" s="3" t="s">
        <v>18</v>
      </c>
      <c r="L2" s="3"/>
      <c r="N2" s="3" t="s">
        <v>16</v>
      </c>
      <c r="O2" s="3" t="s">
        <v>17</v>
      </c>
      <c r="P2" s="3" t="s">
        <v>18</v>
      </c>
    </row>
    <row r="3" spans="2:16" x14ac:dyDescent="0.25">
      <c r="B3" t="s">
        <v>22</v>
      </c>
      <c r="C3">
        <v>2.0914306970871992E-3</v>
      </c>
      <c r="D3">
        <v>1.6653985180509155E-3</v>
      </c>
      <c r="E3">
        <v>2.1185418357531479E-3</v>
      </c>
      <c r="G3">
        <v>0</v>
      </c>
      <c r="H3" t="s">
        <v>0</v>
      </c>
      <c r="I3">
        <f>AVERAGE(C3:C5)</f>
        <v>2.6464580572337346E-3</v>
      </c>
      <c r="J3">
        <f t="shared" ref="J3:K3" si="0">AVERAGE(D3:D5)</f>
        <v>2.6572076556595887E-3</v>
      </c>
      <c r="K3">
        <f t="shared" si="0"/>
        <v>2.733315577578391E-3</v>
      </c>
      <c r="M3" t="s">
        <v>3</v>
      </c>
      <c r="N3">
        <f>STDEV(C3:C5)</f>
        <v>5.2581823248414755E-4</v>
      </c>
      <c r="O3">
        <f>STDEV(D3:D5)</f>
        <v>8.8577620227707553E-4</v>
      </c>
      <c r="P3">
        <f>STDEV(E3:E5)</f>
        <v>6.4695960565093881E-4</v>
      </c>
    </row>
    <row r="4" spans="2:16" x14ac:dyDescent="0.25">
      <c r="C4">
        <v>3.137146045630799E-3</v>
      </c>
      <c r="D4">
        <v>3.3695272341960451E-3</v>
      </c>
      <c r="E4">
        <v>3.4082574322902535E-3</v>
      </c>
      <c r="G4">
        <v>6</v>
      </c>
      <c r="H4" t="s">
        <v>0</v>
      </c>
      <c r="I4">
        <f>AVERAGE(C6:C8)</f>
        <v>2.4574112957242516E-3</v>
      </c>
      <c r="J4">
        <f>AVERAGE(D6:D8)</f>
        <v>3.5669808631382631E-3</v>
      </c>
      <c r="K4">
        <f>AVERAGE(E6:E8)</f>
        <v>7.4659212301931574E-3</v>
      </c>
      <c r="M4" t="s">
        <v>3</v>
      </c>
      <c r="N4">
        <f>STDEV(C6:C8)</f>
        <v>5.4316553189578411E-4</v>
      </c>
      <c r="O4">
        <f>STDEV(D6:D8)</f>
        <v>1.068982672289905E-4</v>
      </c>
      <c r="P4">
        <f>STDEV(E6:E8)</f>
        <v>1.0766647510431831E-3</v>
      </c>
    </row>
    <row r="5" spans="2:16" x14ac:dyDescent="0.25">
      <c r="C5">
        <v>2.7107974289832049E-3</v>
      </c>
      <c r="D5">
        <v>2.9366972147318055E-3</v>
      </c>
      <c r="E5">
        <v>2.6731474646917706E-3</v>
      </c>
      <c r="G5">
        <v>12</v>
      </c>
      <c r="H5" t="s">
        <v>0</v>
      </c>
      <c r="I5">
        <f>AVERAGE(C9:C11)</f>
        <v>3.1818393498017372E-3</v>
      </c>
      <c r="J5">
        <f>AVERAGE(D9:D11)</f>
        <v>4.3214732003058467E-3</v>
      </c>
      <c r="K5">
        <f>AVERAGE(E9:E11)</f>
        <v>2.3585232129077413E-2</v>
      </c>
      <c r="M5" t="s">
        <v>3</v>
      </c>
      <c r="N5">
        <f>STDEV(C9:C11)</f>
        <v>3.1426994182301676E-4</v>
      </c>
      <c r="O5">
        <f>STDEV(D9:D11)</f>
        <v>4.1305738255331703E-4</v>
      </c>
      <c r="P5">
        <f>STDEV(E9:E11)</f>
        <v>4.1479702751895152E-3</v>
      </c>
    </row>
    <row r="6" spans="2:16" x14ac:dyDescent="0.25">
      <c r="B6" t="s">
        <v>23</v>
      </c>
      <c r="C6">
        <v>2.8273044608771408E-3</v>
      </c>
      <c r="D6">
        <v>3.4469876303844572E-3</v>
      </c>
      <c r="E6">
        <v>7.8622302131241065E-3</v>
      </c>
      <c r="G6">
        <v>24</v>
      </c>
      <c r="H6" t="s">
        <v>0</v>
      </c>
      <c r="I6">
        <f>AVERAGE(C12:C14)</f>
        <v>4.187216272636512E-3</v>
      </c>
      <c r="J6">
        <f>AVERAGE(D12:D14)</f>
        <v>2.2228902300309755E-2</v>
      </c>
      <c r="K6">
        <f>AVERAGE(E12:E14)</f>
        <v>0.1141354841044287</v>
      </c>
      <c r="M6" t="s">
        <v>3</v>
      </c>
      <c r="N6">
        <f>STDEV(C12:C14)</f>
        <v>1.4690556743309792E-4</v>
      </c>
      <c r="O6">
        <f>STDEV(D12:D14)</f>
        <v>2.0974424017649942E-3</v>
      </c>
      <c r="P6">
        <f>STDEV(E12:E14)</f>
        <v>1.363429090457207E-2</v>
      </c>
    </row>
    <row r="7" spans="2:16" x14ac:dyDescent="0.25">
      <c r="C7">
        <v>2.7111138665945151E-3</v>
      </c>
      <c r="D7">
        <v>3.6019084227612913E-3</v>
      </c>
      <c r="E7">
        <v>8.2882623921603955E-3</v>
      </c>
    </row>
    <row r="8" spans="2:16" x14ac:dyDescent="0.25">
      <c r="C8">
        <v>1.8338155597010998E-3</v>
      </c>
      <c r="D8">
        <v>3.6520465362690395E-3</v>
      </c>
      <c r="E8">
        <v>6.247271085294972E-3</v>
      </c>
    </row>
    <row r="9" spans="2:16" x14ac:dyDescent="0.25">
      <c r="B9" t="s">
        <v>24</v>
      </c>
      <c r="C9">
        <v>2.8273044608771408E-3</v>
      </c>
      <c r="D9">
        <v>3.8730198094207406E-3</v>
      </c>
      <c r="E9">
        <v>2.4516215393633325E-2</v>
      </c>
    </row>
    <row r="10" spans="2:16" x14ac:dyDescent="0.25">
      <c r="C10">
        <v>3.2920668380076339E-3</v>
      </c>
      <c r="D10">
        <v>4.6863539693990939E-3</v>
      </c>
      <c r="E10">
        <v>2.7188599062133646E-2</v>
      </c>
    </row>
    <row r="11" spans="2:16" x14ac:dyDescent="0.25">
      <c r="C11">
        <v>3.4261467505204376E-3</v>
      </c>
      <c r="D11">
        <v>4.4050458220977065E-3</v>
      </c>
      <c r="E11">
        <v>1.9050881931465268E-2</v>
      </c>
    </row>
    <row r="12" spans="2:16" x14ac:dyDescent="0.25">
      <c r="B12" t="s">
        <v>25</v>
      </c>
      <c r="C12">
        <v>4.14413119608019E-3</v>
      </c>
      <c r="D12">
        <v>2.4554945591727544E-2</v>
      </c>
      <c r="E12">
        <v>0.1248661586557249</v>
      </c>
    </row>
    <row r="13" spans="2:16" x14ac:dyDescent="0.25">
      <c r="C13">
        <v>4.0666707998917783E-3</v>
      </c>
      <c r="D13">
        <v>2.1650180734661975E-2</v>
      </c>
      <c r="E13">
        <v>0.11874678735684012</v>
      </c>
    </row>
    <row r="14" spans="2:16" x14ac:dyDescent="0.25">
      <c r="C14">
        <v>4.3508468219375686E-3</v>
      </c>
      <c r="D14">
        <v>2.0481580574539741E-2</v>
      </c>
      <c r="E14">
        <v>9.8793506300721076E-2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6250-028A-495C-B127-9D1014F8C36E}">
  <dimension ref="A3:P9"/>
  <sheetViews>
    <sheetView workbookViewId="0">
      <selection activeCell="P31" sqref="P31"/>
    </sheetView>
  </sheetViews>
  <sheetFormatPr defaultColWidth="11" defaultRowHeight="15" x14ac:dyDescent="0.25"/>
  <cols>
    <col min="1" max="1" width="8.28515625" bestFit="1" customWidth="1"/>
    <col min="2" max="2" width="13.85546875" customWidth="1"/>
    <col min="3" max="3" width="13.42578125" customWidth="1"/>
    <col min="4" max="4" width="12.28515625" customWidth="1"/>
    <col min="5" max="5" width="8.42578125" customWidth="1"/>
    <col min="6" max="6" width="16.7109375" customWidth="1"/>
    <col min="7" max="7" width="19.85546875" customWidth="1"/>
    <col min="8" max="8" width="17.5703125" customWidth="1"/>
    <col min="9" max="9" width="5.42578125" customWidth="1"/>
    <col min="10" max="10" width="17.5703125" customWidth="1"/>
    <col min="11" max="11" width="18.140625" customWidth="1"/>
    <col min="13" max="13" width="7.28515625" customWidth="1"/>
  </cols>
  <sheetData>
    <row r="3" spans="1:16" x14ac:dyDescent="0.25">
      <c r="B3" t="s">
        <v>28</v>
      </c>
      <c r="F3" t="s">
        <v>29</v>
      </c>
      <c r="J3" t="s">
        <v>30</v>
      </c>
      <c r="N3" t="s">
        <v>31</v>
      </c>
    </row>
    <row r="5" spans="1:16" x14ac:dyDescent="0.25">
      <c r="B5" s="3" t="s">
        <v>16</v>
      </c>
      <c r="C5" s="3" t="s">
        <v>17</v>
      </c>
      <c r="D5" s="3" t="s">
        <v>18</v>
      </c>
      <c r="E5" s="3"/>
      <c r="F5" s="3" t="s">
        <v>16</v>
      </c>
      <c r="G5" s="3" t="s">
        <v>17</v>
      </c>
      <c r="H5" s="3" t="s">
        <v>18</v>
      </c>
      <c r="I5" s="3"/>
      <c r="J5" s="3" t="s">
        <v>16</v>
      </c>
      <c r="K5" s="3" t="s">
        <v>17</v>
      </c>
      <c r="L5" s="3" t="s">
        <v>18</v>
      </c>
      <c r="M5" s="3"/>
      <c r="N5" s="3" t="s">
        <v>16</v>
      </c>
      <c r="O5" s="3" t="s">
        <v>17</v>
      </c>
      <c r="P5" s="3" t="s">
        <v>18</v>
      </c>
    </row>
    <row r="6" spans="1:16" x14ac:dyDescent="0.25">
      <c r="A6" t="s">
        <v>1</v>
      </c>
      <c r="B6">
        <v>0.96867369463492825</v>
      </c>
      <c r="C6">
        <v>0.96849439600280507</v>
      </c>
      <c r="D6">
        <v>0.96604581480693863</v>
      </c>
      <c r="F6">
        <v>0.98152545928924428</v>
      </c>
      <c r="G6">
        <v>0.9726055289097143</v>
      </c>
      <c r="H6">
        <v>0.94547399772645646</v>
      </c>
      <c r="J6">
        <v>0.98261187306516928</v>
      </c>
      <c r="K6">
        <v>0.97766575787949928</v>
      </c>
      <c r="L6">
        <v>0.88467902785672192</v>
      </c>
      <c r="N6">
        <v>0.98899569449282276</v>
      </c>
      <c r="O6">
        <v>0.94586084277579718</v>
      </c>
      <c r="P6">
        <v>0.74445169236303776</v>
      </c>
    </row>
    <row r="7" spans="1:16" x14ac:dyDescent="0.25">
      <c r="A7" t="s">
        <v>2</v>
      </c>
      <c r="B7">
        <v>3.1326305365071715E-2</v>
      </c>
      <c r="C7">
        <v>3.1505603997194827E-2</v>
      </c>
      <c r="D7">
        <v>3.3954185193061377E-2</v>
      </c>
      <c r="F7">
        <v>1.8474540710755789E-2</v>
      </c>
      <c r="G7">
        <v>2.7394471090285685E-2</v>
      </c>
      <c r="H7">
        <v>5.4526002273543435E-2</v>
      </c>
      <c r="J7">
        <v>1.7388126934830776E-2</v>
      </c>
      <c r="K7">
        <v>2.2334242120500624E-2</v>
      </c>
      <c r="L7">
        <v>0.11532097214327817</v>
      </c>
      <c r="N7">
        <v>1.1004305507177297E-2</v>
      </c>
      <c r="O7">
        <v>5.4139157224202879E-2</v>
      </c>
      <c r="P7">
        <v>0.25554830763696218</v>
      </c>
    </row>
    <row r="9" spans="1:16" x14ac:dyDescent="0.25">
      <c r="N9" s="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40F7-6C28-4FA9-AD2D-1EFAEA145A5C}">
  <dimension ref="A1:T40"/>
  <sheetViews>
    <sheetView tabSelected="1" topLeftCell="A4" workbookViewId="0">
      <selection activeCell="N26" sqref="N26"/>
    </sheetView>
  </sheetViews>
  <sheetFormatPr defaultRowHeight="15" x14ac:dyDescent="0.25"/>
  <sheetData>
    <row r="1" spans="1:2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20" x14ac:dyDescent="0.25">
      <c r="A2">
        <v>0</v>
      </c>
      <c r="B2">
        <v>0.27100000000000002</v>
      </c>
      <c r="C2">
        <v>0</v>
      </c>
      <c r="D2" s="1">
        <v>7.5789999999999996E-2</v>
      </c>
      <c r="E2">
        <v>2.0914306970871992E-3</v>
      </c>
      <c r="F2">
        <f>D2+E2</f>
        <v>7.7881430697087195E-2</v>
      </c>
      <c r="G2">
        <f>E2/F2</f>
        <v>2.6854035401861459E-2</v>
      </c>
      <c r="H2">
        <f>D2/F2</f>
        <v>0.97314596459813851</v>
      </c>
      <c r="I2">
        <f>E2/D2</f>
        <v>2.7595074509660894E-2</v>
      </c>
    </row>
    <row r="3" spans="1:20" x14ac:dyDescent="0.25">
      <c r="A3">
        <v>0</v>
      </c>
      <c r="B3">
        <v>0.3</v>
      </c>
      <c r="C3">
        <v>0</v>
      </c>
      <c r="D3" s="1">
        <v>9.0529999999999999E-2</v>
      </c>
      <c r="E3">
        <v>3.137146045630799E-3</v>
      </c>
      <c r="F3">
        <f t="shared" ref="F3:F37" si="0">D3+E3</f>
        <v>9.3667146045630797E-2</v>
      </c>
      <c r="G3">
        <f t="shared" ref="G3:G37" si="1">E3/F3</f>
        <v>3.3492490996816643E-2</v>
      </c>
      <c r="H3">
        <f t="shared" ref="H3:H37" si="2">D3/F3</f>
        <v>0.96650750900318338</v>
      </c>
      <c r="I3">
        <f t="shared" ref="I3:I37" si="3">E3/D3</f>
        <v>3.4653109970515843E-2</v>
      </c>
    </row>
    <row r="4" spans="1:20" x14ac:dyDescent="0.25">
      <c r="A4">
        <v>0</v>
      </c>
      <c r="B4">
        <v>0.27</v>
      </c>
      <c r="C4">
        <v>0</v>
      </c>
      <c r="D4">
        <v>7.7890000000000001E-2</v>
      </c>
      <c r="E4">
        <v>2.7107974289832049E-3</v>
      </c>
      <c r="F4">
        <f>D4+E4</f>
        <v>8.0600797428983212E-2</v>
      </c>
      <c r="G4">
        <f t="shared" si="1"/>
        <v>3.3632389696537049E-2</v>
      </c>
      <c r="H4">
        <f t="shared" si="2"/>
        <v>0.96636761030346285</v>
      </c>
      <c r="I4">
        <f t="shared" si="3"/>
        <v>3.480289419672878E-2</v>
      </c>
    </row>
    <row r="5" spans="1:20" x14ac:dyDescent="0.25">
      <c r="A5">
        <v>6</v>
      </c>
      <c r="B5">
        <v>0.44</v>
      </c>
      <c r="C5">
        <v>0</v>
      </c>
      <c r="D5" s="1">
        <v>0.13053000000000001</v>
      </c>
      <c r="E5">
        <v>2.8273044608771408E-3</v>
      </c>
      <c r="F5">
        <f t="shared" si="0"/>
        <v>0.13335730446087715</v>
      </c>
      <c r="G5">
        <f t="shared" si="1"/>
        <v>2.1200971872572479E-2</v>
      </c>
      <c r="H5">
        <f t="shared" si="2"/>
        <v>0.97879902812742747</v>
      </c>
      <c r="I5">
        <f t="shared" si="3"/>
        <v>2.1660188928806716E-2</v>
      </c>
    </row>
    <row r="6" spans="1:20" x14ac:dyDescent="0.25">
      <c r="A6">
        <v>6</v>
      </c>
      <c r="B6">
        <v>0.39600000000000002</v>
      </c>
      <c r="C6">
        <v>0</v>
      </c>
      <c r="D6" s="1">
        <v>0.13684199999999999</v>
      </c>
      <c r="E6">
        <v>2.7111138665945151E-3</v>
      </c>
      <c r="F6">
        <f t="shared" si="0"/>
        <v>0.1395531138665945</v>
      </c>
      <c r="G6">
        <f t="shared" si="1"/>
        <v>1.9427111237275571E-2</v>
      </c>
      <c r="H6">
        <f t="shared" si="2"/>
        <v>0.98057288876272453</v>
      </c>
      <c r="I6">
        <f t="shared" si="3"/>
        <v>1.9812001188191604E-2</v>
      </c>
    </row>
    <row r="7" spans="1:20" x14ac:dyDescent="0.25">
      <c r="A7">
        <v>6</v>
      </c>
      <c r="B7">
        <v>0.40899999999999997</v>
      </c>
      <c r="C7">
        <v>0</v>
      </c>
      <c r="D7">
        <v>0.12211</v>
      </c>
      <c r="E7">
        <v>1.8338155597010998E-3</v>
      </c>
      <c r="F7">
        <f t="shared" si="0"/>
        <v>0.12394381555970109</v>
      </c>
      <c r="G7">
        <f t="shared" si="1"/>
        <v>1.4795539022419316E-2</v>
      </c>
      <c r="H7">
        <f t="shared" si="2"/>
        <v>0.98520446097758074</v>
      </c>
      <c r="I7">
        <f t="shared" si="3"/>
        <v>1.5017734499231021E-2</v>
      </c>
    </row>
    <row r="8" spans="1:20" x14ac:dyDescent="0.25">
      <c r="A8">
        <v>12</v>
      </c>
      <c r="B8">
        <v>0.57999999999999996</v>
      </c>
      <c r="C8">
        <v>0</v>
      </c>
      <c r="D8" s="1">
        <v>0.16841999999999999</v>
      </c>
      <c r="E8">
        <v>2.8273044608771408E-3</v>
      </c>
      <c r="F8">
        <f t="shared" si="0"/>
        <v>0.17124730446087713</v>
      </c>
      <c r="G8">
        <f t="shared" si="1"/>
        <v>1.6510066945451173E-2</v>
      </c>
      <c r="H8">
        <f t="shared" si="2"/>
        <v>0.98348993305454879</v>
      </c>
      <c r="I8">
        <f t="shared" si="3"/>
        <v>1.6787225156615255E-2</v>
      </c>
    </row>
    <row r="9" spans="1:20" x14ac:dyDescent="0.25">
      <c r="A9">
        <v>12</v>
      </c>
      <c r="B9">
        <v>0.58499999999999996</v>
      </c>
      <c r="C9">
        <v>0</v>
      </c>
      <c r="D9" s="1">
        <v>0.2</v>
      </c>
      <c r="E9">
        <v>3.2920668380076339E-3</v>
      </c>
      <c r="F9">
        <f t="shared" si="0"/>
        <v>0.20329206683800766</v>
      </c>
      <c r="G9">
        <f t="shared" si="1"/>
        <v>1.6193779173050083E-2</v>
      </c>
      <c r="H9">
        <f t="shared" si="2"/>
        <v>0.98380622082694991</v>
      </c>
      <c r="I9">
        <f t="shared" si="3"/>
        <v>1.6460334190038169E-2</v>
      </c>
    </row>
    <row r="10" spans="1:20" x14ac:dyDescent="0.25">
      <c r="A10">
        <v>12</v>
      </c>
      <c r="B10">
        <v>0.59899999999999998</v>
      </c>
      <c r="C10">
        <v>0</v>
      </c>
      <c r="D10">
        <v>0.17263000000000001</v>
      </c>
      <c r="E10">
        <v>3.4261467505204376E-3</v>
      </c>
      <c r="F10">
        <f t="shared" si="0"/>
        <v>0.17605614675052045</v>
      </c>
      <c r="G10">
        <f t="shared" si="1"/>
        <v>1.9460534685991071E-2</v>
      </c>
      <c r="H10">
        <f t="shared" si="2"/>
        <v>0.98053946531400893</v>
      </c>
      <c r="I10">
        <f t="shared" si="3"/>
        <v>1.984676331182551E-2</v>
      </c>
    </row>
    <row r="11" spans="1:20" x14ac:dyDescent="0.25">
      <c r="A11">
        <v>24</v>
      </c>
      <c r="B11">
        <v>1.37</v>
      </c>
      <c r="C11">
        <v>0</v>
      </c>
      <c r="D11" s="1">
        <v>0.35158</v>
      </c>
      <c r="E11">
        <v>4.14413119608019E-3</v>
      </c>
      <c r="F11">
        <f t="shared" si="0"/>
        <v>0.35572413119608021</v>
      </c>
      <c r="G11">
        <f t="shared" si="1"/>
        <v>1.1649845575969334E-2</v>
      </c>
      <c r="H11">
        <f t="shared" si="2"/>
        <v>0.98835015442403062</v>
      </c>
      <c r="I11">
        <f t="shared" si="3"/>
        <v>1.1787164218898088E-2</v>
      </c>
    </row>
    <row r="12" spans="1:20" x14ac:dyDescent="0.25">
      <c r="A12">
        <v>24</v>
      </c>
      <c r="B12">
        <v>1.39</v>
      </c>
      <c r="C12">
        <v>0</v>
      </c>
      <c r="D12" s="1">
        <v>0.40211000000000002</v>
      </c>
      <c r="E12">
        <v>4.0666707998917783E-3</v>
      </c>
      <c r="F12">
        <f t="shared" si="0"/>
        <v>0.40617667079989178</v>
      </c>
      <c r="G12">
        <f t="shared" si="1"/>
        <v>1.0012073790164272E-2</v>
      </c>
      <c r="H12">
        <f t="shared" si="2"/>
        <v>0.98998792620983578</v>
      </c>
      <c r="I12">
        <f t="shared" si="3"/>
        <v>1.0113329188261367E-2</v>
      </c>
      <c r="R12" s="3"/>
      <c r="S12" s="3"/>
      <c r="T12" s="3"/>
    </row>
    <row r="13" spans="1:20" x14ac:dyDescent="0.25">
      <c r="A13">
        <v>24</v>
      </c>
      <c r="B13">
        <v>1.38</v>
      </c>
      <c r="C13">
        <v>0</v>
      </c>
      <c r="D13">
        <v>0.37895000000000001</v>
      </c>
      <c r="E13">
        <v>4.3508468219375686E-3</v>
      </c>
      <c r="F13">
        <f t="shared" si="0"/>
        <v>0.3833008468219376</v>
      </c>
      <c r="G13">
        <f t="shared" si="1"/>
        <v>1.1350997155398288E-2</v>
      </c>
      <c r="H13">
        <f t="shared" si="2"/>
        <v>0.98864900284460167</v>
      </c>
      <c r="I13">
        <f t="shared" si="3"/>
        <v>1.1481321604268555E-2</v>
      </c>
    </row>
    <row r="14" spans="1:20" x14ac:dyDescent="0.25">
      <c r="A14">
        <v>0</v>
      </c>
      <c r="B14">
        <v>0.27400000000000002</v>
      </c>
      <c r="C14" s="5">
        <v>0.01</v>
      </c>
      <c r="D14" s="1">
        <v>7.3679999999999995E-2</v>
      </c>
      <c r="E14">
        <v>1.6653985180509155E-3</v>
      </c>
      <c r="F14">
        <f t="shared" si="0"/>
        <v>7.5345398518050916E-2</v>
      </c>
      <c r="G14">
        <f t="shared" si="1"/>
        <v>2.210351993362842E-2</v>
      </c>
      <c r="H14">
        <f t="shared" si="2"/>
        <v>0.97789648006637153</v>
      </c>
      <c r="I14">
        <f t="shared" si="3"/>
        <v>2.2603128638041745E-2</v>
      </c>
    </row>
    <row r="15" spans="1:20" x14ac:dyDescent="0.25">
      <c r="A15">
        <v>0</v>
      </c>
      <c r="B15">
        <v>0.29699999999999999</v>
      </c>
      <c r="C15" s="5">
        <v>0.01</v>
      </c>
      <c r="D15" s="1">
        <v>9.2600000000000002E-2</v>
      </c>
      <c r="E15">
        <v>3.3695272341960451E-3</v>
      </c>
      <c r="F15">
        <f t="shared" si="0"/>
        <v>9.596952723419605E-2</v>
      </c>
      <c r="G15">
        <f t="shared" si="1"/>
        <v>3.5110386924938487E-2</v>
      </c>
      <c r="H15">
        <f t="shared" si="2"/>
        <v>0.96488961307506149</v>
      </c>
      <c r="I15">
        <f t="shared" si="3"/>
        <v>3.6387983090670033E-2</v>
      </c>
    </row>
    <row r="16" spans="1:20" x14ac:dyDescent="0.25">
      <c r="A16">
        <v>0</v>
      </c>
      <c r="B16">
        <v>0.27100000000000002</v>
      </c>
      <c r="C16" s="5">
        <v>0.01</v>
      </c>
      <c r="D16">
        <v>7.5788999999999995E-2</v>
      </c>
      <c r="E16">
        <v>2.9366972147318055E-3</v>
      </c>
      <c r="F16">
        <f t="shared" si="0"/>
        <v>7.8725697214731799E-2</v>
      </c>
      <c r="G16">
        <f t="shared" si="1"/>
        <v>3.7302905133017566E-2</v>
      </c>
      <c r="H16">
        <f t="shared" si="2"/>
        <v>0.96269709486698241</v>
      </c>
      <c r="I16">
        <f t="shared" si="3"/>
        <v>3.8748330426998719E-2</v>
      </c>
    </row>
    <row r="17" spans="1:9" x14ac:dyDescent="0.25">
      <c r="A17">
        <v>6</v>
      </c>
      <c r="B17">
        <v>0.42499999999999999</v>
      </c>
      <c r="C17" s="5">
        <v>0.01</v>
      </c>
      <c r="D17" s="1">
        <v>0.12421</v>
      </c>
      <c r="E17">
        <v>3.4469876303844572E-3</v>
      </c>
      <c r="F17">
        <f t="shared" si="0"/>
        <v>0.12765698763038447</v>
      </c>
      <c r="G17">
        <f t="shared" si="1"/>
        <v>2.7001950260371155E-2</v>
      </c>
      <c r="H17">
        <f t="shared" si="2"/>
        <v>0.97299804973962878</v>
      </c>
      <c r="I17">
        <f t="shared" si="3"/>
        <v>2.775128919076127E-2</v>
      </c>
    </row>
    <row r="18" spans="1:9" x14ac:dyDescent="0.25">
      <c r="A18">
        <v>6</v>
      </c>
      <c r="B18">
        <v>0.40600000000000003</v>
      </c>
      <c r="C18" s="5">
        <v>0.01</v>
      </c>
      <c r="D18" s="1">
        <v>0.13684199999999999</v>
      </c>
      <c r="E18">
        <v>3.6019084227612913E-3</v>
      </c>
      <c r="F18">
        <f t="shared" si="0"/>
        <v>0.14044390842276128</v>
      </c>
      <c r="G18">
        <f t="shared" si="1"/>
        <v>2.5646597728674021E-2</v>
      </c>
      <c r="H18">
        <f t="shared" si="2"/>
        <v>0.97435340227132605</v>
      </c>
      <c r="I18">
        <f t="shared" si="3"/>
        <v>2.6321658721454609E-2</v>
      </c>
    </row>
    <row r="19" spans="1:9" x14ac:dyDescent="0.25">
      <c r="A19">
        <v>6</v>
      </c>
      <c r="B19">
        <v>0.40899999999999997</v>
      </c>
      <c r="C19" s="5">
        <v>0.01</v>
      </c>
      <c r="D19">
        <v>0.12</v>
      </c>
      <c r="E19">
        <v>3.6520465362690395E-3</v>
      </c>
      <c r="F19">
        <f t="shared" si="0"/>
        <v>0.12365204653626903</v>
      </c>
      <c r="G19">
        <f t="shared" si="1"/>
        <v>2.9534865281811883E-2</v>
      </c>
      <c r="H19">
        <f t="shared" si="2"/>
        <v>0.97046513471818818</v>
      </c>
      <c r="I19">
        <f t="shared" si="3"/>
        <v>3.0433721135575329E-2</v>
      </c>
    </row>
    <row r="20" spans="1:9" x14ac:dyDescent="0.25">
      <c r="A20">
        <v>12</v>
      </c>
      <c r="B20">
        <v>0.59</v>
      </c>
      <c r="C20" s="5">
        <v>0.01</v>
      </c>
      <c r="D20" s="1">
        <v>0.18315999999999999</v>
      </c>
      <c r="E20">
        <v>3.8730198094207406E-3</v>
      </c>
      <c r="F20">
        <f t="shared" si="0"/>
        <v>0.18703301980942072</v>
      </c>
      <c r="G20">
        <f t="shared" si="1"/>
        <v>2.0707679389271452E-2</v>
      </c>
      <c r="H20">
        <f t="shared" si="2"/>
        <v>0.97929232061072857</v>
      </c>
      <c r="I20">
        <f t="shared" si="3"/>
        <v>2.1145554757702231E-2</v>
      </c>
    </row>
    <row r="21" spans="1:9" x14ac:dyDescent="0.25">
      <c r="A21">
        <v>12</v>
      </c>
      <c r="B21">
        <v>0.6</v>
      </c>
      <c r="C21" s="5">
        <v>0.01</v>
      </c>
      <c r="D21" s="1">
        <v>0.20841999999999999</v>
      </c>
      <c r="E21">
        <v>4.6863539693990939E-3</v>
      </c>
      <c r="F21">
        <f t="shared" si="0"/>
        <v>0.21310635396939909</v>
      </c>
      <c r="G21">
        <f t="shared" si="1"/>
        <v>2.1990681563967017E-2</v>
      </c>
      <c r="H21">
        <f t="shared" si="2"/>
        <v>0.978009318436033</v>
      </c>
      <c r="I21">
        <f t="shared" si="3"/>
        <v>2.2485145232698848E-2</v>
      </c>
    </row>
    <row r="22" spans="1:9" x14ac:dyDescent="0.25">
      <c r="A22">
        <v>12</v>
      </c>
      <c r="B22">
        <v>0.61599999999999999</v>
      </c>
      <c r="C22" s="5">
        <v>0.01</v>
      </c>
      <c r="D22">
        <v>0.17684</v>
      </c>
      <c r="E22">
        <v>4.4050458220977065E-3</v>
      </c>
      <c r="F22">
        <f t="shared" si="0"/>
        <v>0.18124504582209772</v>
      </c>
      <c r="G22">
        <f t="shared" si="1"/>
        <v>2.43043654082634E-2</v>
      </c>
      <c r="H22">
        <f t="shared" si="2"/>
        <v>0.97569563459173658</v>
      </c>
      <c r="I22">
        <f t="shared" si="3"/>
        <v>2.4909781848550704E-2</v>
      </c>
    </row>
    <row r="23" spans="1:9" x14ac:dyDescent="0.25">
      <c r="A23">
        <v>24</v>
      </c>
      <c r="B23">
        <v>1.56</v>
      </c>
      <c r="C23" s="5">
        <v>0.01</v>
      </c>
      <c r="D23" s="1">
        <v>0.37263000000000002</v>
      </c>
      <c r="E23">
        <v>2.4554945591727544E-2</v>
      </c>
      <c r="F23">
        <f t="shared" si="0"/>
        <v>0.39718494559172757</v>
      </c>
      <c r="G23">
        <f t="shared" si="1"/>
        <v>6.1822447865302388E-2</v>
      </c>
      <c r="H23">
        <f t="shared" si="2"/>
        <v>0.93817755213469756</v>
      </c>
      <c r="I23">
        <f t="shared" si="3"/>
        <v>6.5896319651470747E-2</v>
      </c>
    </row>
    <row r="24" spans="1:9" x14ac:dyDescent="0.25">
      <c r="A24">
        <v>24</v>
      </c>
      <c r="B24">
        <v>1.39</v>
      </c>
      <c r="C24" s="5">
        <v>0.01</v>
      </c>
      <c r="D24" s="1">
        <v>0.41263</v>
      </c>
      <c r="E24">
        <v>2.1650180734661975E-2</v>
      </c>
      <c r="F24">
        <f t="shared" si="0"/>
        <v>0.43428018073466196</v>
      </c>
      <c r="G24">
        <f t="shared" si="1"/>
        <v>4.9853025063305571E-2</v>
      </c>
      <c r="H24">
        <f t="shared" si="2"/>
        <v>0.95014697493669442</v>
      </c>
      <c r="I24">
        <f t="shared" si="3"/>
        <v>5.2468751023100536E-2</v>
      </c>
    </row>
    <row r="25" spans="1:9" x14ac:dyDescent="0.25">
      <c r="A25">
        <v>24</v>
      </c>
      <c r="B25">
        <v>1.47</v>
      </c>
      <c r="C25" s="5">
        <v>0.01</v>
      </c>
      <c r="D25">
        <v>0.38316</v>
      </c>
      <c r="E25">
        <v>2.0481580574539741E-2</v>
      </c>
      <c r="F25">
        <f t="shared" si="0"/>
        <v>0.40364158057453975</v>
      </c>
      <c r="G25">
        <f t="shared" si="1"/>
        <v>5.074199874400067E-2</v>
      </c>
      <c r="H25">
        <f t="shared" si="2"/>
        <v>0.94925800125599935</v>
      </c>
      <c r="I25">
        <f t="shared" si="3"/>
        <v>5.3454380871019266E-2</v>
      </c>
    </row>
    <row r="26" spans="1:9" x14ac:dyDescent="0.25">
      <c r="A26">
        <v>0</v>
      </c>
      <c r="B26">
        <v>0.27100000000000002</v>
      </c>
      <c r="C26" s="5">
        <v>1</v>
      </c>
      <c r="D26" s="1">
        <v>7.1580000000000005E-2</v>
      </c>
      <c r="E26">
        <v>2.1185418357531479E-3</v>
      </c>
      <c r="F26">
        <f t="shared" si="0"/>
        <v>7.3698541835753154E-2</v>
      </c>
      <c r="G26">
        <f t="shared" si="1"/>
        <v>2.8746048198275018E-2</v>
      </c>
      <c r="H26">
        <f t="shared" si="2"/>
        <v>0.97125395180172502</v>
      </c>
      <c r="I26">
        <f t="shared" si="3"/>
        <v>2.9596840398898403E-2</v>
      </c>
    </row>
    <row r="27" spans="1:9" x14ac:dyDescent="0.25">
      <c r="A27">
        <v>0</v>
      </c>
      <c r="B27">
        <v>0.29899999999999999</v>
      </c>
      <c r="C27" s="5">
        <v>1</v>
      </c>
      <c r="D27" s="1">
        <v>8.8419999999999999E-2</v>
      </c>
      <c r="E27">
        <v>3.4082574322902535E-3</v>
      </c>
      <c r="F27">
        <f t="shared" si="0"/>
        <v>9.1828257432290256E-2</v>
      </c>
      <c r="G27">
        <f t="shared" si="1"/>
        <v>3.7115562546782929E-2</v>
      </c>
      <c r="H27">
        <f t="shared" si="2"/>
        <v>0.96288443745321706</v>
      </c>
      <c r="I27">
        <f t="shared" si="3"/>
        <v>3.8546227463133381E-2</v>
      </c>
    </row>
    <row r="28" spans="1:9" x14ac:dyDescent="0.25">
      <c r="A28">
        <v>0</v>
      </c>
      <c r="B28">
        <v>0.27200000000000002</v>
      </c>
      <c r="C28" s="5">
        <v>1</v>
      </c>
      <c r="D28">
        <v>7.1579000000000004E-2</v>
      </c>
      <c r="E28">
        <v>2.6731474646917706E-3</v>
      </c>
      <c r="F28">
        <f t="shared" si="0"/>
        <v>7.4252147464691776E-2</v>
      </c>
      <c r="G28">
        <f t="shared" si="1"/>
        <v>3.6000944834126178E-2</v>
      </c>
      <c r="H28">
        <f t="shared" si="2"/>
        <v>0.96399905516587381</v>
      </c>
      <c r="I28">
        <f t="shared" si="3"/>
        <v>3.7345415061565128E-2</v>
      </c>
    </row>
    <row r="29" spans="1:9" x14ac:dyDescent="0.25">
      <c r="A29">
        <v>6</v>
      </c>
      <c r="B29">
        <v>0.40799999999999997</v>
      </c>
      <c r="C29" s="5">
        <v>1</v>
      </c>
      <c r="D29" s="1">
        <v>0.12631999999999999</v>
      </c>
      <c r="E29">
        <v>7.8622302131241065E-3</v>
      </c>
      <c r="F29">
        <f t="shared" si="0"/>
        <v>0.13418223021312409</v>
      </c>
      <c r="G29">
        <f t="shared" si="1"/>
        <v>5.8593676678621177E-2</v>
      </c>
      <c r="H29">
        <f t="shared" si="2"/>
        <v>0.94140632332137886</v>
      </c>
      <c r="I29">
        <f t="shared" si="3"/>
        <v>6.2240581167860257E-2</v>
      </c>
    </row>
    <row r="30" spans="1:9" x14ac:dyDescent="0.25">
      <c r="A30">
        <v>6</v>
      </c>
      <c r="B30">
        <v>0.38200000000000001</v>
      </c>
      <c r="C30" s="5">
        <v>1</v>
      </c>
      <c r="D30" s="1">
        <v>0.14105000000000001</v>
      </c>
      <c r="E30">
        <v>8.2882623921603955E-3</v>
      </c>
      <c r="F30">
        <f t="shared" si="0"/>
        <v>0.14933826239216041</v>
      </c>
      <c r="G30">
        <f t="shared" si="1"/>
        <v>5.5499925199313772E-2</v>
      </c>
      <c r="H30">
        <f t="shared" si="2"/>
        <v>0.94450007480068621</v>
      </c>
      <c r="I30">
        <f t="shared" si="3"/>
        <v>5.8761165488552959E-2</v>
      </c>
    </row>
    <row r="31" spans="1:9" x14ac:dyDescent="0.25">
      <c r="A31">
        <v>6</v>
      </c>
      <c r="B31">
        <v>0.39900000000000002</v>
      </c>
      <c r="C31" s="5">
        <v>1</v>
      </c>
      <c r="D31">
        <v>0.12</v>
      </c>
      <c r="E31">
        <v>6.247271085294972E-3</v>
      </c>
      <c r="F31">
        <f t="shared" si="0"/>
        <v>0.12624727108529496</v>
      </c>
      <c r="G31">
        <f t="shared" si="1"/>
        <v>4.9484404942695369E-2</v>
      </c>
      <c r="H31">
        <f t="shared" si="2"/>
        <v>0.95051559505730465</v>
      </c>
      <c r="I31">
        <f t="shared" si="3"/>
        <v>5.2060592377458102E-2</v>
      </c>
    </row>
    <row r="32" spans="1:9" x14ac:dyDescent="0.25">
      <c r="A32">
        <v>12</v>
      </c>
      <c r="B32">
        <v>0.55800000000000005</v>
      </c>
      <c r="C32" s="5">
        <v>1</v>
      </c>
      <c r="D32" s="1">
        <v>0.17052999999999999</v>
      </c>
      <c r="E32">
        <v>2.4516215393633325E-2</v>
      </c>
      <c r="F32">
        <f t="shared" si="0"/>
        <v>0.19504621539363332</v>
      </c>
      <c r="G32">
        <f t="shared" si="1"/>
        <v>0.12569439168125268</v>
      </c>
      <c r="H32">
        <f t="shared" si="2"/>
        <v>0.87430560831874726</v>
      </c>
      <c r="I32">
        <f t="shared" si="3"/>
        <v>0.14376482374733671</v>
      </c>
    </row>
    <row r="33" spans="1:9" x14ac:dyDescent="0.25">
      <c r="A33">
        <v>12</v>
      </c>
      <c r="B33">
        <v>0.58099999999999996</v>
      </c>
      <c r="C33" s="5">
        <v>1</v>
      </c>
      <c r="D33" s="1">
        <v>0.20421</v>
      </c>
      <c r="E33">
        <v>2.7188599062133646E-2</v>
      </c>
      <c r="F33">
        <f t="shared" si="0"/>
        <v>0.23139859906213364</v>
      </c>
      <c r="G33">
        <f t="shared" si="1"/>
        <v>0.11749681792512988</v>
      </c>
      <c r="H33">
        <f t="shared" si="2"/>
        <v>0.88250318207487011</v>
      </c>
      <c r="I33">
        <f t="shared" si="3"/>
        <v>0.13314039009908255</v>
      </c>
    </row>
    <row r="34" spans="1:9" x14ac:dyDescent="0.25">
      <c r="A34">
        <v>12</v>
      </c>
      <c r="B34">
        <v>0.54800000000000004</v>
      </c>
      <c r="C34" s="5">
        <v>1</v>
      </c>
      <c r="D34">
        <v>0.16632</v>
      </c>
      <c r="E34">
        <v>1.9050881931465268E-2</v>
      </c>
      <c r="F34">
        <f t="shared" si="0"/>
        <v>0.18537088193146525</v>
      </c>
      <c r="G34">
        <f t="shared" si="1"/>
        <v>0.10277170682345192</v>
      </c>
      <c r="H34">
        <f t="shared" si="2"/>
        <v>0.89722829317654818</v>
      </c>
      <c r="I34">
        <f t="shared" si="3"/>
        <v>0.11454354215647708</v>
      </c>
    </row>
    <row r="35" spans="1:9" x14ac:dyDescent="0.25">
      <c r="A35">
        <v>24</v>
      </c>
      <c r="B35">
        <v>1.1499999999999999</v>
      </c>
      <c r="C35" s="5">
        <v>1</v>
      </c>
      <c r="D35" s="1">
        <v>0.30315999999999999</v>
      </c>
      <c r="E35">
        <v>0.1248661586557249</v>
      </c>
      <c r="F35">
        <f t="shared" si="0"/>
        <v>0.42802615865572491</v>
      </c>
      <c r="G35">
        <f t="shared" si="1"/>
        <v>0.29172553156069775</v>
      </c>
      <c r="H35">
        <f t="shared" si="2"/>
        <v>0.7082744684393022</v>
      </c>
      <c r="I35">
        <f t="shared" si="3"/>
        <v>0.41188203805160611</v>
      </c>
    </row>
    <row r="36" spans="1:9" x14ac:dyDescent="0.25">
      <c r="A36">
        <v>24</v>
      </c>
      <c r="B36">
        <v>1.1000000000000001</v>
      </c>
      <c r="C36" s="5">
        <v>1</v>
      </c>
      <c r="D36" s="1">
        <v>0.36631999999999998</v>
      </c>
      <c r="E36">
        <v>0.11874678735684012</v>
      </c>
      <c r="F36">
        <f t="shared" si="0"/>
        <v>0.48506678735684011</v>
      </c>
      <c r="G36">
        <f t="shared" si="1"/>
        <v>0.24480502572418728</v>
      </c>
      <c r="H36">
        <f t="shared" si="2"/>
        <v>0.75519497427581272</v>
      </c>
      <c r="I36">
        <f t="shared" si="3"/>
        <v>0.32416135443557581</v>
      </c>
    </row>
    <row r="37" spans="1:9" x14ac:dyDescent="0.25">
      <c r="A37">
        <v>24</v>
      </c>
      <c r="B37">
        <v>1.19</v>
      </c>
      <c r="C37" s="5">
        <v>1</v>
      </c>
      <c r="D37">
        <v>0.33052999999999999</v>
      </c>
      <c r="E37">
        <v>9.8793506300721076E-2</v>
      </c>
      <c r="F37">
        <f t="shared" si="0"/>
        <v>0.42932350630072108</v>
      </c>
      <c r="G37">
        <f t="shared" si="1"/>
        <v>0.23011436562600146</v>
      </c>
      <c r="H37">
        <f t="shared" si="2"/>
        <v>0.76988563437399848</v>
      </c>
      <c r="I37">
        <f t="shared" si="3"/>
        <v>0.29889421928636156</v>
      </c>
    </row>
    <row r="40" spans="1:9" x14ac:dyDescent="0.25">
      <c r="F40" s="3"/>
      <c r="G40" s="3"/>
      <c r="H4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 h</vt:lpstr>
      <vt:lpstr>6 h</vt:lpstr>
      <vt:lpstr>12 h</vt:lpstr>
      <vt:lpstr>24 h</vt:lpstr>
      <vt:lpstr>OD750</vt:lpstr>
      <vt:lpstr>sucrose</vt:lpstr>
      <vt:lpstr>biomass-sucrose %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</dc:creator>
  <cp:lastModifiedBy>Sakkos, Jonathan</cp:lastModifiedBy>
  <dcterms:created xsi:type="dcterms:W3CDTF">2020-08-18T20:03:22Z</dcterms:created>
  <dcterms:modified xsi:type="dcterms:W3CDTF">2022-04-04T18:26:01Z</dcterms:modified>
</cp:coreProperties>
</file>