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D75A45FF-A20F-484F-BBAD-697EA6F95F36}" xr6:coauthVersionLast="47" xr6:coauthVersionMax="47" xr10:uidLastSave="{00000000-0000-0000-0000-000000000000}"/>
  <bookViews>
    <workbookView xWindow="0" yWindow="760" windowWidth="34560" windowHeight="1988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" sheetId="15" r:id="rId6"/>
    <sheet name="1-012" sheetId="17" r:id="rId7"/>
    <sheet name="1-013" sheetId="16" r:id="rId8"/>
    <sheet name="1-014" sheetId="19" r:id="rId9"/>
    <sheet name="1-015" sheetId="18" r:id="rId10"/>
    <sheet name="templat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9" l="1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1"/>
  <c r="C37" i="10"/>
  <c r="C37" i="13"/>
  <c r="C37" i="14"/>
  <c r="C37" i="15"/>
  <c r="C37" i="17"/>
  <c r="C37" i="16"/>
  <c r="C33" i="11"/>
  <c r="C33" i="16"/>
  <c r="C2" i="11"/>
  <c r="C33" i="10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3" i="17" s="1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5" i="2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3" i="19" l="1"/>
  <c r="C33" i="13"/>
  <c r="C33" i="15"/>
  <c r="C33" i="14"/>
</calcChain>
</file>

<file path=xl/sharedStrings.xml><?xml version="1.0" encoding="utf-8"?>
<sst xmlns="http://schemas.openxmlformats.org/spreadsheetml/2006/main" count="171" uniqueCount="84">
  <si>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</si>
  <si>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</si>
  <si>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</si>
  <si>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</si>
  <si>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</si>
  <si>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</si>
  <si>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</si>
  <si>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</si>
  <si>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</si>
  <si>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</si>
  <si>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</si>
  <si>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</si>
  <si>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</si>
  <si>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</si>
  <si>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</si>
  <si>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</si>
  <si>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</si>
  <si>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</si>
  <si>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</si>
  <si>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</si>
  <si>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</si>
  <si>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</si>
  <si>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</si>
  <si>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</si>
  <si>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</si>
  <si>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</si>
  <si>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</si>
  <si>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</si>
  <si>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</si>
  <si>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</si>
  <si>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</si>
  <si>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</si>
  <si>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</si>
  <si>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</si>
  <si>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</si>
  <si>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</si>
  <si>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</si>
  <si>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</si>
  <si>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</si>
  <si>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</si>
  <si>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</si>
  <si>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</si>
  <si>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</si>
  <si>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</si>
  <si>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</si>
  <si>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</si>
  <si>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</si>
  <si>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</si>
  <si>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</si>
  <si>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</si>
  <si>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</si>
  <si>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</si>
  <si>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</si>
  <si>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</si>
  <si>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</si>
  <si>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</si>
  <si>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</si>
  <si>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</si>
  <si>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</si>
  <si>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</si>
  <si>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t>What do we do if are lesion sets are broken up? Aka, what do we do if we “stop” the timer? : A timer always “starts” when the first application is delivered and ends with the last, time repositioning is not included.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</si>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</sst>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</cellXfs>
  <cellStyles count="2">
    <cellStyle name="Hyperlink" xfId="1" builtinId="8"/>
    <cellStyle name="Normal" xfId="0" builtinId="0"/>
  </cellStyles>
  <dxfs count="31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3" totalsRowShown="0">
  <autoFilter ref="A1:G33" xr:uid="{C55969D0-B28D-F248-8DCD-E81C0E8043BD}"/>
  <tableColumns count="7">
    <tableColumn id="1" xr3:uid="{718012BD-7025-314F-8E4E-E629C18A0C65}" name="id" dataDxfId="30"/>
    <tableColumn id="7" xr3:uid="{C7BB62FA-ACAE-E548-9F55-EF382289F58E}" name="procedure_time" dataDxfId="29"/>
    <tableColumn id="2" xr3:uid="{461579DB-75ED-D945-B839-5CC1464620BE}" name="rove_time" dataDxfId="28"/>
    <tableColumn id="5" xr3:uid="{CDE9456B-9063-7C4C-B991-CBF83C4BD893}" name="num_applications" dataDxfId="27"/>
    <tableColumn id="6" xr3:uid="{18DD3274-05B0-9245-BC8D-9610E146E79C}" name="therapy" dataDxfId="26"/>
    <tableColumn id="4" xr3:uid="{3166333D-6394-D34A-93C0-598B4DEC56B1}" name="notes" dataDxfId="25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BAB66-89F8-6F47-8D64-FA0C26924201}" name="Table24" displayName="Table24" ref="A1:D31" totalsRowShown="0">
  <autoFilter ref="A1:D31" xr:uid="{7DCBAB66-89F8-6F47-8D64-FA0C26924201}"/>
  <tableColumns count="4">
    <tableColumn id="1" xr3:uid="{90F3E024-3E74-4A41-BA3F-E0CAE2A1648D}" name="start_time" dataDxfId="2"/>
    <tableColumn id="2" xr3:uid="{57A35EB3-231B-FD48-B4FC-CE8C47535B43}" name="end_time" dataDxfId="1"/>
    <tableColumn id="3" xr3:uid="{21ACA455-5123-234C-B7BB-9A75B83EFDE5}" name="time_diff" dataDxfId="0">
      <calculatedColumnFormula>Table24[[#This Row],[end_time]]-Table24[[#This Row],[start_time]]</calculatedColumnFormula>
    </tableColumn>
    <tableColumn id="4" xr3:uid="{5466BD7A-7146-7E49-B844-B14DB335F671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24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23"/>
    <tableColumn id="2" xr3:uid="{45F9645E-00F2-4A47-AB06-DBB721851807}" name="end_time" dataDxfId="22"/>
    <tableColumn id="3" xr3:uid="{D8F0A3A2-BBC5-6D49-8527-799E99BCFA49}" name="time_diff" dataDxfId="21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20"/>
    <tableColumn id="2" xr3:uid="{78FDD20A-A666-E94B-A38C-0886D5E9FD55}" name="end_time" dataDxfId="19"/>
    <tableColumn id="3" xr3:uid="{AE363FE2-700D-BC49-BD68-6E6DB6F05C17}" name="time_diff" dataDxfId="18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17"/>
    <tableColumn id="2" xr3:uid="{FCE64BF5-4264-4C43-929C-08AD08C28E78}" name="end_time" dataDxfId="16"/>
    <tableColumn id="3" xr3:uid="{53FD3C4C-5892-8C4A-80B1-B3228D1980FF}" name="time_diff" dataDxfId="15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14"/>
    <tableColumn id="2" xr3:uid="{14BD1FB2-4172-BE43-8B3C-F4348552D39D}" name="end_time" dataDxfId="13"/>
    <tableColumn id="3" xr3:uid="{EA005961-FE83-1F48-8259-AAAD2071A3B1}" name="time_diff" dataDxfId="12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11"/>
    <tableColumn id="2" xr3:uid="{BDE18332-AF9E-6E4E-B81F-9AB511ACDD6F}" name="end_time" dataDxfId="10"/>
    <tableColumn id="3" xr3:uid="{8AAE5943-30E3-C746-AE58-07515593AE41}" name="time_diff" dataDxfId="9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8"/>
    <tableColumn id="2" xr3:uid="{6083687F-E3D1-0F47-90EE-749E4C68F9D7}" name="end_time" dataDxfId="7"/>
    <tableColumn id="3" xr3:uid="{11F768A3-7132-674C-8E3C-457C09009AD5}" name="time_diff" dataDxfId="6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"/>
    <tableColumn id="2" xr3:uid="{B8735F0A-4AB0-C54D-85C0-1F0A63FA3498}" name="end_time" dataDxfId="4"/>
    <tableColumn id="3" xr3:uid="{12E891A6-DF38-EE41-AC70-EAADDDA13272}" name="time_diff" dataDxfId="3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5"/>
  <sheetViews>
    <sheetView zoomScale="179" workbookViewId="0">
      <selection activeCell="A35" sqref="A35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5" spans="1:1" x14ac:dyDescent="0.2">
      <c r="A5" t="s">
        <v>0</v>
      </c>
    </row>
    <row r="7" spans="1:1" x14ac:dyDescent="0.2">
      <c r="A7" t="s">
        <v>24</v>
      </c>
    </row>
    <row r="8" spans="1:1" x14ac:dyDescent="0.2">
      <c r="A8" t="s">
        <v>26</v>
      </c>
    </row>
    <row r="9" spans="1:1" x14ac:dyDescent="0.2">
      <c r="A9" t="s">
        <v>30</v>
      </c>
    </row>
    <row r="11" spans="1:1" x14ac:dyDescent="0.2">
      <c r="A11" t="s">
        <v>27</v>
      </c>
    </row>
    <row r="13" spans="1:1" x14ac:dyDescent="0.2">
      <c r="A13" t="s">
        <v>54</v>
      </c>
    </row>
    <row r="14" spans="1:1" x14ac:dyDescent="0.2">
      <c r="A14" t="s">
        <v>8</v>
      </c>
    </row>
    <row r="15" spans="1:1" x14ac:dyDescent="0.2">
      <c r="A15" t="s">
        <v>9</v>
      </c>
    </row>
    <row r="17" spans="1:1" x14ac:dyDescent="0.2">
      <c r="A17" s="9" t="s">
        <v>57</v>
      </c>
    </row>
    <row r="20" spans="1:1" x14ac:dyDescent="0.2">
      <c r="A20" s="9" t="s">
        <v>58</v>
      </c>
    </row>
    <row r="22" spans="1:1" x14ac:dyDescent="0.2">
      <c r="A22" s="9" t="s">
        <v>59</v>
      </c>
    </row>
    <row r="23" spans="1:1" x14ac:dyDescent="0.2">
      <c r="A23" s="9" t="s">
        <v>60</v>
      </c>
    </row>
    <row r="25" spans="1:1" x14ac:dyDescent="0.2">
      <c r="A25" s="9" t="s">
        <v>61</v>
      </c>
    </row>
    <row r="27" spans="1:1" x14ac:dyDescent="0.2">
      <c r="A27" s="9" t="s">
        <v>62</v>
      </c>
    </row>
    <row r="29" spans="1:1" x14ac:dyDescent="0.2">
      <c r="A29" s="9" t="s">
        <v>63</v>
      </c>
    </row>
    <row r="31" spans="1:1" x14ac:dyDescent="0.2">
      <c r="A31" s="9" t="s">
        <v>64</v>
      </c>
    </row>
    <row r="33" spans="1:1" x14ac:dyDescent="0.2">
      <c r="A33" s="9" t="s">
        <v>65</v>
      </c>
    </row>
    <row r="35" spans="1:1" x14ac:dyDescent="0.2">
      <c r="A35" s="9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G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</row>
    <row r="3" spans="1:7" x14ac:dyDescent="0.2">
      <c r="A3" s="5"/>
      <c r="B3" s="5"/>
      <c r="C3" s="4">
        <f>Table245[[#This Row],[end_time]]-Table245[[#This Row],[start_time]]</f>
        <v>0</v>
      </c>
    </row>
    <row r="4" spans="1:7" x14ac:dyDescent="0.2">
      <c r="A4" s="5"/>
      <c r="B4" s="5"/>
      <c r="C4" s="4">
        <f>Table245[[#This Row],[end_time]]-Table245[[#This Row],[start_time]]</f>
        <v>0</v>
      </c>
    </row>
    <row r="5" spans="1:7" x14ac:dyDescent="0.2">
      <c r="A5" s="5"/>
      <c r="B5" s="5"/>
      <c r="C5" s="4">
        <f>Table245[[#This Row],[end_time]]-Table245[[#This Row],[start_time]]</f>
        <v>0</v>
      </c>
      <c r="G5" s="5"/>
    </row>
    <row r="6" spans="1:7" x14ac:dyDescent="0.2">
      <c r="A6" s="5"/>
      <c r="B6" s="5"/>
      <c r="C6" s="4">
        <f>Table245[[#This Row],[end_time]]-Table245[[#This Row],[start_time]]</f>
        <v>0</v>
      </c>
    </row>
    <row r="7" spans="1:7" x14ac:dyDescent="0.2">
      <c r="A7" s="5"/>
      <c r="B7" s="5"/>
      <c r="C7" s="4">
        <f>Table245[[#This Row],[end_time]]-Table245[[#This Row],[start_time]]</f>
        <v>0</v>
      </c>
      <c r="G7" s="5"/>
    </row>
    <row r="8" spans="1:7" x14ac:dyDescent="0.2">
      <c r="A8" s="5"/>
      <c r="B8" s="5"/>
      <c r="C8" s="4">
        <f>Table245[[#This Row],[end_time]]-Table245[[#This Row],[start_time]]</f>
        <v>0</v>
      </c>
    </row>
    <row r="9" spans="1:7" x14ac:dyDescent="0.2">
      <c r="A9" s="5"/>
      <c r="B9" s="5"/>
      <c r="C9" s="4">
        <f>Table245[[#This Row],[end_time]]-Table245[[#This Row],[start_time]]</f>
        <v>0</v>
      </c>
    </row>
    <row r="10" spans="1:7" x14ac:dyDescent="0.2">
      <c r="A10" s="5"/>
      <c r="B10" s="5"/>
      <c r="C10" s="4">
        <f>Table245[[#This Row],[end_time]]-Table245[[#This Row],[start_time]]</f>
        <v>0</v>
      </c>
    </row>
    <row r="11" spans="1:7" x14ac:dyDescent="0.2">
      <c r="A11" s="5"/>
      <c r="B11" s="5"/>
      <c r="C11" s="4">
        <f>Table245[[#This Row],[end_time]]-Table245[[#This Row],[start_time]]</f>
        <v>0</v>
      </c>
    </row>
    <row r="12" spans="1:7" x14ac:dyDescent="0.2">
      <c r="A12" s="5"/>
      <c r="B12" s="5"/>
      <c r="C12" s="4">
        <f>Table245[[#This Row],[end_time]]-Table245[[#This Row],[start_time]]</f>
        <v>0</v>
      </c>
    </row>
    <row r="13" spans="1:7" x14ac:dyDescent="0.2">
      <c r="A13" s="5"/>
      <c r="B13" s="5"/>
      <c r="C13" s="4">
        <f>Table245[[#This Row],[end_time]]-Table245[[#This Row],[start_time]]</f>
        <v>0</v>
      </c>
    </row>
    <row r="14" spans="1:7" x14ac:dyDescent="0.2">
      <c r="A14" s="5"/>
      <c r="B14" s="5"/>
      <c r="C14" s="4">
        <f>Table245[[#This Row],[end_time]]-Table245[[#This Row],[start_time]]</f>
        <v>0</v>
      </c>
    </row>
    <row r="15" spans="1:7" x14ac:dyDescent="0.2">
      <c r="A15" s="5"/>
      <c r="B15" s="5"/>
      <c r="C15" s="4">
        <f>Table245[[#This Row],[end_time]]-Table245[[#This Row],[start_time]]</f>
        <v>0</v>
      </c>
    </row>
    <row r="16" spans="1:7" x14ac:dyDescent="0.2">
      <c r="A16" s="5"/>
      <c r="B16" s="5"/>
      <c r="C16" s="4">
        <f>Table245[[#This Row],[end_time]]-Table245[[#This Row],[start_time]]</f>
        <v>0</v>
      </c>
    </row>
    <row r="17" spans="1:5" x14ac:dyDescent="0.2">
      <c r="A17" s="5"/>
      <c r="B17" s="5"/>
      <c r="C17" s="4">
        <f>Table245[[#This Row],[end_time]]-Table245[[#This Row],[start_time]]</f>
        <v>0</v>
      </c>
    </row>
    <row r="18" spans="1:5" x14ac:dyDescent="0.2">
      <c r="A18" s="5"/>
      <c r="B18" s="5"/>
      <c r="C18" s="4">
        <f>Table245[[#This Row],[end_time]]-Table245[[#This Row],[start_time]]</f>
        <v>0</v>
      </c>
    </row>
    <row r="19" spans="1:5" x14ac:dyDescent="0.2">
      <c r="A19" s="5"/>
      <c r="B19" s="5"/>
      <c r="C19" s="4">
        <f>Table245[[#This Row],[end_time]]-Table245[[#This Row],[start_time]]</f>
        <v>0</v>
      </c>
    </row>
    <row r="20" spans="1:5" x14ac:dyDescent="0.2">
      <c r="A20" s="5"/>
      <c r="B20" s="5"/>
      <c r="C20" s="4">
        <f>Table245[[#This Row],[end_time]]-Table245[[#This Row],[start_time]]</f>
        <v>0</v>
      </c>
    </row>
    <row r="21" spans="1:5" x14ac:dyDescent="0.2">
      <c r="A21" s="5"/>
      <c r="B21" s="5"/>
      <c r="C21" s="4">
        <f>Table245[[#This Row],[end_time]]-Table245[[#This Row],[start_time]]</f>
        <v>0</v>
      </c>
    </row>
    <row r="22" spans="1:5" x14ac:dyDescent="0.2">
      <c r="A22" s="5"/>
      <c r="B22" s="5"/>
      <c r="C22" s="4">
        <f>Table245[[#This Row],[end_time]]-Table245[[#This Row],[start_time]]</f>
        <v>0</v>
      </c>
    </row>
    <row r="23" spans="1:5" x14ac:dyDescent="0.2">
      <c r="A23" s="5"/>
      <c r="B23" s="5"/>
      <c r="C23" s="4">
        <f>Table245[[#This Row],[end_time]]-Table245[[#This Row],[start_time]]</f>
        <v>0</v>
      </c>
    </row>
    <row r="24" spans="1:5" x14ac:dyDescent="0.2">
      <c r="A24" s="5"/>
      <c r="B24" s="5"/>
      <c r="C24" s="4">
        <f>Table245[[#This Row],[end_time]]-Table245[[#This Row],[start_time]]</f>
        <v>0</v>
      </c>
    </row>
    <row r="25" spans="1:5" x14ac:dyDescent="0.2">
      <c r="A25" s="5"/>
      <c r="B25" s="5"/>
      <c r="C25" s="4">
        <f>Table245[[#This Row],[end_time]]-Table245[[#This Row],[start_time]]</f>
        <v>0</v>
      </c>
    </row>
    <row r="26" spans="1:5" x14ac:dyDescent="0.2">
      <c r="A26" s="5"/>
      <c r="B26" s="5"/>
      <c r="C26" s="4">
        <f>Table245[[#This Row],[end_time]]-Table245[[#This Row],[start_time]]</f>
        <v>0</v>
      </c>
    </row>
    <row r="27" spans="1:5" x14ac:dyDescent="0.2">
      <c r="A27" s="5"/>
      <c r="B27" s="5"/>
      <c r="C27" s="4">
        <f>Table245[[#This Row],[end_time]]-Table245[[#This Row],[start_time]]</f>
        <v>0</v>
      </c>
    </row>
    <row r="28" spans="1:5" x14ac:dyDescent="0.2">
      <c r="A28" s="5"/>
      <c r="B28" s="5"/>
      <c r="C28" s="4">
        <f>Table245[[#This Row],[end_time]]-Table245[[#This Row],[start_time]]</f>
        <v>0</v>
      </c>
    </row>
    <row r="29" spans="1:5" x14ac:dyDescent="0.2">
      <c r="A29" s="5"/>
      <c r="B29" s="5"/>
      <c r="C29" s="4">
        <f>Table245[[#This Row],[end_time]]-Table245[[#This Row],[start_time]]</f>
        <v>0</v>
      </c>
    </row>
    <row r="30" spans="1:5" x14ac:dyDescent="0.2">
      <c r="A30" s="5"/>
      <c r="B30" s="5"/>
      <c r="C30" s="4">
        <f>Table245[[#This Row],[end_time]]-Table245[[#This Row],[start_time]]</f>
        <v>0</v>
      </c>
    </row>
    <row r="31" spans="1:5" x14ac:dyDescent="0.2">
      <c r="A31" s="5"/>
      <c r="B31" s="5"/>
      <c r="C31" s="4">
        <f>Table245[[#This Row],[end_time]]-Table245[[#This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HOUR(SUM(Table245[time_diff]))*3600 + MINUTE(SUM(Table245[time_diff])) * 60 + SECOND(SUM(Table245[time_diff]))</f>
        <v>568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0.69097222222222221</v>
      </c>
    </row>
    <row r="36" spans="1:5" x14ac:dyDescent="0.2">
      <c r="A36" t="s">
        <v>50</v>
      </c>
      <c r="C36" s="5">
        <v>0.80208333333333337</v>
      </c>
    </row>
    <row r="37" spans="1:5" x14ac:dyDescent="0.2">
      <c r="A37" t="s">
        <v>48</v>
      </c>
      <c r="C37" s="6">
        <f>SUM(HOUR(C36-C35)*3600 + MINUTE(C36-C35)*60 + SECOND(C36-C35))</f>
        <v>9600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G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6.9444444444444447E-4</v>
      </c>
      <c r="B2" s="5">
        <v>1.3888888888888889E-3</v>
      </c>
      <c r="C2" s="4">
        <f>Table24[[#This Row],[end_time]]-Table24[[#This Row],[start_time]]</f>
        <v>6.9444444444444447E-4</v>
      </c>
    </row>
    <row r="3" spans="1:7" x14ac:dyDescent="0.2">
      <c r="A3" s="5"/>
      <c r="B3" s="5"/>
      <c r="C3" s="4">
        <f>Table24[[#This Row],[end_time]]-Table24[[#This Row],[start_time]]</f>
        <v>0</v>
      </c>
    </row>
    <row r="4" spans="1:7" x14ac:dyDescent="0.2">
      <c r="A4" s="5"/>
      <c r="B4" s="5"/>
      <c r="C4" s="4">
        <f>Table24[[#This Row],[end_time]]-Table24[[#This Row],[start_time]]</f>
        <v>0</v>
      </c>
    </row>
    <row r="5" spans="1:7" x14ac:dyDescent="0.2">
      <c r="A5" s="5"/>
      <c r="B5" s="5"/>
      <c r="C5" s="4">
        <f>Table24[[#This Row],[end_time]]-Table24[[#This Row],[start_time]]</f>
        <v>0</v>
      </c>
      <c r="G5" s="5"/>
    </row>
    <row r="6" spans="1:7" x14ac:dyDescent="0.2">
      <c r="A6" s="5"/>
      <c r="B6" s="5"/>
      <c r="C6" s="4">
        <f>Table24[[#This Row],[end_time]]-Table24[[#This Row],[start_time]]</f>
        <v>0</v>
      </c>
    </row>
    <row r="7" spans="1:7" x14ac:dyDescent="0.2">
      <c r="A7" s="5"/>
      <c r="B7" s="5"/>
      <c r="C7" s="4">
        <f>Table24[[#This Row],[end_time]]-Table24[[#This Row],[start_time]]</f>
        <v>0</v>
      </c>
      <c r="G7" s="5"/>
    </row>
    <row r="8" spans="1:7" x14ac:dyDescent="0.2">
      <c r="A8" s="5"/>
      <c r="B8" s="5"/>
      <c r="C8" s="4">
        <f>Table24[[#This Row],[end_time]]-Table24[[#This Row],[start_time]]</f>
        <v>0</v>
      </c>
    </row>
    <row r="9" spans="1:7" x14ac:dyDescent="0.2">
      <c r="A9" s="5"/>
      <c r="B9" s="5"/>
      <c r="C9" s="4">
        <f>Table24[[#This Row],[end_time]]-Table24[[#This Row],[start_time]]</f>
        <v>0</v>
      </c>
    </row>
    <row r="10" spans="1:7" x14ac:dyDescent="0.2">
      <c r="A10" s="5"/>
      <c r="B10" s="5"/>
      <c r="C10" s="4">
        <f>Table24[[#This Row],[end_time]]-Table24[[#This Row],[start_time]]</f>
        <v>0</v>
      </c>
    </row>
    <row r="11" spans="1:7" x14ac:dyDescent="0.2">
      <c r="A11" s="5"/>
      <c r="B11" s="5"/>
      <c r="C11" s="4">
        <f>Table24[[#This Row],[end_time]]-Table24[[#This Row],[start_time]]</f>
        <v>0</v>
      </c>
    </row>
    <row r="12" spans="1:7" x14ac:dyDescent="0.2">
      <c r="A12" s="5"/>
      <c r="B12" s="5"/>
      <c r="C12" s="4">
        <f>Table24[[#This Row],[end_time]]-Table24[[#This Row],[start_time]]</f>
        <v>0</v>
      </c>
    </row>
    <row r="13" spans="1:7" x14ac:dyDescent="0.2">
      <c r="A13" s="5"/>
      <c r="B13" s="5"/>
      <c r="C13" s="4">
        <f>Table24[[#This Row],[end_time]]-Table24[[#This Row],[start_time]]</f>
        <v>0</v>
      </c>
    </row>
    <row r="14" spans="1:7" x14ac:dyDescent="0.2">
      <c r="A14" s="5"/>
      <c r="B14" s="5"/>
      <c r="C14" s="4">
        <f>Table24[[#This Row],[end_time]]-Table24[[#This Row],[start_time]]</f>
        <v>0</v>
      </c>
    </row>
    <row r="15" spans="1:7" x14ac:dyDescent="0.2">
      <c r="A15" s="5"/>
      <c r="B15" s="5"/>
      <c r="C15" s="4">
        <f>Table24[[#This Row],[end_time]]-Table24[[#This Row],[start_time]]</f>
        <v>0</v>
      </c>
    </row>
    <row r="16" spans="1:7" x14ac:dyDescent="0.2">
      <c r="A16" s="5"/>
      <c r="B16" s="5"/>
      <c r="C16" s="4">
        <f>Table24[[#This Row],[end_time]]-Table24[[#This Row],[start_time]]</f>
        <v>0</v>
      </c>
    </row>
    <row r="17" spans="1:5" x14ac:dyDescent="0.2">
      <c r="A17" s="5"/>
      <c r="B17" s="5"/>
      <c r="C17" s="4">
        <f>Table24[[#This Row],[end_time]]-Table24[[#This Row],[start_time]]</f>
        <v>0</v>
      </c>
    </row>
    <row r="18" spans="1:5" x14ac:dyDescent="0.2">
      <c r="A18" s="5"/>
      <c r="B18" s="5"/>
      <c r="C18" s="4">
        <f>Table24[[#This Row],[end_time]]-Table24[[#This Row],[start_time]]</f>
        <v>0</v>
      </c>
    </row>
    <row r="19" spans="1:5" x14ac:dyDescent="0.2">
      <c r="A19" s="5"/>
      <c r="B19" s="5"/>
      <c r="C19" s="4">
        <f>Table24[[#This Row],[end_time]]-Table24[[#This Row],[start_time]]</f>
        <v>0</v>
      </c>
    </row>
    <row r="20" spans="1:5" x14ac:dyDescent="0.2">
      <c r="A20" s="5"/>
      <c r="B20" s="5"/>
      <c r="C20" s="4">
        <f>Table24[[#This Row],[end_time]]-Table24[[#This Row],[start_time]]</f>
        <v>0</v>
      </c>
    </row>
    <row r="21" spans="1:5" x14ac:dyDescent="0.2">
      <c r="A21" s="5"/>
      <c r="B21" s="5"/>
      <c r="C21" s="4">
        <f>Table24[[#This Row],[end_time]]-Table24[[#This Row],[start_time]]</f>
        <v>0</v>
      </c>
    </row>
    <row r="22" spans="1:5" x14ac:dyDescent="0.2">
      <c r="A22" s="5"/>
      <c r="B22" s="5"/>
      <c r="C22" s="4">
        <f>Table24[[#This Row],[end_time]]-Table24[[#This Row],[start_time]]</f>
        <v>0</v>
      </c>
    </row>
    <row r="23" spans="1:5" x14ac:dyDescent="0.2">
      <c r="A23" s="5"/>
      <c r="B23" s="5"/>
      <c r="C23" s="4">
        <f>Table24[[#This Row],[end_time]]-Table24[[#This Row],[start_time]]</f>
        <v>0</v>
      </c>
    </row>
    <row r="24" spans="1:5" x14ac:dyDescent="0.2">
      <c r="A24" s="5"/>
      <c r="B24" s="5"/>
      <c r="C24" s="4">
        <f>Table24[[#This Row],[end_time]]-Table24[[#This Row],[start_time]]</f>
        <v>0</v>
      </c>
    </row>
    <row r="25" spans="1:5" x14ac:dyDescent="0.2">
      <c r="A25" s="5"/>
      <c r="B25" s="5"/>
      <c r="C25" s="4">
        <f>Table24[[#This Row],[end_time]]-Table24[[#This Row],[start_time]]</f>
        <v>0</v>
      </c>
    </row>
    <row r="26" spans="1:5" x14ac:dyDescent="0.2">
      <c r="A26" s="5"/>
      <c r="B26" s="5"/>
      <c r="C26" s="4">
        <f>Table24[[#This Row],[end_time]]-Table24[[#This Row],[start_time]]</f>
        <v>0</v>
      </c>
    </row>
    <row r="27" spans="1:5" x14ac:dyDescent="0.2">
      <c r="A27" s="5"/>
      <c r="B27" s="5"/>
      <c r="C27" s="4">
        <f>Table24[[#This Row],[end_time]]-Table24[[#This Row],[start_time]]</f>
        <v>0</v>
      </c>
    </row>
    <row r="28" spans="1:5" x14ac:dyDescent="0.2">
      <c r="A28" s="5"/>
      <c r="B28" s="5"/>
      <c r="C28" s="4">
        <f>Table24[[#This Row],[end_time]]-Table24[[#This Row],[start_time]]</f>
        <v>0</v>
      </c>
    </row>
    <row r="29" spans="1:5" x14ac:dyDescent="0.2">
      <c r="A29" s="5"/>
      <c r="B29" s="5"/>
      <c r="C29" s="4">
        <f>Table24[[#This Row],[end_time]]-Table24[[#This Row],[start_time]]</f>
        <v>0</v>
      </c>
    </row>
    <row r="30" spans="1:5" x14ac:dyDescent="0.2">
      <c r="A30" s="5"/>
      <c r="B30" s="5"/>
      <c r="C30" s="4">
        <f>Table24[[#This Row],[end_time]]-Table24[[#This Row],[start_time]]</f>
        <v>0</v>
      </c>
    </row>
    <row r="31" spans="1:5" x14ac:dyDescent="0.2">
      <c r="A31" s="5"/>
      <c r="B31" s="5"/>
      <c r="C31" s="4">
        <f>Table24[[#This Row],[end_time]]-Table24[[#This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HOUR(SUM(Table24[time_diff]))*3600 + MINUTE(SUM(Table24[time_diff])) * 60 + SECOND(SUM(Table24[time_diff]))</f>
        <v>60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</v>
      </c>
    </row>
    <row r="36" spans="1:5" x14ac:dyDescent="0.2">
      <c r="A36" t="s">
        <v>50</v>
      </c>
      <c r="C36" s="5">
        <v>0</v>
      </c>
    </row>
    <row r="37" spans="1:5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37"/>
  <sheetViews>
    <sheetView tabSelected="1" zoomScale="181" workbookViewId="0">
      <selection activeCell="C13" sqref="C13"/>
    </sheetView>
  </sheetViews>
  <sheetFormatPr baseColWidth="10" defaultRowHeight="16" x14ac:dyDescent="0.2"/>
  <cols>
    <col min="2" max="2" width="11.6640625" style="6" bestFit="1" customWidth="1"/>
    <col min="3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</v>
      </c>
      <c r="B1" s="6" t="s">
        <v>53</v>
      </c>
      <c r="C1" s="6" t="s">
        <v>2</v>
      </c>
      <c r="D1" s="6" t="s">
        <v>52</v>
      </c>
      <c r="E1" s="6" t="s">
        <v>76</v>
      </c>
      <c r="F1" t="s">
        <v>16</v>
      </c>
      <c r="G1" t="s">
        <v>3</v>
      </c>
    </row>
    <row r="2" spans="1:7" x14ac:dyDescent="0.2">
      <c r="A2" s="1" t="s">
        <v>4</v>
      </c>
      <c r="B2" s="6">
        <v>21600</v>
      </c>
      <c r="C2" s="6">
        <v>2801</v>
      </c>
      <c r="D2" s="6">
        <v>77</v>
      </c>
      <c r="E2" s="6" t="s">
        <v>74</v>
      </c>
      <c r="F2" s="2" t="s">
        <v>17</v>
      </c>
      <c r="G2" s="3" t="s">
        <v>13</v>
      </c>
    </row>
    <row r="3" spans="1:7" x14ac:dyDescent="0.2">
      <c r="A3" s="1" t="s">
        <v>5</v>
      </c>
      <c r="B3" s="6">
        <v>5640</v>
      </c>
      <c r="C3" s="6">
        <v>3025</v>
      </c>
      <c r="D3" s="6">
        <v>165</v>
      </c>
      <c r="E3" s="6" t="s">
        <v>74</v>
      </c>
      <c r="F3" s="2"/>
      <c r="G3" s="3" t="s">
        <v>29</v>
      </c>
    </row>
    <row r="4" spans="1:7" x14ac:dyDescent="0.2">
      <c r="A4" s="1" t="s">
        <v>6</v>
      </c>
      <c r="C4" s="6">
        <v>2075</v>
      </c>
      <c r="D4" s="6">
        <v>95</v>
      </c>
      <c r="E4" s="6" t="s">
        <v>74</v>
      </c>
      <c r="F4" s="7" t="s">
        <v>68</v>
      </c>
      <c r="G4" s="8" t="s">
        <v>67</v>
      </c>
    </row>
    <row r="5" spans="1:7" x14ac:dyDescent="0.2">
      <c r="A5" s="1" t="s">
        <v>7</v>
      </c>
      <c r="B5" s="6">
        <v>17760</v>
      </c>
      <c r="C5" s="6">
        <f>HOUR(SUM(Table248[time_diff]))*3600 + MINUTE(SUM(Table248[time_diff])) * 60 + SECOND(SUM(Table248[time_diff]))</f>
        <v>542</v>
      </c>
      <c r="D5" s="6">
        <v>75</v>
      </c>
      <c r="E5" s="6" t="s">
        <v>74</v>
      </c>
      <c r="F5" s="2"/>
      <c r="G5" s="3" t="s">
        <v>14</v>
      </c>
    </row>
    <row r="6" spans="1:7" x14ac:dyDescent="0.2">
      <c r="A6" s="1" t="s">
        <v>10</v>
      </c>
      <c r="F6" s="2" t="s">
        <v>42</v>
      </c>
      <c r="G6" t="s">
        <v>15</v>
      </c>
    </row>
    <row r="7" spans="1:7" x14ac:dyDescent="0.2">
      <c r="A7" s="1" t="s">
        <v>11</v>
      </c>
      <c r="B7" s="6">
        <v>8880</v>
      </c>
      <c r="C7" s="6">
        <v>1734</v>
      </c>
      <c r="D7" s="6">
        <v>102</v>
      </c>
      <c r="E7" s="6" t="s">
        <v>74</v>
      </c>
      <c r="F7" s="2"/>
      <c r="G7" s="8" t="s">
        <v>43</v>
      </c>
    </row>
    <row r="8" spans="1:7" x14ac:dyDescent="0.2">
      <c r="A8" s="1" t="s">
        <v>12</v>
      </c>
      <c r="B8" s="6">
        <v>8760</v>
      </c>
      <c r="C8" s="6">
        <v>463</v>
      </c>
      <c r="D8" s="6">
        <v>31</v>
      </c>
      <c r="E8" s="6" t="s">
        <v>74</v>
      </c>
      <c r="F8" s="2" t="s">
        <v>79</v>
      </c>
      <c r="G8" s="3" t="s">
        <v>77</v>
      </c>
    </row>
    <row r="9" spans="1:7" x14ac:dyDescent="0.2">
      <c r="A9" s="1" t="s">
        <v>69</v>
      </c>
      <c r="B9" s="6">
        <v>12840</v>
      </c>
      <c r="C9" s="6">
        <v>2043</v>
      </c>
      <c r="D9" s="6">
        <v>105</v>
      </c>
      <c r="E9" s="6" t="s">
        <v>75</v>
      </c>
      <c r="F9" s="2"/>
      <c r="G9" s="3" t="s">
        <v>78</v>
      </c>
    </row>
    <row r="10" spans="1:7" x14ac:dyDescent="0.2">
      <c r="A10" s="1" t="s">
        <v>70</v>
      </c>
      <c r="B10" s="6">
        <v>9600</v>
      </c>
      <c r="C10" s="6">
        <v>568</v>
      </c>
      <c r="D10" s="6">
        <v>35</v>
      </c>
      <c r="E10" s="6" t="s">
        <v>75</v>
      </c>
      <c r="F10" s="2"/>
      <c r="G10" s="3" t="s">
        <v>80</v>
      </c>
    </row>
    <row r="11" spans="1:7" x14ac:dyDescent="0.2">
      <c r="A11" s="1"/>
      <c r="F11" s="2"/>
    </row>
    <row r="12" spans="1:7" x14ac:dyDescent="0.2">
      <c r="A12" s="1"/>
      <c r="F12" s="2"/>
    </row>
    <row r="13" spans="1:7" x14ac:dyDescent="0.2">
      <c r="A13" s="1"/>
      <c r="F13" s="2"/>
    </row>
    <row r="14" spans="1:7" x14ac:dyDescent="0.2">
      <c r="A14" s="1"/>
      <c r="F14" s="2"/>
    </row>
    <row r="15" spans="1:7" x14ac:dyDescent="0.2">
      <c r="A15" s="1"/>
      <c r="F15" s="2"/>
    </row>
    <row r="16" spans="1:7" x14ac:dyDescent="0.2">
      <c r="A16" s="1"/>
      <c r="F16" s="2"/>
    </row>
    <row r="17" spans="1:6" x14ac:dyDescent="0.2">
      <c r="A17" s="1"/>
      <c r="F17" s="2"/>
    </row>
    <row r="18" spans="1:6" x14ac:dyDescent="0.2">
      <c r="A18" s="1"/>
      <c r="F18" s="2"/>
    </row>
    <row r="19" spans="1:6" x14ac:dyDescent="0.2">
      <c r="A19" s="1"/>
      <c r="F19" s="2"/>
    </row>
    <row r="20" spans="1:6" x14ac:dyDescent="0.2">
      <c r="A20" s="1"/>
      <c r="F20" s="2"/>
    </row>
    <row r="21" spans="1:6" x14ac:dyDescent="0.2">
      <c r="A21" s="1"/>
      <c r="F21" s="2"/>
    </row>
    <row r="22" spans="1:6" x14ac:dyDescent="0.2">
      <c r="A22" s="1"/>
      <c r="F22" s="2"/>
    </row>
    <row r="23" spans="1:6" x14ac:dyDescent="0.2">
      <c r="A23" s="1"/>
      <c r="F23" s="2"/>
    </row>
    <row r="24" spans="1:6" x14ac:dyDescent="0.2">
      <c r="A24" s="1"/>
      <c r="F24" s="2"/>
    </row>
    <row r="25" spans="1:6" x14ac:dyDescent="0.2">
      <c r="A25" s="1"/>
      <c r="F25" s="2"/>
    </row>
    <row r="26" spans="1:6" x14ac:dyDescent="0.2">
      <c r="A26" s="1"/>
      <c r="F26" s="2"/>
    </row>
    <row r="27" spans="1:6" x14ac:dyDescent="0.2">
      <c r="A27" s="1"/>
      <c r="F27" s="2"/>
    </row>
    <row r="28" spans="1:6" x14ac:dyDescent="0.2">
      <c r="A28" s="1"/>
      <c r="F28" s="2"/>
    </row>
    <row r="29" spans="1:6" x14ac:dyDescent="0.2">
      <c r="A29" s="1"/>
      <c r="F29" s="2"/>
    </row>
    <row r="30" spans="1:6" x14ac:dyDescent="0.2">
      <c r="A30" s="1"/>
      <c r="F30" s="2"/>
    </row>
    <row r="31" spans="1:6" x14ac:dyDescent="0.2">
      <c r="A31" s="1"/>
      <c r="F31" s="2"/>
    </row>
    <row r="32" spans="1:6" x14ac:dyDescent="0.2">
      <c r="A32" s="1"/>
      <c r="F32" s="2"/>
    </row>
    <row r="33" spans="1:6" x14ac:dyDescent="0.2">
      <c r="A33" s="1"/>
      <c r="F33" s="2"/>
    </row>
    <row r="37" spans="1:6" x14ac:dyDescent="0.2">
      <c r="F37" s="4"/>
    </row>
  </sheetData>
  <hyperlinks>
    <hyperlink ref="G8" r:id="rId1" xr:uid="{3970856A-E4AF-1A43-8B70-57FFA8C06E25}"/>
    <hyperlink ref="G2" r:id="rId2" xr:uid="{71A5A8C1-A76B-A547-AF17-C69B3E893425}"/>
    <hyperlink ref="G3" r:id="rId3" xr:uid="{DF7CF82C-9943-0245-B3E6-EDC7EA7731CC}"/>
    <hyperlink ref="G4" r:id="rId4" xr:uid="{FBBBD265-3861-6B4B-9F87-EC807EFC88D7}"/>
    <hyperlink ref="G5" r:id="rId5" xr:uid="{7A03C22B-A196-704B-A213-4637F9EBDC90}"/>
    <hyperlink ref="G7" r:id="rId6" xr:uid="{690F8EF1-089F-EC4D-A9A6-2859C8C8EB25}"/>
    <hyperlink ref="G9" r:id="rId7" xr:uid="{3DBA40E2-94AD-4845-AA90-D92036F9A7B1}"/>
    <hyperlink ref="G10" r:id="rId8" xr:uid="{53E20B43-9ECF-BE46-AB3C-B2592713D701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D37"/>
  <sheetViews>
    <sheetView workbookViewId="0">
      <selection activeCell="A33" sqref="A33"/>
    </sheetView>
  </sheetViews>
  <sheetFormatPr baseColWidth="10" defaultRowHeight="16" x14ac:dyDescent="0.2"/>
  <cols>
    <col min="1" max="1" width="11.83203125" customWidth="1"/>
    <col min="2" max="2" width="11" customWidth="1"/>
    <col min="4" max="4" width="73.66406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25</v>
      </c>
    </row>
    <row r="3" spans="1:4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28</v>
      </c>
    </row>
    <row r="4" spans="1:4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31</v>
      </c>
    </row>
    <row r="5" spans="1:4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32</v>
      </c>
    </row>
    <row r="6" spans="1:4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33</v>
      </c>
    </row>
    <row r="7" spans="1:4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34</v>
      </c>
    </row>
    <row r="8" spans="1:4" x14ac:dyDescent="0.2">
      <c r="C8" s="4">
        <f>Table2[[#This Row],[end_time]]-Table2[[#This Row],[start_time]]</f>
        <v>0</v>
      </c>
    </row>
    <row r="9" spans="1:4" x14ac:dyDescent="0.2">
      <c r="C9" s="4">
        <f>Table2[[#This Row],[end_time]]-Table2[[#This Row],[start_time]]</f>
        <v>0</v>
      </c>
    </row>
    <row r="10" spans="1:4" x14ac:dyDescent="0.2">
      <c r="C10" s="4">
        <f>Table2[[#This Row],[end_time]]-Table2[[#This Row],[start_time]]</f>
        <v>0</v>
      </c>
    </row>
    <row r="11" spans="1:4" x14ac:dyDescent="0.2">
      <c r="C11" s="4">
        <f>Table2[[#This Row],[end_time]]-Table2[[#This Row],[start_time]]</f>
        <v>0</v>
      </c>
    </row>
    <row r="12" spans="1:4" x14ac:dyDescent="0.2">
      <c r="C12" s="4">
        <f>Table2[[#This Row],[end_time]]-Table2[[#This Row],[start_time]]</f>
        <v>0</v>
      </c>
    </row>
    <row r="13" spans="1:4" x14ac:dyDescent="0.2">
      <c r="C13" s="4">
        <f>Table2[[#This Row],[end_time]]-Table2[[#This Row],[start_time]]</f>
        <v>0</v>
      </c>
    </row>
    <row r="14" spans="1:4" x14ac:dyDescent="0.2">
      <c r="C14" s="4">
        <f>Table2[[#This Row],[end_time]]-Table2[[#This Row],[start_time]]</f>
        <v>0</v>
      </c>
    </row>
    <row r="15" spans="1:4" x14ac:dyDescent="0.2">
      <c r="C15" s="4">
        <f>Table2[[#This Row],[end_time]]-Table2[[#This Row],[start_time]]</f>
        <v>0</v>
      </c>
    </row>
    <row r="16" spans="1:4" x14ac:dyDescent="0.2">
      <c r="C16" s="4">
        <f>Table2[[#This Row],[end_time]]-Table2[[#This Row],[start_time]]</f>
        <v>0</v>
      </c>
    </row>
    <row r="17" spans="3:3" x14ac:dyDescent="0.2">
      <c r="C17" s="4">
        <f>Table2[[#This Row],[end_time]]-Table2[[#This Row],[start_time]]</f>
        <v>0</v>
      </c>
    </row>
    <row r="18" spans="3:3" x14ac:dyDescent="0.2">
      <c r="C18" s="4">
        <f>Table2[[#This Row],[end_time]]-Table2[[#This Row],[start_time]]</f>
        <v>0</v>
      </c>
    </row>
    <row r="19" spans="3:3" x14ac:dyDescent="0.2">
      <c r="C19" s="4">
        <f>Table2[[#This Row],[end_time]]-Table2[[#This Row],[start_time]]</f>
        <v>0</v>
      </c>
    </row>
    <row r="20" spans="3:3" x14ac:dyDescent="0.2">
      <c r="C20" s="4">
        <f>Table2[[#This Row],[end_time]]-Table2[[#This Row],[start_time]]</f>
        <v>0</v>
      </c>
    </row>
    <row r="21" spans="3:3" x14ac:dyDescent="0.2">
      <c r="C21" s="4">
        <f>Table2[[#This Row],[end_time]]-Table2[[#This Row],[start_time]]</f>
        <v>0</v>
      </c>
    </row>
    <row r="22" spans="3:3" x14ac:dyDescent="0.2">
      <c r="C22" s="4">
        <f>Table2[[#This Row],[end_time]]-Table2[[#This Row],[start_time]]</f>
        <v>0</v>
      </c>
    </row>
    <row r="23" spans="3:3" x14ac:dyDescent="0.2">
      <c r="C23" s="4">
        <f>Table2[[#This Row],[end_time]]-Table2[[#This Row],[start_time]]</f>
        <v>0</v>
      </c>
    </row>
    <row r="24" spans="3:3" x14ac:dyDescent="0.2">
      <c r="C24" s="4">
        <f>Table2[[#This Row],[end_time]]-Table2[[#This Row],[start_time]]</f>
        <v>0</v>
      </c>
    </row>
    <row r="25" spans="3:3" x14ac:dyDescent="0.2">
      <c r="C25" s="4">
        <f>Table2[[#This Row],[end_time]]-Table2[[#This Row],[start_time]]</f>
        <v>0</v>
      </c>
    </row>
    <row r="26" spans="3:3" x14ac:dyDescent="0.2">
      <c r="C26" s="4">
        <f>Table2[[#This Row],[end_time]]-Table2[[#This Row],[start_time]]</f>
        <v>0</v>
      </c>
    </row>
    <row r="27" spans="3:3" x14ac:dyDescent="0.2">
      <c r="C27" s="4">
        <f>Table2[[#This Row],[end_time]]-Table2[[#This Row],[start_time]]</f>
        <v>0</v>
      </c>
    </row>
    <row r="28" spans="3:3" x14ac:dyDescent="0.2">
      <c r="C28" s="4">
        <f>Table2[[#This Row],[end_time]]-Table2[[#This Row],[start_time]]</f>
        <v>0</v>
      </c>
    </row>
    <row r="29" spans="3:3" x14ac:dyDescent="0.2">
      <c r="C29" s="4">
        <f>Table2[[#This Row],[end_time]]-Table2[[#This Row],[start_time]]</f>
        <v>0</v>
      </c>
    </row>
    <row r="30" spans="3:3" x14ac:dyDescent="0.2">
      <c r="C30" s="4">
        <f>Table2[[#This Row],[end_time]]-Table2[[#This Row],[start_time]]</f>
        <v>0</v>
      </c>
    </row>
    <row r="31" spans="3:3" x14ac:dyDescent="0.2">
      <c r="C31" s="4">
        <f>Table2[[#This Row],[end_time]]-Table2[[#This Row],[start_time]]</f>
        <v>0</v>
      </c>
    </row>
    <row r="33" spans="1:4" x14ac:dyDescent="0.2">
      <c r="A33" t="s">
        <v>56</v>
      </c>
      <c r="C33" s="6">
        <f>HOUR(SUM(Table2[time_diff]))*3600 + MINUTE(SUM(Table2[time_diff])) * 60 + SECOND(SUM(Table2[time_diff]))</f>
        <v>2801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0.62847222222222221</v>
      </c>
    </row>
    <row r="37" spans="1:4" x14ac:dyDescent="0.2">
      <c r="A37" t="s">
        <v>48</v>
      </c>
      <c r="C37" s="6">
        <f>SUM(HOUR(C36-C35)*3600 + MINUTE(C36-C35)*60 + SECOND(C36-C35))</f>
        <v>21600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0.11532407407407408</v>
      </c>
      <c r="B2" s="5">
        <v>0.11841435185185185</v>
      </c>
      <c r="C2" s="4">
        <f>Table246[[#This Row],[end_time]]-Table246[[#This Row],[start_time]]</f>
        <v>3.0902777777777751E-3</v>
      </c>
      <c r="D2" t="s">
        <v>35</v>
      </c>
    </row>
    <row r="3" spans="1:4" x14ac:dyDescent="0.2">
      <c r="A3" s="5">
        <v>0.11849537037037038</v>
      </c>
      <c r="B3" s="5">
        <v>0.12291666666666666</v>
      </c>
      <c r="C3" s="4">
        <f>Table246[[#This Row],[end_time]]-Table246[[#This Row],[start_time]]</f>
        <v>4.4212962962962843E-3</v>
      </c>
      <c r="D3" t="s">
        <v>36</v>
      </c>
    </row>
    <row r="4" spans="1:4" x14ac:dyDescent="0.2">
      <c r="A4" s="5">
        <v>0.12600694444444444</v>
      </c>
      <c r="B4" s="5">
        <v>0.15243055555555557</v>
      </c>
      <c r="C4" s="4">
        <f>Table246[[#This Row],[end_time]]-Table246[[#This Row],[start_time]]</f>
        <v>2.6423611111111134E-2</v>
      </c>
      <c r="D4" t="s">
        <v>37</v>
      </c>
    </row>
    <row r="5" spans="1:4" x14ac:dyDescent="0.2">
      <c r="A5" s="5">
        <v>0.16231481481481483</v>
      </c>
      <c r="B5" s="5">
        <v>0.16296296296296298</v>
      </c>
      <c r="C5" s="4">
        <f>Table246[[#This Row],[end_time]]-Table246[[#This Row],[start_time]]</f>
        <v>6.481481481481477E-4</v>
      </c>
      <c r="D5" t="s">
        <v>38</v>
      </c>
    </row>
    <row r="6" spans="1:4" x14ac:dyDescent="0.2">
      <c r="A6" s="5">
        <v>0.1713888888888889</v>
      </c>
      <c r="B6" s="5">
        <v>0.17181712962962964</v>
      </c>
      <c r="C6" s="4">
        <f>Table246[[#This Row],[end_time]]-Table246[[#This Row],[start_time]]</f>
        <v>4.2824074074074292E-4</v>
      </c>
      <c r="D6" t="s">
        <v>39</v>
      </c>
    </row>
    <row r="7" spans="1:4" x14ac:dyDescent="0.2">
      <c r="A7" s="5"/>
      <c r="B7" s="5"/>
      <c r="C7" s="4">
        <f>Table246[[#This Row],[end_time]]-Table246[[#This Row],[start_time]]</f>
        <v>0</v>
      </c>
    </row>
    <row r="8" spans="1:4" x14ac:dyDescent="0.2">
      <c r="A8" s="5"/>
      <c r="B8" s="5"/>
      <c r="C8" s="4">
        <f>Table246[[#This Row],[end_time]]-Table246[[#This Row],[start_time]]</f>
        <v>0</v>
      </c>
    </row>
    <row r="9" spans="1:4" x14ac:dyDescent="0.2">
      <c r="A9" s="5"/>
      <c r="B9" s="5"/>
      <c r="C9" s="4">
        <f>Table246[[#This Row],[end_time]]-Table246[[#This Row],[start_time]]</f>
        <v>0</v>
      </c>
    </row>
    <row r="10" spans="1:4" x14ac:dyDescent="0.2">
      <c r="A10" s="5"/>
      <c r="B10" s="5"/>
      <c r="C10" s="4">
        <f>Table246[[#This Row],[end_time]]-Table246[[#This Row],[start_time]]</f>
        <v>0</v>
      </c>
    </row>
    <row r="11" spans="1:4" x14ac:dyDescent="0.2">
      <c r="A11" s="5"/>
      <c r="B11" s="5"/>
      <c r="C11" s="4">
        <f>Table246[[#This Row],[end_time]]-Table246[[#This Row],[start_time]]</f>
        <v>0</v>
      </c>
    </row>
    <row r="12" spans="1:4" x14ac:dyDescent="0.2">
      <c r="A12" s="5"/>
      <c r="B12" s="5"/>
      <c r="C12" s="4">
        <f>Table246[[#This Row],[end_time]]-Table246[[#This Row],[start_time]]</f>
        <v>0</v>
      </c>
    </row>
    <row r="13" spans="1:4" x14ac:dyDescent="0.2">
      <c r="A13" s="5"/>
      <c r="B13" s="5"/>
      <c r="C13" s="4">
        <f>Table246[[#This Row],[end_time]]-Table246[[#This Row],[start_time]]</f>
        <v>0</v>
      </c>
    </row>
    <row r="14" spans="1:4" x14ac:dyDescent="0.2">
      <c r="A14" s="5"/>
      <c r="B14" s="5"/>
      <c r="C14" s="4">
        <f>Table246[[#This Row],[end_time]]-Table246[[#This Row],[start_time]]</f>
        <v>0</v>
      </c>
    </row>
    <row r="15" spans="1:4" x14ac:dyDescent="0.2">
      <c r="A15" s="5"/>
      <c r="B15" s="5"/>
      <c r="C15" s="4">
        <f>Table246[[#This Row],[end_time]]-Table246[[#This Row],[start_time]]</f>
        <v>0</v>
      </c>
    </row>
    <row r="16" spans="1:4" x14ac:dyDescent="0.2">
      <c r="A16" s="5"/>
      <c r="B16" s="5"/>
      <c r="C16" s="4">
        <f>Table246[[#This Row],[end_time]]-Table246[[#This Row],[start_time]]</f>
        <v>0</v>
      </c>
    </row>
    <row r="17" spans="1:3" x14ac:dyDescent="0.2">
      <c r="A17" s="5"/>
      <c r="B17" s="5"/>
      <c r="C17" s="4">
        <f>Table246[[#This Row],[end_time]]-Table246[[#This Row],[start_time]]</f>
        <v>0</v>
      </c>
    </row>
    <row r="18" spans="1:3" x14ac:dyDescent="0.2">
      <c r="A18" s="5"/>
      <c r="B18" s="5"/>
      <c r="C18" s="4">
        <f>Table246[[#This Row],[end_time]]-Table246[[#This Row],[start_time]]</f>
        <v>0</v>
      </c>
    </row>
    <row r="19" spans="1:3" x14ac:dyDescent="0.2">
      <c r="A19" s="5"/>
      <c r="B19" s="5"/>
      <c r="C19" s="4">
        <f>Table246[[#This Row],[end_time]]-Table246[[#This Row],[start_time]]</f>
        <v>0</v>
      </c>
    </row>
    <row r="20" spans="1:3" x14ac:dyDescent="0.2">
      <c r="A20" s="5"/>
      <c r="B20" s="5"/>
      <c r="C20" s="4">
        <f>Table246[[#This Row],[end_time]]-Table246[[#This Row],[start_time]]</f>
        <v>0</v>
      </c>
    </row>
    <row r="21" spans="1:3" x14ac:dyDescent="0.2">
      <c r="A21" s="5"/>
      <c r="B21" s="5"/>
      <c r="C21" s="4">
        <f>Table246[[#This Row],[end_time]]-Table246[[#This Row],[start_time]]</f>
        <v>0</v>
      </c>
    </row>
    <row r="22" spans="1:3" x14ac:dyDescent="0.2">
      <c r="A22" s="5"/>
      <c r="B22" s="5"/>
      <c r="C22" s="4">
        <f>Table246[[#This Row],[end_time]]-Table246[[#This Row],[start_time]]</f>
        <v>0</v>
      </c>
    </row>
    <row r="23" spans="1:3" x14ac:dyDescent="0.2">
      <c r="A23" s="5"/>
      <c r="B23" s="5"/>
      <c r="C23" s="4">
        <f>Table246[[#This Row],[end_time]]-Table246[[#This Row],[start_time]]</f>
        <v>0</v>
      </c>
    </row>
    <row r="24" spans="1:3" x14ac:dyDescent="0.2">
      <c r="A24" s="5"/>
      <c r="B24" s="5"/>
      <c r="C24" s="4">
        <f>Table246[[#This Row],[end_time]]-Table246[[#This Row],[start_time]]</f>
        <v>0</v>
      </c>
    </row>
    <row r="25" spans="1:3" x14ac:dyDescent="0.2">
      <c r="A25" s="5"/>
      <c r="B25" s="5"/>
      <c r="C25" s="4">
        <f>Table246[[#This Row],[end_time]]-Table246[[#This Row],[start_time]]</f>
        <v>0</v>
      </c>
    </row>
    <row r="26" spans="1:3" x14ac:dyDescent="0.2">
      <c r="A26" s="5"/>
      <c r="B26" s="5"/>
      <c r="C26" s="4">
        <f>Table246[[#This Row],[end_time]]-Table246[[#This Row],[start_time]]</f>
        <v>0</v>
      </c>
    </row>
    <row r="27" spans="1:3" x14ac:dyDescent="0.2">
      <c r="A27" s="5"/>
      <c r="B27" s="5"/>
      <c r="C27" s="4">
        <f>Table246[[#This Row],[end_time]]-Table246[[#This Row],[start_time]]</f>
        <v>0</v>
      </c>
    </row>
    <row r="28" spans="1:3" x14ac:dyDescent="0.2">
      <c r="A28" s="5"/>
      <c r="B28" s="5"/>
      <c r="C28" s="4">
        <f>Table246[[#This Row],[end_time]]-Table246[[#This Row],[start_time]]</f>
        <v>0</v>
      </c>
    </row>
    <row r="29" spans="1:3" x14ac:dyDescent="0.2">
      <c r="A29" s="5"/>
      <c r="B29" s="5"/>
      <c r="C29" s="4">
        <f>Table246[[#This Row],[end_time]]-Table246[[#This Row],[start_time]]</f>
        <v>0</v>
      </c>
    </row>
    <row r="30" spans="1:3" x14ac:dyDescent="0.2">
      <c r="A30" s="5"/>
      <c r="B30" s="5"/>
      <c r="C30" s="4">
        <f>Table246[[#This Row],[end_time]]-Table246[[#This Row],[start_time]]</f>
        <v>0</v>
      </c>
    </row>
    <row r="31" spans="1:3" x14ac:dyDescent="0.2">
      <c r="A31" s="5"/>
      <c r="B31" s="5"/>
      <c r="C31" s="4">
        <f>Table246[[#This Row],[end_time]]-Table246[[#This Row],[start_time]]</f>
        <v>0</v>
      </c>
    </row>
    <row r="33" spans="1:4" x14ac:dyDescent="0.2">
      <c r="A33" t="s">
        <v>56</v>
      </c>
      <c r="C33" s="6">
        <f>HOUR(SUM(Table246[time_diff]))*3600 + MINUTE(SUM(Table246[time_diff])) * 60 + SECOND(SUM(Table246[time_diff]))</f>
        <v>3025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0.40277777777777779</v>
      </c>
    </row>
    <row r="36" spans="1:4" x14ac:dyDescent="0.2">
      <c r="A36" t="s">
        <v>50</v>
      </c>
      <c r="C36" s="5">
        <v>0.46805555555555556</v>
      </c>
    </row>
    <row r="37" spans="1:4" x14ac:dyDescent="0.2">
      <c r="A37" t="s">
        <v>48</v>
      </c>
      <c r="C37" s="6">
        <f>SUM(HOUR(C36-C35)*3600 + MINUTE(C36-C35)*60 + SECOND(C36-C35))</f>
        <v>5640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D37"/>
  <sheetViews>
    <sheetView workbookViewId="0">
      <selection activeCell="C33" sqref="C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40</v>
      </c>
    </row>
    <row r="3" spans="1:4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71</v>
      </c>
    </row>
    <row r="4" spans="1:4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72</v>
      </c>
    </row>
    <row r="5" spans="1:4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73</v>
      </c>
    </row>
    <row r="6" spans="1:4" x14ac:dyDescent="0.2">
      <c r="A6" s="5"/>
      <c r="B6" s="5"/>
      <c r="C6" s="4">
        <f>Table247[[#This Row],[end_time]]-Table247[[#This Row],[start_time]]</f>
        <v>0</v>
      </c>
    </row>
    <row r="7" spans="1:4" x14ac:dyDescent="0.2">
      <c r="A7" s="5"/>
      <c r="B7" s="5"/>
      <c r="C7" s="4">
        <f>Table247[[#This Row],[end_time]]-Table247[[#This Row],[start_time]]</f>
        <v>0</v>
      </c>
    </row>
    <row r="8" spans="1:4" x14ac:dyDescent="0.2">
      <c r="A8" s="5"/>
      <c r="B8" s="5"/>
      <c r="C8" s="4">
        <f>Table247[[#This Row],[end_time]]-Table247[[#This Row],[start_time]]</f>
        <v>0</v>
      </c>
    </row>
    <row r="9" spans="1:4" x14ac:dyDescent="0.2">
      <c r="A9" s="5"/>
      <c r="B9" s="5"/>
      <c r="C9" s="4">
        <f>Table247[[#This Row],[end_time]]-Table247[[#This Row],[start_time]]</f>
        <v>0</v>
      </c>
    </row>
    <row r="10" spans="1:4" x14ac:dyDescent="0.2">
      <c r="A10" s="5"/>
      <c r="B10" s="5"/>
      <c r="C10" s="4">
        <f>Table247[[#This Row],[end_time]]-Table247[[#This Row],[start_time]]</f>
        <v>0</v>
      </c>
    </row>
    <row r="11" spans="1:4" x14ac:dyDescent="0.2">
      <c r="A11" s="5"/>
      <c r="B11" s="5"/>
      <c r="C11" s="4">
        <f>Table247[[#This Row],[end_time]]-Table247[[#This Row],[start_time]]</f>
        <v>0</v>
      </c>
    </row>
    <row r="12" spans="1:4" x14ac:dyDescent="0.2">
      <c r="A12" s="5"/>
      <c r="B12" s="5"/>
      <c r="C12" s="4">
        <f>Table247[[#This Row],[end_time]]-Table247[[#This Row],[start_time]]</f>
        <v>0</v>
      </c>
    </row>
    <row r="13" spans="1:4" x14ac:dyDescent="0.2">
      <c r="A13" s="5"/>
      <c r="B13" s="5"/>
      <c r="C13" s="4">
        <f>Table247[[#This Row],[end_time]]-Table247[[#This Row],[start_time]]</f>
        <v>0</v>
      </c>
    </row>
    <row r="14" spans="1:4" x14ac:dyDescent="0.2">
      <c r="A14" s="5"/>
      <c r="B14" s="5"/>
      <c r="C14" s="4">
        <f>Table247[[#This Row],[end_time]]-Table247[[#This Row],[start_time]]</f>
        <v>0</v>
      </c>
    </row>
    <row r="15" spans="1:4" x14ac:dyDescent="0.2">
      <c r="A15" s="5"/>
      <c r="B15" s="5"/>
      <c r="C15" s="4">
        <f>Table247[[#This Row],[end_time]]-Table247[[#This Row],[start_time]]</f>
        <v>0</v>
      </c>
    </row>
    <row r="16" spans="1:4" x14ac:dyDescent="0.2">
      <c r="A16" s="5"/>
      <c r="B16" s="5"/>
      <c r="C16" s="4">
        <f>Table247[[#This Row],[end_time]]-Table247[[#This Row],[start_time]]</f>
        <v>0</v>
      </c>
    </row>
    <row r="17" spans="1:3" x14ac:dyDescent="0.2">
      <c r="A17" s="5"/>
      <c r="B17" s="5"/>
      <c r="C17" s="4">
        <f>Table247[[#This Row],[end_time]]-Table247[[#This Row],[start_time]]</f>
        <v>0</v>
      </c>
    </row>
    <row r="18" spans="1:3" x14ac:dyDescent="0.2">
      <c r="A18" s="5"/>
      <c r="B18" s="5"/>
      <c r="C18" s="4">
        <f>Table247[[#This Row],[end_time]]-Table247[[#This Row],[start_time]]</f>
        <v>0</v>
      </c>
    </row>
    <row r="19" spans="1:3" x14ac:dyDescent="0.2">
      <c r="A19" s="5"/>
      <c r="B19" s="5"/>
      <c r="C19" s="4">
        <f>Table247[[#This Row],[end_time]]-Table247[[#This Row],[start_time]]</f>
        <v>0</v>
      </c>
    </row>
    <row r="20" spans="1:3" x14ac:dyDescent="0.2">
      <c r="A20" s="5"/>
      <c r="B20" s="5"/>
      <c r="C20" s="4">
        <f>Table247[[#This Row],[end_time]]-Table247[[#This Row],[start_time]]</f>
        <v>0</v>
      </c>
    </row>
    <row r="21" spans="1:3" x14ac:dyDescent="0.2">
      <c r="A21" s="5"/>
      <c r="B21" s="5"/>
      <c r="C21" s="4">
        <f>Table247[[#This Row],[end_time]]-Table247[[#This Row],[start_time]]</f>
        <v>0</v>
      </c>
    </row>
    <row r="22" spans="1:3" x14ac:dyDescent="0.2">
      <c r="A22" s="5"/>
      <c r="B22" s="5"/>
      <c r="C22" s="4">
        <f>Table247[[#This Row],[end_time]]-Table247[[#This Row],[start_time]]</f>
        <v>0</v>
      </c>
    </row>
    <row r="23" spans="1:3" x14ac:dyDescent="0.2">
      <c r="A23" s="5"/>
      <c r="B23" s="5"/>
      <c r="C23" s="4">
        <f>Table247[[#This Row],[end_time]]-Table247[[#This Row],[start_time]]</f>
        <v>0</v>
      </c>
    </row>
    <row r="24" spans="1:3" x14ac:dyDescent="0.2">
      <c r="A24" s="5"/>
      <c r="B24" s="5"/>
      <c r="C24" s="4">
        <f>Table247[[#This Row],[end_time]]-Table247[[#This Row],[start_time]]</f>
        <v>0</v>
      </c>
    </row>
    <row r="25" spans="1:3" x14ac:dyDescent="0.2">
      <c r="A25" s="5"/>
      <c r="B25" s="5"/>
      <c r="C25" s="4">
        <f>Table247[[#This Row],[end_time]]-Table247[[#This Row],[start_time]]</f>
        <v>0</v>
      </c>
    </row>
    <row r="26" spans="1:3" x14ac:dyDescent="0.2">
      <c r="A26" s="5"/>
      <c r="B26" s="5"/>
      <c r="C26" s="4">
        <f>Table247[[#This Row],[end_time]]-Table247[[#This Row],[start_time]]</f>
        <v>0</v>
      </c>
    </row>
    <row r="27" spans="1:3" x14ac:dyDescent="0.2">
      <c r="A27" s="5"/>
      <c r="B27" s="5"/>
      <c r="C27" s="4">
        <f>Table247[[#This Row],[end_time]]-Table247[[#This Row],[start_time]]</f>
        <v>0</v>
      </c>
    </row>
    <row r="28" spans="1:3" x14ac:dyDescent="0.2">
      <c r="A28" s="5"/>
      <c r="B28" s="5"/>
      <c r="C28" s="4">
        <f>Table247[[#This Row],[end_time]]-Table247[[#This Row],[start_time]]</f>
        <v>0</v>
      </c>
    </row>
    <row r="29" spans="1:3" x14ac:dyDescent="0.2">
      <c r="A29" s="5"/>
      <c r="B29" s="5"/>
      <c r="C29" s="4">
        <f>Table247[[#This Row],[end_time]]-Table247[[#This Row],[start_time]]</f>
        <v>0</v>
      </c>
    </row>
    <row r="30" spans="1:3" x14ac:dyDescent="0.2">
      <c r="A30" s="5"/>
      <c r="B30" s="5"/>
      <c r="C30" s="4">
        <f>Table247[[#This Row],[end_time]]-Table247[[#This Row],[start_time]]</f>
        <v>0</v>
      </c>
    </row>
    <row r="31" spans="1:3" x14ac:dyDescent="0.2">
      <c r="A31" s="5"/>
      <c r="B31" s="5"/>
      <c r="C31" s="4">
        <f>Table247[[#This Row],[end_time]]-Table247[[#This Row],[start_time]]</f>
        <v>0</v>
      </c>
    </row>
    <row r="33" spans="1:4" x14ac:dyDescent="0.2">
      <c r="A33" t="s">
        <v>56</v>
      </c>
      <c r="C33" s="6">
        <f>HOUR(SUM(Table247[time_diff]))*3600 + MINUTE(SUM(Table247[time_diff])) * 60 + SECOND(SUM(Table247[time_diff]))</f>
        <v>2075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</v>
      </c>
    </row>
    <row r="36" spans="1:4" x14ac:dyDescent="0.2">
      <c r="A36" t="s">
        <v>50</v>
      </c>
      <c r="C36" s="5">
        <v>0</v>
      </c>
    </row>
    <row r="37" spans="1:4" x14ac:dyDescent="0.2">
      <c r="A37" t="s">
        <v>48</v>
      </c>
      <c r="C37" s="6">
        <f>SUM(HOUR(C36-C35)*3600 + MINUTE(C36-C35)*60 + SECOND(C36-C35))</f>
        <v>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2.1956018518518517E-2</v>
      </c>
      <c r="B2" s="5">
        <v>2.4641203703703703E-2</v>
      </c>
      <c r="C2" s="4">
        <f>Table248[[#This Row],[end_time]]-Table248[[#This Row],[start_time]]</f>
        <v>2.6851851851851863E-3</v>
      </c>
      <c r="D2" t="s">
        <v>41</v>
      </c>
    </row>
    <row r="3" spans="1:4" x14ac:dyDescent="0.2">
      <c r="A3" s="5">
        <v>5.7141203703703701E-2</v>
      </c>
      <c r="B3" s="5">
        <v>5.752314814814815E-2</v>
      </c>
      <c r="C3" s="4">
        <f>Table248[[#This Row],[end_time]]-Table248[[#This Row],[start_time]]</f>
        <v>3.8194444444444864E-4</v>
      </c>
    </row>
    <row r="4" spans="1:4" x14ac:dyDescent="0.2">
      <c r="A4" s="5">
        <v>7.5046296296296292E-2</v>
      </c>
      <c r="B4" s="5">
        <v>7.8252314814814816E-2</v>
      </c>
      <c r="C4" s="4">
        <f>Table248[[#This Row],[end_time]]-Table248[[#This Row],[start_time]]</f>
        <v>3.2060185185185247E-3</v>
      </c>
    </row>
    <row r="5" spans="1:4" x14ac:dyDescent="0.2">
      <c r="A5" s="5"/>
      <c r="B5" s="5"/>
      <c r="C5" s="4">
        <f>Table248[[#This Row],[end_time]]-Table248[[#This Row],[start_time]]</f>
        <v>0</v>
      </c>
    </row>
    <row r="6" spans="1:4" x14ac:dyDescent="0.2">
      <c r="A6" s="5"/>
      <c r="B6" s="5"/>
      <c r="C6" s="4">
        <f>Table248[[#This Row],[end_time]]-Table248[[#This Row],[start_time]]</f>
        <v>0</v>
      </c>
    </row>
    <row r="7" spans="1:4" x14ac:dyDescent="0.2">
      <c r="A7" s="5"/>
      <c r="B7" s="5"/>
      <c r="C7" s="4">
        <f>Table248[[#This Row],[end_time]]-Table248[[#This Row],[start_time]]</f>
        <v>0</v>
      </c>
    </row>
    <row r="8" spans="1:4" x14ac:dyDescent="0.2">
      <c r="A8" s="5"/>
      <c r="B8" s="5"/>
      <c r="C8" s="4">
        <f>Table248[[#This Row],[end_time]]-Table248[[#This Row],[start_time]]</f>
        <v>0</v>
      </c>
    </row>
    <row r="9" spans="1:4" x14ac:dyDescent="0.2">
      <c r="A9" s="5"/>
      <c r="B9" s="5"/>
      <c r="C9" s="4">
        <f>Table248[[#This Row],[end_time]]-Table248[[#This Row],[start_time]]</f>
        <v>0</v>
      </c>
    </row>
    <row r="10" spans="1:4" x14ac:dyDescent="0.2">
      <c r="A10" s="5"/>
      <c r="B10" s="5"/>
      <c r="C10" s="4">
        <f>Table248[[#This Row],[end_time]]-Table248[[#This Row],[start_time]]</f>
        <v>0</v>
      </c>
    </row>
    <row r="11" spans="1:4" x14ac:dyDescent="0.2">
      <c r="A11" s="5"/>
      <c r="B11" s="5"/>
      <c r="C11" s="4">
        <f>Table248[[#This Row],[end_time]]-Table248[[#This Row],[start_time]]</f>
        <v>0</v>
      </c>
    </row>
    <row r="12" spans="1:4" x14ac:dyDescent="0.2">
      <c r="A12" s="5"/>
      <c r="B12" s="5"/>
      <c r="C12" s="4">
        <f>Table248[[#This Row],[end_time]]-Table248[[#This Row],[start_time]]</f>
        <v>0</v>
      </c>
    </row>
    <row r="13" spans="1:4" x14ac:dyDescent="0.2">
      <c r="A13" s="5"/>
      <c r="B13" s="5"/>
      <c r="C13" s="4">
        <f>Table248[[#This Row],[end_time]]-Table248[[#This Row],[start_time]]</f>
        <v>0</v>
      </c>
    </row>
    <row r="14" spans="1:4" x14ac:dyDescent="0.2">
      <c r="A14" s="5"/>
      <c r="B14" s="5"/>
      <c r="C14" s="4">
        <f>Table248[[#This Row],[end_time]]-Table248[[#This Row],[start_time]]</f>
        <v>0</v>
      </c>
    </row>
    <row r="15" spans="1:4" x14ac:dyDescent="0.2">
      <c r="A15" s="5"/>
      <c r="B15" s="5"/>
      <c r="C15" s="4">
        <f>Table248[[#This Row],[end_time]]-Table248[[#This Row],[start_time]]</f>
        <v>0</v>
      </c>
    </row>
    <row r="16" spans="1:4" x14ac:dyDescent="0.2">
      <c r="A16" s="5"/>
      <c r="B16" s="5"/>
      <c r="C16" s="4">
        <f>Table248[[#This Row],[end_time]]-Table248[[#This Row],[start_time]]</f>
        <v>0</v>
      </c>
    </row>
    <row r="17" spans="1:3" x14ac:dyDescent="0.2">
      <c r="A17" s="5"/>
      <c r="B17" s="5"/>
      <c r="C17" s="4">
        <f>Table248[[#This Row],[end_time]]-Table248[[#This Row],[start_time]]</f>
        <v>0</v>
      </c>
    </row>
    <row r="18" spans="1:3" x14ac:dyDescent="0.2">
      <c r="A18" s="5"/>
      <c r="B18" s="5"/>
      <c r="C18" s="4">
        <f>Table248[[#This Row],[end_time]]-Table248[[#This Row],[start_time]]</f>
        <v>0</v>
      </c>
    </row>
    <row r="19" spans="1:3" x14ac:dyDescent="0.2">
      <c r="A19" s="5"/>
      <c r="B19" s="5"/>
      <c r="C19" s="4">
        <f>Table248[[#This Row],[end_time]]-Table248[[#This Row],[start_time]]</f>
        <v>0</v>
      </c>
    </row>
    <row r="20" spans="1:3" x14ac:dyDescent="0.2">
      <c r="A20" s="5"/>
      <c r="B20" s="5"/>
      <c r="C20" s="4">
        <f>Table248[[#This Row],[end_time]]-Table248[[#This Row],[start_time]]</f>
        <v>0</v>
      </c>
    </row>
    <row r="21" spans="1:3" x14ac:dyDescent="0.2">
      <c r="A21" s="5"/>
      <c r="B21" s="5"/>
      <c r="C21" s="4">
        <f>Table248[[#This Row],[end_time]]-Table248[[#This Row],[start_time]]</f>
        <v>0</v>
      </c>
    </row>
    <row r="22" spans="1:3" x14ac:dyDescent="0.2">
      <c r="A22" s="5"/>
      <c r="B22" s="5"/>
      <c r="C22" s="4">
        <f>Table248[[#This Row],[end_time]]-Table248[[#This Row],[start_time]]</f>
        <v>0</v>
      </c>
    </row>
    <row r="23" spans="1:3" x14ac:dyDescent="0.2">
      <c r="A23" s="5"/>
      <c r="B23" s="5"/>
      <c r="C23" s="4">
        <f>Table248[[#This Row],[end_time]]-Table248[[#This Row],[start_time]]</f>
        <v>0</v>
      </c>
    </row>
    <row r="24" spans="1:3" x14ac:dyDescent="0.2">
      <c r="A24" s="5"/>
      <c r="B24" s="5"/>
      <c r="C24" s="4">
        <f>Table248[[#This Row],[end_time]]-Table248[[#This Row],[start_time]]</f>
        <v>0</v>
      </c>
    </row>
    <row r="25" spans="1:3" x14ac:dyDescent="0.2">
      <c r="A25" s="5"/>
      <c r="B25" s="5"/>
      <c r="C25" s="4">
        <f>Table248[[#This Row],[end_time]]-Table248[[#This Row],[start_time]]</f>
        <v>0</v>
      </c>
    </row>
    <row r="26" spans="1:3" x14ac:dyDescent="0.2">
      <c r="A26" s="5"/>
      <c r="B26" s="5"/>
      <c r="C26" s="4">
        <f>Table248[[#This Row],[end_time]]-Table248[[#This Row],[start_time]]</f>
        <v>0</v>
      </c>
    </row>
    <row r="27" spans="1:3" x14ac:dyDescent="0.2">
      <c r="A27" s="5"/>
      <c r="B27" s="5"/>
      <c r="C27" s="4">
        <f>Table248[[#This Row],[end_time]]-Table248[[#This Row],[start_time]]</f>
        <v>0</v>
      </c>
    </row>
    <row r="28" spans="1:3" x14ac:dyDescent="0.2">
      <c r="A28" s="5"/>
      <c r="B28" s="5"/>
      <c r="C28" s="4">
        <f>Table248[[#This Row],[end_time]]-Table248[[#This Row],[start_time]]</f>
        <v>0</v>
      </c>
    </row>
    <row r="29" spans="1:3" x14ac:dyDescent="0.2">
      <c r="A29" s="5"/>
      <c r="B29" s="5"/>
      <c r="C29" s="4">
        <f>Table248[[#This Row],[end_time]]-Table248[[#This Row],[start_time]]</f>
        <v>0</v>
      </c>
    </row>
    <row r="30" spans="1:3" x14ac:dyDescent="0.2">
      <c r="A30" s="5"/>
      <c r="B30" s="5"/>
      <c r="C30" s="4">
        <f>Table248[[#This Row],[end_time]]-Table248[[#This Row],[start_time]]</f>
        <v>0</v>
      </c>
    </row>
    <row r="31" spans="1:3" x14ac:dyDescent="0.2">
      <c r="A31" s="5"/>
      <c r="B31" s="5"/>
      <c r="C31" s="4">
        <f>Table248[[#This Row],[end_time]]-Table248[[#This Row],[start_time]]</f>
        <v>0</v>
      </c>
    </row>
    <row r="33" spans="1:4" x14ac:dyDescent="0.2">
      <c r="A33" t="s">
        <v>56</v>
      </c>
      <c r="C33" s="6">
        <f>HOUR(SUM(Table248[time_diff]))*3600 + MINUTE(SUM(Table248[time_diff])) * 60 + SECOND(SUM(Table248[time_diff]))</f>
        <v>542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44</v>
      </c>
    </row>
    <row r="3" spans="1:4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45</v>
      </c>
    </row>
    <row r="4" spans="1:4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55</v>
      </c>
    </row>
    <row r="5" spans="1:4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46</v>
      </c>
    </row>
    <row r="6" spans="1:4" x14ac:dyDescent="0.2">
      <c r="A6" s="5"/>
      <c r="B6" s="5"/>
      <c r="C6" s="4">
        <f>Table2410[[#This Row],[end_time]]-Table2410[[#This Row],[start_time]]</f>
        <v>0</v>
      </c>
    </row>
    <row r="7" spans="1:4" x14ac:dyDescent="0.2">
      <c r="A7" s="5"/>
      <c r="B7" s="5"/>
      <c r="C7" s="4">
        <f>Table2410[[#This Row],[end_time]]-Table2410[[#This Row],[start_time]]</f>
        <v>0</v>
      </c>
    </row>
    <row r="8" spans="1:4" x14ac:dyDescent="0.2">
      <c r="A8" s="5"/>
      <c r="B8" s="5"/>
      <c r="C8" s="4">
        <f>Table2410[[#This Row],[end_time]]-Table2410[[#This Row],[start_time]]</f>
        <v>0</v>
      </c>
    </row>
    <row r="9" spans="1:4" x14ac:dyDescent="0.2">
      <c r="A9" s="5"/>
      <c r="B9" s="5"/>
      <c r="C9" s="4">
        <f>Table2410[[#This Row],[end_time]]-Table2410[[#This Row],[start_time]]</f>
        <v>0</v>
      </c>
    </row>
    <row r="10" spans="1:4" x14ac:dyDescent="0.2">
      <c r="A10" s="5"/>
      <c r="B10" s="5"/>
      <c r="C10" s="4">
        <f>Table2410[[#This Row],[end_time]]-Table2410[[#This Row],[start_time]]</f>
        <v>0</v>
      </c>
    </row>
    <row r="11" spans="1:4" x14ac:dyDescent="0.2">
      <c r="A11" s="5"/>
      <c r="B11" s="5"/>
      <c r="C11" s="4">
        <f>Table2410[[#This Row],[end_time]]-Table2410[[#This Row],[start_time]]</f>
        <v>0</v>
      </c>
    </row>
    <row r="12" spans="1:4" x14ac:dyDescent="0.2">
      <c r="A12" s="5"/>
      <c r="B12" s="5"/>
      <c r="C12" s="4">
        <f>Table2410[[#This Row],[end_time]]-Table2410[[#This Row],[start_time]]</f>
        <v>0</v>
      </c>
    </row>
    <row r="13" spans="1:4" x14ac:dyDescent="0.2">
      <c r="A13" s="5"/>
      <c r="B13" s="5"/>
      <c r="C13" s="4">
        <f>Table2410[[#This Row],[end_time]]-Table2410[[#This Row],[start_time]]</f>
        <v>0</v>
      </c>
    </row>
    <row r="14" spans="1:4" x14ac:dyDescent="0.2">
      <c r="A14" s="5"/>
      <c r="B14" s="5"/>
      <c r="C14" s="4">
        <f>Table2410[[#This Row],[end_time]]-Table2410[[#This Row],[start_time]]</f>
        <v>0</v>
      </c>
    </row>
    <row r="15" spans="1:4" x14ac:dyDescent="0.2">
      <c r="A15" s="5"/>
      <c r="B15" s="5"/>
      <c r="C15" s="4">
        <f>Table2410[[#This Row],[end_time]]-Table2410[[#This Row],[start_time]]</f>
        <v>0</v>
      </c>
    </row>
    <row r="16" spans="1:4" x14ac:dyDescent="0.2">
      <c r="A16" s="5"/>
      <c r="B16" s="5"/>
      <c r="C16" s="4">
        <f>Table2410[[#This Row],[end_time]]-Table2410[[#This Row],[start_time]]</f>
        <v>0</v>
      </c>
    </row>
    <row r="17" spans="1:3" x14ac:dyDescent="0.2">
      <c r="A17" s="5"/>
      <c r="B17" s="5"/>
      <c r="C17" s="4">
        <f>Table2410[[#This Row],[end_time]]-Table2410[[#This Row],[start_time]]</f>
        <v>0</v>
      </c>
    </row>
    <row r="18" spans="1:3" x14ac:dyDescent="0.2">
      <c r="A18" s="5"/>
      <c r="B18" s="5"/>
      <c r="C18" s="4">
        <f>Table2410[[#This Row],[end_time]]-Table2410[[#This Row],[start_time]]</f>
        <v>0</v>
      </c>
    </row>
    <row r="19" spans="1:3" x14ac:dyDescent="0.2">
      <c r="A19" s="5"/>
      <c r="B19" s="5"/>
      <c r="C19" s="4">
        <f>Table2410[[#This Row],[end_time]]-Table2410[[#This Row],[start_time]]</f>
        <v>0</v>
      </c>
    </row>
    <row r="20" spans="1:3" x14ac:dyDescent="0.2">
      <c r="A20" s="5"/>
      <c r="B20" s="5"/>
      <c r="C20" s="4">
        <f>Table2410[[#This Row],[end_time]]-Table2410[[#This Row],[start_time]]</f>
        <v>0</v>
      </c>
    </row>
    <row r="21" spans="1:3" x14ac:dyDescent="0.2">
      <c r="A21" s="5"/>
      <c r="B21" s="5"/>
      <c r="C21" s="4">
        <f>Table2410[[#This Row],[end_time]]-Table2410[[#This Row],[start_time]]</f>
        <v>0</v>
      </c>
    </row>
    <row r="22" spans="1:3" x14ac:dyDescent="0.2">
      <c r="A22" s="5"/>
      <c r="B22" s="5"/>
      <c r="C22" s="4">
        <f>Table2410[[#This Row],[end_time]]-Table2410[[#This Row],[start_time]]</f>
        <v>0</v>
      </c>
    </row>
    <row r="23" spans="1:3" x14ac:dyDescent="0.2">
      <c r="A23" s="5"/>
      <c r="B23" s="5"/>
      <c r="C23" s="4">
        <f>Table2410[[#This Row],[end_time]]-Table2410[[#This Row],[start_time]]</f>
        <v>0</v>
      </c>
    </row>
    <row r="24" spans="1:3" x14ac:dyDescent="0.2">
      <c r="A24" s="5"/>
      <c r="B24" s="5"/>
      <c r="C24" s="4">
        <f>Table2410[[#This Row],[end_time]]-Table2410[[#This Row],[start_time]]</f>
        <v>0</v>
      </c>
    </row>
    <row r="25" spans="1:3" x14ac:dyDescent="0.2">
      <c r="A25" s="5"/>
      <c r="B25" s="5"/>
      <c r="C25" s="4">
        <f>Table2410[[#This Row],[end_time]]-Table2410[[#This Row],[start_time]]</f>
        <v>0</v>
      </c>
    </row>
    <row r="26" spans="1:3" x14ac:dyDescent="0.2">
      <c r="A26" s="5"/>
      <c r="B26" s="5"/>
      <c r="C26" s="4">
        <f>Table2410[[#This Row],[end_time]]-Table2410[[#This Row],[start_time]]</f>
        <v>0</v>
      </c>
    </row>
    <row r="27" spans="1:3" x14ac:dyDescent="0.2">
      <c r="A27" s="5"/>
      <c r="B27" s="5"/>
      <c r="C27" s="4">
        <f>Table2410[[#This Row],[end_time]]-Table2410[[#This Row],[start_time]]</f>
        <v>0</v>
      </c>
    </row>
    <row r="28" spans="1:3" x14ac:dyDescent="0.2">
      <c r="A28" s="5"/>
      <c r="B28" s="5"/>
      <c r="C28" s="4">
        <f>Table2410[[#This Row],[end_time]]-Table2410[[#This Row],[start_time]]</f>
        <v>0</v>
      </c>
    </row>
    <row r="29" spans="1:3" x14ac:dyDescent="0.2">
      <c r="A29" s="5"/>
      <c r="B29" s="5"/>
      <c r="C29" s="4">
        <f>Table2410[[#This Row],[end_time]]-Table2410[[#This Row],[start_time]]</f>
        <v>0</v>
      </c>
    </row>
    <row r="30" spans="1:3" x14ac:dyDescent="0.2">
      <c r="A30" s="5"/>
      <c r="B30" s="5"/>
      <c r="C30" s="4">
        <f>Table2410[[#This Row],[end_time]]-Table2410[[#This Row],[start_time]]</f>
        <v>0</v>
      </c>
    </row>
    <row r="31" spans="1:3" x14ac:dyDescent="0.2">
      <c r="A31" s="5"/>
      <c r="B31" s="5"/>
      <c r="C31" s="4">
        <f>Table2410[[#This Row],[end_time]]-Table2410[[#This Row],[start_time]]</f>
        <v>0</v>
      </c>
    </row>
    <row r="33" spans="1:4" x14ac:dyDescent="0.2">
      <c r="A33" t="s">
        <v>56</v>
      </c>
      <c r="C33" s="6">
        <f>HOUR(SUM(Table2410[time_diff]))*3600 + MINUTE(SUM(Table2410[time_diff])) * 60 + SECOND(SUM(Table2410[time_diff]))</f>
        <v>1734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0.44583333333333336</v>
      </c>
    </row>
    <row r="36" spans="1:4" x14ac:dyDescent="0.2">
      <c r="A36" t="s">
        <v>50</v>
      </c>
      <c r="C36" s="5">
        <v>0.54861111111111116</v>
      </c>
    </row>
    <row r="37" spans="1:4" x14ac:dyDescent="0.2">
      <c r="A37" t="s">
        <v>48</v>
      </c>
      <c r="C37" s="6">
        <f>SUM(HOUR(C36-C35)*3600 + MINUTE(C36-C35)*60 + SECOND(C36-C35))</f>
        <v>8880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</row>
    <row r="3" spans="1:4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</row>
    <row r="4" spans="1:4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</row>
    <row r="5" spans="1:4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</row>
    <row r="6" spans="1:4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</row>
    <row r="7" spans="1:4" x14ac:dyDescent="0.2">
      <c r="A7" s="5"/>
      <c r="B7" s="5"/>
      <c r="C7" s="4">
        <f>Table249[[#This Row],[end_time]]-Table249[[#This Row],[start_time]]</f>
        <v>0</v>
      </c>
    </row>
    <row r="8" spans="1:4" x14ac:dyDescent="0.2">
      <c r="A8" s="5"/>
      <c r="B8" s="5"/>
      <c r="C8" s="4">
        <f>Table249[[#This Row],[end_time]]-Table249[[#This Row],[start_time]]</f>
        <v>0</v>
      </c>
    </row>
    <row r="9" spans="1:4" x14ac:dyDescent="0.2">
      <c r="A9" s="5"/>
      <c r="B9" s="5"/>
      <c r="C9" s="4">
        <f>Table249[[#This Row],[end_time]]-Table249[[#This Row],[start_time]]</f>
        <v>0</v>
      </c>
    </row>
    <row r="10" spans="1:4" x14ac:dyDescent="0.2">
      <c r="A10" s="5"/>
      <c r="B10" s="5"/>
      <c r="C10" s="4">
        <f>Table249[[#This Row],[end_time]]-Table249[[#This Row],[start_time]]</f>
        <v>0</v>
      </c>
    </row>
    <row r="11" spans="1:4" x14ac:dyDescent="0.2">
      <c r="A11" s="5"/>
      <c r="B11" s="5"/>
      <c r="C11" s="4">
        <f>Table249[[#This Row],[end_time]]-Table249[[#This Row],[start_time]]</f>
        <v>0</v>
      </c>
    </row>
    <row r="12" spans="1:4" x14ac:dyDescent="0.2">
      <c r="A12" s="5"/>
      <c r="B12" s="5"/>
      <c r="C12" s="4">
        <f>Table249[[#This Row],[end_time]]-Table249[[#This Row],[start_time]]</f>
        <v>0</v>
      </c>
    </row>
    <row r="13" spans="1:4" x14ac:dyDescent="0.2">
      <c r="A13" s="5"/>
      <c r="B13" s="5"/>
      <c r="C13" s="4">
        <f>Table249[[#This Row],[end_time]]-Table249[[#This Row],[start_time]]</f>
        <v>0</v>
      </c>
    </row>
    <row r="14" spans="1:4" x14ac:dyDescent="0.2">
      <c r="A14" s="5"/>
      <c r="B14" s="5"/>
      <c r="C14" s="4">
        <f>Table249[[#This Row],[end_time]]-Table249[[#This Row],[start_time]]</f>
        <v>0</v>
      </c>
    </row>
    <row r="15" spans="1:4" x14ac:dyDescent="0.2">
      <c r="A15" s="5"/>
      <c r="B15" s="5"/>
      <c r="C15" s="4">
        <f>Table249[[#This Row],[end_time]]-Table249[[#This Row],[start_time]]</f>
        <v>0</v>
      </c>
    </row>
    <row r="16" spans="1:4" x14ac:dyDescent="0.2">
      <c r="A16" s="5"/>
      <c r="B16" s="5"/>
      <c r="C16" s="4">
        <f>Table249[[#This Row],[end_time]]-Table249[[#This Row],[start_time]]</f>
        <v>0</v>
      </c>
    </row>
    <row r="17" spans="1:3" x14ac:dyDescent="0.2">
      <c r="A17" s="5"/>
      <c r="B17" s="5"/>
      <c r="C17" s="4">
        <f>Table249[[#This Row],[end_time]]-Table249[[#This Row],[start_time]]</f>
        <v>0</v>
      </c>
    </row>
    <row r="18" spans="1:3" x14ac:dyDescent="0.2">
      <c r="A18" s="5"/>
      <c r="B18" s="5"/>
      <c r="C18" s="4">
        <f>Table249[[#This Row],[end_time]]-Table249[[#This Row],[start_time]]</f>
        <v>0</v>
      </c>
    </row>
    <row r="19" spans="1:3" x14ac:dyDescent="0.2">
      <c r="A19" s="5"/>
      <c r="B19" s="5"/>
      <c r="C19" s="4">
        <f>Table249[[#This Row],[end_time]]-Table249[[#This Row],[start_time]]</f>
        <v>0</v>
      </c>
    </row>
    <row r="20" spans="1:3" x14ac:dyDescent="0.2">
      <c r="A20" s="5"/>
      <c r="B20" s="5"/>
      <c r="C20" s="4">
        <f>Table249[[#This Row],[end_time]]-Table249[[#This Row],[start_time]]</f>
        <v>0</v>
      </c>
    </row>
    <row r="21" spans="1:3" x14ac:dyDescent="0.2">
      <c r="A21" s="5"/>
      <c r="B21" s="5"/>
      <c r="C21" s="4">
        <f>Table249[[#This Row],[end_time]]-Table249[[#This Row],[start_time]]</f>
        <v>0</v>
      </c>
    </row>
    <row r="22" spans="1:3" x14ac:dyDescent="0.2">
      <c r="A22" s="5"/>
      <c r="B22" s="5"/>
      <c r="C22" s="4">
        <f>Table249[[#This Row],[end_time]]-Table249[[#This Row],[start_time]]</f>
        <v>0</v>
      </c>
    </row>
    <row r="23" spans="1:3" x14ac:dyDescent="0.2">
      <c r="A23" s="5"/>
      <c r="B23" s="5"/>
      <c r="C23" s="4">
        <f>Table249[[#This Row],[end_time]]-Table249[[#This Row],[start_time]]</f>
        <v>0</v>
      </c>
    </row>
    <row r="24" spans="1:3" x14ac:dyDescent="0.2">
      <c r="A24" s="5"/>
      <c r="B24" s="5"/>
      <c r="C24" s="4">
        <f>Table249[[#This Row],[end_time]]-Table249[[#This Row],[start_time]]</f>
        <v>0</v>
      </c>
    </row>
    <row r="25" spans="1:3" x14ac:dyDescent="0.2">
      <c r="A25" s="5"/>
      <c r="B25" s="5"/>
      <c r="C25" s="4">
        <f>Table249[[#This Row],[end_time]]-Table249[[#This Row],[start_time]]</f>
        <v>0</v>
      </c>
    </row>
    <row r="26" spans="1:3" x14ac:dyDescent="0.2">
      <c r="A26" s="5"/>
      <c r="B26" s="5"/>
      <c r="C26" s="4">
        <f>Table249[[#This Row],[end_time]]-Table249[[#This Row],[start_time]]</f>
        <v>0</v>
      </c>
    </row>
    <row r="27" spans="1:3" x14ac:dyDescent="0.2">
      <c r="A27" s="5"/>
      <c r="B27" s="5"/>
      <c r="C27" s="4">
        <f>Table249[[#This Row],[end_time]]-Table249[[#This Row],[start_time]]</f>
        <v>0</v>
      </c>
    </row>
    <row r="28" spans="1:3" x14ac:dyDescent="0.2">
      <c r="A28" s="5"/>
      <c r="B28" s="5"/>
      <c r="C28" s="4">
        <f>Table249[[#This Row],[end_time]]-Table249[[#This Row],[start_time]]</f>
        <v>0</v>
      </c>
    </row>
    <row r="29" spans="1:3" x14ac:dyDescent="0.2">
      <c r="A29" s="5"/>
      <c r="B29" s="5"/>
      <c r="C29" s="4">
        <f>Table249[[#This Row],[end_time]]-Table249[[#This Row],[start_time]]</f>
        <v>0</v>
      </c>
    </row>
    <row r="30" spans="1:3" x14ac:dyDescent="0.2">
      <c r="A30" s="5"/>
      <c r="B30" s="5"/>
      <c r="C30" s="4">
        <f>Table249[[#This Row],[end_time]]-Table249[[#This Row],[start_time]]</f>
        <v>0</v>
      </c>
    </row>
    <row r="31" spans="1:3" x14ac:dyDescent="0.2">
      <c r="A31" s="5"/>
      <c r="B31" s="5"/>
      <c r="C31" s="4">
        <f>Table249[[#This Row],[end_time]]-Table249[[#This Row],[start_time]]</f>
        <v>0</v>
      </c>
    </row>
    <row r="33" spans="1:4" x14ac:dyDescent="0.2">
      <c r="A33" t="s">
        <v>56</v>
      </c>
      <c r="C33" s="6">
        <f>HOUR(SUM(Table249[time_diff]))*3600 + MINUTE(SUM(Table249[time_diff])) * 60 + SECOND(SUM(Table249[time_diff]))</f>
        <v>463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0.61388888888888893</v>
      </c>
    </row>
    <row r="36" spans="1:4" x14ac:dyDescent="0.2">
      <c r="A36" t="s">
        <v>50</v>
      </c>
      <c r="C36" s="5">
        <v>0.71527777777777779</v>
      </c>
    </row>
    <row r="37" spans="1:4" x14ac:dyDescent="0.2">
      <c r="A37" t="s">
        <v>48</v>
      </c>
      <c r="C37" s="6">
        <f>SUM(HOUR(C36-C35)*3600 + MINUTE(C36-C35)*60 + SECOND(C36-C35))</f>
        <v>8760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G41"/>
  <sheetViews>
    <sheetView workbookViewId="0">
      <selection activeCell="D30" sqref="D30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81</v>
      </c>
    </row>
    <row r="3" spans="1:7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82</v>
      </c>
    </row>
    <row r="4" spans="1:7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83</v>
      </c>
    </row>
    <row r="5" spans="1:7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G5" s="5"/>
    </row>
    <row r="6" spans="1:7" x14ac:dyDescent="0.2">
      <c r="A6" s="5"/>
      <c r="B6" s="5"/>
      <c r="C6" s="4">
        <f>Table24511[[#This Row],[end_time]]-Table24511[[#This Row],[start_time]]</f>
        <v>0</v>
      </c>
    </row>
    <row r="7" spans="1:7" x14ac:dyDescent="0.2">
      <c r="A7" s="5"/>
      <c r="B7" s="5"/>
      <c r="C7" s="4">
        <f>Table24511[[#This Row],[end_time]]-Table24511[[#This Row],[start_time]]</f>
        <v>0</v>
      </c>
      <c r="G7" s="5"/>
    </row>
    <row r="8" spans="1:7" x14ac:dyDescent="0.2">
      <c r="A8" s="5"/>
      <c r="B8" s="5"/>
      <c r="C8" s="4">
        <f>Table24511[[#This Row],[end_time]]-Table24511[[#This Row],[start_time]]</f>
        <v>0</v>
      </c>
    </row>
    <row r="9" spans="1:7" x14ac:dyDescent="0.2">
      <c r="A9" s="5"/>
      <c r="B9" s="5"/>
      <c r="C9" s="4">
        <f>Table24511[[#This Row],[end_time]]-Table24511[[#This Row],[start_time]]</f>
        <v>0</v>
      </c>
    </row>
    <row r="10" spans="1:7" x14ac:dyDescent="0.2">
      <c r="A10" s="5"/>
      <c r="B10" s="5"/>
      <c r="C10" s="4">
        <f>Table24511[[#This Row],[end_time]]-Table24511[[#This Row],[start_time]]</f>
        <v>0</v>
      </c>
    </row>
    <row r="11" spans="1:7" x14ac:dyDescent="0.2">
      <c r="A11" s="5"/>
      <c r="B11" s="5"/>
      <c r="C11" s="4">
        <f>Table24511[[#This Row],[end_time]]-Table24511[[#This Row],[start_time]]</f>
        <v>0</v>
      </c>
    </row>
    <row r="12" spans="1:7" x14ac:dyDescent="0.2">
      <c r="A12" s="5"/>
      <c r="B12" s="5"/>
      <c r="C12" s="4">
        <f>Table24511[[#This Row],[end_time]]-Table24511[[#This Row],[start_time]]</f>
        <v>0</v>
      </c>
    </row>
    <row r="13" spans="1:7" x14ac:dyDescent="0.2">
      <c r="A13" s="5"/>
      <c r="B13" s="5"/>
      <c r="C13" s="4">
        <f>Table24511[[#This Row],[end_time]]-Table24511[[#This Row],[start_time]]</f>
        <v>0</v>
      </c>
    </row>
    <row r="14" spans="1:7" x14ac:dyDescent="0.2">
      <c r="A14" s="5"/>
      <c r="B14" s="5"/>
      <c r="C14" s="4">
        <f>Table24511[[#This Row],[end_time]]-Table24511[[#This Row],[start_time]]</f>
        <v>0</v>
      </c>
    </row>
    <row r="15" spans="1:7" x14ac:dyDescent="0.2">
      <c r="A15" s="5"/>
      <c r="B15" s="5"/>
      <c r="C15" s="4">
        <f>Table24511[[#This Row],[end_time]]-Table24511[[#This Row],[start_time]]</f>
        <v>0</v>
      </c>
    </row>
    <row r="16" spans="1:7" x14ac:dyDescent="0.2">
      <c r="A16" s="5"/>
      <c r="B16" s="5"/>
      <c r="C16" s="4">
        <f>Table24511[[#This Row],[end_time]]-Table24511[[#This Row],[start_time]]</f>
        <v>0</v>
      </c>
    </row>
    <row r="17" spans="1:5" x14ac:dyDescent="0.2">
      <c r="A17" s="5"/>
      <c r="B17" s="5"/>
      <c r="C17" s="4">
        <f>Table24511[[#This Row],[end_time]]-Table24511[[#This Row],[start_time]]</f>
        <v>0</v>
      </c>
    </row>
    <row r="18" spans="1:5" x14ac:dyDescent="0.2">
      <c r="A18" s="5"/>
      <c r="B18" s="5"/>
      <c r="C18" s="4">
        <f>Table24511[[#This Row],[end_time]]-Table24511[[#This Row],[start_time]]</f>
        <v>0</v>
      </c>
    </row>
    <row r="19" spans="1:5" x14ac:dyDescent="0.2">
      <c r="A19" s="5"/>
      <c r="B19" s="5"/>
      <c r="C19" s="4">
        <f>Table24511[[#This Row],[end_time]]-Table24511[[#This Row],[start_time]]</f>
        <v>0</v>
      </c>
    </row>
    <row r="20" spans="1:5" x14ac:dyDescent="0.2">
      <c r="A20" s="5"/>
      <c r="B20" s="5"/>
      <c r="C20" s="4">
        <f>Table24511[[#This Row],[end_time]]-Table24511[[#This Row],[start_time]]</f>
        <v>0</v>
      </c>
    </row>
    <row r="21" spans="1:5" x14ac:dyDescent="0.2">
      <c r="A21" s="5"/>
      <c r="B21" s="5"/>
      <c r="C21" s="4">
        <f>Table24511[[#This Row],[end_time]]-Table24511[[#This Row],[start_time]]</f>
        <v>0</v>
      </c>
    </row>
    <row r="22" spans="1:5" x14ac:dyDescent="0.2">
      <c r="A22" s="5"/>
      <c r="B22" s="5"/>
      <c r="C22" s="4">
        <f>Table24511[[#This Row],[end_time]]-Table24511[[#This Row],[start_time]]</f>
        <v>0</v>
      </c>
    </row>
    <row r="23" spans="1:5" x14ac:dyDescent="0.2">
      <c r="A23" s="5"/>
      <c r="B23" s="5"/>
      <c r="C23" s="4">
        <f>Table24511[[#This Row],[end_time]]-Table24511[[#This Row],[start_time]]</f>
        <v>0</v>
      </c>
    </row>
    <row r="24" spans="1:5" x14ac:dyDescent="0.2">
      <c r="A24" s="5"/>
      <c r="B24" s="5"/>
      <c r="C24" s="4">
        <f>Table24511[[#This Row],[end_time]]-Table24511[[#This Row],[start_time]]</f>
        <v>0</v>
      </c>
    </row>
    <row r="25" spans="1:5" x14ac:dyDescent="0.2">
      <c r="A25" s="5"/>
      <c r="B25" s="5"/>
      <c r="C25" s="4">
        <f>Table24511[[#This Row],[end_time]]-Table24511[[#This Row],[start_time]]</f>
        <v>0</v>
      </c>
    </row>
    <row r="26" spans="1:5" x14ac:dyDescent="0.2">
      <c r="A26" s="5"/>
      <c r="B26" s="5"/>
      <c r="C26" s="4">
        <f>Table24511[[#This Row],[end_time]]-Table24511[[#This Row],[start_time]]</f>
        <v>0</v>
      </c>
    </row>
    <row r="27" spans="1:5" x14ac:dyDescent="0.2">
      <c r="A27" s="5"/>
      <c r="B27" s="5"/>
      <c r="C27" s="4">
        <f>Table24511[[#This Row],[end_time]]-Table24511[[#This Row],[start_time]]</f>
        <v>0</v>
      </c>
    </row>
    <row r="28" spans="1:5" x14ac:dyDescent="0.2">
      <c r="A28" s="5"/>
      <c r="B28" s="5"/>
      <c r="C28" s="4">
        <f>Table24511[[#This Row],[end_time]]-Table24511[[#This Row],[start_time]]</f>
        <v>0</v>
      </c>
    </row>
    <row r="29" spans="1:5" x14ac:dyDescent="0.2">
      <c r="A29" s="5"/>
      <c r="B29" s="5"/>
      <c r="C29" s="4">
        <f>Table24511[[#This Row],[end_time]]-Table24511[[#This Row],[start_time]]</f>
        <v>0</v>
      </c>
    </row>
    <row r="30" spans="1:5" x14ac:dyDescent="0.2">
      <c r="A30" s="5"/>
      <c r="B30" s="5"/>
      <c r="C30" s="4">
        <f>Table24511[[#This Row],[end_time]]-Table24511[[#This Row],[start_time]]</f>
        <v>0</v>
      </c>
    </row>
    <row r="31" spans="1:5" x14ac:dyDescent="0.2">
      <c r="A31" s="5"/>
      <c r="B31" s="5"/>
      <c r="C31" s="4">
        <f>Table24511[[#This Row],[end_time]]-Table24511[[#This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HOUR(SUM(Table24511[time_diff]))*3600 + MINUTE(SUM(Table24511[time_diff])) * 60 + SECOND(SUM(Table24511[time_diff]))</f>
        <v>2043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0.46736111111111112</v>
      </c>
    </row>
    <row r="36" spans="1:5" x14ac:dyDescent="0.2">
      <c r="A36" t="s">
        <v>50</v>
      </c>
      <c r="C36" s="5">
        <v>0.61597222222222225</v>
      </c>
    </row>
    <row r="37" spans="1:5" x14ac:dyDescent="0.2">
      <c r="A37" t="s">
        <v>48</v>
      </c>
      <c r="C37" s="6">
        <f>SUM(HOUR(C36-C35)*3600 + MINUTE(C36-C35)*60 + SECOND(C36-C35))</f>
        <v>12840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results</vt:lpstr>
      <vt:lpstr>1-001</vt:lpstr>
      <vt:lpstr>1-002</vt:lpstr>
      <vt:lpstr>1-005</vt:lpstr>
      <vt:lpstr>1-010</vt:lpstr>
      <vt:lpstr>1-012</vt:lpstr>
      <vt:lpstr>1-013</vt:lpstr>
      <vt:lpstr>1-014</vt:lpstr>
      <vt:lpstr>1-015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2024-08-01T20:50:02Z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