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sheps\Desktop\SIOT\4th\"/>
    </mc:Choice>
  </mc:AlternateContent>
  <xr:revisionPtr revIDLastSave="0" documentId="8_{1B03D4BE-2E26-474B-B640-AB6B6159173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4th-5th" sheetId="1" r:id="rId1"/>
    <sheet name="3rd-4th" sheetId="2" r:id="rId2"/>
    <sheet name="2nd-3rd" sheetId="3" r:id="rId3"/>
    <sheet name="1st-2nd" sheetId="4" r:id="rId4"/>
    <sheet name="30th-31st" sheetId="5" r:id="rId5"/>
    <sheet name="29th-30th" sheetId="6" r:id="rId6"/>
    <sheet name="28th-29th" sheetId="7" r:id="rId7"/>
    <sheet name="27th-28th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8" l="1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A4" i="8" a="1"/>
  <c r="A4" i="8" s="1"/>
  <c r="A5" i="8" s="1" a="1"/>
  <c r="A5" i="8" s="1"/>
  <c r="A6" i="8" s="1" a="1"/>
  <c r="A6" i="8" s="1"/>
  <c r="A7" i="8" s="1" a="1"/>
  <c r="A7" i="8" s="1"/>
  <c r="A8" i="8" s="1" a="1"/>
  <c r="A8" i="8" s="1"/>
  <c r="A9" i="8" s="1" a="1"/>
  <c r="A9" i="8" s="1"/>
  <c r="A10" i="8" s="1" a="1"/>
  <c r="A10" i="8" s="1"/>
  <c r="A11" i="8" s="1" a="1"/>
  <c r="A11" i="8" s="1"/>
  <c r="A12" i="8" s="1" a="1"/>
  <c r="A12" i="8" s="1"/>
  <c r="A13" i="8" s="1" a="1"/>
  <c r="A13" i="8" s="1"/>
  <c r="A14" i="8" s="1" a="1"/>
  <c r="A14" i="8" s="1"/>
  <c r="A15" i="8" s="1" a="1"/>
  <c r="A15" i="8" s="1"/>
  <c r="A16" i="8" s="1" a="1"/>
  <c r="A16" i="8" s="1"/>
  <c r="A17" i="8" s="1" a="1"/>
  <c r="A17" i="8" s="1"/>
  <c r="A18" i="8" s="1" a="1"/>
  <c r="A18" i="8" s="1"/>
  <c r="A19" i="8" s="1" a="1"/>
  <c r="A19" i="8" s="1"/>
  <c r="A20" i="8" s="1" a="1"/>
  <c r="A20" i="8" s="1"/>
  <c r="A21" i="8" s="1" a="1"/>
  <c r="A21" i="8" s="1"/>
  <c r="A22" i="8" s="1" a="1"/>
  <c r="A22" i="8" s="1"/>
  <c r="A23" i="8" s="1" a="1"/>
  <c r="A23" i="8" s="1"/>
  <c r="A24" i="8" s="1" a="1"/>
  <c r="A24" i="8" s="1"/>
  <c r="A25" i="8" s="1" a="1"/>
  <c r="A25" i="8" s="1"/>
  <c r="A26" i="8" s="1" a="1"/>
  <c r="A26" i="8" s="1"/>
  <c r="A27" i="8" s="1" a="1"/>
  <c r="A27" i="8" s="1"/>
  <c r="A28" i="8" s="1" a="1"/>
  <c r="A28" i="8" s="1"/>
  <c r="A29" i="8" s="1" a="1"/>
  <c r="A29" i="8" s="1"/>
  <c r="A30" i="8" s="1" a="1"/>
  <c r="A30" i="8" s="1"/>
  <c r="A31" i="8" s="1" a="1"/>
  <c r="A31" i="8" s="1"/>
  <c r="A32" i="8" s="1" a="1"/>
  <c r="A32" i="8" s="1"/>
  <c r="A33" i="8" s="1" a="1"/>
  <c r="A33" i="8" s="1"/>
  <c r="A34" i="8" s="1" a="1"/>
  <c r="A34" i="8" s="1"/>
  <c r="A35" i="8" s="1" a="1"/>
  <c r="A35" i="8" s="1"/>
  <c r="A36" i="8" s="1" a="1"/>
  <c r="A36" i="8" s="1"/>
  <c r="A37" i="8" s="1" a="1"/>
  <c r="A37" i="8" s="1"/>
  <c r="A38" i="8" s="1" a="1"/>
  <c r="A38" i="8" s="1"/>
  <c r="A39" i="8" s="1" a="1"/>
  <c r="A39" i="8" s="1"/>
  <c r="A40" i="8" s="1" a="1"/>
  <c r="A40" i="8" s="1"/>
  <c r="A41" i="8" s="1" a="1"/>
  <c r="A41" i="8" s="1"/>
  <c r="A42" i="8" s="1" a="1"/>
  <c r="A42" i="8" s="1"/>
  <c r="A43" i="8" s="1" a="1"/>
  <c r="A43" i="8" s="1"/>
  <c r="A44" i="8" s="1" a="1"/>
  <c r="A44" i="8" s="1"/>
  <c r="A45" i="8" s="1" a="1"/>
  <c r="A45" i="8" s="1"/>
  <c r="A46" i="8" s="1" a="1"/>
  <c r="A46" i="8" s="1"/>
  <c r="A47" i="8" s="1" a="1"/>
  <c r="A47" i="8" s="1"/>
  <c r="A48" i="8" s="1" a="1"/>
  <c r="A48" i="8" s="1"/>
  <c r="A49" i="8" s="1" a="1"/>
  <c r="A49" i="8" s="1"/>
  <c r="A50" i="8" s="1" a="1"/>
  <c r="A50" i="8" s="1"/>
  <c r="A51" i="8" s="1" a="1"/>
  <c r="A51" i="8" s="1"/>
  <c r="A52" i="8" s="1" a="1"/>
  <c r="A52" i="8" s="1"/>
  <c r="A53" i="8" s="1" a="1"/>
  <c r="A53" i="8" s="1"/>
  <c r="A54" i="8" s="1" a="1"/>
  <c r="A54" i="8" s="1"/>
  <c r="A55" i="8" s="1" a="1"/>
  <c r="A55" i="8" s="1"/>
  <c r="A56" i="8" s="1" a="1"/>
  <c r="A56" i="8" s="1"/>
  <c r="A57" i="8" s="1" a="1"/>
  <c r="A57" i="8" s="1"/>
  <c r="A58" i="8" s="1" a="1"/>
  <c r="A58" i="8" s="1"/>
  <c r="A59" i="8" s="1" a="1"/>
  <c r="A59" i="8" s="1"/>
  <c r="A60" i="8" s="1" a="1"/>
  <c r="A60" i="8" s="1"/>
  <c r="A61" i="8" s="1" a="1"/>
  <c r="A61" i="8" s="1"/>
  <c r="A62" i="8" s="1" a="1"/>
  <c r="A62" i="8" s="1"/>
  <c r="A63" i="8" s="1" a="1"/>
  <c r="A63" i="8" s="1"/>
  <c r="A64" i="8" s="1" a="1"/>
  <c r="A64" i="8" s="1"/>
  <c r="A65" i="8" s="1" a="1"/>
  <c r="A65" i="8" s="1"/>
  <c r="A66" i="8" s="1" a="1"/>
  <c r="A66" i="8" s="1"/>
  <c r="A67" i="8" s="1" a="1"/>
  <c r="A67" i="8" s="1"/>
  <c r="A68" i="8" s="1" a="1"/>
  <c r="A68" i="8" s="1"/>
  <c r="A69" i="8" s="1" a="1"/>
  <c r="A69" i="8" s="1"/>
  <c r="A70" i="8" s="1" a="1"/>
  <c r="A70" i="8" s="1"/>
  <c r="A71" i="8" s="1" a="1"/>
  <c r="A71" i="8" s="1"/>
  <c r="A72" i="8" s="1" a="1"/>
  <c r="A72" i="8" s="1"/>
  <c r="A73" i="8" s="1" a="1"/>
  <c r="A73" i="8" s="1"/>
  <c r="A74" i="8" s="1" a="1"/>
  <c r="A74" i="8" s="1"/>
  <c r="A75" i="8" s="1" a="1"/>
  <c r="A75" i="8" s="1"/>
  <c r="A76" i="8" s="1" a="1"/>
  <c r="A76" i="8" s="1"/>
  <c r="A77" i="8" s="1" a="1"/>
  <c r="A77" i="8" s="1"/>
  <c r="A78" i="8" s="1" a="1"/>
  <c r="A78" i="8" s="1"/>
  <c r="A79" i="8" s="1" a="1"/>
  <c r="A79" i="8" s="1"/>
  <c r="A80" i="8" s="1" a="1"/>
  <c r="A80" i="8" s="1"/>
  <c r="A81" i="8" s="1" a="1"/>
  <c r="A81" i="8" s="1"/>
  <c r="A82" i="8" s="1" a="1"/>
  <c r="A82" i="8" s="1"/>
  <c r="A83" i="8" s="1" a="1"/>
  <c r="A83" i="8" s="1"/>
  <c r="A84" i="8" s="1" a="1"/>
  <c r="A84" i="8" s="1"/>
  <c r="A85" i="8" s="1" a="1"/>
  <c r="A85" i="8" s="1"/>
  <c r="A86" i="8" s="1" a="1"/>
  <c r="A86" i="8" s="1"/>
  <c r="A87" i="8" s="1" a="1"/>
  <c r="A87" i="8" s="1"/>
  <c r="A88" i="8" s="1" a="1"/>
  <c r="A88" i="8" s="1"/>
  <c r="A89" i="8" s="1" a="1"/>
  <c r="A89" i="8" s="1"/>
  <c r="A90" i="8" s="1" a="1"/>
  <c r="A90" i="8" s="1"/>
  <c r="A91" i="8" s="1" a="1"/>
  <c r="A91" i="8" s="1"/>
  <c r="A92" i="8" s="1" a="1"/>
  <c r="A92" i="8" s="1"/>
  <c r="A93" i="8" s="1" a="1"/>
  <c r="A93" i="8" s="1"/>
  <c r="A94" i="8" s="1" a="1"/>
  <c r="A94" i="8" s="1"/>
  <c r="A95" i="8" s="1" a="1"/>
  <c r="A95" i="8" s="1"/>
  <c r="A96" i="8" s="1" a="1"/>
  <c r="A96" i="8" s="1"/>
  <c r="A97" i="8" s="1" a="1"/>
  <c r="A97" i="8" s="1"/>
  <c r="A98" i="8" s="1" a="1"/>
  <c r="A98" i="8" s="1"/>
  <c r="A99" i="8" s="1" a="1"/>
  <c r="A99" i="8" s="1"/>
  <c r="A100" i="8" s="1" a="1"/>
  <c r="A100" i="8" s="1"/>
  <c r="A101" i="8" s="1" a="1"/>
  <c r="A101" i="8" s="1"/>
  <c r="A102" i="8" s="1" a="1"/>
  <c r="A102" i="8" s="1"/>
  <c r="A103" i="8" s="1" a="1"/>
  <c r="A103" i="8" s="1"/>
  <c r="A104" i="8" s="1" a="1"/>
  <c r="A104" i="8" s="1"/>
  <c r="A105" i="8" s="1" a="1"/>
  <c r="A105" i="8" s="1"/>
  <c r="A106" i="8" s="1" a="1"/>
  <c r="A106" i="8" s="1"/>
  <c r="A107" i="8" s="1" a="1"/>
  <c r="A107" i="8" s="1"/>
  <c r="A108" i="8" s="1" a="1"/>
  <c r="A108" i="8" s="1"/>
  <c r="A109" i="8" s="1" a="1"/>
  <c r="A109" i="8" s="1"/>
  <c r="A110" i="8" s="1" a="1"/>
  <c r="A110" i="8" s="1"/>
  <c r="A111" i="8" s="1" a="1"/>
  <c r="A111" i="8" s="1"/>
  <c r="A112" i="8" s="1" a="1"/>
  <c r="A112" i="8" s="1"/>
  <c r="A113" i="8" s="1" a="1"/>
  <c r="A113" i="8" s="1"/>
  <c r="A114" i="8" s="1" a="1"/>
  <c r="A114" i="8" s="1"/>
  <c r="A115" i="8" s="1" a="1"/>
  <c r="A115" i="8" s="1"/>
  <c r="A116" i="8" s="1" a="1"/>
  <c r="A116" i="8" s="1"/>
  <c r="A117" i="8" s="1" a="1"/>
  <c r="A117" i="8" s="1"/>
  <c r="A118" i="8" s="1" a="1"/>
  <c r="A118" i="8" s="1"/>
  <c r="A119" i="8" s="1" a="1"/>
  <c r="A119" i="8" s="1"/>
  <c r="A120" i="8" s="1" a="1"/>
  <c r="A120" i="8" s="1"/>
  <c r="A121" i="8" s="1" a="1"/>
  <c r="A121" i="8" s="1"/>
  <c r="A122" i="8" s="1" a="1"/>
  <c r="A122" i="8" s="1"/>
  <c r="A123" i="8" s="1" a="1"/>
  <c r="A123" i="8" s="1"/>
  <c r="A124" i="8" s="1" a="1"/>
  <c r="A124" i="8" s="1"/>
  <c r="A125" i="8" s="1" a="1"/>
  <c r="A125" i="8" s="1"/>
  <c r="C3" i="8" a="1"/>
  <c r="C3" i="8" s="1"/>
  <c r="C4" i="8" s="1" a="1"/>
  <c r="C4" i="8" s="1"/>
  <c r="C5" i="8" s="1" a="1"/>
  <c r="C5" i="8" s="1"/>
  <c r="C2" i="8"/>
  <c r="A2" i="8"/>
  <c r="A3" i="8" s="1" a="1"/>
  <c r="A3" i="8" s="1"/>
  <c r="C90" i="7"/>
  <c r="C83" i="7"/>
  <c r="C84" i="7" s="1" a="1"/>
  <c r="C84" i="7" s="1"/>
  <c r="C85" i="7" s="1" a="1"/>
  <c r="C85" i="7" s="1"/>
  <c r="C86" i="7" s="1" a="1"/>
  <c r="C86" i="7" s="1"/>
  <c r="C87" i="7" s="1" a="1"/>
  <c r="C87" i="7" s="1"/>
  <c r="C88" i="7" s="1" a="1"/>
  <c r="C88" i="7" s="1"/>
  <c r="C89" i="7" s="1" a="1"/>
  <c r="C89" i="7" s="1"/>
  <c r="C57" i="7" a="1"/>
  <c r="C57" i="7" s="1"/>
  <c r="C58" i="7" s="1" a="1"/>
  <c r="C58" i="7" s="1"/>
  <c r="C59" i="7" s="1" a="1"/>
  <c r="C59" i="7" s="1"/>
  <c r="C60" i="7" s="1" a="1"/>
  <c r="C60" i="7" s="1"/>
  <c r="C61" i="7" s="1" a="1"/>
  <c r="C61" i="7" s="1"/>
  <c r="C62" i="7" s="1" a="1"/>
  <c r="C62" i="7" s="1"/>
  <c r="C63" i="7" s="1" a="1"/>
  <c r="C63" i="7" s="1"/>
  <c r="C64" i="7" s="1" a="1"/>
  <c r="C64" i="7" s="1"/>
  <c r="C65" i="7" s="1" a="1"/>
  <c r="C65" i="7" s="1"/>
  <c r="C66" i="7" s="1" a="1"/>
  <c r="C66" i="7" s="1"/>
  <c r="C67" i="7" s="1" a="1"/>
  <c r="C67" i="7" s="1"/>
  <c r="C68" i="7" s="1" a="1"/>
  <c r="C68" i="7" s="1"/>
  <c r="C69" i="7" s="1" a="1"/>
  <c r="C69" i="7" s="1"/>
  <c r="C70" i="7" s="1" a="1"/>
  <c r="C70" i="7" s="1"/>
  <c r="C71" i="7" s="1" a="1"/>
  <c r="C71" i="7" s="1"/>
  <c r="C72" i="7" s="1" a="1"/>
  <c r="C72" i="7" s="1"/>
  <c r="C73" i="7" s="1" a="1"/>
  <c r="C73" i="7" s="1"/>
  <c r="C74" i="7" s="1" a="1"/>
  <c r="C74" i="7" s="1"/>
  <c r="C75" i="7" s="1" a="1"/>
  <c r="C75" i="7" s="1"/>
  <c r="C76" i="7" s="1" a="1"/>
  <c r="C76" i="7" s="1"/>
  <c r="C77" i="7" s="1" a="1"/>
  <c r="C77" i="7" s="1"/>
  <c r="C78" i="7" s="1" a="1"/>
  <c r="C78" i="7" s="1"/>
  <c r="C79" i="7" s="1" a="1"/>
  <c r="C79" i="7" s="1"/>
  <c r="C80" i="7" s="1" a="1"/>
  <c r="C80" i="7" s="1"/>
  <c r="C81" i="7" s="1" a="1"/>
  <c r="C81" i="7" s="1"/>
  <c r="C82" i="7" s="1" a="1"/>
  <c r="C82" i="7" s="1"/>
  <c r="C56" i="7"/>
  <c r="C55" i="7"/>
  <c r="C52" i="7"/>
  <c r="C53" i="7" s="1" a="1"/>
  <c r="C53" i="7" s="1"/>
  <c r="C54" i="7" s="1" a="1"/>
  <c r="C54" i="7" s="1"/>
  <c r="C43" i="7"/>
  <c r="C44" i="7" s="1" a="1"/>
  <c r="C44" i="7" s="1"/>
  <c r="C45" i="7" s="1" a="1"/>
  <c r="C45" i="7" s="1"/>
  <c r="C46" i="7" s="1" a="1"/>
  <c r="C46" i="7" s="1"/>
  <c r="C47" i="7" s="1" a="1"/>
  <c r="C47" i="7" s="1"/>
  <c r="C48" i="7" s="1" a="1"/>
  <c r="C48" i="7" s="1"/>
  <c r="C49" i="7" s="1" a="1"/>
  <c r="C49" i="7" s="1"/>
  <c r="C50" i="7" s="1" a="1"/>
  <c r="C50" i="7" s="1"/>
  <c r="C51" i="7" s="1" a="1"/>
  <c r="C51" i="7" s="1"/>
  <c r="C29" i="7"/>
  <c r="C30" i="7" s="1" a="1"/>
  <c r="C30" i="7" s="1"/>
  <c r="C31" i="7" s="1" a="1"/>
  <c r="C31" i="7" s="1"/>
  <c r="C32" i="7" s="1" a="1"/>
  <c r="C32" i="7" s="1"/>
  <c r="C33" i="7" s="1" a="1"/>
  <c r="C33" i="7" s="1"/>
  <c r="C34" i="7" s="1" a="1"/>
  <c r="C34" i="7" s="1"/>
  <c r="C35" i="7" s="1" a="1"/>
  <c r="C35" i="7" s="1"/>
  <c r="C36" i="7" s="1" a="1"/>
  <c r="C36" i="7" s="1"/>
  <c r="C37" i="7" s="1" a="1"/>
  <c r="C37" i="7" s="1"/>
  <c r="C38" i="7" s="1" a="1"/>
  <c r="C38" i="7" s="1"/>
  <c r="C39" i="7" s="1" a="1"/>
  <c r="C39" i="7" s="1"/>
  <c r="C40" i="7" s="1" a="1"/>
  <c r="C40" i="7" s="1"/>
  <c r="C41" i="7" s="1" a="1"/>
  <c r="C41" i="7" s="1"/>
  <c r="C42" i="7" s="1" a="1"/>
  <c r="C42" i="7" s="1"/>
  <c r="C23" i="7"/>
  <c r="C24" i="7" s="1" a="1"/>
  <c r="C24" i="7" s="1"/>
  <c r="C25" i="7" s="1" a="1"/>
  <c r="C25" i="7" s="1"/>
  <c r="C26" i="7" s="1" a="1"/>
  <c r="C26" i="7" s="1"/>
  <c r="C27" i="7" s="1" a="1"/>
  <c r="C27" i="7" s="1"/>
  <c r="C28" i="7" s="1" a="1"/>
  <c r="C28" i="7" s="1"/>
  <c r="C29" i="7" s="1" a="1"/>
  <c r="C19" i="7"/>
  <c r="C20" i="7" s="1" a="1"/>
  <c r="C20" i="7" s="1"/>
  <c r="C21" i="7" s="1" a="1"/>
  <c r="C21" i="7" s="1"/>
  <c r="C22" i="7" s="1" a="1"/>
  <c r="C22" i="7" s="1"/>
  <c r="C18" i="7" a="1"/>
  <c r="C18" i="7"/>
  <c r="C19" i="7" s="1" a="1"/>
  <c r="C17" i="7"/>
  <c r="C5" i="7" a="1"/>
  <c r="C5" i="7" s="1"/>
  <c r="C6" i="7" s="1" a="1"/>
  <c r="C6" i="7" s="1"/>
  <c r="C7" i="7" s="1" a="1"/>
  <c r="C7" i="7" s="1"/>
  <c r="C8" i="7" s="1" a="1"/>
  <c r="C8" i="7" s="1"/>
  <c r="C9" i="7" s="1" a="1"/>
  <c r="C9" i="7" s="1"/>
  <c r="C10" i="7" s="1" a="1"/>
  <c r="C10" i="7" s="1"/>
  <c r="C11" i="7" s="1" a="1"/>
  <c r="C11" i="7" s="1"/>
  <c r="C12" i="7" s="1" a="1"/>
  <c r="C12" i="7" s="1"/>
  <c r="C13" i="7" s="1" a="1"/>
  <c r="C13" i="7" s="1"/>
  <c r="C14" i="7" s="1" a="1"/>
  <c r="C14" i="7" s="1"/>
  <c r="C15" i="7" s="1" a="1"/>
  <c r="C15" i="7" s="1"/>
  <c r="C16" i="7" s="1" a="1"/>
  <c r="C16" i="7" s="1"/>
  <c r="C3" i="7" a="1"/>
  <c r="C3" i="7" s="1"/>
  <c r="C4" i="7" s="1" a="1"/>
  <c r="C4" i="7" s="1"/>
  <c r="A3" i="7" a="1"/>
  <c r="A3" i="7" s="1"/>
  <c r="A4" i="7" s="1" a="1"/>
  <c r="A4" i="7" s="1"/>
  <c r="A5" i="7" s="1" a="1"/>
  <c r="A5" i="7" s="1"/>
  <c r="A6" i="7" s="1" a="1"/>
  <c r="A6" i="7" s="1"/>
  <c r="A7" i="7" s="1" a="1"/>
  <c r="A7" i="7" s="1"/>
  <c r="A8" i="7" s="1" a="1"/>
  <c r="A8" i="7" s="1"/>
  <c r="A9" i="7" s="1" a="1"/>
  <c r="A9" i="7" s="1"/>
  <c r="A10" i="7" s="1" a="1"/>
  <c r="A10" i="7" s="1"/>
  <c r="A11" i="7" s="1" a="1"/>
  <c r="A11" i="7" s="1"/>
  <c r="A12" i="7" s="1" a="1"/>
  <c r="A12" i="7" s="1"/>
  <c r="A13" i="7" s="1" a="1"/>
  <c r="A13" i="7" s="1"/>
  <c r="A14" i="7" s="1" a="1"/>
  <c r="A14" i="7" s="1"/>
  <c r="A15" i="7" s="1" a="1"/>
  <c r="A15" i="7" s="1"/>
  <c r="A16" i="7" s="1" a="1"/>
  <c r="A16" i="7" s="1"/>
  <c r="A17" i="7" s="1" a="1"/>
  <c r="A17" i="7" s="1"/>
  <c r="A18" i="7" s="1" a="1"/>
  <c r="A18" i="7" s="1"/>
  <c r="A19" i="7" s="1" a="1"/>
  <c r="A19" i="7" s="1"/>
  <c r="A20" i="7" s="1" a="1"/>
  <c r="A20" i="7" s="1"/>
  <c r="A21" i="7" s="1" a="1"/>
  <c r="A21" i="7" s="1"/>
  <c r="A22" i="7" s="1" a="1"/>
  <c r="A22" i="7" s="1"/>
  <c r="A23" i="7" s="1" a="1"/>
  <c r="A23" i="7" s="1"/>
  <c r="A24" i="7" s="1" a="1"/>
  <c r="A24" i="7" s="1"/>
  <c r="A25" i="7" s="1" a="1"/>
  <c r="A25" i="7" s="1"/>
  <c r="A26" i="7" s="1" a="1"/>
  <c r="A26" i="7" s="1"/>
  <c r="A27" i="7" s="1" a="1"/>
  <c r="A27" i="7" s="1"/>
  <c r="A28" i="7" s="1" a="1"/>
  <c r="A28" i="7" s="1"/>
  <c r="A29" i="7" s="1" a="1"/>
  <c r="A29" i="7" s="1"/>
  <c r="A30" i="7" s="1" a="1"/>
  <c r="A30" i="7" s="1"/>
  <c r="A31" i="7" s="1" a="1"/>
  <c r="A31" i="7" s="1"/>
  <c r="A32" i="7" s="1" a="1"/>
  <c r="A32" i="7" s="1"/>
  <c r="A33" i="7" s="1" a="1"/>
  <c r="A33" i="7" s="1"/>
  <c r="A34" i="7" s="1" a="1"/>
  <c r="A34" i="7" s="1"/>
  <c r="A35" i="7" s="1" a="1"/>
  <c r="A35" i="7" s="1"/>
  <c r="A36" i="7" s="1" a="1"/>
  <c r="A36" i="7" s="1"/>
  <c r="A37" i="7" s="1" a="1"/>
  <c r="A37" i="7" s="1"/>
  <c r="A38" i="7" s="1" a="1"/>
  <c r="A38" i="7" s="1"/>
  <c r="A39" i="7" s="1" a="1"/>
  <c r="A39" i="7" s="1"/>
  <c r="A40" i="7" s="1" a="1"/>
  <c r="A40" i="7" s="1"/>
  <c r="A41" i="7" s="1" a="1"/>
  <c r="A41" i="7" s="1"/>
  <c r="A42" i="7" s="1" a="1"/>
  <c r="A42" i="7" s="1"/>
  <c r="A43" i="7" s="1" a="1"/>
  <c r="A43" i="7" s="1"/>
  <c r="A44" i="7" s="1" a="1"/>
  <c r="A44" i="7" s="1"/>
  <c r="A45" i="7" s="1" a="1"/>
  <c r="A45" i="7" s="1"/>
  <c r="A46" i="7" s="1" a="1"/>
  <c r="A46" i="7" s="1"/>
  <c r="A47" i="7" s="1" a="1"/>
  <c r="A47" i="7" s="1"/>
  <c r="A48" i="7" s="1" a="1"/>
  <c r="A48" i="7" s="1"/>
  <c r="A49" i="7" s="1" a="1"/>
  <c r="A49" i="7" s="1"/>
  <c r="A50" i="7" s="1" a="1"/>
  <c r="A50" i="7" s="1"/>
  <c r="A51" i="7" s="1" a="1"/>
  <c r="A51" i="7" s="1"/>
  <c r="A52" i="7" s="1" a="1"/>
  <c r="A52" i="7" s="1"/>
  <c r="A53" i="7" s="1" a="1"/>
  <c r="A53" i="7" s="1"/>
  <c r="A54" i="7" s="1" a="1"/>
  <c r="A54" i="7" s="1"/>
  <c r="A55" i="7" s="1" a="1"/>
  <c r="A55" i="7" s="1"/>
  <c r="A56" i="7" s="1" a="1"/>
  <c r="A56" i="7" s="1"/>
  <c r="A57" i="7" s="1" a="1"/>
  <c r="A57" i="7" s="1"/>
  <c r="A58" i="7" s="1" a="1"/>
  <c r="A58" i="7" s="1"/>
  <c r="A59" i="7" s="1" a="1"/>
  <c r="A59" i="7" s="1"/>
  <c r="A60" i="7" s="1" a="1"/>
  <c r="A60" i="7" s="1"/>
  <c r="A61" i="7" s="1" a="1"/>
  <c r="A61" i="7" s="1"/>
  <c r="A62" i="7" s="1" a="1"/>
  <c r="A62" i="7" s="1"/>
  <c r="A63" i="7" s="1" a="1"/>
  <c r="A63" i="7" s="1"/>
  <c r="A64" i="7" s="1" a="1"/>
  <c r="A64" i="7" s="1"/>
  <c r="A65" i="7" s="1" a="1"/>
  <c r="A65" i="7" s="1"/>
  <c r="A66" i="7" s="1" a="1"/>
  <c r="A66" i="7" s="1"/>
  <c r="A67" i="7" s="1" a="1"/>
  <c r="A67" i="7" s="1"/>
  <c r="A68" i="7" s="1" a="1"/>
  <c r="A68" i="7" s="1"/>
  <c r="A69" i="7" s="1" a="1"/>
  <c r="A69" i="7" s="1"/>
  <c r="A70" i="7" s="1" a="1"/>
  <c r="A70" i="7" s="1"/>
  <c r="A71" i="7" s="1" a="1"/>
  <c r="A71" i="7" s="1"/>
  <c r="A72" i="7" s="1" a="1"/>
  <c r="A72" i="7" s="1"/>
  <c r="A73" i="7" s="1" a="1"/>
  <c r="A73" i="7" s="1"/>
  <c r="A74" i="7" s="1" a="1"/>
  <c r="A74" i="7" s="1"/>
  <c r="A75" i="7" s="1" a="1"/>
  <c r="A75" i="7" s="1"/>
  <c r="A76" i="7" s="1" a="1"/>
  <c r="A76" i="7" s="1"/>
  <c r="A77" i="7" s="1" a="1"/>
  <c r="A77" i="7" s="1"/>
  <c r="A78" i="7" s="1" a="1"/>
  <c r="A78" i="7" s="1"/>
  <c r="A79" i="7" s="1" a="1"/>
  <c r="A79" i="7" s="1"/>
  <c r="A80" i="7" s="1" a="1"/>
  <c r="A80" i="7" s="1"/>
  <c r="A81" i="7" s="1" a="1"/>
  <c r="A81" i="7" s="1"/>
  <c r="A82" i="7" s="1" a="1"/>
  <c r="A82" i="7" s="1"/>
  <c r="A83" i="7" s="1" a="1"/>
  <c r="A83" i="7" s="1"/>
  <c r="A84" i="7" s="1" a="1"/>
  <c r="A84" i="7" s="1"/>
  <c r="A85" i="7" s="1" a="1"/>
  <c r="A85" i="7" s="1"/>
  <c r="A86" i="7" s="1" a="1"/>
  <c r="A86" i="7" s="1"/>
  <c r="A87" i="7" s="1" a="1"/>
  <c r="A87" i="7" s="1"/>
  <c r="A88" i="7" s="1" a="1"/>
  <c r="A88" i="7" s="1"/>
  <c r="A89" i="7" s="1" a="1"/>
  <c r="A89" i="7" s="1"/>
  <c r="A90" i="7" s="1" a="1"/>
  <c r="A90" i="7" s="1"/>
  <c r="A91" i="7" s="1" a="1"/>
  <c r="A91" i="7" s="1"/>
  <c r="A92" i="7" s="1" a="1"/>
  <c r="A92" i="7" s="1"/>
  <c r="A93" i="7" s="1" a="1"/>
  <c r="A93" i="7" s="1"/>
  <c r="A94" i="7" s="1" a="1"/>
  <c r="A94" i="7" s="1"/>
  <c r="A95" i="7" s="1" a="1"/>
  <c r="A95" i="7" s="1"/>
  <c r="A96" i="7" s="1" a="1"/>
  <c r="A96" i="7" s="1"/>
  <c r="A97" i="7" s="1" a="1"/>
  <c r="A97" i="7" s="1"/>
  <c r="A98" i="7" s="1" a="1"/>
  <c r="A98" i="7" s="1"/>
  <c r="A99" i="7" s="1" a="1"/>
  <c r="A99" i="7" s="1"/>
  <c r="A100" i="7" s="1" a="1"/>
  <c r="A100" i="7" s="1"/>
  <c r="A101" i="7" s="1" a="1"/>
  <c r="A101" i="7" s="1"/>
  <c r="A102" i="7" s="1" a="1"/>
  <c r="A102" i="7" s="1"/>
  <c r="A103" i="7" s="1" a="1"/>
  <c r="A103" i="7" s="1"/>
  <c r="A104" i="7" s="1" a="1"/>
  <c r="A104" i="7" s="1"/>
  <c r="A105" i="7" s="1" a="1"/>
  <c r="A105" i="7" s="1"/>
  <c r="A106" i="7" s="1" a="1"/>
  <c r="A106" i="7" s="1"/>
  <c r="A107" i="7" s="1" a="1"/>
  <c r="A107" i="7" s="1"/>
  <c r="A108" i="7" s="1" a="1"/>
  <c r="A108" i="7" s="1"/>
  <c r="A109" i="7" s="1" a="1"/>
  <c r="A109" i="7" s="1"/>
  <c r="A110" i="7" s="1" a="1"/>
  <c r="A110" i="7" s="1"/>
  <c r="A111" i="7" s="1" a="1"/>
  <c r="A111" i="7" s="1"/>
  <c r="A112" i="7" s="1" a="1"/>
  <c r="A112" i="7" s="1"/>
  <c r="A113" i="7" s="1" a="1"/>
  <c r="A113" i="7" s="1"/>
  <c r="A114" i="7" s="1" a="1"/>
  <c r="A114" i="7" s="1"/>
  <c r="A115" i="7" s="1" a="1"/>
  <c r="A115" i="7" s="1"/>
  <c r="A116" i="7" s="1" a="1"/>
  <c r="A116" i="7" s="1"/>
  <c r="A117" i="7" s="1" a="1"/>
  <c r="A117" i="7" s="1"/>
  <c r="A118" i="7" s="1" a="1"/>
  <c r="A118" i="7" s="1"/>
  <c r="A119" i="7" s="1" a="1"/>
  <c r="A119" i="7" s="1"/>
  <c r="A120" i="7" s="1" a="1"/>
  <c r="A120" i="7" s="1"/>
  <c r="A121" i="7" s="1" a="1"/>
  <c r="A121" i="7" s="1"/>
  <c r="C2" i="7"/>
  <c r="A2" i="7"/>
  <c r="C66" i="6" a="1"/>
  <c r="C66" i="6" s="1"/>
  <c r="C67" i="6" s="1" a="1"/>
  <c r="C67" i="6" s="1"/>
  <c r="C68" i="6" s="1" a="1"/>
  <c r="C68" i="6" s="1"/>
  <c r="C69" i="6" s="1" a="1"/>
  <c r="C69" i="6" s="1"/>
  <c r="C70" i="6" s="1" a="1"/>
  <c r="C70" i="6" s="1"/>
  <c r="C71" i="6" s="1" a="1"/>
  <c r="C71" i="6" s="1"/>
  <c r="C72" i="6" s="1" a="1"/>
  <c r="C72" i="6" s="1"/>
  <c r="C65" i="6"/>
  <c r="C60" i="6"/>
  <c r="C61" i="6" s="1" a="1"/>
  <c r="C61" i="6" s="1"/>
  <c r="C62" i="6" s="1" a="1"/>
  <c r="C62" i="6" s="1"/>
  <c r="C63" i="6" s="1" a="1"/>
  <c r="C63" i="6" s="1"/>
  <c r="C64" i="6" s="1" a="1"/>
  <c r="C64" i="6" s="1"/>
  <c r="C40" i="6"/>
  <c r="C41" i="6" s="1" a="1"/>
  <c r="C41" i="6" s="1"/>
  <c r="C42" i="6" s="1" a="1"/>
  <c r="C42" i="6" s="1"/>
  <c r="C43" i="6" s="1" a="1"/>
  <c r="C43" i="6" s="1"/>
  <c r="C44" i="6" s="1" a="1"/>
  <c r="C44" i="6" s="1"/>
  <c r="C45" i="6" s="1" a="1"/>
  <c r="C45" i="6" s="1"/>
  <c r="C46" i="6" s="1" a="1"/>
  <c r="C46" i="6" s="1"/>
  <c r="C47" i="6" s="1" a="1"/>
  <c r="C47" i="6" s="1"/>
  <c r="C48" i="6" s="1" a="1"/>
  <c r="C48" i="6" s="1"/>
  <c r="C49" i="6" s="1" a="1"/>
  <c r="C49" i="6" s="1"/>
  <c r="C50" i="6" s="1" a="1"/>
  <c r="C50" i="6" s="1"/>
  <c r="C51" i="6" s="1" a="1"/>
  <c r="C51" i="6" s="1"/>
  <c r="C52" i="6" s="1" a="1"/>
  <c r="C52" i="6" s="1"/>
  <c r="C53" i="6" s="1" a="1"/>
  <c r="C53" i="6" s="1"/>
  <c r="C54" i="6" s="1" a="1"/>
  <c r="C54" i="6" s="1"/>
  <c r="C55" i="6" s="1" a="1"/>
  <c r="C55" i="6" s="1"/>
  <c r="C56" i="6" s="1" a="1"/>
  <c r="C56" i="6" s="1"/>
  <c r="C57" i="6" s="1" a="1"/>
  <c r="C57" i="6" s="1"/>
  <c r="C58" i="6" s="1" a="1"/>
  <c r="C58" i="6" s="1"/>
  <c r="C59" i="6" s="1" a="1"/>
  <c r="C59" i="6" s="1"/>
  <c r="C26" i="6" a="1"/>
  <c r="C26" i="6"/>
  <c r="C27" i="6" s="1" a="1"/>
  <c r="C27" i="6" s="1"/>
  <c r="C28" i="6" s="1" a="1"/>
  <c r="C28" i="6" s="1"/>
  <c r="C29" i="6" s="1" a="1"/>
  <c r="C29" i="6" s="1"/>
  <c r="C30" i="6" s="1" a="1"/>
  <c r="C30" i="6" s="1"/>
  <c r="C31" i="6" s="1" a="1"/>
  <c r="C31" i="6" s="1"/>
  <c r="C32" i="6" s="1" a="1"/>
  <c r="C32" i="6" s="1"/>
  <c r="C33" i="6" s="1" a="1"/>
  <c r="C33" i="6" s="1"/>
  <c r="C34" i="6" s="1" a="1"/>
  <c r="C34" i="6" s="1"/>
  <c r="C35" i="6" s="1" a="1"/>
  <c r="C35" i="6" s="1"/>
  <c r="C36" i="6" s="1" a="1"/>
  <c r="C36" i="6" s="1"/>
  <c r="C37" i="6" s="1" a="1"/>
  <c r="C37" i="6" s="1"/>
  <c r="C38" i="6" s="1" a="1"/>
  <c r="C38" i="6" s="1"/>
  <c r="C39" i="6" s="1" a="1"/>
  <c r="C39" i="6" s="1"/>
  <c r="C25" i="6"/>
  <c r="C19" i="6" a="1"/>
  <c r="C19" i="6" s="1"/>
  <c r="C20" i="6" s="1" a="1"/>
  <c r="C20" i="6" s="1"/>
  <c r="C21" i="6" s="1" a="1"/>
  <c r="C21" i="6" s="1"/>
  <c r="C22" i="6" s="1" a="1"/>
  <c r="C22" i="6" s="1"/>
  <c r="C23" i="6" s="1" a="1"/>
  <c r="C23" i="6" s="1"/>
  <c r="C24" i="6" s="1" a="1"/>
  <c r="C24" i="6" s="1"/>
  <c r="C18" i="6"/>
  <c r="C3" i="6" a="1"/>
  <c r="C3" i="6"/>
  <c r="C4" i="6" s="1" a="1"/>
  <c r="C4" i="6" s="1"/>
  <c r="C5" i="6" s="1" a="1"/>
  <c r="C5" i="6" s="1"/>
  <c r="C6" i="6" s="1" a="1"/>
  <c r="C6" i="6" s="1"/>
  <c r="C7" i="6" s="1" a="1"/>
  <c r="C7" i="6" s="1"/>
  <c r="C8" i="6" s="1" a="1"/>
  <c r="C8" i="6" s="1"/>
  <c r="C9" i="6" s="1" a="1"/>
  <c r="C9" i="6" s="1"/>
  <c r="C10" i="6" s="1" a="1"/>
  <c r="C10" i="6" s="1"/>
  <c r="C11" i="6" s="1" a="1"/>
  <c r="C11" i="6" s="1"/>
  <c r="C12" i="6" s="1" a="1"/>
  <c r="C12" i="6" s="1"/>
  <c r="C13" i="6" s="1" a="1"/>
  <c r="C13" i="6" s="1"/>
  <c r="C14" i="6" s="1" a="1"/>
  <c r="C14" i="6" s="1"/>
  <c r="C15" i="6" s="1" a="1"/>
  <c r="C15" i="6" s="1"/>
  <c r="C16" i="6" s="1" a="1"/>
  <c r="C16" i="6" s="1"/>
  <c r="C17" i="6" s="1" a="1"/>
  <c r="C17" i="6" s="1"/>
  <c r="A3" i="6" a="1"/>
  <c r="A3" i="6"/>
  <c r="A4" i="6" s="1" a="1"/>
  <c r="A4" i="6" s="1"/>
  <c r="A5" i="6" s="1" a="1"/>
  <c r="A5" i="6" s="1"/>
  <c r="A6" i="6" s="1" a="1"/>
  <c r="A6" i="6" s="1"/>
  <c r="A7" i="6" s="1" a="1"/>
  <c r="A7" i="6" s="1"/>
  <c r="A8" i="6" s="1" a="1"/>
  <c r="A8" i="6" s="1"/>
  <c r="A9" i="6" s="1" a="1"/>
  <c r="A9" i="6" s="1"/>
  <c r="A10" i="6" s="1" a="1"/>
  <c r="A10" i="6" s="1"/>
  <c r="A11" i="6" s="1" a="1"/>
  <c r="A11" i="6" s="1"/>
  <c r="A12" i="6" s="1" a="1"/>
  <c r="A12" i="6" s="1"/>
  <c r="A13" i="6" s="1" a="1"/>
  <c r="A13" i="6" s="1"/>
  <c r="A14" i="6" s="1" a="1"/>
  <c r="A14" i="6" s="1"/>
  <c r="A15" i="6" s="1" a="1"/>
  <c r="A15" i="6" s="1"/>
  <c r="A16" i="6" s="1" a="1"/>
  <c r="A16" i="6" s="1"/>
  <c r="A17" i="6" s="1" a="1"/>
  <c r="A17" i="6" s="1"/>
  <c r="A18" i="6" s="1" a="1"/>
  <c r="A18" i="6" s="1"/>
  <c r="A19" i="6" s="1" a="1"/>
  <c r="A19" i="6" s="1"/>
  <c r="A20" i="6" s="1" a="1"/>
  <c r="A20" i="6" s="1"/>
  <c r="A21" i="6" s="1" a="1"/>
  <c r="A21" i="6" s="1"/>
  <c r="A22" i="6" s="1" a="1"/>
  <c r="A22" i="6" s="1"/>
  <c r="A23" i="6" s="1" a="1"/>
  <c r="A23" i="6" s="1"/>
  <c r="A24" i="6" s="1" a="1"/>
  <c r="A24" i="6" s="1"/>
  <c r="A25" i="6" s="1" a="1"/>
  <c r="A25" i="6" s="1"/>
  <c r="A26" i="6" s="1" a="1"/>
  <c r="A26" i="6" s="1"/>
  <c r="A27" i="6" s="1" a="1"/>
  <c r="A27" i="6" s="1"/>
  <c r="A28" i="6" s="1" a="1"/>
  <c r="A28" i="6" s="1"/>
  <c r="A29" i="6" s="1" a="1"/>
  <c r="A29" i="6" s="1"/>
  <c r="A30" i="6" s="1" a="1"/>
  <c r="A30" i="6" s="1"/>
  <c r="A31" i="6" s="1" a="1"/>
  <c r="A31" i="6" s="1"/>
  <c r="A32" i="6" s="1" a="1"/>
  <c r="A32" i="6" s="1"/>
  <c r="A33" i="6" s="1" a="1"/>
  <c r="A33" i="6" s="1"/>
  <c r="A34" i="6" s="1" a="1"/>
  <c r="A34" i="6" s="1"/>
  <c r="A35" i="6" s="1" a="1"/>
  <c r="A35" i="6" s="1"/>
  <c r="A36" i="6" s="1" a="1"/>
  <c r="A36" i="6" s="1"/>
  <c r="A37" i="6" s="1" a="1"/>
  <c r="A37" i="6" s="1"/>
  <c r="A38" i="6" s="1" a="1"/>
  <c r="A38" i="6" s="1"/>
  <c r="A39" i="6" s="1" a="1"/>
  <c r="A39" i="6" s="1"/>
  <c r="A40" i="6" s="1" a="1"/>
  <c r="A40" i="6" s="1"/>
  <c r="A41" i="6" s="1" a="1"/>
  <c r="A41" i="6" s="1"/>
  <c r="A42" i="6" s="1" a="1"/>
  <c r="A42" i="6" s="1"/>
  <c r="A43" i="6" s="1" a="1"/>
  <c r="A43" i="6" s="1"/>
  <c r="A44" i="6" s="1" a="1"/>
  <c r="A44" i="6" s="1"/>
  <c r="A45" i="6" s="1" a="1"/>
  <c r="A45" i="6" s="1"/>
  <c r="A46" i="6" s="1" a="1"/>
  <c r="A46" i="6" s="1"/>
  <c r="A47" i="6" s="1" a="1"/>
  <c r="A47" i="6" s="1"/>
  <c r="A48" i="6" s="1" a="1"/>
  <c r="A48" i="6" s="1"/>
  <c r="A49" i="6" s="1" a="1"/>
  <c r="A49" i="6" s="1"/>
  <c r="A50" i="6" s="1" a="1"/>
  <c r="A50" i="6" s="1"/>
  <c r="A51" i="6" s="1" a="1"/>
  <c r="A51" i="6" s="1"/>
  <c r="A52" i="6" s="1" a="1"/>
  <c r="A52" i="6" s="1"/>
  <c r="A53" i="6" s="1" a="1"/>
  <c r="A53" i="6" s="1"/>
  <c r="A54" i="6" s="1" a="1"/>
  <c r="A54" i="6" s="1"/>
  <c r="A55" i="6" s="1" a="1"/>
  <c r="A55" i="6" s="1"/>
  <c r="A56" i="6" s="1" a="1"/>
  <c r="A56" i="6" s="1"/>
  <c r="A57" i="6" s="1" a="1"/>
  <c r="A57" i="6" s="1"/>
  <c r="A58" i="6" s="1" a="1"/>
  <c r="A58" i="6" s="1"/>
  <c r="A59" i="6" s="1" a="1"/>
  <c r="A59" i="6" s="1"/>
  <c r="A60" i="6" s="1" a="1"/>
  <c r="A60" i="6" s="1"/>
  <c r="A61" i="6" s="1" a="1"/>
  <c r="A61" i="6" s="1"/>
  <c r="A62" i="6" s="1" a="1"/>
  <c r="A62" i="6" s="1"/>
  <c r="A63" i="6" s="1" a="1"/>
  <c r="A63" i="6" s="1"/>
  <c r="A64" i="6" s="1" a="1"/>
  <c r="A64" i="6" s="1"/>
  <c r="A65" i="6" s="1" a="1"/>
  <c r="A65" i="6" s="1"/>
  <c r="A66" i="6" s="1" a="1"/>
  <c r="A66" i="6" s="1"/>
  <c r="A67" i="6" s="1" a="1"/>
  <c r="A67" i="6" s="1"/>
  <c r="A68" i="6" s="1" a="1"/>
  <c r="A68" i="6" s="1"/>
  <c r="A69" i="6" s="1" a="1"/>
  <c r="A69" i="6" s="1"/>
  <c r="A70" i="6" s="1" a="1"/>
  <c r="A70" i="6" s="1"/>
  <c r="A71" i="6" s="1" a="1"/>
  <c r="A71" i="6" s="1"/>
  <c r="A72" i="6" s="1" a="1"/>
  <c r="A72" i="6" s="1"/>
  <c r="A73" i="6" s="1" a="1"/>
  <c r="A73" i="6" s="1"/>
  <c r="A74" i="6" s="1" a="1"/>
  <c r="A74" i="6" s="1"/>
  <c r="A75" i="6" s="1" a="1"/>
  <c r="A75" i="6" s="1"/>
  <c r="A76" i="6" s="1" a="1"/>
  <c r="A76" i="6" s="1"/>
  <c r="A77" i="6" s="1" a="1"/>
  <c r="A77" i="6" s="1"/>
  <c r="A78" i="6" s="1" a="1"/>
  <c r="A78" i="6" s="1"/>
  <c r="A79" i="6" s="1" a="1"/>
  <c r="A79" i="6" s="1"/>
  <c r="A80" i="6" s="1" a="1"/>
  <c r="A80" i="6" s="1"/>
  <c r="A81" i="6" s="1" a="1"/>
  <c r="A81" i="6" s="1"/>
  <c r="A82" i="6" s="1" a="1"/>
  <c r="A82" i="6" s="1"/>
  <c r="A83" i="6" s="1" a="1"/>
  <c r="A83" i="6" s="1"/>
  <c r="A84" i="6" s="1" a="1"/>
  <c r="A84" i="6" s="1"/>
  <c r="A85" i="6" s="1" a="1"/>
  <c r="A85" i="6" s="1"/>
  <c r="A86" i="6" s="1" a="1"/>
  <c r="A86" i="6" s="1"/>
  <c r="A87" i="6" s="1" a="1"/>
  <c r="A87" i="6" s="1"/>
  <c r="A88" i="6" s="1" a="1"/>
  <c r="A88" i="6" s="1"/>
  <c r="A89" i="6" s="1" a="1"/>
  <c r="A89" i="6" s="1"/>
  <c r="A90" i="6" s="1" a="1"/>
  <c r="A90" i="6" s="1"/>
  <c r="A91" i="6" s="1" a="1"/>
  <c r="A91" i="6" s="1"/>
  <c r="A92" i="6" s="1" a="1"/>
  <c r="A92" i="6" s="1"/>
  <c r="A93" i="6" s="1" a="1"/>
  <c r="A93" i="6" s="1"/>
  <c r="A94" i="6" s="1" a="1"/>
  <c r="A94" i="6" s="1"/>
  <c r="A95" i="6" s="1" a="1"/>
  <c r="A95" i="6" s="1"/>
  <c r="A96" i="6" s="1" a="1"/>
  <c r="A96" i="6" s="1"/>
  <c r="A97" i="6" s="1" a="1"/>
  <c r="A97" i="6" s="1"/>
  <c r="A98" i="6" s="1" a="1"/>
  <c r="A98" i="6" s="1"/>
  <c r="A99" i="6" s="1" a="1"/>
  <c r="A99" i="6" s="1"/>
  <c r="A100" i="6" s="1" a="1"/>
  <c r="A100" i="6" s="1"/>
  <c r="A101" i="6" s="1" a="1"/>
  <c r="A101" i="6" s="1"/>
  <c r="A102" i="6" s="1" a="1"/>
  <c r="A102" i="6" s="1"/>
  <c r="A103" i="6" s="1" a="1"/>
  <c r="A103" i="6" s="1"/>
  <c r="A104" i="6" s="1" a="1"/>
  <c r="A104" i="6" s="1"/>
  <c r="C2" i="6"/>
  <c r="A2" i="6"/>
  <c r="C76" i="5" a="1"/>
  <c r="C76" i="5" s="1"/>
  <c r="C77" i="5" s="1" a="1"/>
  <c r="C77" i="5" s="1"/>
  <c r="C78" i="5" s="1" a="1"/>
  <c r="C78" i="5" s="1"/>
  <c r="C79" i="5" s="1" a="1"/>
  <c r="C79" i="5" s="1"/>
  <c r="C80" i="5" s="1" a="1"/>
  <c r="C80" i="5" s="1"/>
  <c r="C81" i="5" s="1" a="1"/>
  <c r="C81" i="5" s="1"/>
  <c r="C82" i="5" s="1" a="1"/>
  <c r="C82" i="5" s="1"/>
  <c r="C83" i="5" s="1" a="1"/>
  <c r="C83" i="5" s="1"/>
  <c r="C74" i="5"/>
  <c r="C75" i="5" s="1" a="1"/>
  <c r="C75" i="5" s="1"/>
  <c r="C72" i="5"/>
  <c r="C73" i="5" s="1" a="1"/>
  <c r="C73" i="5" s="1"/>
  <c r="C59" i="5"/>
  <c r="C60" i="5" s="1" a="1"/>
  <c r="C60" i="5" s="1"/>
  <c r="C61" i="5" s="1" a="1"/>
  <c r="C61" i="5" s="1"/>
  <c r="C62" i="5" s="1" a="1"/>
  <c r="C62" i="5" s="1"/>
  <c r="C63" i="5" s="1" a="1"/>
  <c r="C63" i="5" s="1"/>
  <c r="C64" i="5" s="1" a="1"/>
  <c r="C64" i="5" s="1"/>
  <c r="C65" i="5" s="1" a="1"/>
  <c r="C65" i="5" s="1"/>
  <c r="C66" i="5" s="1" a="1"/>
  <c r="C66" i="5" s="1"/>
  <c r="C67" i="5" s="1" a="1"/>
  <c r="C67" i="5" s="1"/>
  <c r="C68" i="5" s="1" a="1"/>
  <c r="C68" i="5" s="1"/>
  <c r="C69" i="5" s="1" a="1"/>
  <c r="C69" i="5" s="1"/>
  <c r="C70" i="5" s="1" a="1"/>
  <c r="C70" i="5" s="1"/>
  <c r="C71" i="5" s="1" a="1"/>
  <c r="C71" i="5" s="1"/>
  <c r="C72" i="5" s="1" a="1"/>
  <c r="C46" i="5"/>
  <c r="C47" i="5" s="1" a="1"/>
  <c r="C47" i="5" s="1"/>
  <c r="C48" i="5" s="1" a="1"/>
  <c r="C48" i="5" s="1"/>
  <c r="C49" i="5" s="1" a="1"/>
  <c r="C49" i="5" s="1"/>
  <c r="C50" i="5" s="1" a="1"/>
  <c r="C50" i="5" s="1"/>
  <c r="C51" i="5" s="1" a="1"/>
  <c r="C51" i="5" s="1"/>
  <c r="C52" i="5" s="1" a="1"/>
  <c r="C52" i="5" s="1"/>
  <c r="C53" i="5" s="1" a="1"/>
  <c r="C53" i="5" s="1"/>
  <c r="C54" i="5" s="1" a="1"/>
  <c r="C54" i="5" s="1"/>
  <c r="C55" i="5" s="1" a="1"/>
  <c r="C55" i="5" s="1"/>
  <c r="C56" i="5" s="1" a="1"/>
  <c r="C56" i="5" s="1"/>
  <c r="C57" i="5" s="1" a="1"/>
  <c r="C57" i="5" s="1"/>
  <c r="C58" i="5" s="1" a="1"/>
  <c r="C58" i="5" s="1"/>
  <c r="C43" i="5"/>
  <c r="C44" i="5" s="1" a="1"/>
  <c r="C44" i="5" s="1"/>
  <c r="C45" i="5" s="1" a="1"/>
  <c r="C45" i="5" s="1"/>
  <c r="C46" i="5" s="1" a="1"/>
  <c r="C42" i="5" a="1"/>
  <c r="C42" i="5" s="1"/>
  <c r="C43" i="5" s="1" a="1"/>
  <c r="C41" i="5"/>
  <c r="C30" i="5" a="1"/>
  <c r="C30" i="5"/>
  <c r="C31" i="5" s="1" a="1"/>
  <c r="C31" i="5" s="1"/>
  <c r="C32" i="5" s="1" a="1"/>
  <c r="C32" i="5" s="1"/>
  <c r="C33" i="5" s="1" a="1"/>
  <c r="C33" i="5" s="1"/>
  <c r="C34" i="5" s="1" a="1"/>
  <c r="C34" i="5" s="1"/>
  <c r="C35" i="5" s="1" a="1"/>
  <c r="C35" i="5" s="1"/>
  <c r="C36" i="5" s="1" a="1"/>
  <c r="C36" i="5" s="1"/>
  <c r="C37" i="5" s="1" a="1"/>
  <c r="C37" i="5" s="1"/>
  <c r="C38" i="5" s="1" a="1"/>
  <c r="C38" i="5" s="1"/>
  <c r="C39" i="5" s="1" a="1"/>
  <c r="C39" i="5" s="1"/>
  <c r="C40" i="5" s="1" a="1"/>
  <c r="C40" i="5" s="1"/>
  <c r="C29" i="5"/>
  <c r="C23" i="5"/>
  <c r="C24" i="5" s="1" a="1"/>
  <c r="C24" i="5" s="1"/>
  <c r="C25" i="5" s="1" a="1"/>
  <c r="C25" i="5" s="1"/>
  <c r="C26" i="5" s="1" a="1"/>
  <c r="C26" i="5" s="1"/>
  <c r="C27" i="5" s="1" a="1"/>
  <c r="C27" i="5" s="1"/>
  <c r="C28" i="5" s="1" a="1"/>
  <c r="C28" i="5" s="1"/>
  <c r="C19" i="5"/>
  <c r="C20" i="5" s="1" a="1"/>
  <c r="C20" i="5" s="1"/>
  <c r="C21" i="5" s="1" a="1"/>
  <c r="C21" i="5" s="1"/>
  <c r="C22" i="5" s="1" a="1"/>
  <c r="C22" i="5" s="1"/>
  <c r="C16" i="5"/>
  <c r="C17" i="5" s="1" a="1"/>
  <c r="C17" i="5" s="1"/>
  <c r="C18" i="5" s="1" a="1"/>
  <c r="C18" i="5" s="1"/>
  <c r="C19" i="5" s="1" a="1"/>
  <c r="C15" i="5"/>
  <c r="C3" i="5" a="1"/>
  <c r="C3" i="5"/>
  <c r="C4" i="5" s="1" a="1"/>
  <c r="C4" i="5" s="1"/>
  <c r="C5" i="5" s="1" a="1"/>
  <c r="C5" i="5" s="1"/>
  <c r="C6" i="5" s="1" a="1"/>
  <c r="C6" i="5" s="1"/>
  <c r="C7" i="5" s="1" a="1"/>
  <c r="C7" i="5" s="1"/>
  <c r="C8" i="5" s="1" a="1"/>
  <c r="C8" i="5" s="1"/>
  <c r="C9" i="5" s="1" a="1"/>
  <c r="C9" i="5" s="1"/>
  <c r="C10" i="5" s="1" a="1"/>
  <c r="C10" i="5" s="1"/>
  <c r="C11" i="5" s="1" a="1"/>
  <c r="C11" i="5" s="1"/>
  <c r="C12" i="5" s="1" a="1"/>
  <c r="C12" i="5" s="1"/>
  <c r="C13" i="5" s="1" a="1"/>
  <c r="C13" i="5" s="1"/>
  <c r="C14" i="5" s="1" a="1"/>
  <c r="C14" i="5" s="1"/>
  <c r="A3" i="5"/>
  <c r="A4" i="5" s="1" a="1"/>
  <c r="A4" i="5" s="1"/>
  <c r="A5" i="5" s="1" a="1"/>
  <c r="A5" i="5" s="1"/>
  <c r="A6" i="5" s="1" a="1"/>
  <c r="A6" i="5" s="1"/>
  <c r="A7" i="5" s="1" a="1"/>
  <c r="A7" i="5" s="1"/>
  <c r="A8" i="5" s="1" a="1"/>
  <c r="A8" i="5" s="1"/>
  <c r="A9" i="5" s="1" a="1"/>
  <c r="A9" i="5" s="1"/>
  <c r="A10" i="5" s="1" a="1"/>
  <c r="A10" i="5" s="1"/>
  <c r="A11" i="5" s="1" a="1"/>
  <c r="A11" i="5" s="1"/>
  <c r="A12" i="5" s="1" a="1"/>
  <c r="A12" i="5" s="1"/>
  <c r="A13" i="5" s="1" a="1"/>
  <c r="A13" i="5" s="1"/>
  <c r="A14" i="5" s="1" a="1"/>
  <c r="A14" i="5" s="1"/>
  <c r="A15" i="5" s="1" a="1"/>
  <c r="A15" i="5" s="1"/>
  <c r="A16" i="5" s="1" a="1"/>
  <c r="A16" i="5" s="1"/>
  <c r="A17" i="5" s="1" a="1"/>
  <c r="A17" i="5" s="1"/>
  <c r="A18" i="5" s="1" a="1"/>
  <c r="A18" i="5" s="1"/>
  <c r="A19" i="5" s="1" a="1"/>
  <c r="A19" i="5" s="1"/>
  <c r="A20" i="5" s="1" a="1"/>
  <c r="A20" i="5" s="1"/>
  <c r="A21" i="5" s="1" a="1"/>
  <c r="A21" i="5" s="1"/>
  <c r="A22" i="5" s="1" a="1"/>
  <c r="A22" i="5" s="1"/>
  <c r="A23" i="5" s="1" a="1"/>
  <c r="A23" i="5" s="1"/>
  <c r="A24" i="5" s="1" a="1"/>
  <c r="A24" i="5" s="1"/>
  <c r="A25" i="5" s="1" a="1"/>
  <c r="A25" i="5" s="1"/>
  <c r="A26" i="5" s="1" a="1"/>
  <c r="A26" i="5" s="1"/>
  <c r="A27" i="5" s="1" a="1"/>
  <c r="A27" i="5" s="1"/>
  <c r="A28" i="5" s="1" a="1"/>
  <c r="A28" i="5" s="1"/>
  <c r="A29" i="5" s="1" a="1"/>
  <c r="A29" i="5" s="1"/>
  <c r="A30" i="5" s="1" a="1"/>
  <c r="A30" i="5" s="1"/>
  <c r="A31" i="5" s="1" a="1"/>
  <c r="A31" i="5" s="1"/>
  <c r="A32" i="5" s="1" a="1"/>
  <c r="A32" i="5" s="1"/>
  <c r="A33" i="5" s="1" a="1"/>
  <c r="A33" i="5" s="1"/>
  <c r="A34" i="5" s="1" a="1"/>
  <c r="A34" i="5" s="1"/>
  <c r="A35" i="5" s="1" a="1"/>
  <c r="A35" i="5" s="1"/>
  <c r="A36" i="5" s="1" a="1"/>
  <c r="A36" i="5" s="1"/>
  <c r="A37" i="5" s="1" a="1"/>
  <c r="A37" i="5" s="1"/>
  <c r="A38" i="5" s="1" a="1"/>
  <c r="A38" i="5" s="1"/>
  <c r="A39" i="5" s="1" a="1"/>
  <c r="A39" i="5" s="1"/>
  <c r="A40" i="5" s="1" a="1"/>
  <c r="A40" i="5" s="1"/>
  <c r="A41" i="5" s="1" a="1"/>
  <c r="A41" i="5" s="1"/>
  <c r="A42" i="5" s="1" a="1"/>
  <c r="A42" i="5" s="1"/>
  <c r="A43" i="5" s="1" a="1"/>
  <c r="A43" i="5" s="1"/>
  <c r="A44" i="5" s="1" a="1"/>
  <c r="A44" i="5" s="1"/>
  <c r="A45" i="5" s="1" a="1"/>
  <c r="A45" i="5" s="1"/>
  <c r="A46" i="5" s="1" a="1"/>
  <c r="A46" i="5" s="1"/>
  <c r="A47" i="5" s="1" a="1"/>
  <c r="A47" i="5" s="1"/>
  <c r="A48" i="5" s="1" a="1"/>
  <c r="A48" i="5" s="1"/>
  <c r="A49" i="5" s="1" a="1"/>
  <c r="A49" i="5" s="1"/>
  <c r="A50" i="5" s="1" a="1"/>
  <c r="A50" i="5" s="1"/>
  <c r="A51" i="5" s="1" a="1"/>
  <c r="A51" i="5" s="1"/>
  <c r="A52" i="5" s="1" a="1"/>
  <c r="A52" i="5" s="1"/>
  <c r="A53" i="5" s="1" a="1"/>
  <c r="A53" i="5" s="1"/>
  <c r="A54" i="5" s="1" a="1"/>
  <c r="A54" i="5" s="1"/>
  <c r="A55" i="5" s="1" a="1"/>
  <c r="A55" i="5" s="1"/>
  <c r="A56" i="5" s="1" a="1"/>
  <c r="A56" i="5" s="1"/>
  <c r="A57" i="5" s="1" a="1"/>
  <c r="A57" i="5" s="1"/>
  <c r="A58" i="5" s="1" a="1"/>
  <c r="A58" i="5" s="1"/>
  <c r="A59" i="5" s="1" a="1"/>
  <c r="A59" i="5" s="1"/>
  <c r="A60" i="5" s="1" a="1"/>
  <c r="A60" i="5" s="1"/>
  <c r="A61" i="5" s="1" a="1"/>
  <c r="A61" i="5" s="1"/>
  <c r="A62" i="5" s="1" a="1"/>
  <c r="A62" i="5" s="1"/>
  <c r="A63" i="5" s="1" a="1"/>
  <c r="A63" i="5" s="1"/>
  <c r="A64" i="5" s="1" a="1"/>
  <c r="A64" i="5" s="1"/>
  <c r="A65" i="5" s="1" a="1"/>
  <c r="A65" i="5" s="1"/>
  <c r="A66" i="5" s="1" a="1"/>
  <c r="A66" i="5" s="1"/>
  <c r="A67" i="5" s="1" a="1"/>
  <c r="A67" i="5" s="1"/>
  <c r="A68" i="5" s="1" a="1"/>
  <c r="A68" i="5" s="1"/>
  <c r="A69" i="5" s="1" a="1"/>
  <c r="A69" i="5" s="1"/>
  <c r="A70" i="5" s="1" a="1"/>
  <c r="A70" i="5" s="1"/>
  <c r="A71" i="5" s="1" a="1"/>
  <c r="A71" i="5" s="1"/>
  <c r="A72" i="5" s="1" a="1"/>
  <c r="A72" i="5" s="1"/>
  <c r="A73" i="5" s="1" a="1"/>
  <c r="A73" i="5" s="1"/>
  <c r="A74" i="5" s="1" a="1"/>
  <c r="A74" i="5" s="1"/>
  <c r="A75" i="5" s="1" a="1"/>
  <c r="A75" i="5" s="1"/>
  <c r="A76" i="5" s="1" a="1"/>
  <c r="A76" i="5" s="1"/>
  <c r="A77" i="5" s="1" a="1"/>
  <c r="A77" i="5" s="1"/>
  <c r="A78" i="5" s="1" a="1"/>
  <c r="A78" i="5" s="1"/>
  <c r="A79" i="5" s="1" a="1"/>
  <c r="A79" i="5" s="1"/>
  <c r="A80" i="5" s="1" a="1"/>
  <c r="A80" i="5" s="1"/>
  <c r="A81" i="5" s="1" a="1"/>
  <c r="A81" i="5" s="1"/>
  <c r="A82" i="5" s="1" a="1"/>
  <c r="A82" i="5" s="1"/>
  <c r="A83" i="5" s="1" a="1"/>
  <c r="A83" i="5" s="1"/>
  <c r="A84" i="5" s="1" a="1"/>
  <c r="A84" i="5" s="1"/>
  <c r="A85" i="5" s="1" a="1"/>
  <c r="A85" i="5" s="1"/>
  <c r="A86" i="5" s="1" a="1"/>
  <c r="A86" i="5" s="1"/>
  <c r="A87" i="5" s="1" a="1"/>
  <c r="A87" i="5" s="1"/>
  <c r="A88" i="5" s="1" a="1"/>
  <c r="A88" i="5" s="1"/>
  <c r="A89" i="5" s="1" a="1"/>
  <c r="A89" i="5" s="1"/>
  <c r="A90" i="5" s="1" a="1"/>
  <c r="A90" i="5" s="1"/>
  <c r="A91" i="5" s="1" a="1"/>
  <c r="A91" i="5" s="1"/>
  <c r="A92" i="5" s="1" a="1"/>
  <c r="A92" i="5" s="1"/>
  <c r="A93" i="5" s="1" a="1"/>
  <c r="A93" i="5" s="1"/>
  <c r="A94" i="5" s="1" a="1"/>
  <c r="A94" i="5" s="1"/>
  <c r="A95" i="5" s="1" a="1"/>
  <c r="A95" i="5" s="1"/>
  <c r="A96" i="5" s="1" a="1"/>
  <c r="A96" i="5" s="1"/>
  <c r="A97" i="5" s="1" a="1"/>
  <c r="A97" i="5" s="1"/>
  <c r="A98" i="5" s="1" a="1"/>
  <c r="A98" i="5" s="1"/>
  <c r="A99" i="5" s="1" a="1"/>
  <c r="A99" i="5" s="1"/>
  <c r="A100" i="5" s="1" a="1"/>
  <c r="A100" i="5" s="1"/>
  <c r="A101" i="5" s="1" a="1"/>
  <c r="A101" i="5" s="1"/>
  <c r="A102" i="5" s="1" a="1"/>
  <c r="A102" i="5" s="1"/>
  <c r="A103" i="5" s="1" a="1"/>
  <c r="A103" i="5" s="1"/>
  <c r="A104" i="5" s="1" a="1"/>
  <c r="A104" i="5" s="1"/>
  <c r="A105" i="5" s="1" a="1"/>
  <c r="A105" i="5" s="1"/>
  <c r="A106" i="5" s="1" a="1"/>
  <c r="A106" i="5" s="1"/>
  <c r="A107" i="5" s="1" a="1"/>
  <c r="A107" i="5" s="1"/>
  <c r="A108" i="5" s="1" a="1"/>
  <c r="A108" i="5" s="1"/>
  <c r="A109" i="5" s="1" a="1"/>
  <c r="A109" i="5" s="1"/>
  <c r="A110" i="5" s="1" a="1"/>
  <c r="A110" i="5" s="1"/>
  <c r="A111" i="5" s="1" a="1"/>
  <c r="A111" i="5" s="1"/>
  <c r="A112" i="5" s="1" a="1"/>
  <c r="A112" i="5" s="1"/>
  <c r="A113" i="5" s="1" a="1"/>
  <c r="A113" i="5" s="1"/>
  <c r="A114" i="5" s="1" a="1"/>
  <c r="A114" i="5" s="1"/>
  <c r="C2" i="5"/>
  <c r="A2" i="5"/>
  <c r="A3" i="5" s="1" a="1"/>
  <c r="C60" i="4"/>
  <c r="C61" i="4" s="1" a="1"/>
  <c r="C61" i="4" s="1"/>
  <c r="C62" i="4" s="1" a="1"/>
  <c r="C62" i="4" s="1"/>
  <c r="C63" i="4" s="1" a="1"/>
  <c r="C63" i="4" s="1"/>
  <c r="C64" i="4" s="1" a="1"/>
  <c r="C64" i="4" s="1"/>
  <c r="C65" i="4" s="1" a="1"/>
  <c r="C65" i="4" s="1"/>
  <c r="C66" i="4" s="1" a="1"/>
  <c r="C66" i="4" s="1"/>
  <c r="C46" i="4" a="1"/>
  <c r="C46" i="4" s="1"/>
  <c r="C47" i="4" s="1" a="1"/>
  <c r="C47" i="4" s="1"/>
  <c r="C48" i="4" s="1" a="1"/>
  <c r="C48" i="4" s="1"/>
  <c r="C49" i="4" s="1" a="1"/>
  <c r="C49" i="4" s="1"/>
  <c r="C50" i="4" s="1" a="1"/>
  <c r="C50" i="4" s="1"/>
  <c r="C51" i="4" s="1" a="1"/>
  <c r="C51" i="4" s="1"/>
  <c r="C52" i="4" s="1" a="1"/>
  <c r="C52" i="4" s="1"/>
  <c r="C53" i="4" s="1" a="1"/>
  <c r="C53" i="4" s="1"/>
  <c r="C54" i="4" s="1" a="1"/>
  <c r="C54" i="4" s="1"/>
  <c r="C55" i="4" s="1" a="1"/>
  <c r="C55" i="4" s="1"/>
  <c r="C56" i="4" s="1" a="1"/>
  <c r="C56" i="4" s="1"/>
  <c r="C57" i="4" s="1" a="1"/>
  <c r="C57" i="4" s="1"/>
  <c r="C58" i="4" s="1" a="1"/>
  <c r="C58" i="4" s="1"/>
  <c r="C59" i="4" s="1" a="1"/>
  <c r="C59" i="4" s="1"/>
  <c r="C45" i="4"/>
  <c r="C44" i="4"/>
  <c r="C42" i="4"/>
  <c r="C43" i="4" s="1" a="1"/>
  <c r="C43" i="4" s="1"/>
  <c r="C33" i="4" a="1"/>
  <c r="C33" i="4"/>
  <c r="C34" i="4" s="1" a="1"/>
  <c r="C34" i="4" s="1"/>
  <c r="C35" i="4" s="1" a="1"/>
  <c r="C35" i="4" s="1"/>
  <c r="C36" i="4" s="1" a="1"/>
  <c r="C36" i="4" s="1"/>
  <c r="C37" i="4" s="1" a="1"/>
  <c r="C37" i="4" s="1"/>
  <c r="C38" i="4" s="1" a="1"/>
  <c r="C38" i="4" s="1"/>
  <c r="C39" i="4" s="1" a="1"/>
  <c r="C39" i="4" s="1"/>
  <c r="C40" i="4" s="1" a="1"/>
  <c r="C40" i="4" s="1"/>
  <c r="C41" i="4" s="1" a="1"/>
  <c r="C41" i="4" s="1"/>
  <c r="C32" i="4"/>
  <c r="C21" i="4" a="1"/>
  <c r="C21" i="4" s="1"/>
  <c r="C22" i="4" s="1" a="1"/>
  <c r="C22" i="4" s="1"/>
  <c r="C23" i="4" s="1" a="1"/>
  <c r="C23" i="4" s="1"/>
  <c r="C24" i="4" s="1" a="1"/>
  <c r="C24" i="4" s="1"/>
  <c r="C25" i="4" s="1" a="1"/>
  <c r="C25" i="4" s="1"/>
  <c r="C26" i="4" s="1" a="1"/>
  <c r="C26" i="4" s="1"/>
  <c r="C27" i="4" s="1" a="1"/>
  <c r="C27" i="4" s="1"/>
  <c r="C28" i="4" s="1" a="1"/>
  <c r="C28" i="4" s="1"/>
  <c r="C29" i="4" s="1" a="1"/>
  <c r="C29" i="4" s="1"/>
  <c r="C30" i="4" s="1" a="1"/>
  <c r="C30" i="4" s="1"/>
  <c r="C31" i="4" s="1" a="1"/>
  <c r="C31" i="4" s="1"/>
  <c r="C20" i="4"/>
  <c r="C12" i="4"/>
  <c r="C13" i="4" s="1" a="1"/>
  <c r="C13" i="4" s="1"/>
  <c r="C14" i="4" s="1" a="1"/>
  <c r="C14" i="4" s="1"/>
  <c r="C15" i="4" s="1" a="1"/>
  <c r="C15" i="4" s="1"/>
  <c r="C16" i="4" s="1" a="1"/>
  <c r="C16" i="4" s="1"/>
  <c r="C17" i="4" s="1" a="1"/>
  <c r="C17" i="4" s="1"/>
  <c r="C18" i="4" s="1" a="1"/>
  <c r="C18" i="4" s="1"/>
  <c r="C19" i="4" s="1" a="1"/>
  <c r="C19" i="4" s="1"/>
  <c r="A11" i="4"/>
  <c r="A12" i="4" s="1" a="1"/>
  <c r="A12" i="4" s="1"/>
  <c r="A13" i="4" s="1" a="1"/>
  <c r="A13" i="4" s="1"/>
  <c r="A14" i="4" s="1" a="1"/>
  <c r="A14" i="4" s="1"/>
  <c r="A15" i="4" s="1" a="1"/>
  <c r="A15" i="4" s="1"/>
  <c r="A16" i="4" s="1" a="1"/>
  <c r="A16" i="4" s="1"/>
  <c r="A17" i="4" s="1" a="1"/>
  <c r="A17" i="4" s="1"/>
  <c r="A18" i="4" s="1" a="1"/>
  <c r="A18" i="4" s="1"/>
  <c r="A19" i="4" s="1" a="1"/>
  <c r="A19" i="4" s="1"/>
  <c r="A20" i="4" s="1" a="1"/>
  <c r="A20" i="4" s="1"/>
  <c r="A21" i="4" s="1" a="1"/>
  <c r="A21" i="4" s="1"/>
  <c r="A22" i="4" s="1" a="1"/>
  <c r="A22" i="4" s="1"/>
  <c r="A23" i="4" s="1" a="1"/>
  <c r="A23" i="4" s="1"/>
  <c r="A24" i="4" s="1" a="1"/>
  <c r="A24" i="4" s="1"/>
  <c r="A25" i="4" s="1" a="1"/>
  <c r="A25" i="4" s="1"/>
  <c r="A26" i="4" s="1" a="1"/>
  <c r="A26" i="4" s="1"/>
  <c r="A27" i="4" s="1" a="1"/>
  <c r="A27" i="4" s="1"/>
  <c r="A28" i="4" s="1" a="1"/>
  <c r="A28" i="4" s="1"/>
  <c r="A29" i="4" s="1" a="1"/>
  <c r="A29" i="4" s="1"/>
  <c r="A30" i="4" s="1" a="1"/>
  <c r="A30" i="4" s="1"/>
  <c r="A31" i="4" s="1" a="1"/>
  <c r="A31" i="4" s="1"/>
  <c r="A32" i="4" s="1" a="1"/>
  <c r="A32" i="4" s="1"/>
  <c r="A33" i="4" s="1" a="1"/>
  <c r="A33" i="4" s="1"/>
  <c r="A34" i="4" s="1" a="1"/>
  <c r="A34" i="4" s="1"/>
  <c r="A35" i="4" s="1" a="1"/>
  <c r="A35" i="4" s="1"/>
  <c r="A36" i="4" s="1" a="1"/>
  <c r="A36" i="4" s="1"/>
  <c r="A37" i="4" s="1" a="1"/>
  <c r="A37" i="4" s="1"/>
  <c r="A38" i="4" s="1" a="1"/>
  <c r="A38" i="4" s="1"/>
  <c r="A39" i="4" s="1" a="1"/>
  <c r="A39" i="4" s="1"/>
  <c r="A40" i="4" s="1" a="1"/>
  <c r="A40" i="4" s="1"/>
  <c r="A41" i="4" s="1" a="1"/>
  <c r="A41" i="4" s="1"/>
  <c r="A42" i="4" s="1" a="1"/>
  <c r="A42" i="4" s="1"/>
  <c r="A43" i="4" s="1" a="1"/>
  <c r="A43" i="4" s="1"/>
  <c r="A44" i="4" s="1" a="1"/>
  <c r="A44" i="4" s="1"/>
  <c r="A45" i="4" s="1" a="1"/>
  <c r="A45" i="4" s="1"/>
  <c r="A46" i="4" s="1" a="1"/>
  <c r="A46" i="4" s="1"/>
  <c r="A47" i="4" s="1" a="1"/>
  <c r="A47" i="4" s="1"/>
  <c r="A48" i="4" s="1" a="1"/>
  <c r="A48" i="4" s="1"/>
  <c r="A49" i="4" s="1" a="1"/>
  <c r="A49" i="4" s="1"/>
  <c r="A50" i="4" s="1" a="1"/>
  <c r="A50" i="4" s="1"/>
  <c r="A51" i="4" s="1" a="1"/>
  <c r="A51" i="4" s="1"/>
  <c r="A52" i="4" s="1" a="1"/>
  <c r="A52" i="4" s="1"/>
  <c r="A53" i="4" s="1" a="1"/>
  <c r="A53" i="4" s="1"/>
  <c r="A54" i="4" s="1" a="1"/>
  <c r="A54" i="4" s="1"/>
  <c r="A55" i="4" s="1" a="1"/>
  <c r="A55" i="4" s="1"/>
  <c r="A56" i="4" s="1" a="1"/>
  <c r="A56" i="4" s="1"/>
  <c r="A57" i="4" s="1" a="1"/>
  <c r="A57" i="4" s="1"/>
  <c r="A58" i="4" s="1" a="1"/>
  <c r="A58" i="4" s="1"/>
  <c r="A59" i="4" s="1" a="1"/>
  <c r="A59" i="4" s="1"/>
  <c r="A60" i="4" s="1" a="1"/>
  <c r="A60" i="4" s="1"/>
  <c r="A61" i="4" s="1" a="1"/>
  <c r="A61" i="4" s="1"/>
  <c r="A62" i="4" s="1" a="1"/>
  <c r="A62" i="4" s="1"/>
  <c r="A63" i="4" s="1" a="1"/>
  <c r="A63" i="4" s="1"/>
  <c r="A64" i="4" s="1" a="1"/>
  <c r="A64" i="4" s="1"/>
  <c r="A65" i="4" s="1" a="1"/>
  <c r="A65" i="4" s="1"/>
  <c r="A66" i="4" s="1" a="1"/>
  <c r="A66" i="4" s="1"/>
  <c r="A67" i="4" s="1" a="1"/>
  <c r="A67" i="4" s="1"/>
  <c r="A68" i="4" s="1" a="1"/>
  <c r="A68" i="4" s="1"/>
  <c r="A69" i="4" s="1" a="1"/>
  <c r="A69" i="4" s="1"/>
  <c r="A70" i="4" s="1" a="1"/>
  <c r="A70" i="4" s="1"/>
  <c r="A71" i="4" s="1" a="1"/>
  <c r="A71" i="4" s="1"/>
  <c r="A72" i="4" s="1" a="1"/>
  <c r="A72" i="4" s="1"/>
  <c r="A73" i="4" s="1" a="1"/>
  <c r="A73" i="4" s="1"/>
  <c r="A74" i="4" s="1" a="1"/>
  <c r="A74" i="4" s="1"/>
  <c r="A75" i="4" s="1" a="1"/>
  <c r="A75" i="4" s="1"/>
  <c r="A76" i="4" s="1" a="1"/>
  <c r="A76" i="4" s="1"/>
  <c r="A77" i="4" s="1" a="1"/>
  <c r="A77" i="4" s="1"/>
  <c r="A78" i="4" s="1" a="1"/>
  <c r="A78" i="4" s="1"/>
  <c r="A79" i="4" s="1" a="1"/>
  <c r="A79" i="4" s="1"/>
  <c r="A80" i="4" s="1" a="1"/>
  <c r="A80" i="4" s="1"/>
  <c r="A81" i="4" s="1" a="1"/>
  <c r="A81" i="4" s="1"/>
  <c r="A82" i="4" s="1" a="1"/>
  <c r="A82" i="4" s="1"/>
  <c r="A83" i="4" s="1" a="1"/>
  <c r="A83" i="4" s="1"/>
  <c r="A84" i="4" s="1" a="1"/>
  <c r="A84" i="4" s="1"/>
  <c r="A85" i="4" s="1" a="1"/>
  <c r="A85" i="4" s="1"/>
  <c r="A86" i="4" s="1" a="1"/>
  <c r="A86" i="4" s="1"/>
  <c r="A87" i="4" s="1" a="1"/>
  <c r="A87" i="4" s="1"/>
  <c r="A88" i="4" s="1" a="1"/>
  <c r="A88" i="4" s="1"/>
  <c r="A89" i="4" s="1" a="1"/>
  <c r="A89" i="4" s="1"/>
  <c r="A90" i="4" s="1" a="1"/>
  <c r="A90" i="4" s="1"/>
  <c r="A91" i="4" s="1" a="1"/>
  <c r="A91" i="4" s="1"/>
  <c r="A92" i="4" s="1" a="1"/>
  <c r="A92" i="4" s="1"/>
  <c r="A93" i="4" s="1" a="1"/>
  <c r="A93" i="4" s="1"/>
  <c r="A94" i="4" s="1" a="1"/>
  <c r="A94" i="4" s="1"/>
  <c r="A95" i="4" s="1" a="1"/>
  <c r="A95" i="4" s="1"/>
  <c r="A96" i="4" s="1" a="1"/>
  <c r="A96" i="4" s="1"/>
  <c r="A97" i="4" s="1" a="1"/>
  <c r="A97" i="4" s="1"/>
  <c r="A98" i="4" s="1" a="1"/>
  <c r="A98" i="4" s="1"/>
  <c r="A99" i="4" s="1" a="1"/>
  <c r="A99" i="4" s="1"/>
  <c r="C10" i="4"/>
  <c r="C11" i="4" s="1" a="1"/>
  <c r="C11" i="4" s="1"/>
  <c r="C4" i="4" a="1"/>
  <c r="C4" i="4" s="1"/>
  <c r="C5" i="4" s="1" a="1"/>
  <c r="C5" i="4" s="1"/>
  <c r="C6" i="4" s="1" a="1"/>
  <c r="C6" i="4" s="1"/>
  <c r="C7" i="4" s="1" a="1"/>
  <c r="C7" i="4" s="1"/>
  <c r="C8" i="4" s="1" a="1"/>
  <c r="C8" i="4" s="1"/>
  <c r="C9" i="4" s="1" a="1"/>
  <c r="C9" i="4" s="1"/>
  <c r="C3" i="4"/>
  <c r="C2" i="4"/>
  <c r="C3" i="4" s="1" a="1"/>
  <c r="A2" i="4"/>
  <c r="A3" i="4" s="1" a="1"/>
  <c r="A3" i="4" s="1"/>
  <c r="A4" i="4" s="1" a="1"/>
  <c r="A4" i="4" s="1"/>
  <c r="A5" i="4" s="1" a="1"/>
  <c r="A5" i="4" s="1"/>
  <c r="A6" i="4" s="1" a="1"/>
  <c r="A6" i="4" s="1"/>
  <c r="A7" i="4" s="1" a="1"/>
  <c r="A7" i="4" s="1"/>
  <c r="A8" i="4" s="1" a="1"/>
  <c r="A8" i="4" s="1"/>
  <c r="A9" i="4" s="1" a="1"/>
  <c r="A9" i="4" s="1"/>
  <c r="A10" i="4" s="1" a="1"/>
  <c r="A10" i="4" s="1"/>
  <c r="A11" i="4" s="1" a="1"/>
  <c r="C66" i="3"/>
  <c r="C67" i="3" s="1" a="1"/>
  <c r="C67" i="3" s="1"/>
  <c r="C68" i="3" s="1" a="1"/>
  <c r="C68" i="3" s="1"/>
  <c r="C69" i="3" s="1" a="1"/>
  <c r="C69" i="3" s="1"/>
  <c r="C70" i="3" s="1" a="1"/>
  <c r="C70" i="3" s="1"/>
  <c r="C71" i="3" s="1" a="1"/>
  <c r="C71" i="3" s="1"/>
  <c r="C72" i="3" s="1" a="1"/>
  <c r="C72" i="3" s="1"/>
  <c r="C73" i="3" s="1" a="1"/>
  <c r="C73" i="3" s="1"/>
  <c r="C74" i="3" s="1" a="1"/>
  <c r="C74" i="3" s="1"/>
  <c r="C65" i="3"/>
  <c r="C64" i="3"/>
  <c r="C63" i="3"/>
  <c r="C62" i="3"/>
  <c r="C51" i="3"/>
  <c r="C52" i="3" s="1" a="1"/>
  <c r="C52" i="3" s="1"/>
  <c r="C53" i="3" s="1" a="1"/>
  <c r="C53" i="3" s="1"/>
  <c r="C54" i="3" s="1" a="1"/>
  <c r="C54" i="3" s="1"/>
  <c r="C55" i="3" s="1" a="1"/>
  <c r="C55" i="3" s="1"/>
  <c r="C56" i="3" s="1" a="1"/>
  <c r="C56" i="3" s="1"/>
  <c r="C57" i="3" s="1" a="1"/>
  <c r="C57" i="3" s="1"/>
  <c r="C58" i="3" s="1" a="1"/>
  <c r="C58" i="3" s="1"/>
  <c r="C59" i="3" s="1" a="1"/>
  <c r="C59" i="3" s="1"/>
  <c r="C60" i="3" s="1" a="1"/>
  <c r="C60" i="3" s="1"/>
  <c r="C61" i="3" s="1" a="1"/>
  <c r="C61" i="3" s="1"/>
  <c r="C50" i="3"/>
  <c r="C47" i="3"/>
  <c r="C48" i="3" s="1" a="1"/>
  <c r="C48" i="3" s="1"/>
  <c r="C49" i="3" s="1" a="1"/>
  <c r="C49" i="3" s="1"/>
  <c r="C50" i="3" s="1" a="1"/>
  <c r="C46" i="3"/>
  <c r="C47" i="3" s="1" a="1"/>
  <c r="C45" i="3"/>
  <c r="C44" i="3"/>
  <c r="C43" i="3"/>
  <c r="C42" i="3"/>
  <c r="C41" i="3"/>
  <c r="C40" i="3"/>
  <c r="C39" i="3"/>
  <c r="C40" i="3" s="1" a="1"/>
  <c r="C33" i="3" a="1"/>
  <c r="C33" i="3" s="1"/>
  <c r="C34" i="3" s="1" a="1"/>
  <c r="C34" i="3" s="1"/>
  <c r="C35" i="3" s="1" a="1"/>
  <c r="C35" i="3" s="1"/>
  <c r="C36" i="3" s="1" a="1"/>
  <c r="C36" i="3" s="1"/>
  <c r="C37" i="3" s="1" a="1"/>
  <c r="C37" i="3" s="1"/>
  <c r="C38" i="3" s="1" a="1"/>
  <c r="C38" i="3" s="1"/>
  <c r="C31" i="3"/>
  <c r="C32" i="3" s="1" a="1"/>
  <c r="C32" i="3" s="1"/>
  <c r="C24" i="3" a="1"/>
  <c r="C24" i="3"/>
  <c r="C25" i="3" s="1" a="1"/>
  <c r="C25" i="3" s="1"/>
  <c r="C26" i="3" s="1" a="1"/>
  <c r="C26" i="3" s="1"/>
  <c r="C27" i="3" s="1" a="1"/>
  <c r="C27" i="3" s="1"/>
  <c r="C28" i="3" s="1" a="1"/>
  <c r="C28" i="3" s="1"/>
  <c r="C29" i="3" s="1" a="1"/>
  <c r="C29" i="3" s="1"/>
  <c r="C30" i="3" s="1" a="1"/>
  <c r="C30" i="3" s="1"/>
  <c r="C23" i="3"/>
  <c r="C12" i="3"/>
  <c r="C13" i="3" s="1" a="1"/>
  <c r="C13" i="3" s="1"/>
  <c r="C14" i="3" s="1" a="1"/>
  <c r="C14" i="3" s="1"/>
  <c r="C15" i="3" s="1" a="1"/>
  <c r="C15" i="3" s="1"/>
  <c r="C16" i="3" s="1" a="1"/>
  <c r="C16" i="3" s="1"/>
  <c r="C17" i="3" s="1" a="1"/>
  <c r="C17" i="3" s="1"/>
  <c r="C18" i="3" s="1" a="1"/>
  <c r="C18" i="3" s="1"/>
  <c r="C19" i="3" s="1" a="1"/>
  <c r="C19" i="3" s="1"/>
  <c r="C20" i="3" s="1" a="1"/>
  <c r="C20" i="3" s="1"/>
  <c r="C21" i="3" s="1" a="1"/>
  <c r="C21" i="3" s="1"/>
  <c r="C22" i="3" s="1" a="1"/>
  <c r="C22" i="3" s="1"/>
  <c r="C7" i="3" a="1"/>
  <c r="C7" i="3" s="1"/>
  <c r="C8" i="3" s="1" a="1"/>
  <c r="C8" i="3" s="1"/>
  <c r="C9" i="3" s="1" a="1"/>
  <c r="C9" i="3" s="1"/>
  <c r="C10" i="3" s="1" a="1"/>
  <c r="C10" i="3" s="1"/>
  <c r="C11" i="3" s="1" a="1"/>
  <c r="C11" i="3" s="1"/>
  <c r="C12" i="3" s="1" a="1"/>
  <c r="C4" i="3" a="1"/>
  <c r="C4" i="3" s="1"/>
  <c r="C5" i="3" s="1" a="1"/>
  <c r="C5" i="3" s="1"/>
  <c r="C6" i="3" s="1" a="1"/>
  <c r="C6" i="3" s="1"/>
  <c r="A3" i="3" a="1"/>
  <c r="A3" i="3" s="1"/>
  <c r="A4" i="3" s="1" a="1"/>
  <c r="A4" i="3" s="1"/>
  <c r="A5" i="3" s="1" a="1"/>
  <c r="A5" i="3" s="1"/>
  <c r="A6" i="3" s="1" a="1"/>
  <c r="A6" i="3" s="1"/>
  <c r="A7" i="3" s="1" a="1"/>
  <c r="A7" i="3" s="1"/>
  <c r="A8" i="3" s="1" a="1"/>
  <c r="A8" i="3" s="1"/>
  <c r="A9" i="3" s="1" a="1"/>
  <c r="A9" i="3" s="1"/>
  <c r="A10" i="3" s="1" a="1"/>
  <c r="A10" i="3" s="1"/>
  <c r="A11" i="3" s="1" a="1"/>
  <c r="A11" i="3" s="1"/>
  <c r="A12" i="3" s="1" a="1"/>
  <c r="A12" i="3" s="1"/>
  <c r="A13" i="3" s="1" a="1"/>
  <c r="A13" i="3" s="1"/>
  <c r="A14" i="3" s="1" a="1"/>
  <c r="A14" i="3" s="1"/>
  <c r="A15" i="3" s="1" a="1"/>
  <c r="A15" i="3" s="1"/>
  <c r="A16" i="3" s="1" a="1"/>
  <c r="A16" i="3" s="1"/>
  <c r="A17" i="3" s="1" a="1"/>
  <c r="A17" i="3" s="1"/>
  <c r="A18" i="3" s="1" a="1"/>
  <c r="A18" i="3" s="1"/>
  <c r="A19" i="3" s="1" a="1"/>
  <c r="A19" i="3" s="1"/>
  <c r="A20" i="3" s="1" a="1"/>
  <c r="A20" i="3" s="1"/>
  <c r="A21" i="3" s="1" a="1"/>
  <c r="A21" i="3" s="1"/>
  <c r="A22" i="3" s="1" a="1"/>
  <c r="A22" i="3" s="1"/>
  <c r="A23" i="3" s="1" a="1"/>
  <c r="A23" i="3" s="1"/>
  <c r="A24" i="3" s="1" a="1"/>
  <c r="A24" i="3" s="1"/>
  <c r="A25" i="3" s="1" a="1"/>
  <c r="A25" i="3" s="1"/>
  <c r="A26" i="3" s="1" a="1"/>
  <c r="A26" i="3" s="1"/>
  <c r="A27" i="3" s="1" a="1"/>
  <c r="A27" i="3" s="1"/>
  <c r="A28" i="3" s="1" a="1"/>
  <c r="A28" i="3" s="1"/>
  <c r="A29" i="3" s="1" a="1"/>
  <c r="A29" i="3" s="1"/>
  <c r="A30" i="3" s="1" a="1"/>
  <c r="A30" i="3" s="1"/>
  <c r="A31" i="3" s="1" a="1"/>
  <c r="A31" i="3" s="1"/>
  <c r="A32" i="3" s="1" a="1"/>
  <c r="A32" i="3" s="1"/>
  <c r="A33" i="3" s="1" a="1"/>
  <c r="A33" i="3" s="1"/>
  <c r="A34" i="3" s="1" a="1"/>
  <c r="A34" i="3" s="1"/>
  <c r="A35" i="3" s="1" a="1"/>
  <c r="A35" i="3" s="1"/>
  <c r="A36" i="3" s="1" a="1"/>
  <c r="A36" i="3" s="1"/>
  <c r="A37" i="3" s="1" a="1"/>
  <c r="A37" i="3" s="1"/>
  <c r="A38" i="3" s="1" a="1"/>
  <c r="A38" i="3" s="1"/>
  <c r="A39" i="3" s="1" a="1"/>
  <c r="A39" i="3" s="1"/>
  <c r="A40" i="3" s="1" a="1"/>
  <c r="A40" i="3" s="1"/>
  <c r="A41" i="3" s="1" a="1"/>
  <c r="A41" i="3" s="1"/>
  <c r="A42" i="3" s="1" a="1"/>
  <c r="A42" i="3" s="1"/>
  <c r="A43" i="3" s="1" a="1"/>
  <c r="A43" i="3" s="1"/>
  <c r="A44" i="3" s="1" a="1"/>
  <c r="A44" i="3" s="1"/>
  <c r="A45" i="3" s="1" a="1"/>
  <c r="A45" i="3" s="1"/>
  <c r="A46" i="3" s="1" a="1"/>
  <c r="A46" i="3" s="1"/>
  <c r="A47" i="3" s="1" a="1"/>
  <c r="A47" i="3" s="1"/>
  <c r="A48" i="3" s="1" a="1"/>
  <c r="A48" i="3" s="1"/>
  <c r="A49" i="3" s="1" a="1"/>
  <c r="A49" i="3" s="1"/>
  <c r="A50" i="3" s="1" a="1"/>
  <c r="A50" i="3" s="1"/>
  <c r="A51" i="3" s="1" a="1"/>
  <c r="A51" i="3" s="1"/>
  <c r="A52" i="3" s="1" a="1"/>
  <c r="A52" i="3" s="1"/>
  <c r="A53" i="3" s="1" a="1"/>
  <c r="A53" i="3" s="1"/>
  <c r="A54" i="3" s="1" a="1"/>
  <c r="A54" i="3" s="1"/>
  <c r="A55" i="3" s="1" a="1"/>
  <c r="A55" i="3" s="1"/>
  <c r="A56" i="3" s="1" a="1"/>
  <c r="A56" i="3" s="1"/>
  <c r="A57" i="3" s="1" a="1"/>
  <c r="A57" i="3" s="1"/>
  <c r="A58" i="3" s="1" a="1"/>
  <c r="A58" i="3" s="1"/>
  <c r="A59" i="3" s="1" a="1"/>
  <c r="A59" i="3" s="1"/>
  <c r="A60" i="3" s="1" a="1"/>
  <c r="A60" i="3" s="1"/>
  <c r="A61" i="3" s="1" a="1"/>
  <c r="A61" i="3" s="1"/>
  <c r="A62" i="3" s="1" a="1"/>
  <c r="A62" i="3" s="1"/>
  <c r="A63" i="3" s="1" a="1"/>
  <c r="A63" i="3" s="1"/>
  <c r="A64" i="3" s="1" a="1"/>
  <c r="A64" i="3" s="1"/>
  <c r="A65" i="3" s="1" a="1"/>
  <c r="A65" i="3" s="1"/>
  <c r="A66" i="3" s="1" a="1"/>
  <c r="A66" i="3" s="1"/>
  <c r="A67" i="3" s="1" a="1"/>
  <c r="A67" i="3" s="1"/>
  <c r="A68" i="3" s="1" a="1"/>
  <c r="A68" i="3" s="1"/>
  <c r="A69" i="3" s="1" a="1"/>
  <c r="A69" i="3" s="1"/>
  <c r="A70" i="3" s="1" a="1"/>
  <c r="A70" i="3" s="1"/>
  <c r="A71" i="3" s="1" a="1"/>
  <c r="A71" i="3" s="1"/>
  <c r="A72" i="3" s="1" a="1"/>
  <c r="A72" i="3" s="1"/>
  <c r="A73" i="3" s="1" a="1"/>
  <c r="A73" i="3" s="1"/>
  <c r="A74" i="3" s="1" a="1"/>
  <c r="A74" i="3" s="1"/>
  <c r="A75" i="3" s="1" a="1"/>
  <c r="A75" i="3" s="1"/>
  <c r="A76" i="3" s="1" a="1"/>
  <c r="A76" i="3" s="1"/>
  <c r="A77" i="3" s="1" a="1"/>
  <c r="A77" i="3" s="1"/>
  <c r="A78" i="3" s="1" a="1"/>
  <c r="A78" i="3" s="1"/>
  <c r="A79" i="3" s="1" a="1"/>
  <c r="A79" i="3" s="1"/>
  <c r="A80" i="3" s="1" a="1"/>
  <c r="A80" i="3" s="1"/>
  <c r="A81" i="3" s="1" a="1"/>
  <c r="A81" i="3" s="1"/>
  <c r="A82" i="3" s="1" a="1"/>
  <c r="A82" i="3" s="1"/>
  <c r="A83" i="3" s="1" a="1"/>
  <c r="A83" i="3" s="1"/>
  <c r="A84" i="3" s="1" a="1"/>
  <c r="A84" i="3" s="1"/>
  <c r="A85" i="3" s="1" a="1"/>
  <c r="A85" i="3" s="1"/>
  <c r="A86" i="3" s="1" a="1"/>
  <c r="A86" i="3" s="1"/>
  <c r="A87" i="3" s="1" a="1"/>
  <c r="A87" i="3" s="1"/>
  <c r="A88" i="3" s="1" a="1"/>
  <c r="A88" i="3" s="1"/>
  <c r="A89" i="3" s="1" a="1"/>
  <c r="A89" i="3" s="1"/>
  <c r="A90" i="3" s="1" a="1"/>
  <c r="A90" i="3" s="1"/>
  <c r="A91" i="3" s="1" a="1"/>
  <c r="A91" i="3" s="1"/>
  <c r="A92" i="3" s="1" a="1"/>
  <c r="A92" i="3" s="1"/>
  <c r="A93" i="3" s="1" a="1"/>
  <c r="A93" i="3" s="1"/>
  <c r="A94" i="3" s="1" a="1"/>
  <c r="A94" i="3" s="1"/>
  <c r="A95" i="3" s="1" a="1"/>
  <c r="A95" i="3" s="1"/>
  <c r="A96" i="3" s="1" a="1"/>
  <c r="A96" i="3" s="1"/>
  <c r="A97" i="3" s="1" a="1"/>
  <c r="A97" i="3" s="1"/>
  <c r="A98" i="3" s="1" a="1"/>
  <c r="A98" i="3" s="1"/>
  <c r="A99" i="3" s="1" a="1"/>
  <c r="A99" i="3" s="1"/>
  <c r="A100" i="3" s="1" a="1"/>
  <c r="A100" i="3" s="1"/>
  <c r="A101" i="3" s="1" a="1"/>
  <c r="A101" i="3" s="1"/>
  <c r="A102" i="3" s="1" a="1"/>
  <c r="A102" i="3" s="1"/>
  <c r="A103" i="3" s="1" a="1"/>
  <c r="A103" i="3" s="1"/>
  <c r="A104" i="3" s="1" a="1"/>
  <c r="A104" i="3" s="1"/>
  <c r="A105" i="3" s="1" a="1"/>
  <c r="A105" i="3" s="1"/>
  <c r="A106" i="3" s="1" a="1"/>
  <c r="A106" i="3" s="1"/>
  <c r="A107" i="3" s="1" a="1"/>
  <c r="A107" i="3" s="1"/>
  <c r="A108" i="3" s="1" a="1"/>
  <c r="A108" i="3" s="1"/>
  <c r="C2" i="3"/>
  <c r="C3" i="3" s="1" a="1"/>
  <c r="C3" i="3" s="1"/>
  <c r="A2" i="3"/>
  <c r="C57" i="2" a="1"/>
  <c r="C57" i="2" s="1"/>
  <c r="C58" i="2" s="1" a="1"/>
  <c r="C58" i="2" s="1"/>
  <c r="C55" i="2"/>
  <c r="C56" i="2" s="1" a="1"/>
  <c r="C56" i="2" s="1"/>
  <c r="C42" i="2" a="1"/>
  <c r="C42" i="2" s="1"/>
  <c r="C43" i="2" s="1" a="1"/>
  <c r="C43" i="2" s="1"/>
  <c r="C44" i="2" s="1" a="1"/>
  <c r="C44" i="2" s="1"/>
  <c r="C45" i="2" s="1" a="1"/>
  <c r="C45" i="2" s="1"/>
  <c r="C46" i="2" s="1" a="1"/>
  <c r="C46" i="2" s="1"/>
  <c r="C47" i="2" s="1" a="1"/>
  <c r="C47" i="2" s="1"/>
  <c r="C48" i="2" s="1" a="1"/>
  <c r="C48" i="2" s="1"/>
  <c r="C49" i="2" s="1" a="1"/>
  <c r="C49" i="2" s="1"/>
  <c r="C50" i="2" s="1" a="1"/>
  <c r="C50" i="2" s="1"/>
  <c r="C51" i="2" s="1" a="1"/>
  <c r="C51" i="2" s="1"/>
  <c r="C52" i="2" s="1" a="1"/>
  <c r="C52" i="2" s="1"/>
  <c r="C53" i="2" s="1" a="1"/>
  <c r="C53" i="2" s="1"/>
  <c r="C54" i="2" s="1" a="1"/>
  <c r="C54" i="2" s="1"/>
  <c r="C41" i="2"/>
  <c r="C35" i="2" a="1"/>
  <c r="C35" i="2" s="1"/>
  <c r="C36" i="2" s="1" a="1"/>
  <c r="C36" i="2" s="1"/>
  <c r="C37" i="2" s="1" a="1"/>
  <c r="C37" i="2" s="1"/>
  <c r="C38" i="2" s="1" a="1"/>
  <c r="C38" i="2" s="1"/>
  <c r="C39" i="2" s="1" a="1"/>
  <c r="C39" i="2" s="1"/>
  <c r="C40" i="2" s="1" a="1"/>
  <c r="C40" i="2" s="1"/>
  <c r="C32" i="2"/>
  <c r="C33" i="2" s="1" a="1"/>
  <c r="C33" i="2" s="1"/>
  <c r="C34" i="2" s="1" a="1"/>
  <c r="C34" i="2" s="1"/>
  <c r="C31" i="2"/>
  <c r="C32" i="2" s="1" a="1"/>
  <c r="C28" i="2" a="1"/>
  <c r="C28" i="2" s="1"/>
  <c r="C29" i="2" s="1" a="1"/>
  <c r="C29" i="2" s="1"/>
  <c r="C30" i="2" s="1" a="1"/>
  <c r="C30" i="2" s="1"/>
  <c r="C26" i="2"/>
  <c r="C27" i="2" s="1" a="1"/>
  <c r="C27" i="2" s="1"/>
  <c r="C25" i="2" a="1"/>
  <c r="C25" i="2" s="1"/>
  <c r="C22" i="2"/>
  <c r="C23" i="2" s="1" a="1"/>
  <c r="C23" i="2" s="1"/>
  <c r="C24" i="2" s="1" a="1"/>
  <c r="C24" i="2" s="1"/>
  <c r="C19" i="2"/>
  <c r="C20" i="2" s="1" a="1"/>
  <c r="C20" i="2" s="1"/>
  <c r="C21" i="2" s="1" a="1"/>
  <c r="C21" i="2" s="1"/>
  <c r="C22" i="2" s="1" a="1"/>
  <c r="C12" i="2"/>
  <c r="C13" i="2" s="1" a="1"/>
  <c r="C13" i="2" s="1"/>
  <c r="C14" i="2" s="1" a="1"/>
  <c r="C14" i="2" s="1"/>
  <c r="C15" i="2" s="1" a="1"/>
  <c r="C15" i="2" s="1"/>
  <c r="C16" i="2" s="1" a="1"/>
  <c r="C16" i="2" s="1"/>
  <c r="C17" i="2" s="1" a="1"/>
  <c r="C17" i="2" s="1"/>
  <c r="C18" i="2" s="1" a="1"/>
  <c r="C18" i="2" s="1"/>
  <c r="C11" i="2" a="1"/>
  <c r="C11" i="2" s="1"/>
  <c r="C12" i="2" s="1" a="1"/>
  <c r="C10" i="2"/>
  <c r="C9" i="2"/>
  <c r="C7" i="2"/>
  <c r="C8" i="2" s="1" a="1"/>
  <c r="C8" i="2" s="1"/>
  <c r="A6" i="2" a="1"/>
  <c r="A6" i="2" s="1"/>
  <c r="A7" i="2" s="1" a="1"/>
  <c r="A7" i="2" s="1"/>
  <c r="A8" i="2" s="1" a="1"/>
  <c r="A8" i="2" s="1"/>
  <c r="A9" i="2" s="1" a="1"/>
  <c r="A9" i="2" s="1"/>
  <c r="A10" i="2" s="1" a="1"/>
  <c r="A10" i="2" s="1"/>
  <c r="A11" i="2" s="1" a="1"/>
  <c r="A11" i="2" s="1"/>
  <c r="A12" i="2" s="1" a="1"/>
  <c r="A12" i="2" s="1"/>
  <c r="A13" i="2" s="1" a="1"/>
  <c r="A13" i="2" s="1"/>
  <c r="A14" i="2" s="1" a="1"/>
  <c r="A14" i="2" s="1"/>
  <c r="A15" i="2" s="1" a="1"/>
  <c r="A15" i="2" s="1"/>
  <c r="A16" i="2" s="1" a="1"/>
  <c r="A16" i="2" s="1"/>
  <c r="A17" i="2" s="1" a="1"/>
  <c r="A17" i="2" s="1"/>
  <c r="A18" i="2" s="1" a="1"/>
  <c r="A18" i="2" s="1"/>
  <c r="A19" i="2" s="1" a="1"/>
  <c r="A19" i="2" s="1"/>
  <c r="A20" i="2" s="1" a="1"/>
  <c r="A20" i="2" s="1"/>
  <c r="A21" i="2" s="1" a="1"/>
  <c r="A21" i="2" s="1"/>
  <c r="A22" i="2" s="1" a="1"/>
  <c r="A22" i="2" s="1"/>
  <c r="A23" i="2" s="1" a="1"/>
  <c r="A23" i="2" s="1"/>
  <c r="A24" i="2" s="1" a="1"/>
  <c r="A24" i="2" s="1"/>
  <c r="A25" i="2" s="1" a="1"/>
  <c r="A25" i="2" s="1"/>
  <c r="A26" i="2" s="1" a="1"/>
  <c r="A26" i="2" s="1"/>
  <c r="A27" i="2" s="1" a="1"/>
  <c r="A27" i="2" s="1"/>
  <c r="A28" i="2" s="1" a="1"/>
  <c r="A28" i="2" s="1"/>
  <c r="A29" i="2" s="1" a="1"/>
  <c r="A29" i="2" s="1"/>
  <c r="A30" i="2" s="1" a="1"/>
  <c r="A30" i="2" s="1"/>
  <c r="A31" i="2" s="1" a="1"/>
  <c r="A31" i="2" s="1"/>
  <c r="A32" i="2" s="1" a="1"/>
  <c r="A32" i="2" s="1"/>
  <c r="A33" i="2" s="1" a="1"/>
  <c r="A33" i="2" s="1"/>
  <c r="A34" i="2" s="1" a="1"/>
  <c r="A34" i="2" s="1"/>
  <c r="A35" i="2" s="1" a="1"/>
  <c r="A35" i="2" s="1"/>
  <c r="A36" i="2" s="1" a="1"/>
  <c r="A36" i="2" s="1"/>
  <c r="A37" i="2" s="1" a="1"/>
  <c r="A37" i="2" s="1"/>
  <c r="A38" i="2" s="1" a="1"/>
  <c r="A38" i="2" s="1"/>
  <c r="A39" i="2" s="1" a="1"/>
  <c r="A39" i="2" s="1"/>
  <c r="A40" i="2" s="1" a="1"/>
  <c r="A40" i="2" s="1"/>
  <c r="A41" i="2" s="1" a="1"/>
  <c r="A41" i="2" s="1"/>
  <c r="A42" i="2" s="1" a="1"/>
  <c r="A42" i="2" s="1"/>
  <c r="A43" i="2" s="1" a="1"/>
  <c r="A43" i="2" s="1"/>
  <c r="A44" i="2" s="1" a="1"/>
  <c r="A44" i="2" s="1"/>
  <c r="A45" i="2" s="1" a="1"/>
  <c r="A45" i="2" s="1"/>
  <c r="A46" i="2" s="1" a="1"/>
  <c r="A46" i="2" s="1"/>
  <c r="A47" i="2" s="1" a="1"/>
  <c r="A47" i="2" s="1"/>
  <c r="A48" i="2" s="1" a="1"/>
  <c r="A48" i="2" s="1"/>
  <c r="A49" i="2" s="1" a="1"/>
  <c r="A49" i="2" s="1"/>
  <c r="A50" i="2" s="1" a="1"/>
  <c r="A50" i="2" s="1"/>
  <c r="A51" i="2" s="1" a="1"/>
  <c r="A51" i="2" s="1"/>
  <c r="A52" i="2" s="1" a="1"/>
  <c r="A52" i="2" s="1"/>
  <c r="A53" i="2" s="1" a="1"/>
  <c r="A53" i="2" s="1"/>
  <c r="A54" i="2" s="1" a="1"/>
  <c r="A54" i="2" s="1"/>
  <c r="A55" i="2" s="1" a="1"/>
  <c r="A55" i="2" s="1"/>
  <c r="A56" i="2" s="1" a="1"/>
  <c r="A56" i="2" s="1"/>
  <c r="A57" i="2" s="1" a="1"/>
  <c r="A57" i="2" s="1"/>
  <c r="A58" i="2" s="1" a="1"/>
  <c r="A58" i="2" s="1"/>
  <c r="A59" i="2" s="1" a="1"/>
  <c r="A59" i="2" s="1"/>
  <c r="A60" i="2" s="1" a="1"/>
  <c r="A60" i="2" s="1"/>
  <c r="A61" i="2" s="1" a="1"/>
  <c r="A61" i="2" s="1"/>
  <c r="A62" i="2" s="1" a="1"/>
  <c r="A62" i="2" s="1"/>
  <c r="A63" i="2" s="1" a="1"/>
  <c r="A63" i="2" s="1"/>
  <c r="A64" i="2" s="1" a="1"/>
  <c r="A64" i="2" s="1"/>
  <c r="A65" i="2" s="1" a="1"/>
  <c r="A65" i="2" s="1"/>
  <c r="A66" i="2" s="1" a="1"/>
  <c r="A66" i="2" s="1"/>
  <c r="A67" i="2" s="1" a="1"/>
  <c r="A67" i="2" s="1"/>
  <c r="A68" i="2" s="1" a="1"/>
  <c r="A68" i="2" s="1"/>
  <c r="A69" i="2" s="1" a="1"/>
  <c r="A69" i="2" s="1"/>
  <c r="A70" i="2" s="1" a="1"/>
  <c r="A70" i="2" s="1"/>
  <c r="A71" i="2" s="1" a="1"/>
  <c r="A71" i="2" s="1"/>
  <c r="A72" i="2" s="1" a="1"/>
  <c r="A72" i="2" s="1"/>
  <c r="A73" i="2" s="1" a="1"/>
  <c r="A73" i="2" s="1"/>
  <c r="A74" i="2" s="1" a="1"/>
  <c r="A74" i="2" s="1"/>
  <c r="A75" i="2" s="1" a="1"/>
  <c r="A75" i="2" s="1"/>
  <c r="A76" i="2" s="1" a="1"/>
  <c r="A76" i="2" s="1"/>
  <c r="A77" i="2" s="1" a="1"/>
  <c r="A77" i="2" s="1"/>
  <c r="A78" i="2" s="1" a="1"/>
  <c r="A78" i="2" s="1"/>
  <c r="A79" i="2" s="1" a="1"/>
  <c r="A79" i="2" s="1"/>
  <c r="A80" i="2" s="1" a="1"/>
  <c r="A80" i="2" s="1"/>
  <c r="A81" i="2" s="1" a="1"/>
  <c r="A81" i="2" s="1"/>
  <c r="A82" i="2" s="1" a="1"/>
  <c r="A82" i="2" s="1"/>
  <c r="A83" i="2" s="1" a="1"/>
  <c r="A83" i="2" s="1"/>
  <c r="A84" i="2" s="1" a="1"/>
  <c r="A84" i="2" s="1"/>
  <c r="A85" i="2" s="1" a="1"/>
  <c r="A85" i="2" s="1"/>
  <c r="A86" i="2" s="1" a="1"/>
  <c r="A86" i="2" s="1"/>
  <c r="A87" i="2" s="1" a="1"/>
  <c r="A87" i="2" s="1"/>
  <c r="A88" i="2" s="1" a="1"/>
  <c r="A88" i="2" s="1"/>
  <c r="A89" i="2" s="1" a="1"/>
  <c r="A89" i="2" s="1"/>
  <c r="A90" i="2" s="1" a="1"/>
  <c r="A90" i="2" s="1"/>
  <c r="C5" i="2" a="1"/>
  <c r="C5" i="2" s="1"/>
  <c r="C6" i="2" s="1" a="1"/>
  <c r="C6" i="2" s="1"/>
  <c r="C3" i="2"/>
  <c r="C4" i="2" s="1" a="1"/>
  <c r="C4" i="2" s="1"/>
  <c r="C2" i="2"/>
  <c r="A2" i="2"/>
  <c r="A3" i="2" s="1" a="1"/>
  <c r="A3" i="2" s="1"/>
  <c r="A4" i="2" s="1" a="1"/>
  <c r="A4" i="2" s="1"/>
  <c r="A5" i="2" s="1" a="1"/>
  <c r="A5" i="2" s="1"/>
  <c r="C70" i="1"/>
  <c r="C71" i="1" s="1" a="1"/>
  <c r="C71" i="1" s="1"/>
  <c r="C72" i="1" s="1" a="1"/>
  <c r="C72" i="1" s="1"/>
  <c r="C73" i="1" s="1" a="1"/>
  <c r="C73" i="1" s="1"/>
  <c r="C74" i="1" s="1" a="1"/>
  <c r="C74" i="1" s="1"/>
  <c r="C75" i="1" s="1" a="1"/>
  <c r="C75" i="1" s="1"/>
  <c r="C76" i="1" s="1" a="1"/>
  <c r="C76" i="1" s="1"/>
  <c r="C77" i="1" s="1" a="1"/>
  <c r="C77" i="1" s="1"/>
  <c r="C78" i="1" s="1" a="1"/>
  <c r="C78" i="1" s="1"/>
  <c r="C79" i="1" s="1" a="1"/>
  <c r="C79" i="1" s="1"/>
  <c r="C80" i="1" s="1" a="1"/>
  <c r="C80" i="1" s="1"/>
  <c r="C67" i="1" a="1"/>
  <c r="C67" i="1" s="1"/>
  <c r="C68" i="1" s="1" a="1"/>
  <c r="C68" i="1" s="1"/>
  <c r="C69" i="1" s="1" a="1"/>
  <c r="C69" i="1" s="1"/>
  <c r="C70" i="1" s="1" a="1"/>
  <c r="C66" i="1"/>
  <c r="C65" i="1"/>
  <c r="C66" i="1" s="1" a="1"/>
  <c r="C55" i="1" a="1"/>
  <c r="C55" i="1" s="1"/>
  <c r="C56" i="1" s="1" a="1"/>
  <c r="C56" i="1" s="1"/>
  <c r="C57" i="1" s="1" a="1"/>
  <c r="C57" i="1" s="1"/>
  <c r="C58" i="1" s="1" a="1"/>
  <c r="C58" i="1" s="1"/>
  <c r="C59" i="1" s="1" a="1"/>
  <c r="C59" i="1" s="1"/>
  <c r="C60" i="1" s="1" a="1"/>
  <c r="C60" i="1" s="1"/>
  <c r="C61" i="1" s="1" a="1"/>
  <c r="C61" i="1" s="1"/>
  <c r="C62" i="1" s="1" a="1"/>
  <c r="C62" i="1" s="1"/>
  <c r="C63" i="1" s="1" a="1"/>
  <c r="C63" i="1" s="1"/>
  <c r="C64" i="1" s="1" a="1"/>
  <c r="C64" i="1" s="1"/>
  <c r="C54" i="1"/>
  <c r="C45" i="1"/>
  <c r="C46" i="1" s="1" a="1"/>
  <c r="C46" i="1" s="1"/>
  <c r="C47" i="1" s="1" a="1"/>
  <c r="C47" i="1" s="1"/>
  <c r="C48" i="1" s="1" a="1"/>
  <c r="C48" i="1" s="1"/>
  <c r="C49" i="1" s="1" a="1"/>
  <c r="C49" i="1" s="1"/>
  <c r="C50" i="1" s="1" a="1"/>
  <c r="C50" i="1" s="1"/>
  <c r="C51" i="1" s="1" a="1"/>
  <c r="C51" i="1" s="1"/>
  <c r="C52" i="1" s="1" a="1"/>
  <c r="C52" i="1" s="1"/>
  <c r="C53" i="1" s="1" a="1"/>
  <c r="C53" i="1" s="1"/>
  <c r="C33" i="1" a="1"/>
  <c r="C33" i="1" s="1"/>
  <c r="C34" i="1" s="1" a="1"/>
  <c r="C34" i="1" s="1"/>
  <c r="C35" i="1" s="1" a="1"/>
  <c r="C35" i="1" s="1"/>
  <c r="C36" i="1" s="1" a="1"/>
  <c r="C36" i="1" s="1"/>
  <c r="C37" i="1" s="1" a="1"/>
  <c r="C37" i="1" s="1"/>
  <c r="C38" i="1" s="1" a="1"/>
  <c r="C38" i="1" s="1"/>
  <c r="C39" i="1" s="1" a="1"/>
  <c r="C39" i="1" s="1"/>
  <c r="C40" i="1" s="1" a="1"/>
  <c r="C40" i="1" s="1"/>
  <c r="C41" i="1" s="1" a="1"/>
  <c r="C41" i="1" s="1"/>
  <c r="C42" i="1" s="1" a="1"/>
  <c r="C42" i="1" s="1"/>
  <c r="C43" i="1" s="1" a="1"/>
  <c r="C43" i="1" s="1"/>
  <c r="C44" i="1" s="1" a="1"/>
  <c r="C44" i="1" s="1"/>
  <c r="C32" i="1"/>
  <c r="C24" i="1"/>
  <c r="C25" i="1" s="1" a="1"/>
  <c r="C25" i="1" s="1"/>
  <c r="C26" i="1" s="1" a="1"/>
  <c r="C26" i="1" s="1"/>
  <c r="C27" i="1" s="1" a="1"/>
  <c r="C27" i="1" s="1"/>
  <c r="C28" i="1" s="1" a="1"/>
  <c r="C28" i="1" s="1"/>
  <c r="C29" i="1" s="1" a="1"/>
  <c r="C29" i="1" s="1"/>
  <c r="C30" i="1" s="1" a="1"/>
  <c r="C30" i="1" s="1"/>
  <c r="C31" i="1" s="1" a="1"/>
  <c r="C31" i="1" s="1"/>
  <c r="C20" i="1" a="1"/>
  <c r="C20" i="1"/>
  <c r="C21" i="1" s="1" a="1"/>
  <c r="C21" i="1" s="1"/>
  <c r="C22" i="1" s="1" a="1"/>
  <c r="C22" i="1" s="1"/>
  <c r="C23" i="1" s="1" a="1"/>
  <c r="C23" i="1" s="1"/>
  <c r="C19" i="1"/>
  <c r="C4" i="1"/>
  <c r="C5" i="1" s="1" a="1"/>
  <c r="C5" i="1" s="1"/>
  <c r="C6" i="1" s="1" a="1"/>
  <c r="C6" i="1" s="1"/>
  <c r="C7" i="1" s="1" a="1"/>
  <c r="C7" i="1" s="1"/>
  <c r="C8" i="1" s="1" a="1"/>
  <c r="C8" i="1" s="1"/>
  <c r="C9" i="1" s="1" a="1"/>
  <c r="C9" i="1" s="1"/>
  <c r="C10" i="1" s="1" a="1"/>
  <c r="C10" i="1" s="1"/>
  <c r="C11" i="1" s="1" a="1"/>
  <c r="C11" i="1" s="1"/>
  <c r="C12" i="1" s="1" a="1"/>
  <c r="C12" i="1" s="1"/>
  <c r="C13" i="1" s="1" a="1"/>
  <c r="C13" i="1" s="1"/>
  <c r="C14" i="1" s="1" a="1"/>
  <c r="C14" i="1" s="1"/>
  <c r="C15" i="1" s="1" a="1"/>
  <c r="C15" i="1" s="1"/>
  <c r="C16" i="1" s="1" a="1"/>
  <c r="C16" i="1" s="1"/>
  <c r="C17" i="1" s="1" a="1"/>
  <c r="C17" i="1" s="1"/>
  <c r="C18" i="1" s="1" a="1"/>
  <c r="C18" i="1" s="1"/>
  <c r="C2" i="1"/>
  <c r="C3" i="1" s="1" a="1"/>
  <c r="C3" i="1" s="1"/>
  <c r="C4" i="1" s="1" a="1"/>
  <c r="A2" i="1"/>
  <c r="A3" i="1" s="1" a="1"/>
  <c r="A3" i="1" s="1"/>
  <c r="A4" i="1" s="1" a="1"/>
  <c r="A4" i="1" s="1"/>
  <c r="A5" i="1" s="1" a="1"/>
  <c r="A5" i="1" s="1"/>
  <c r="A6" i="1" s="1" a="1"/>
  <c r="A6" i="1" s="1"/>
  <c r="A7" i="1" s="1" a="1"/>
  <c r="A7" i="1" s="1"/>
  <c r="A8" i="1" s="1" a="1"/>
  <c r="A8" i="1" s="1"/>
  <c r="A9" i="1" s="1" a="1"/>
  <c r="A9" i="1" s="1"/>
  <c r="A10" i="1" s="1" a="1"/>
  <c r="A10" i="1" s="1"/>
  <c r="A11" i="1" s="1" a="1"/>
  <c r="A11" i="1" s="1"/>
  <c r="A12" i="1" s="1" a="1"/>
  <c r="A12" i="1" s="1"/>
  <c r="A13" i="1" s="1" a="1"/>
  <c r="A13" i="1" s="1"/>
  <c r="A14" i="1" s="1" a="1"/>
  <c r="A14" i="1" s="1"/>
  <c r="A15" i="1" s="1" a="1"/>
  <c r="A15" i="1" s="1"/>
  <c r="A16" i="1" s="1" a="1"/>
  <c r="A16" i="1" s="1"/>
  <c r="A17" i="1" s="1" a="1"/>
  <c r="A17" i="1" s="1"/>
  <c r="A18" i="1" s="1" a="1"/>
  <c r="A18" i="1" s="1"/>
  <c r="A19" i="1" s="1" a="1"/>
  <c r="A19" i="1" s="1"/>
  <c r="A20" i="1" s="1" a="1"/>
  <c r="A20" i="1" s="1"/>
  <c r="A21" i="1" s="1" a="1"/>
  <c r="A21" i="1" s="1"/>
  <c r="A22" i="1" s="1" a="1"/>
  <c r="A22" i="1" s="1"/>
  <c r="A23" i="1" s="1" a="1"/>
  <c r="A23" i="1" s="1"/>
  <c r="A24" i="1" s="1" a="1"/>
  <c r="A24" i="1" s="1"/>
  <c r="A25" i="1" s="1" a="1"/>
  <c r="A25" i="1" s="1"/>
  <c r="A26" i="1" s="1" a="1"/>
  <c r="A26" i="1" s="1"/>
  <c r="A27" i="1" s="1" a="1"/>
  <c r="A27" i="1" s="1"/>
  <c r="A28" i="1" s="1" a="1"/>
  <c r="A28" i="1" s="1"/>
  <c r="A29" i="1" s="1" a="1"/>
  <c r="A29" i="1" s="1"/>
  <c r="A30" i="1" s="1" a="1"/>
  <c r="A30" i="1" s="1"/>
  <c r="A31" i="1" s="1" a="1"/>
  <c r="A31" i="1" s="1"/>
  <c r="A32" i="1" s="1" a="1"/>
  <c r="A32" i="1" s="1"/>
  <c r="A33" i="1" s="1" a="1"/>
  <c r="A33" i="1" s="1"/>
  <c r="A34" i="1" s="1" a="1"/>
  <c r="A34" i="1" s="1"/>
  <c r="A35" i="1" s="1" a="1"/>
  <c r="A35" i="1" s="1"/>
  <c r="A36" i="1" s="1" a="1"/>
  <c r="A36" i="1" s="1"/>
  <c r="A37" i="1" s="1" a="1"/>
  <c r="A37" i="1" s="1"/>
  <c r="A38" i="1" s="1" a="1"/>
  <c r="A38" i="1" s="1"/>
  <c r="A39" i="1" s="1" a="1"/>
  <c r="A39" i="1" s="1"/>
  <c r="A40" i="1" s="1" a="1"/>
  <c r="A40" i="1" s="1"/>
  <c r="A41" i="1" s="1" a="1"/>
  <c r="A41" i="1" s="1"/>
  <c r="A42" i="1" s="1" a="1"/>
  <c r="A42" i="1" s="1"/>
  <c r="A43" i="1" s="1" a="1"/>
  <c r="A43" i="1" s="1"/>
  <c r="A44" i="1" s="1" a="1"/>
  <c r="A44" i="1" s="1"/>
  <c r="A45" i="1" s="1" a="1"/>
  <c r="A45" i="1" s="1"/>
  <c r="A46" i="1" s="1" a="1"/>
  <c r="A46" i="1" s="1"/>
  <c r="A47" i="1" s="1" a="1"/>
  <c r="A47" i="1" s="1"/>
  <c r="A48" i="1" s="1" a="1"/>
  <c r="A48" i="1" s="1"/>
  <c r="A49" i="1" s="1" a="1"/>
  <c r="A49" i="1" s="1"/>
  <c r="A50" i="1" s="1" a="1"/>
  <c r="A50" i="1" s="1"/>
  <c r="A51" i="1" s="1" a="1"/>
  <c r="A51" i="1" s="1"/>
  <c r="A52" i="1" s="1" a="1"/>
  <c r="A52" i="1" s="1"/>
  <c r="A53" i="1" s="1" a="1"/>
  <c r="A53" i="1" s="1"/>
  <c r="A54" i="1" s="1" a="1"/>
  <c r="A54" i="1" s="1"/>
  <c r="A55" i="1" s="1" a="1"/>
  <c r="A55" i="1" s="1"/>
  <c r="A56" i="1" s="1" a="1"/>
  <c r="A56" i="1" s="1"/>
  <c r="A57" i="1" s="1" a="1"/>
  <c r="A57" i="1" s="1"/>
  <c r="A58" i="1" s="1" a="1"/>
  <c r="A58" i="1" s="1"/>
  <c r="A59" i="1" s="1" a="1"/>
  <c r="A59" i="1" s="1"/>
  <c r="A60" i="1" s="1" a="1"/>
  <c r="A60" i="1" s="1"/>
  <c r="A61" i="1" s="1" a="1"/>
  <c r="A61" i="1" s="1"/>
  <c r="A62" i="1" s="1" a="1"/>
  <c r="A62" i="1" s="1"/>
  <c r="A63" i="1" s="1" a="1"/>
  <c r="A63" i="1" s="1"/>
  <c r="A64" i="1" s="1" a="1"/>
  <c r="A64" i="1" s="1"/>
  <c r="A65" i="1" s="1" a="1"/>
  <c r="A65" i="1" s="1"/>
  <c r="A66" i="1" s="1" a="1"/>
  <c r="A66" i="1" s="1"/>
  <c r="A67" i="1" s="1" a="1"/>
  <c r="A67" i="1" s="1"/>
  <c r="A68" i="1" s="1" a="1"/>
  <c r="A68" i="1" s="1"/>
  <c r="A69" i="1" s="1" a="1"/>
  <c r="A69" i="1" s="1"/>
  <c r="A70" i="1" s="1" a="1"/>
  <c r="A70" i="1" s="1"/>
  <c r="A71" i="1" s="1" a="1"/>
  <c r="A71" i="1" s="1"/>
  <c r="A72" i="1" s="1" a="1"/>
  <c r="A72" i="1" s="1"/>
  <c r="A73" i="1" s="1" a="1"/>
  <c r="A73" i="1" s="1"/>
  <c r="A74" i="1" s="1" a="1"/>
  <c r="A74" i="1" s="1"/>
  <c r="A75" i="1" s="1" a="1"/>
  <c r="A75" i="1" s="1"/>
  <c r="A76" i="1" s="1" a="1"/>
  <c r="A76" i="1" s="1"/>
  <c r="A77" i="1" s="1" a="1"/>
  <c r="A77" i="1" s="1"/>
  <c r="A78" i="1" s="1" a="1"/>
  <c r="A78" i="1" s="1"/>
  <c r="A79" i="1" s="1" a="1"/>
  <c r="A79" i="1" s="1"/>
  <c r="A80" i="1" s="1" a="1"/>
  <c r="A80" i="1" s="1"/>
  <c r="A81" i="1" s="1" a="1"/>
  <c r="A81" i="1" s="1"/>
  <c r="A82" i="1" s="1" a="1"/>
  <c r="A82" i="1" s="1"/>
  <c r="A83" i="1" s="1" a="1"/>
  <c r="A83" i="1" s="1"/>
  <c r="A84" i="1" s="1" a="1"/>
  <c r="A84" i="1" s="1"/>
  <c r="A85" i="1" s="1" a="1"/>
  <c r="A85" i="1" s="1"/>
  <c r="A86" i="1" s="1" a="1"/>
  <c r="A86" i="1" s="1"/>
  <c r="A87" i="1" s="1" a="1"/>
  <c r="A87" i="1" s="1"/>
  <c r="A88" i="1" s="1" a="1"/>
  <c r="A88" i="1" s="1"/>
  <c r="A89" i="1" s="1" a="1"/>
  <c r="A89" i="1" s="1"/>
  <c r="A90" i="1" s="1" a="1"/>
  <c r="A90" i="1" s="1"/>
  <c r="A91" i="1" s="1" a="1"/>
  <c r="A91" i="1" s="1"/>
  <c r="A92" i="1" s="1" a="1"/>
  <c r="A92" i="1" s="1"/>
  <c r="A93" i="1" s="1" a="1"/>
  <c r="A93" i="1" s="1"/>
  <c r="A94" i="1" s="1" a="1"/>
  <c r="A94" i="1" s="1"/>
  <c r="A95" i="1" s="1" a="1"/>
  <c r="A95" i="1" s="1"/>
  <c r="A96" i="1" s="1" a="1"/>
  <c r="A96" i="1" s="1"/>
  <c r="A97" i="1" s="1" a="1"/>
  <c r="A97" i="1" s="1"/>
  <c r="A98" i="1" s="1" a="1"/>
  <c r="A98" i="1" s="1"/>
  <c r="A99" i="1" s="1" a="1"/>
  <c r="A99" i="1" s="1"/>
  <c r="A100" i="1" s="1" a="1"/>
  <c r="A100" i="1" s="1"/>
  <c r="A101" i="1" s="1" a="1"/>
  <c r="A101" i="1" s="1"/>
  <c r="A102" i="1" s="1" a="1"/>
  <c r="A102" i="1" s="1"/>
  <c r="A103" i="1" s="1" a="1"/>
  <c r="A103" i="1" s="1"/>
  <c r="A104" i="1" s="1" a="1"/>
  <c r="A104" i="1" s="1"/>
  <c r="A105" i="1" s="1" a="1"/>
  <c r="A105" i="1" s="1"/>
  <c r="A106" i="1" s="1" a="1"/>
  <c r="A106" i="1" s="1"/>
  <c r="A107" i="1" s="1" a="1"/>
  <c r="A107" i="1" s="1"/>
  <c r="A108" i="1" s="1" a="1"/>
  <c r="A108" i="1" s="1"/>
  <c r="A109" i="1" s="1" a="1"/>
  <c r="A109" i="1" s="1"/>
  <c r="A110" i="1" s="1" a="1"/>
  <c r="A110" i="1" s="1"/>
  <c r="A111" i="1" s="1" a="1"/>
  <c r="A111" i="1" s="1"/>
  <c r="A112" i="1" s="1" a="1"/>
  <c r="A112" i="1" s="1"/>
  <c r="A113" i="1" s="1" a="1"/>
  <c r="A113" i="1" s="1"/>
  <c r="A114" i="1" s="1" a="1"/>
  <c r="A114" i="1" s="1"/>
  <c r="A115" i="1" s="1" a="1"/>
  <c r="A115" i="1" s="1"/>
  <c r="A116" i="1" s="1" a="1"/>
  <c r="A116" i="1" s="1"/>
</calcChain>
</file>

<file path=xl/sharedStrings.xml><?xml version="1.0" encoding="utf-8"?>
<sst xmlns="http://schemas.openxmlformats.org/spreadsheetml/2006/main" count="32" uniqueCount="4">
  <si>
    <t>Sleep Time</t>
  </si>
  <si>
    <t>Sleep activity</t>
  </si>
  <si>
    <t>HR Time</t>
  </si>
  <si>
    <t>HR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</si>
</sst>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2" fillId="0" borderId="0" xfId="0" applyNumberFormat="1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164" fontId="1" fillId="0" borderId="0" xfId="0" applyNumberFormat="1" applyFont="1"/>
    <xf numFmtId="165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/>
  </sheetViews>
  <sheetFormatPr defaultColWidth="14.42578125" defaultRowHeight="15.75" customHeight="1" x14ac:dyDescent="0.2"/>
  <cols>
    <col min="1" max="1" width="18.42578125" customWidth="1"/>
    <col min="3" max="3" width="18.42578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f>DATE(2020,1,4)+TIME(23,56,0)</f>
        <v>43834.99722222222</v>
      </c>
      <c r="B2" s="4">
        <v>8.8677530000000004</v>
      </c>
      <c r="C2" s="5">
        <f>DATE(2020,1,4)+TIME(23,50,0)</f>
        <v>43834.993055555555</v>
      </c>
      <c r="D2" s="6">
        <v>78</v>
      </c>
    </row>
    <row r="3" spans="1:4" x14ac:dyDescent="0.2">
      <c r="A3" s="3">
        <f t="array" ref="A3">A2+TIME(0,5,0)</f>
        <v>43835.000694444439</v>
      </c>
      <c r="B3" s="4">
        <v>7.6377053000000004</v>
      </c>
      <c r="C3" s="5">
        <f t="array" ref="C3">C2+TIME(0,6,0)</f>
        <v>43834.99722222222</v>
      </c>
      <c r="D3" s="6">
        <v>66</v>
      </c>
    </row>
    <row r="4" spans="1:4" x14ac:dyDescent="0.2">
      <c r="A4" s="3">
        <f t="array" ref="A4">A3+TIME(0,5,0)</f>
        <v>43835.004166666658</v>
      </c>
      <c r="B4" s="6">
        <v>2.7711375</v>
      </c>
      <c r="C4" s="5">
        <f t="array" ref="C4">C3+TIME(0,6,0)</f>
        <v>43835.001388888886</v>
      </c>
      <c r="D4" s="6">
        <v>69</v>
      </c>
    </row>
    <row r="5" spans="1:4" x14ac:dyDescent="0.2">
      <c r="A5" s="3">
        <f t="array" ref="A5">A4+TIME(0,5,0)</f>
        <v>43835.007638888877</v>
      </c>
      <c r="B5" s="6">
        <v>2.3379210000000001</v>
      </c>
      <c r="C5" s="5">
        <f t="array" ref="C5">C4+TIME(0,6,0)</f>
        <v>43835.005555555552</v>
      </c>
      <c r="D5" s="6">
        <v>63</v>
      </c>
    </row>
    <row r="6" spans="1:4" x14ac:dyDescent="0.2">
      <c r="A6" s="3">
        <f t="array" ref="A6">A5+TIME(0,5,0)</f>
        <v>43835.011111111096</v>
      </c>
      <c r="B6" s="6">
        <v>5.8801613000000001</v>
      </c>
      <c r="C6" s="5">
        <f t="array" ref="C6">C5+TIME(0,6,0)</f>
        <v>43835.009722222218</v>
      </c>
      <c r="D6" s="6">
        <v>62</v>
      </c>
    </row>
    <row r="7" spans="1:4" x14ac:dyDescent="0.2">
      <c r="A7" s="3">
        <f t="array" ref="A7">A6+TIME(0,5,0)</f>
        <v>43835.014583333315</v>
      </c>
      <c r="B7" s="6">
        <v>7.731789</v>
      </c>
      <c r="C7" s="5">
        <f t="array" ref="C7">C6+TIME(0,6,0)</f>
        <v>43835.013888888883</v>
      </c>
      <c r="D7" s="6">
        <v>60</v>
      </c>
    </row>
    <row r="8" spans="1:4" x14ac:dyDescent="0.2">
      <c r="A8" s="3">
        <f t="array" ref="A8">A7+TIME(0,5,0)</f>
        <v>43835.018055555534</v>
      </c>
      <c r="B8" s="6">
        <v>6.5018982999999997</v>
      </c>
      <c r="C8" s="5">
        <f t="array" ref="C8">C7+TIME(0,6,0)</f>
        <v>43835.018055555549</v>
      </c>
      <c r="D8" s="6">
        <v>61</v>
      </c>
    </row>
    <row r="9" spans="1:4" x14ac:dyDescent="0.2">
      <c r="A9" s="3">
        <f t="array" ref="A9">A8+TIME(0,5,0)</f>
        <v>43835.021527777753</v>
      </c>
      <c r="B9" s="6">
        <v>2.4962029999999999</v>
      </c>
      <c r="C9" s="5">
        <f t="array" ref="C9">C8+TIME(0,6,0)</f>
        <v>43835.022222222215</v>
      </c>
      <c r="D9" s="6">
        <v>60</v>
      </c>
    </row>
    <row r="10" spans="1:4" x14ac:dyDescent="0.2">
      <c r="A10" s="3">
        <f t="array" ref="A10">A9+TIME(0,5,0)</f>
        <v>43835.024999999972</v>
      </c>
      <c r="B10" s="6">
        <v>10</v>
      </c>
      <c r="C10" s="5">
        <f t="array" ref="C10">C9+TIME(0,6,0)</f>
        <v>43835.02638888888</v>
      </c>
      <c r="D10" s="6">
        <v>66</v>
      </c>
    </row>
    <row r="11" spans="1:4" x14ac:dyDescent="0.2">
      <c r="A11" s="3">
        <f t="array" ref="A11">A10+TIME(0,5,0)</f>
        <v>43835.028472222191</v>
      </c>
      <c r="B11" s="6">
        <v>10</v>
      </c>
      <c r="C11" s="5">
        <f t="array" ref="C11">C10+TIME(0,6,0)</f>
        <v>43835.030555555546</v>
      </c>
      <c r="D11" s="6">
        <v>59</v>
      </c>
    </row>
    <row r="12" spans="1:4" x14ac:dyDescent="0.2">
      <c r="A12" s="3">
        <f t="array" ref="A12">A11+TIME(0,5,0)</f>
        <v>43835.03194444441</v>
      </c>
      <c r="B12" s="6">
        <v>2.4115631999999998</v>
      </c>
      <c r="C12" s="5">
        <f t="array" ref="C12">C11+TIME(0,6,0)</f>
        <v>43835.034722222212</v>
      </c>
      <c r="D12" s="6">
        <v>60</v>
      </c>
    </row>
    <row r="13" spans="1:4" x14ac:dyDescent="0.2">
      <c r="A13" s="3">
        <f t="array" ref="A13">A12+TIME(0,5,0)</f>
        <v>43835.035416666629</v>
      </c>
      <c r="B13" s="6">
        <v>3.1387974999999999</v>
      </c>
      <c r="C13" s="5">
        <f t="array" ref="C13">C12+TIME(0,6,0)</f>
        <v>43835.038888888877</v>
      </c>
      <c r="D13" s="6">
        <v>62</v>
      </c>
    </row>
    <row r="14" spans="1:4" x14ac:dyDescent="0.2">
      <c r="A14" s="3">
        <f t="array" ref="A14">A13+TIME(0,5,0)</f>
        <v>43835.038888888848</v>
      </c>
      <c r="B14" s="6">
        <v>2.4508912999999999</v>
      </c>
      <c r="C14" s="5">
        <f t="array" ref="C14">C13+TIME(0,6,0)</f>
        <v>43835.043055555543</v>
      </c>
      <c r="D14" s="6">
        <v>61</v>
      </c>
    </row>
    <row r="15" spans="1:4" x14ac:dyDescent="0.2">
      <c r="A15" s="3">
        <f t="array" ref="A15">A14+TIME(0,5,0)</f>
        <v>43835.042361111067</v>
      </c>
      <c r="B15" s="6">
        <v>1.6472682000000001</v>
      </c>
      <c r="C15" s="5">
        <f t="array" ref="C15">C14+TIME(0,6,0)</f>
        <v>43835.047222222209</v>
      </c>
      <c r="D15" s="6">
        <v>63</v>
      </c>
    </row>
    <row r="16" spans="1:4" x14ac:dyDescent="0.2">
      <c r="A16" s="3">
        <f t="array" ref="A16">A15+TIME(0,5,0)</f>
        <v>43835.045833333286</v>
      </c>
      <c r="B16" s="6">
        <v>4.0200534000000001</v>
      </c>
      <c r="C16" s="5">
        <f t="array" ref="C16">C15+TIME(0,6,0)</f>
        <v>43835.051388888874</v>
      </c>
      <c r="D16" s="6">
        <v>62</v>
      </c>
    </row>
    <row r="17" spans="1:4" x14ac:dyDescent="0.2">
      <c r="A17" s="3">
        <f t="array" ref="A17">A16+TIME(0,5,0)</f>
        <v>43835.049305555505</v>
      </c>
      <c r="B17" s="6">
        <v>2.2613341999999998</v>
      </c>
      <c r="C17" s="5">
        <f t="array" ref="C17">C16+TIME(0,6,0)</f>
        <v>43835.05555555554</v>
      </c>
      <c r="D17" s="6">
        <v>61</v>
      </c>
    </row>
    <row r="18" spans="1:4" x14ac:dyDescent="0.2">
      <c r="A18" s="3">
        <f t="array" ref="A18">A17+TIME(0,5,0)</f>
        <v>43835.052777777724</v>
      </c>
      <c r="B18" s="6">
        <v>1.5955353999999999</v>
      </c>
      <c r="C18" s="5">
        <f t="array" ref="C18">C17+TIME(0,6,0)</f>
        <v>43835.059722222206</v>
      </c>
      <c r="D18" s="6">
        <v>61</v>
      </c>
    </row>
    <row r="19" spans="1:4" x14ac:dyDescent="0.2">
      <c r="A19" s="3">
        <f t="array" ref="A19">A18+TIME(0,5,0)</f>
        <v>43835.056249999943</v>
      </c>
      <c r="B19" s="6">
        <v>1.6678324</v>
      </c>
      <c r="C19" s="5">
        <f>DATE(2020,1,5)+TIME(1,50,0)</f>
        <v>43835.076388888891</v>
      </c>
      <c r="D19" s="6">
        <v>63</v>
      </c>
    </row>
    <row r="20" spans="1:4" x14ac:dyDescent="0.2">
      <c r="A20" s="3">
        <f t="array" ref="A20">A19+TIME(0,5,0)</f>
        <v>43835.059722222162</v>
      </c>
      <c r="B20" s="6">
        <v>1.9680572000000001</v>
      </c>
      <c r="C20" s="5">
        <f t="array" ref="C20">C19+TIME(0,5,0)</f>
        <v>43835.079861111109</v>
      </c>
      <c r="D20" s="6">
        <v>62</v>
      </c>
    </row>
    <row r="21" spans="1:4" x14ac:dyDescent="0.2">
      <c r="A21" s="3">
        <f t="array" ref="A21">A20+TIME(0,5,0)</f>
        <v>43835.063194444381</v>
      </c>
      <c r="B21" s="6">
        <v>1.5406921</v>
      </c>
      <c r="C21" s="5">
        <f t="array" ref="C21">C20+TIME(0,5,0)</f>
        <v>43835.083333333328</v>
      </c>
      <c r="D21" s="6">
        <v>61</v>
      </c>
    </row>
    <row r="22" spans="1:4" x14ac:dyDescent="0.2">
      <c r="A22" s="3">
        <f t="array" ref="A22">A21+TIME(0,5,0)</f>
        <v>43835.0666666666</v>
      </c>
      <c r="B22" s="6">
        <v>2.4693505999999998</v>
      </c>
      <c r="C22" s="5">
        <f t="array" ref="C22">C21+TIME(0,5,0)</f>
        <v>43835.086805555547</v>
      </c>
      <c r="D22" s="6">
        <v>61</v>
      </c>
    </row>
    <row r="23" spans="1:4" x14ac:dyDescent="0.2">
      <c r="A23" s="3">
        <f t="array" ref="A23">A22+TIME(0,5,0)</f>
        <v>43835.070138888819</v>
      </c>
      <c r="B23" s="6">
        <v>2.0305848000000002</v>
      </c>
      <c r="C23" s="5">
        <f t="array" ref="C23">C22+TIME(0,5,0)</f>
        <v>43835.090277777766</v>
      </c>
      <c r="D23" s="6">
        <v>61</v>
      </c>
    </row>
    <row r="24" spans="1:4" x14ac:dyDescent="0.2">
      <c r="A24" s="3">
        <f t="array" ref="A24">A23+TIME(0,5,0)</f>
        <v>43835.073611111038</v>
      </c>
      <c r="B24" s="6">
        <v>1.5010116</v>
      </c>
      <c r="C24" s="5">
        <f>DATE(2020,1,5)+TIME(2,31,0)</f>
        <v>43835.104861111111</v>
      </c>
      <c r="D24" s="6">
        <v>63</v>
      </c>
    </row>
    <row r="25" spans="1:4" x14ac:dyDescent="0.2">
      <c r="A25" s="3">
        <f t="array" ref="A25">A24+TIME(0,5,0)</f>
        <v>43835.077083333257</v>
      </c>
      <c r="B25" s="6">
        <v>3.8134809999999999</v>
      </c>
      <c r="C25" s="5">
        <f t="array" ref="C25">C24+TIME(0,5,0)</f>
        <v>43835.10833333333</v>
      </c>
      <c r="D25" s="6">
        <v>68</v>
      </c>
    </row>
    <row r="26" spans="1:4" x14ac:dyDescent="0.2">
      <c r="A26" s="3">
        <f t="array" ref="A26">A25+TIME(0,5,0)</f>
        <v>43835.080555555476</v>
      </c>
      <c r="B26" s="6">
        <v>1.7742959</v>
      </c>
      <c r="C26" s="5">
        <f t="array" ref="C26">C25+TIME(0,5,0)</f>
        <v>43835.111805555549</v>
      </c>
      <c r="D26" s="6">
        <v>58</v>
      </c>
    </row>
    <row r="27" spans="1:4" x14ac:dyDescent="0.2">
      <c r="A27" s="3">
        <f t="array" ref="A27">A26+TIME(0,5,0)</f>
        <v>43835.084027777695</v>
      </c>
      <c r="B27" s="6">
        <v>1.4232444</v>
      </c>
      <c r="C27" s="5">
        <f t="array" ref="C27">C26+TIME(0,5,0)</f>
        <v>43835.115277777768</v>
      </c>
      <c r="D27" s="6">
        <v>52</v>
      </c>
    </row>
    <row r="28" spans="1:4" x14ac:dyDescent="0.2">
      <c r="A28" s="3">
        <f t="array" ref="A28">A27+TIME(0,5,0)</f>
        <v>43835.087499999914</v>
      </c>
      <c r="B28" s="6">
        <v>1.7994109</v>
      </c>
      <c r="C28" s="5">
        <f t="array" ref="C28">C27+TIME(0,5,0)</f>
        <v>43835.118749999987</v>
      </c>
      <c r="D28" s="6">
        <v>57</v>
      </c>
    </row>
    <row r="29" spans="1:4" x14ac:dyDescent="0.2">
      <c r="A29" s="3">
        <f t="array" ref="A29">A28+TIME(0,5,0)</f>
        <v>43835.090972222133</v>
      </c>
      <c r="B29" s="6">
        <v>1.3524288</v>
      </c>
      <c r="C29" s="5">
        <f t="array" ref="C29">C28+TIME(0,5,0)</f>
        <v>43835.122222222206</v>
      </c>
      <c r="D29" s="6">
        <v>60</v>
      </c>
    </row>
    <row r="30" spans="1:4" x14ac:dyDescent="0.2">
      <c r="A30" s="3">
        <f t="array" ref="A30">A29+TIME(0,5,0)</f>
        <v>43835.094444444352</v>
      </c>
      <c r="B30" s="6">
        <v>1.3930165000000001</v>
      </c>
      <c r="C30" s="5">
        <f t="array" ref="C30">C29+TIME(0,5,0)</f>
        <v>43835.125694444425</v>
      </c>
      <c r="D30" s="6">
        <v>60</v>
      </c>
    </row>
    <row r="31" spans="1:4" x14ac:dyDescent="0.2">
      <c r="A31" s="3">
        <f t="array" ref="A31">A30+TIME(0,5,0)</f>
        <v>43835.097916666571</v>
      </c>
      <c r="B31" s="6">
        <v>1.3655611000000001</v>
      </c>
      <c r="C31" s="5">
        <f t="array" ref="C31">C30+TIME(0,5,0)</f>
        <v>43835.129166666644</v>
      </c>
      <c r="D31" s="6">
        <v>58</v>
      </c>
    </row>
    <row r="32" spans="1:4" x14ac:dyDescent="0.2">
      <c r="A32" s="3">
        <f t="array" ref="A32">A31+TIME(0,5,0)</f>
        <v>43835.10138888879</v>
      </c>
      <c r="B32" s="6">
        <v>2.5185846999999999</v>
      </c>
      <c r="C32" s="5">
        <f>DATE(2020,1,5)+TIME(3,43,0)</f>
        <v>43835.154861111114</v>
      </c>
      <c r="D32" s="6">
        <v>64</v>
      </c>
    </row>
    <row r="33" spans="1:4" x14ac:dyDescent="0.2">
      <c r="A33" s="3">
        <f t="array" ref="A33">A32+TIME(0,5,0)</f>
        <v>43835.104861111009</v>
      </c>
      <c r="B33" s="6">
        <v>3.4469031999999999</v>
      </c>
      <c r="C33" s="5">
        <f t="array" ref="C33">C32+TIME(0,5,0)</f>
        <v>43835.158333333333</v>
      </c>
      <c r="D33" s="6">
        <v>58</v>
      </c>
    </row>
    <row r="34" spans="1:4" x14ac:dyDescent="0.2">
      <c r="A34" s="3">
        <f t="array" ref="A34">A33+TIME(0,5,0)</f>
        <v>43835.108333333228</v>
      </c>
      <c r="B34" s="6">
        <v>2.5070342999999999</v>
      </c>
      <c r="C34" s="5">
        <f t="array" ref="C34">C33+TIME(0,5,0)</f>
        <v>43835.161805555552</v>
      </c>
      <c r="D34" s="6">
        <v>61</v>
      </c>
    </row>
    <row r="35" spans="1:4" x14ac:dyDescent="0.2">
      <c r="A35" s="3">
        <f t="array" ref="A35">A34+TIME(0,5,0)</f>
        <v>43835.111805555447</v>
      </c>
      <c r="B35" s="6">
        <v>8.7002609999999994</v>
      </c>
      <c r="C35" s="5">
        <f t="array" ref="C35">C34+TIME(0,5,0)</f>
        <v>43835.165277777771</v>
      </c>
      <c r="D35" s="6">
        <v>59</v>
      </c>
    </row>
    <row r="36" spans="1:4" x14ac:dyDescent="0.2">
      <c r="A36" s="3">
        <f t="array" ref="A36">A35+TIME(0,5,0)</f>
        <v>43835.115277777666</v>
      </c>
      <c r="B36" s="6">
        <v>5.9679831999999999</v>
      </c>
      <c r="C36" s="5">
        <f t="array" ref="C36">C35+TIME(0,5,0)</f>
        <v>43835.16874999999</v>
      </c>
      <c r="D36" s="6">
        <v>58</v>
      </c>
    </row>
    <row r="37" spans="1:4" x14ac:dyDescent="0.2">
      <c r="A37" s="3">
        <f t="array" ref="A37">A36+TIME(0,5,0)</f>
        <v>43835.118749999885</v>
      </c>
      <c r="B37" s="6">
        <v>2.4418829999999998</v>
      </c>
      <c r="C37" s="5">
        <f t="array" ref="C37">C36+TIME(0,5,0)</f>
        <v>43835.172222222209</v>
      </c>
      <c r="D37" s="6">
        <v>58</v>
      </c>
    </row>
    <row r="38" spans="1:4" x14ac:dyDescent="0.2">
      <c r="A38" s="3">
        <f t="array" ref="A38">A37+TIME(0,5,0)</f>
        <v>43835.122222222104</v>
      </c>
      <c r="B38" s="6">
        <v>3.1722803000000002</v>
      </c>
      <c r="C38" s="5">
        <f t="array" ref="C38">C37+TIME(0,5,0)</f>
        <v>43835.175694444428</v>
      </c>
      <c r="D38" s="6">
        <v>60</v>
      </c>
    </row>
    <row r="39" spans="1:4" x14ac:dyDescent="0.2">
      <c r="A39" s="3">
        <f t="array" ref="A39">A38+TIME(0,5,0)</f>
        <v>43835.125694444323</v>
      </c>
      <c r="B39" s="6">
        <v>1.7777311</v>
      </c>
      <c r="C39" s="5">
        <f t="array" ref="C39">C38+TIME(0,5,0)</f>
        <v>43835.179166666647</v>
      </c>
      <c r="D39" s="6">
        <v>56</v>
      </c>
    </row>
    <row r="40" spans="1:4" x14ac:dyDescent="0.2">
      <c r="A40" s="3">
        <f t="array" ref="A40">A39+TIME(0,5,0)</f>
        <v>43835.129166666542</v>
      </c>
      <c r="B40" s="6">
        <v>2.1870020000000001</v>
      </c>
      <c r="C40" s="5">
        <f t="array" ref="C40">C39+TIME(0,5,0)</f>
        <v>43835.182638888866</v>
      </c>
      <c r="D40" s="6">
        <v>66</v>
      </c>
    </row>
    <row r="41" spans="1:4" x14ac:dyDescent="0.2">
      <c r="A41" s="3">
        <f t="array" ref="A41">A40+TIME(0,5,0)</f>
        <v>43835.132638888761</v>
      </c>
      <c r="B41" s="6">
        <v>2.26417</v>
      </c>
      <c r="C41" s="5">
        <f t="array" ref="C41">C40+TIME(0,5,0)</f>
        <v>43835.186111111085</v>
      </c>
      <c r="D41" s="6">
        <v>55</v>
      </c>
    </row>
    <row r="42" spans="1:4" x14ac:dyDescent="0.2">
      <c r="A42" s="3">
        <f t="array" ref="A42">A41+TIME(0,5,0)</f>
        <v>43835.13611111098</v>
      </c>
      <c r="B42" s="6">
        <v>2.3536172</v>
      </c>
      <c r="C42" s="5">
        <f t="array" ref="C42">C41+TIME(0,5,0)</f>
        <v>43835.189583333304</v>
      </c>
      <c r="D42" s="6">
        <v>55</v>
      </c>
    </row>
    <row r="43" spans="1:4" x14ac:dyDescent="0.2">
      <c r="A43" s="3">
        <f t="array" ref="A43">A42+TIME(0,5,0)</f>
        <v>43835.139583333199</v>
      </c>
      <c r="B43" s="6">
        <v>1.3675575</v>
      </c>
      <c r="C43" s="5">
        <f t="array" ref="C43">C42+TIME(0,5,0)</f>
        <v>43835.193055555523</v>
      </c>
      <c r="D43" s="6">
        <v>55</v>
      </c>
    </row>
    <row r="44" spans="1:4" x14ac:dyDescent="0.2">
      <c r="A44" s="3">
        <f t="array" ref="A44">A43+TIME(0,5,0)</f>
        <v>43835.143055555418</v>
      </c>
      <c r="B44" s="6">
        <v>1.6665449999999999</v>
      </c>
      <c r="C44" s="5">
        <f t="array" ref="C44">C43+TIME(0,5,0)</f>
        <v>43835.196527777742</v>
      </c>
      <c r="D44" s="6">
        <v>55</v>
      </c>
    </row>
    <row r="45" spans="1:4" x14ac:dyDescent="0.2">
      <c r="A45" s="3">
        <f t="array" ref="A45">A44+TIME(0,5,0)</f>
        <v>43835.146527777637</v>
      </c>
      <c r="B45" s="6">
        <v>2.4892770999999998</v>
      </c>
      <c r="C45" s="5">
        <f>DATE(2020,1,5)+TIME(5,22,0)</f>
        <v>43835.223611111112</v>
      </c>
      <c r="D45" s="6">
        <v>56</v>
      </c>
    </row>
    <row r="46" spans="1:4" x14ac:dyDescent="0.2">
      <c r="A46" s="3">
        <f t="array" ref="A46">A45+TIME(0,5,0)</f>
        <v>43835.149999999856</v>
      </c>
      <c r="B46" s="6">
        <v>2.5332766000000002</v>
      </c>
      <c r="C46" s="5">
        <f t="array" ref="C46">C45+TIME(0,5,0)</f>
        <v>43835.227083333331</v>
      </c>
      <c r="D46" s="6">
        <v>57</v>
      </c>
    </row>
    <row r="47" spans="1:4" x14ac:dyDescent="0.2">
      <c r="A47" s="3">
        <f t="array" ref="A47">A46+TIME(0,5,0)</f>
        <v>43835.153472222075</v>
      </c>
      <c r="B47" s="6">
        <v>2.8706044999999998</v>
      </c>
      <c r="C47" s="5">
        <f t="array" ref="C47">C46+TIME(0,5,0)</f>
        <v>43835.23055555555</v>
      </c>
      <c r="D47" s="6">
        <v>60</v>
      </c>
    </row>
    <row r="48" spans="1:4" x14ac:dyDescent="0.2">
      <c r="A48" s="3">
        <f t="array" ref="A48">A47+TIME(0,5,0)</f>
        <v>43835.156944444294</v>
      </c>
      <c r="B48" s="6">
        <v>3.1667225000000001</v>
      </c>
      <c r="C48" s="5">
        <f t="array" ref="C48">C47+TIME(0,5,0)</f>
        <v>43835.234027777769</v>
      </c>
      <c r="D48" s="6">
        <v>57</v>
      </c>
    </row>
    <row r="49" spans="1:4" x14ac:dyDescent="0.2">
      <c r="A49" s="3">
        <f t="array" ref="A49">A48+TIME(0,5,0)</f>
        <v>43835.160416666513</v>
      </c>
      <c r="B49" s="6">
        <v>1.4166402</v>
      </c>
      <c r="C49" s="5">
        <f t="array" ref="C49">C48+TIME(0,5,0)</f>
        <v>43835.237499999988</v>
      </c>
      <c r="D49" s="6">
        <v>58</v>
      </c>
    </row>
    <row r="50" spans="1:4" x14ac:dyDescent="0.2">
      <c r="A50" s="3">
        <f t="array" ref="A50">A49+TIME(0,5,0)</f>
        <v>43835.163888888732</v>
      </c>
      <c r="B50" s="6">
        <v>1.650992</v>
      </c>
      <c r="C50" s="5">
        <f t="array" ref="C50">C49+TIME(0,5,0)</f>
        <v>43835.240972222207</v>
      </c>
      <c r="D50" s="6">
        <v>56</v>
      </c>
    </row>
    <row r="51" spans="1:4" x14ac:dyDescent="0.2">
      <c r="A51" s="3">
        <f t="array" ref="A51">A50+TIME(0,5,0)</f>
        <v>43835.167361110951</v>
      </c>
      <c r="B51" s="6">
        <v>1.4620553999999999</v>
      </c>
      <c r="C51" s="5">
        <f t="array" ref="C51">C50+TIME(0,5,0)</f>
        <v>43835.244444444426</v>
      </c>
      <c r="D51" s="6">
        <v>56</v>
      </c>
    </row>
    <row r="52" spans="1:4" x14ac:dyDescent="0.2">
      <c r="A52" s="3">
        <f t="array" ref="A52">A51+TIME(0,5,0)</f>
        <v>43835.17083333317</v>
      </c>
      <c r="B52" s="6">
        <v>1.3720273999999999</v>
      </c>
      <c r="C52" s="5">
        <f t="array" ref="C52">C51+TIME(0,5,0)</f>
        <v>43835.247916666645</v>
      </c>
      <c r="D52" s="6">
        <v>55</v>
      </c>
    </row>
    <row r="53" spans="1:4" x14ac:dyDescent="0.2">
      <c r="A53" s="3">
        <f t="array" ref="A53">A52+TIME(0,5,0)</f>
        <v>43835.174305555389</v>
      </c>
      <c r="B53" s="6">
        <v>3.4186334999999999</v>
      </c>
      <c r="C53" s="5">
        <f t="array" ref="C53">C52+TIME(0,5,0)</f>
        <v>43835.251388888864</v>
      </c>
      <c r="D53" s="6">
        <v>54</v>
      </c>
    </row>
    <row r="54" spans="1:4" x14ac:dyDescent="0.2">
      <c r="A54" s="3">
        <f t="array" ref="A54">A53+TIME(0,5,0)</f>
        <v>43835.177777777608</v>
      </c>
      <c r="B54" s="6">
        <v>2.9881639999999998</v>
      </c>
      <c r="C54" s="5">
        <f>DATE(2020,1,5)+TIME(7,2,0)</f>
        <v>43835.293055555558</v>
      </c>
      <c r="D54" s="6">
        <v>54</v>
      </c>
    </row>
    <row r="55" spans="1:4" x14ac:dyDescent="0.2">
      <c r="A55" s="3">
        <f t="array" ref="A55">A54+TIME(0,5,0)</f>
        <v>43835.181249999827</v>
      </c>
      <c r="B55" s="6">
        <v>4.1016849999999998</v>
      </c>
      <c r="C55" s="5">
        <f t="array" ref="C55">C54+TIME(0,5,0)</f>
        <v>43835.296527777777</v>
      </c>
      <c r="D55" s="6">
        <v>50</v>
      </c>
    </row>
    <row r="56" spans="1:4" x14ac:dyDescent="0.2">
      <c r="A56" s="3">
        <f t="array" ref="A56">A55+TIME(0,5,0)</f>
        <v>43835.184722222046</v>
      </c>
      <c r="B56" s="6">
        <v>3.0261726000000002</v>
      </c>
      <c r="C56" s="5">
        <f t="array" ref="C56">C55+TIME(0,5,0)</f>
        <v>43835.299999999996</v>
      </c>
      <c r="D56" s="6">
        <v>54</v>
      </c>
    </row>
    <row r="57" spans="1:4" x14ac:dyDescent="0.2">
      <c r="A57" s="3">
        <f t="array" ref="A57">A56+TIME(0,5,0)</f>
        <v>43835.188194444265</v>
      </c>
      <c r="B57" s="6">
        <v>9.5332439999999998</v>
      </c>
      <c r="C57" s="5">
        <f t="array" ref="C57">C56+TIME(0,5,0)</f>
        <v>43835.303472222215</v>
      </c>
      <c r="D57" s="6">
        <v>54</v>
      </c>
    </row>
    <row r="58" spans="1:4" x14ac:dyDescent="0.2">
      <c r="A58" s="3">
        <f t="array" ref="A58">A57+TIME(0,5,0)</f>
        <v>43835.191666666484</v>
      </c>
      <c r="B58" s="6">
        <v>1.4557549999999999</v>
      </c>
      <c r="C58" s="5">
        <f t="array" ref="C58">C57+TIME(0,5,0)</f>
        <v>43835.306944444434</v>
      </c>
      <c r="D58" s="6">
        <v>64</v>
      </c>
    </row>
    <row r="59" spans="1:4" x14ac:dyDescent="0.2">
      <c r="A59" s="3">
        <f t="array" ref="A59">A58+TIME(0,5,0)</f>
        <v>43835.195138888703</v>
      </c>
      <c r="B59" s="6">
        <v>2.419257</v>
      </c>
      <c r="C59" s="5">
        <f t="array" ref="C59">C58+TIME(0,5,0)</f>
        <v>43835.310416666653</v>
      </c>
      <c r="D59" s="6">
        <v>52</v>
      </c>
    </row>
    <row r="60" spans="1:4" x14ac:dyDescent="0.2">
      <c r="A60" s="3">
        <f t="array" ref="A60">A59+TIME(0,5,0)</f>
        <v>43835.198611110922</v>
      </c>
      <c r="B60" s="6">
        <v>1.6709961</v>
      </c>
      <c r="C60" s="5">
        <f t="array" ref="C60">C59+TIME(0,5,0)</f>
        <v>43835.313888888872</v>
      </c>
      <c r="D60" s="6">
        <v>60</v>
      </c>
    </row>
    <row r="61" spans="1:4" x14ac:dyDescent="0.2">
      <c r="A61" s="3">
        <f t="array" ref="A61">A60+TIME(0,5,0)</f>
        <v>43835.202083333141</v>
      </c>
      <c r="B61" s="6">
        <v>1.3342115000000001</v>
      </c>
      <c r="C61" s="5">
        <f t="array" ref="C61">C60+TIME(0,5,0)</f>
        <v>43835.317361111091</v>
      </c>
      <c r="D61" s="6">
        <v>53</v>
      </c>
    </row>
    <row r="62" spans="1:4" x14ac:dyDescent="0.2">
      <c r="A62" s="3">
        <f t="array" ref="A62">A61+TIME(0,5,0)</f>
        <v>43835.20555555536</v>
      </c>
      <c r="B62" s="6">
        <v>1.3937504999999999</v>
      </c>
      <c r="C62" s="5">
        <f t="array" ref="C62">C61+TIME(0,5,0)</f>
        <v>43835.32083333331</v>
      </c>
      <c r="D62" s="6">
        <v>53</v>
      </c>
    </row>
    <row r="63" spans="1:4" x14ac:dyDescent="0.2">
      <c r="A63" s="3">
        <f t="array" ref="A63">A62+TIME(0,5,0)</f>
        <v>43835.209027777579</v>
      </c>
      <c r="B63" s="6">
        <v>1.3253733999999999</v>
      </c>
      <c r="C63" s="5">
        <f t="array" ref="C63">C62+TIME(0,5,0)</f>
        <v>43835.324305555529</v>
      </c>
      <c r="D63" s="6">
        <v>52</v>
      </c>
    </row>
    <row r="64" spans="1:4" x14ac:dyDescent="0.2">
      <c r="A64" s="3">
        <f t="array" ref="A64">A63+TIME(0,5,0)</f>
        <v>43835.212499999798</v>
      </c>
      <c r="B64" s="6">
        <v>1.407608</v>
      </c>
      <c r="C64" s="5">
        <f t="array" ref="C64">C63+TIME(0,5,0)</f>
        <v>43835.327777777748</v>
      </c>
      <c r="D64" s="6">
        <v>52</v>
      </c>
    </row>
    <row r="65" spans="1:4" x14ac:dyDescent="0.2">
      <c r="A65" s="3">
        <f t="array" ref="A65">A64+TIME(0,5,0)</f>
        <v>43835.215972222017</v>
      </c>
      <c r="B65" s="6">
        <v>1.664833</v>
      </c>
      <c r="C65" s="5">
        <f>DATE(2020,1,5)+TIME(8,28,0)</f>
        <v>43835.352777777778</v>
      </c>
      <c r="D65" s="6">
        <v>53</v>
      </c>
    </row>
    <row r="66" spans="1:4" x14ac:dyDescent="0.2">
      <c r="A66" s="3">
        <f t="array" ref="A66">A65+TIME(0,5,0)</f>
        <v>43835.219444444236</v>
      </c>
      <c r="B66" s="6">
        <v>2.6079528000000001</v>
      </c>
      <c r="C66" s="5">
        <f t="array" ref="C66">C65+TIME(0,6,0)</f>
        <v>43835.356944444444</v>
      </c>
      <c r="D66" s="6">
        <v>49</v>
      </c>
    </row>
    <row r="67" spans="1:4" x14ac:dyDescent="0.2">
      <c r="A67" s="3">
        <f t="array" ref="A67">A66+TIME(0,5,0)</f>
        <v>43835.222916666455</v>
      </c>
      <c r="B67" s="6">
        <v>1.7306286</v>
      </c>
      <c r="C67" s="5">
        <f t="array" ref="C67">C66+TIME(0,6,0)</f>
        <v>43835.361111111109</v>
      </c>
      <c r="D67" s="6">
        <v>58</v>
      </c>
    </row>
    <row r="68" spans="1:4" x14ac:dyDescent="0.2">
      <c r="A68" s="3">
        <f t="array" ref="A68">A67+TIME(0,5,0)</f>
        <v>43835.226388888674</v>
      </c>
      <c r="B68" s="6">
        <v>2.5098750000000001</v>
      </c>
      <c r="C68" s="5">
        <f t="array" ref="C68">C67+TIME(0,6,0)</f>
        <v>43835.365277777775</v>
      </c>
      <c r="D68" s="6">
        <v>61</v>
      </c>
    </row>
    <row r="69" spans="1:4" x14ac:dyDescent="0.2">
      <c r="A69" s="3">
        <f t="array" ref="A69">A68+TIME(0,5,0)</f>
        <v>43835.229861110893</v>
      </c>
      <c r="B69" s="6">
        <v>2.2140129000000002</v>
      </c>
      <c r="C69" s="5">
        <f t="array" ref="C69">C68+TIME(0,6,0)</f>
        <v>43835.369444444441</v>
      </c>
      <c r="D69" s="6">
        <v>53</v>
      </c>
    </row>
    <row r="70" spans="1:4" x14ac:dyDescent="0.2">
      <c r="A70" s="3">
        <f t="array" ref="A70">A69+TIME(0,5,0)</f>
        <v>43835.233333333112</v>
      </c>
      <c r="B70" s="6">
        <v>2.190966</v>
      </c>
      <c r="C70" s="5">
        <f t="array" ref="C70">C69+TIME(0,6,0)</f>
        <v>43835.373611111107</v>
      </c>
      <c r="D70" s="6">
        <v>54</v>
      </c>
    </row>
    <row r="71" spans="1:4" x14ac:dyDescent="0.2">
      <c r="A71" s="3">
        <f t="array" ref="A71">A70+TIME(0,5,0)</f>
        <v>43835.236805555331</v>
      </c>
      <c r="B71" s="6">
        <v>2.6864474</v>
      </c>
      <c r="C71" s="5">
        <f t="array" ref="C71">C70+TIME(0,6,0)</f>
        <v>43835.377777777772</v>
      </c>
      <c r="D71" s="6">
        <v>60</v>
      </c>
    </row>
    <row r="72" spans="1:4" x14ac:dyDescent="0.2">
      <c r="A72" s="3">
        <f t="array" ref="A72">A71+TIME(0,5,0)</f>
        <v>43835.24027777755</v>
      </c>
      <c r="B72" s="6">
        <v>2.8560317</v>
      </c>
      <c r="C72" s="5">
        <f t="array" ref="C72">C71+TIME(0,6,0)</f>
        <v>43835.381944444438</v>
      </c>
      <c r="D72" s="6">
        <v>54</v>
      </c>
    </row>
    <row r="73" spans="1:4" x14ac:dyDescent="0.2">
      <c r="A73" s="3">
        <f t="array" ref="A73">A72+TIME(0,5,0)</f>
        <v>43835.243749999769</v>
      </c>
      <c r="B73" s="6">
        <v>2.8101257999999998</v>
      </c>
      <c r="C73" s="5">
        <f t="array" ref="C73">C72+TIME(0,6,0)</f>
        <v>43835.386111111104</v>
      </c>
      <c r="D73" s="6">
        <v>54</v>
      </c>
    </row>
    <row r="74" spans="1:4" x14ac:dyDescent="0.2">
      <c r="A74" s="3">
        <f t="array" ref="A74">A73+TIME(0,5,0)</f>
        <v>43835.247222221988</v>
      </c>
      <c r="B74" s="6">
        <v>1.3733811</v>
      </c>
      <c r="C74" s="5">
        <f t="array" ref="C74">C73+TIME(0,6,0)</f>
        <v>43835.390277777769</v>
      </c>
      <c r="D74" s="6">
        <v>58</v>
      </c>
    </row>
    <row r="75" spans="1:4" x14ac:dyDescent="0.2">
      <c r="A75" s="3">
        <f t="array" ref="A75">A74+TIME(0,5,0)</f>
        <v>43835.250694444207</v>
      </c>
      <c r="B75" s="6">
        <v>4.2102919999999999</v>
      </c>
      <c r="C75" s="5">
        <f t="array" ref="C75">C74+TIME(0,6,0)</f>
        <v>43835.394444444435</v>
      </c>
      <c r="D75" s="6">
        <v>57</v>
      </c>
    </row>
    <row r="76" spans="1:4" x14ac:dyDescent="0.2">
      <c r="A76" s="3">
        <f t="array" ref="A76">A75+TIME(0,5,0)</f>
        <v>43835.254166666426</v>
      </c>
      <c r="B76" s="6">
        <v>1.4276313</v>
      </c>
      <c r="C76" s="5">
        <f t="array" ref="C76">C75+TIME(0,6,0)</f>
        <v>43835.398611111101</v>
      </c>
      <c r="D76" s="6">
        <v>55</v>
      </c>
    </row>
    <row r="77" spans="1:4" x14ac:dyDescent="0.2">
      <c r="A77" s="3">
        <f t="array" ref="A77">A76+TIME(0,5,0)</f>
        <v>43835.257638888645</v>
      </c>
      <c r="B77" s="6">
        <v>2.0510375000000001</v>
      </c>
      <c r="C77" s="5">
        <f t="array" ref="C77">C76+TIME(0,6,0)</f>
        <v>43835.402777777766</v>
      </c>
      <c r="D77" s="6">
        <v>56</v>
      </c>
    </row>
    <row r="78" spans="1:4" x14ac:dyDescent="0.2">
      <c r="A78" s="3">
        <f t="array" ref="A78">A77+TIME(0,5,0)</f>
        <v>43835.261111110864</v>
      </c>
      <c r="B78" s="6">
        <v>1.2589729999999999</v>
      </c>
      <c r="C78" s="5">
        <f t="array" ref="C78">C77+TIME(0,6,0)</f>
        <v>43835.406944444432</v>
      </c>
      <c r="D78" s="6">
        <v>57</v>
      </c>
    </row>
    <row r="79" spans="1:4" x14ac:dyDescent="0.2">
      <c r="A79" s="3">
        <f t="array" ref="A79">A78+TIME(0,5,0)</f>
        <v>43835.264583333083</v>
      </c>
      <c r="B79" s="6">
        <v>1.2205277999999999</v>
      </c>
      <c r="C79" s="5">
        <f t="array" ref="C79">C78+TIME(0,6,0)</f>
        <v>43835.411111111098</v>
      </c>
      <c r="D79" s="6">
        <v>56</v>
      </c>
    </row>
    <row r="80" spans="1:4" x14ac:dyDescent="0.2">
      <c r="A80" s="3">
        <f t="array" ref="A80">A79+TIME(0,5,0)</f>
        <v>43835.268055555302</v>
      </c>
      <c r="B80" s="6">
        <v>1.4795631</v>
      </c>
      <c r="C80" s="5">
        <f t="array" ref="C80">C79+TIME(0,6,0)</f>
        <v>43835.415277777764</v>
      </c>
      <c r="D80" s="6">
        <v>55</v>
      </c>
    </row>
    <row r="81" spans="1:2" x14ac:dyDescent="0.2">
      <c r="A81" s="3">
        <f t="array" ref="A81">A80+TIME(0,5,0)</f>
        <v>43835.271527777521</v>
      </c>
      <c r="B81" s="6">
        <v>1.8270603000000001</v>
      </c>
    </row>
    <row r="82" spans="1:2" x14ac:dyDescent="0.2">
      <c r="A82" s="3">
        <f t="array" ref="A82">A81+TIME(0,5,0)</f>
        <v>43835.27499999974</v>
      </c>
      <c r="B82" s="6">
        <v>2.640666</v>
      </c>
    </row>
    <row r="83" spans="1:2" x14ac:dyDescent="0.2">
      <c r="A83" s="3">
        <f t="array" ref="A83">A82+TIME(0,5,0)</f>
        <v>43835.278472221959</v>
      </c>
      <c r="B83" s="6">
        <v>1.2844354</v>
      </c>
    </row>
    <row r="84" spans="1:2" x14ac:dyDescent="0.2">
      <c r="A84" s="3">
        <f t="array" ref="A84">A83+TIME(0,5,0)</f>
        <v>43835.281944444177</v>
      </c>
      <c r="B84" s="6">
        <v>2.1451172999999999</v>
      </c>
    </row>
    <row r="85" spans="1:2" x14ac:dyDescent="0.2">
      <c r="A85" s="3">
        <f t="array" ref="A85">A84+TIME(0,5,0)</f>
        <v>43835.285416666396</v>
      </c>
      <c r="B85" s="6">
        <v>1.3597946999999999</v>
      </c>
    </row>
    <row r="86" spans="1:2" x14ac:dyDescent="0.2">
      <c r="A86" s="3">
        <f t="array" ref="A86">A85+TIME(0,5,0)</f>
        <v>43835.288888888615</v>
      </c>
      <c r="B86" s="6">
        <v>1.7709149</v>
      </c>
    </row>
    <row r="87" spans="1:2" x14ac:dyDescent="0.2">
      <c r="A87" s="3">
        <f t="array" ref="A87">A86+TIME(0,5,0)</f>
        <v>43835.292361110834</v>
      </c>
      <c r="B87" s="6">
        <v>2.8530796</v>
      </c>
    </row>
    <row r="88" spans="1:2" x14ac:dyDescent="0.2">
      <c r="A88" s="3">
        <f t="array" ref="A88">A87+TIME(0,5,0)</f>
        <v>43835.295833333053</v>
      </c>
      <c r="B88" s="6">
        <v>4.1169370000000001</v>
      </c>
    </row>
    <row r="89" spans="1:2" x14ac:dyDescent="0.2">
      <c r="A89" s="3">
        <f t="array" ref="A89">A88+TIME(0,5,0)</f>
        <v>43835.299305555272</v>
      </c>
      <c r="B89" s="6">
        <v>2.9483712</v>
      </c>
    </row>
    <row r="90" spans="1:2" x14ac:dyDescent="0.2">
      <c r="A90" s="3">
        <f t="array" ref="A90">A89+TIME(0,5,0)</f>
        <v>43835.302777777491</v>
      </c>
      <c r="B90" s="6">
        <v>2.0549734000000002</v>
      </c>
    </row>
    <row r="91" spans="1:2" x14ac:dyDescent="0.2">
      <c r="A91" s="3">
        <f t="array" ref="A91">A90+TIME(0,5,0)</f>
        <v>43835.30624999971</v>
      </c>
      <c r="B91" s="6">
        <v>3.8107574</v>
      </c>
    </row>
    <row r="92" spans="1:2" x14ac:dyDescent="0.2">
      <c r="A92" s="3">
        <f t="array" ref="A92">A91+TIME(0,5,0)</f>
        <v>43835.309722221929</v>
      </c>
      <c r="B92" s="6">
        <v>9.880293</v>
      </c>
    </row>
    <row r="93" spans="1:2" x14ac:dyDescent="0.2">
      <c r="A93" s="3">
        <f t="array" ref="A93">A92+TIME(0,5,0)</f>
        <v>43835.313194444148</v>
      </c>
      <c r="B93" s="6">
        <v>1.4118447000000001</v>
      </c>
    </row>
    <row r="94" spans="1:2" x14ac:dyDescent="0.2">
      <c r="A94" s="3">
        <f t="array" ref="A94">A93+TIME(0,5,0)</f>
        <v>43835.316666666367</v>
      </c>
      <c r="B94" s="6">
        <v>3.2624612000000002</v>
      </c>
    </row>
    <row r="95" spans="1:2" x14ac:dyDescent="0.2">
      <c r="A95" s="3">
        <f t="array" ref="A95">A94+TIME(0,5,0)</f>
        <v>43835.320138888586</v>
      </c>
      <c r="B95" s="6">
        <v>2.2421489000000001</v>
      </c>
    </row>
    <row r="96" spans="1:2" x14ac:dyDescent="0.2">
      <c r="A96" s="3">
        <f t="array" ref="A96">A95+TIME(0,5,0)</f>
        <v>43835.323611110805</v>
      </c>
      <c r="B96" s="6">
        <v>1.5823858</v>
      </c>
    </row>
    <row r="97" spans="1:2" x14ac:dyDescent="0.2">
      <c r="A97" s="3">
        <f t="array" ref="A97">A96+TIME(0,5,0)</f>
        <v>43835.327083333024</v>
      </c>
      <c r="B97" s="6">
        <v>1.7750535999999999</v>
      </c>
    </row>
    <row r="98" spans="1:2" x14ac:dyDescent="0.2">
      <c r="A98" s="3">
        <f t="array" ref="A98">A97+TIME(0,5,0)</f>
        <v>43835.330555555243</v>
      </c>
      <c r="B98" s="6">
        <v>1.3518304000000001</v>
      </c>
    </row>
    <row r="99" spans="1:2" x14ac:dyDescent="0.2">
      <c r="A99" s="3">
        <f t="array" ref="A99">A98+TIME(0,5,0)</f>
        <v>43835.334027777462</v>
      </c>
      <c r="B99" s="6">
        <v>1.6134415</v>
      </c>
    </row>
    <row r="100" spans="1:2" x14ac:dyDescent="0.2">
      <c r="A100" s="3">
        <f t="array" ref="A100">A99+TIME(0,5,0)</f>
        <v>43835.337499999681</v>
      </c>
      <c r="B100" s="6">
        <v>1.5994675</v>
      </c>
    </row>
    <row r="101" spans="1:2" x14ac:dyDescent="0.2">
      <c r="A101" s="3">
        <f t="array" ref="A101">A100+TIME(0,5,0)</f>
        <v>43835.3409722219</v>
      </c>
      <c r="B101" s="6">
        <v>1.8243053</v>
      </c>
    </row>
    <row r="102" spans="1:2" x14ac:dyDescent="0.2">
      <c r="A102" s="3">
        <f t="array" ref="A102">A101+TIME(0,5,0)</f>
        <v>43835.344444444119</v>
      </c>
      <c r="B102" s="6">
        <v>1.3594624</v>
      </c>
    </row>
    <row r="103" spans="1:2" x14ac:dyDescent="0.2">
      <c r="A103" s="3">
        <f t="array" ref="A103">A102+TIME(0,5,0)</f>
        <v>43835.347916666338</v>
      </c>
      <c r="B103" s="6">
        <v>1.6341696999999999</v>
      </c>
    </row>
    <row r="104" spans="1:2" x14ac:dyDescent="0.2">
      <c r="A104" s="3">
        <f t="array" ref="A104">A103+TIME(0,5,0)</f>
        <v>43835.351388888557</v>
      </c>
      <c r="B104" s="6">
        <v>4.0056729999999998</v>
      </c>
    </row>
    <row r="105" spans="1:2" x14ac:dyDescent="0.2">
      <c r="A105" s="3">
        <f t="array" ref="A105">A104+TIME(0,5,0)</f>
        <v>43835.354861110776</v>
      </c>
      <c r="B105" s="6">
        <v>2.7673190000000001</v>
      </c>
    </row>
    <row r="106" spans="1:2" x14ac:dyDescent="0.2">
      <c r="A106" s="3">
        <f t="array" ref="A106">A105+TIME(0,5,0)</f>
        <v>43835.358333332995</v>
      </c>
      <c r="B106" s="6">
        <v>1.9175187</v>
      </c>
    </row>
    <row r="107" spans="1:2" x14ac:dyDescent="0.2">
      <c r="A107" s="3">
        <f t="array" ref="A107">A106+TIME(0,5,0)</f>
        <v>43835.361805555214</v>
      </c>
      <c r="B107" s="6">
        <v>2.8107890000000002</v>
      </c>
    </row>
    <row r="108" spans="1:2" x14ac:dyDescent="0.2">
      <c r="A108" s="3">
        <f t="array" ref="A108">A107+TIME(0,5,0)</f>
        <v>43835.365277777433</v>
      </c>
      <c r="B108" s="6">
        <v>4.6520704999999998</v>
      </c>
    </row>
    <row r="109" spans="1:2" x14ac:dyDescent="0.2">
      <c r="A109" s="3">
        <f t="array" ref="A109">A108+TIME(0,5,0)</f>
        <v>43835.368749999652</v>
      </c>
      <c r="B109" s="6">
        <v>2.6043463</v>
      </c>
    </row>
    <row r="110" spans="1:2" x14ac:dyDescent="0.2">
      <c r="A110" s="3">
        <f t="array" ref="A110">A109+TIME(0,5,0)</f>
        <v>43835.372222221871</v>
      </c>
      <c r="B110" s="6">
        <v>4.1024146000000004</v>
      </c>
    </row>
    <row r="111" spans="1:2" x14ac:dyDescent="0.2">
      <c r="A111" s="3">
        <f t="array" ref="A111">A110+TIME(0,5,0)</f>
        <v>43835.37569444409</v>
      </c>
      <c r="B111" s="6">
        <v>7.8005494999999998</v>
      </c>
    </row>
    <row r="112" spans="1:2" x14ac:dyDescent="0.2">
      <c r="A112" s="3">
        <f t="array" ref="A112">A111+TIME(0,5,0)</f>
        <v>43835.379166666309</v>
      </c>
      <c r="B112" s="6">
        <v>5.8875200000000003</v>
      </c>
    </row>
    <row r="113" spans="1:2" x14ac:dyDescent="0.2">
      <c r="A113" s="3">
        <f t="array" ref="A113">A112+TIME(0,5,0)</f>
        <v>43835.382638888528</v>
      </c>
      <c r="B113" s="6">
        <v>2.1877130999999999</v>
      </c>
    </row>
    <row r="114" spans="1:2" x14ac:dyDescent="0.2">
      <c r="A114" s="3">
        <f t="array" ref="A114">A113+TIME(0,5,0)</f>
        <v>43835.386111110747</v>
      </c>
      <c r="B114" s="6">
        <v>2.6810489999999998</v>
      </c>
    </row>
    <row r="115" spans="1:2" x14ac:dyDescent="0.2">
      <c r="A115" s="3">
        <f t="array" ref="A115">A114+TIME(0,5,0)</f>
        <v>43835.389583332966</v>
      </c>
      <c r="B115" s="6">
        <v>4.7968545000000002</v>
      </c>
    </row>
    <row r="116" spans="1:2" x14ac:dyDescent="0.2">
      <c r="A116" s="3">
        <f t="array" ref="A116">A115+TIME(0,5,0)</f>
        <v>43835.393055555185</v>
      </c>
      <c r="B116" s="6">
        <v>4.7954616999999997</v>
      </c>
    </row>
    <row r="117" spans="1:2" x14ac:dyDescent="0.2">
      <c r="A117" s="11"/>
    </row>
    <row r="118" spans="1:2" x14ac:dyDescent="0.2">
      <c r="A118" s="11"/>
    </row>
    <row r="119" spans="1:2" x14ac:dyDescent="0.2">
      <c r="A119" s="11"/>
    </row>
    <row r="120" spans="1:2" x14ac:dyDescent="0.2">
      <c r="A120" s="11"/>
    </row>
    <row r="121" spans="1:2" x14ac:dyDescent="0.2">
      <c r="A121" s="11"/>
    </row>
    <row r="122" spans="1:2" x14ac:dyDescent="0.2">
      <c r="A122" s="11"/>
    </row>
    <row r="123" spans="1:2" x14ac:dyDescent="0.2">
      <c r="A123" s="11"/>
    </row>
    <row r="124" spans="1:2" x14ac:dyDescent="0.2">
      <c r="A124" s="11"/>
    </row>
    <row r="125" spans="1:2" x14ac:dyDescent="0.2">
      <c r="A125" s="11"/>
    </row>
    <row r="126" spans="1:2" x14ac:dyDescent="0.2">
      <c r="A126" s="11"/>
    </row>
    <row r="127" spans="1:2" x14ac:dyDescent="0.2">
      <c r="A127" s="11"/>
    </row>
    <row r="128" spans="1:2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42578125" customWidth="1"/>
  </cols>
  <sheetData>
    <row r="1" spans="1:4" x14ac:dyDescent="0.2">
      <c r="A1" s="7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f>DATE(2020,1,4)+TIME(2,52,0)</f>
        <v>43834.119444444441</v>
      </c>
      <c r="B2" s="6">
        <v>9.9882965000000006</v>
      </c>
      <c r="C2" s="5">
        <f>DATE(2020,1,4)+TIME(2,48,0)</f>
        <v>43834.116666666669</v>
      </c>
      <c r="D2" s="6">
        <v>72</v>
      </c>
    </row>
    <row r="3" spans="1:4" x14ac:dyDescent="0.2">
      <c r="A3" s="3">
        <f t="array" ref="A3">A2+TIME(0,5,0)</f>
        <v>43834.12291666666</v>
      </c>
      <c r="B3" s="6">
        <v>3.277485</v>
      </c>
      <c r="C3" s="5">
        <f>DATE(2020,1,4)+TIME(2,50,0)</f>
        <v>43834.118055555555</v>
      </c>
      <c r="D3" s="6">
        <v>78</v>
      </c>
    </row>
    <row r="4" spans="1:4" x14ac:dyDescent="0.2">
      <c r="A4" s="3">
        <f t="array" ref="A4">A3+TIME(0,5,0)</f>
        <v>43834.126388888879</v>
      </c>
      <c r="B4" s="6">
        <v>2.9299523999999999</v>
      </c>
      <c r="C4" s="5">
        <f t="array" ref="C4">C3+TIME(0,5,0)</f>
        <v>43834.121527777774</v>
      </c>
      <c r="D4" s="6">
        <v>60</v>
      </c>
    </row>
    <row r="5" spans="1:4" x14ac:dyDescent="0.2">
      <c r="A5" s="3">
        <f t="array" ref="A5">A4+TIME(0,5,0)</f>
        <v>43834.129861111098</v>
      </c>
      <c r="B5" s="6">
        <v>5.0740499999999997</v>
      </c>
      <c r="C5" s="5">
        <f t="array" ref="C5">C4+TIME(0,5,0)</f>
        <v>43834.124999999993</v>
      </c>
      <c r="D5" s="6">
        <v>62</v>
      </c>
    </row>
    <row r="6" spans="1:4" x14ac:dyDescent="0.2">
      <c r="A6" s="3">
        <f t="array" ref="A6">A5+TIME(0,5,0)</f>
        <v>43834.133333333317</v>
      </c>
      <c r="B6" s="6">
        <v>1.4455898</v>
      </c>
      <c r="C6" s="5">
        <f t="array" ref="C6">C5+TIME(0,5,0)</f>
        <v>43834.128472222212</v>
      </c>
      <c r="D6" s="6">
        <v>63</v>
      </c>
    </row>
    <row r="7" spans="1:4" x14ac:dyDescent="0.2">
      <c r="A7" s="3">
        <f t="array" ref="A7">A6+TIME(0,5,0)</f>
        <v>43834.136805555536</v>
      </c>
      <c r="B7" s="6">
        <v>5.6379565999999999</v>
      </c>
      <c r="C7" s="5">
        <f>DATE(2020,1,4)+TIME(3,14,0)</f>
        <v>43834.134722222225</v>
      </c>
      <c r="D7" s="6">
        <v>61</v>
      </c>
    </row>
    <row r="8" spans="1:4" x14ac:dyDescent="0.2">
      <c r="A8" s="3">
        <f t="array" ref="A8">A7+TIME(0,5,0)</f>
        <v>43834.140277777755</v>
      </c>
      <c r="B8" s="6">
        <v>2.2180930000000001</v>
      </c>
      <c r="C8" s="5">
        <f t="array" ref="C8">C7+TIME(0,5,0)</f>
        <v>43834.138194444444</v>
      </c>
      <c r="D8" s="6">
        <v>62</v>
      </c>
    </row>
    <row r="9" spans="1:4" x14ac:dyDescent="0.2">
      <c r="A9" s="3">
        <f t="array" ref="A9">A8+TIME(0,5,0)</f>
        <v>43834.143749999974</v>
      </c>
      <c r="B9" s="6">
        <v>1.8609929999999999</v>
      </c>
      <c r="C9" s="5">
        <f>DATE(2020,1,4)+TIME(4,10,0)</f>
        <v>43834.173611111109</v>
      </c>
      <c r="D9" s="6">
        <v>62</v>
      </c>
    </row>
    <row r="10" spans="1:4" x14ac:dyDescent="0.2">
      <c r="A10" s="3">
        <f t="array" ref="A10">A9+TIME(0,5,0)</f>
        <v>43834.147222222193</v>
      </c>
      <c r="B10" s="6">
        <v>2.3384054000000001</v>
      </c>
      <c r="C10" s="5">
        <f>DATE(2020,1,4)+TIME(4,17,0)</f>
        <v>43834.178472222222</v>
      </c>
      <c r="D10" s="6">
        <v>61</v>
      </c>
    </row>
    <row r="11" spans="1:4" x14ac:dyDescent="0.2">
      <c r="A11" s="3">
        <f t="array" ref="A11">A10+TIME(0,5,0)</f>
        <v>43834.150694444412</v>
      </c>
      <c r="B11" s="6">
        <v>1.391635</v>
      </c>
      <c r="C11" s="5">
        <f t="array" ref="C11">C10+TIME(0,5,0)</f>
        <v>43834.181944444441</v>
      </c>
      <c r="D11" s="6">
        <v>63</v>
      </c>
    </row>
    <row r="12" spans="1:4" x14ac:dyDescent="0.2">
      <c r="A12" s="3">
        <f t="array" ref="A12">A11+TIME(0,5,0)</f>
        <v>43834.154166666631</v>
      </c>
      <c r="B12" s="6">
        <v>1.9146658000000001</v>
      </c>
      <c r="C12" s="5">
        <f t="array" ref="C12">C11+TIME(0,5,0)</f>
        <v>43834.18541666666</v>
      </c>
      <c r="D12" s="6">
        <v>65</v>
      </c>
    </row>
    <row r="13" spans="1:4" x14ac:dyDescent="0.2">
      <c r="A13" s="3">
        <f t="array" ref="A13">A12+TIME(0,5,0)</f>
        <v>43834.15763888885</v>
      </c>
      <c r="B13" s="6">
        <v>4.7101889999999997</v>
      </c>
      <c r="C13" s="5">
        <f t="array" ref="C13">C12+TIME(0,5,0)</f>
        <v>43834.188888888879</v>
      </c>
      <c r="D13" s="6">
        <v>56</v>
      </c>
    </row>
    <row r="14" spans="1:4" x14ac:dyDescent="0.2">
      <c r="A14" s="3">
        <f t="array" ref="A14">A13+TIME(0,5,0)</f>
        <v>43834.161111111069</v>
      </c>
      <c r="B14" s="6">
        <v>1.6350420000000001</v>
      </c>
      <c r="C14" s="5">
        <f t="array" ref="C14">C13+TIME(0,5,0)</f>
        <v>43834.192361111098</v>
      </c>
      <c r="D14" s="6">
        <v>58</v>
      </c>
    </row>
    <row r="15" spans="1:4" x14ac:dyDescent="0.2">
      <c r="A15" s="3">
        <f t="array" ref="A15">A14+TIME(0,5,0)</f>
        <v>43834.164583333288</v>
      </c>
      <c r="B15" s="6">
        <v>1.5985373</v>
      </c>
      <c r="C15" s="5">
        <f t="array" ref="C15">C14+TIME(0,5,0)</f>
        <v>43834.195833333317</v>
      </c>
      <c r="D15" s="6">
        <v>60</v>
      </c>
    </row>
    <row r="16" spans="1:4" x14ac:dyDescent="0.2">
      <c r="A16" s="3">
        <f t="array" ref="A16">A15+TIME(0,5,0)</f>
        <v>43834.168055555507</v>
      </c>
      <c r="B16" s="6">
        <v>1.6170964000000001</v>
      </c>
      <c r="C16" s="5">
        <f t="array" ref="C16">C15+TIME(0,5,0)</f>
        <v>43834.199305555536</v>
      </c>
      <c r="D16" s="6">
        <v>58</v>
      </c>
    </row>
    <row r="17" spans="1:4" x14ac:dyDescent="0.2">
      <c r="A17" s="3">
        <f t="array" ref="A17">A16+TIME(0,5,0)</f>
        <v>43834.171527777726</v>
      </c>
      <c r="B17" s="6">
        <v>1.5694851999999999</v>
      </c>
      <c r="C17" s="5">
        <f t="array" ref="C17">C16+TIME(0,5,0)</f>
        <v>43834.202777777755</v>
      </c>
      <c r="D17" s="6">
        <v>58</v>
      </c>
    </row>
    <row r="18" spans="1:4" x14ac:dyDescent="0.2">
      <c r="A18" s="3">
        <f t="array" ref="A18">A17+TIME(0,5,0)</f>
        <v>43834.174999999945</v>
      </c>
      <c r="B18" s="6">
        <v>1.6175687000000001</v>
      </c>
      <c r="C18" s="5">
        <f t="array" ref="C18">C17+TIME(0,5,0)</f>
        <v>43834.206249999974</v>
      </c>
      <c r="D18" s="6">
        <v>60</v>
      </c>
    </row>
    <row r="19" spans="1:4" x14ac:dyDescent="0.2">
      <c r="A19" s="3">
        <f t="array" ref="A19">A18+TIME(0,5,0)</f>
        <v>43834.178472222164</v>
      </c>
      <c r="B19" s="6">
        <v>6.5617939999999999</v>
      </c>
      <c r="C19" s="5">
        <f>DATE(2020,1,4)+TIME(5,40,0)</f>
        <v>43834.236111111109</v>
      </c>
      <c r="D19" s="6">
        <v>57</v>
      </c>
    </row>
    <row r="20" spans="1:4" x14ac:dyDescent="0.2">
      <c r="A20" s="3">
        <f t="array" ref="A20">A19+TIME(0,5,0)</f>
        <v>43834.181944444383</v>
      </c>
      <c r="B20" s="6">
        <v>3.2074563999999999</v>
      </c>
      <c r="C20" s="5">
        <f t="array" ref="C20">C19+TIME(0,5,0)</f>
        <v>43834.239583333328</v>
      </c>
      <c r="D20" s="6">
        <v>58</v>
      </c>
    </row>
    <row r="21" spans="1:4" x14ac:dyDescent="0.2">
      <c r="A21" s="3">
        <f t="array" ref="A21">A20+TIME(0,5,0)</f>
        <v>43834.185416666602</v>
      </c>
      <c r="B21" s="6">
        <v>3.4006932000000001</v>
      </c>
      <c r="C21" s="5">
        <f t="array" ref="C21">C20+TIME(0,5,0)</f>
        <v>43834.243055555547</v>
      </c>
      <c r="D21" s="6">
        <v>55</v>
      </c>
    </row>
    <row r="22" spans="1:4" x14ac:dyDescent="0.2">
      <c r="A22" s="3">
        <f t="array" ref="A22">A21+TIME(0,5,0)</f>
        <v>43834.188888888821</v>
      </c>
      <c r="B22" s="6">
        <v>3.6857652999999999</v>
      </c>
      <c r="C22" s="5">
        <f t="array" ref="C22">C21+TIME(0,5,0)</f>
        <v>43834.246527777766</v>
      </c>
      <c r="D22" s="6">
        <v>57</v>
      </c>
    </row>
    <row r="23" spans="1:4" x14ac:dyDescent="0.2">
      <c r="A23" s="3">
        <f t="array" ref="A23">A22+TIME(0,5,0)</f>
        <v>43834.19236111104</v>
      </c>
      <c r="B23" s="6">
        <v>2.6474546999999999</v>
      </c>
      <c r="C23" s="5">
        <f t="array" ref="C23">C22+TIME(0,5,0)</f>
        <v>43834.249999999985</v>
      </c>
      <c r="D23" s="6">
        <v>57</v>
      </c>
    </row>
    <row r="24" spans="1:4" x14ac:dyDescent="0.2">
      <c r="A24" s="3">
        <f t="array" ref="A24">A23+TIME(0,5,0)</f>
        <v>43834.195833333259</v>
      </c>
      <c r="B24" s="6">
        <v>2.8230293</v>
      </c>
      <c r="C24" s="5">
        <f t="array" ref="C24">C23+TIME(0,5,0)</f>
        <v>43834.253472222204</v>
      </c>
      <c r="D24" s="6">
        <v>57</v>
      </c>
    </row>
    <row r="25" spans="1:4" x14ac:dyDescent="0.2">
      <c r="A25" s="3">
        <f t="array" ref="A25">A24+TIME(0,5,0)</f>
        <v>43834.199305555478</v>
      </c>
      <c r="B25" s="6">
        <v>10</v>
      </c>
      <c r="C25" s="5">
        <f t="array" ref="C25">C24+TIME(0,5,0)</f>
        <v>43834.256944444423</v>
      </c>
      <c r="D25" s="6">
        <v>59</v>
      </c>
    </row>
    <row r="26" spans="1:4" x14ac:dyDescent="0.2">
      <c r="A26" s="3">
        <f t="array" ref="A26">A25+TIME(0,5,0)</f>
        <v>43834.202777777697</v>
      </c>
      <c r="B26" s="6">
        <v>1.3714919999999999</v>
      </c>
      <c r="C26" s="5">
        <f>DATE(2020,1,4)+TIME(6,20,0)</f>
        <v>43834.263888888891</v>
      </c>
      <c r="D26" s="6">
        <v>57</v>
      </c>
    </row>
    <row r="27" spans="1:4" x14ac:dyDescent="0.2">
      <c r="A27" s="3">
        <f t="array" ref="A27">A26+TIME(0,5,0)</f>
        <v>43834.206249999916</v>
      </c>
      <c r="B27" s="6">
        <v>2.0417824000000002</v>
      </c>
      <c r="C27" s="5">
        <f t="array" ref="C27">C26+TIME(0,5,0)</f>
        <v>43834.267361111109</v>
      </c>
      <c r="D27" s="6">
        <v>57</v>
      </c>
    </row>
    <row r="28" spans="1:4" x14ac:dyDescent="0.2">
      <c r="A28" s="3">
        <f t="array" ref="A28">A27+TIME(0,5,0)</f>
        <v>43834.209722222135</v>
      </c>
      <c r="B28" s="6">
        <v>1.3078076999999999</v>
      </c>
      <c r="C28" s="5">
        <f t="array" ref="C28">C27+TIME(0,5,0)</f>
        <v>43834.270833333328</v>
      </c>
      <c r="D28" s="6">
        <v>57</v>
      </c>
    </row>
    <row r="29" spans="1:4" x14ac:dyDescent="0.2">
      <c r="A29" s="3">
        <f t="array" ref="A29">A28+TIME(0,5,0)</f>
        <v>43834.213194444354</v>
      </c>
      <c r="B29" s="6">
        <v>1.3728031000000001</v>
      </c>
      <c r="C29" s="5">
        <f t="array" ref="C29">C28+TIME(0,5,0)</f>
        <v>43834.274305555547</v>
      </c>
      <c r="D29" s="6">
        <v>57</v>
      </c>
    </row>
    <row r="30" spans="1:4" x14ac:dyDescent="0.2">
      <c r="A30" s="3">
        <f t="array" ref="A30">A29+TIME(0,5,0)</f>
        <v>43834.216666666573</v>
      </c>
      <c r="B30" s="6">
        <v>1.4635788000000001</v>
      </c>
      <c r="C30" s="5">
        <f t="array" ref="C30">C29+TIME(0,5,0)</f>
        <v>43834.277777777766</v>
      </c>
      <c r="D30" s="6">
        <v>56</v>
      </c>
    </row>
    <row r="31" spans="1:4" x14ac:dyDescent="0.2">
      <c r="A31" s="3">
        <f t="array" ref="A31">A30+TIME(0,5,0)</f>
        <v>43834.220138888792</v>
      </c>
      <c r="B31" s="6">
        <v>2.0626652000000001</v>
      </c>
      <c r="C31" s="5">
        <f>DATE(2020,1,4)+TIME(7,9,0)</f>
        <v>43834.29791666667</v>
      </c>
      <c r="D31" s="6">
        <v>69</v>
      </c>
    </row>
    <row r="32" spans="1:4" x14ac:dyDescent="0.2">
      <c r="A32" s="3">
        <f t="array" ref="A32">A31+TIME(0,5,0)</f>
        <v>43834.223611111011</v>
      </c>
      <c r="B32" s="6">
        <v>1.7194723000000001</v>
      </c>
      <c r="C32" s="5">
        <f t="array" ref="C32">C31+TIME(0,5,0)</f>
        <v>43834.301388888889</v>
      </c>
      <c r="D32" s="6">
        <v>54</v>
      </c>
    </row>
    <row r="33" spans="1:4" x14ac:dyDescent="0.2">
      <c r="A33" s="3">
        <f t="array" ref="A33">A32+TIME(0,5,0)</f>
        <v>43834.22708333323</v>
      </c>
      <c r="B33" s="6">
        <v>1.5984201</v>
      </c>
      <c r="C33" s="5">
        <f t="array" ref="C33">C32+TIME(0,5,0)</f>
        <v>43834.304861111108</v>
      </c>
      <c r="D33" s="6">
        <v>59</v>
      </c>
    </row>
    <row r="34" spans="1:4" x14ac:dyDescent="0.2">
      <c r="A34" s="3">
        <f t="array" ref="A34">A33+TIME(0,5,0)</f>
        <v>43834.230555555449</v>
      </c>
      <c r="B34" s="6">
        <v>1.2786957999999999</v>
      </c>
      <c r="C34" s="5">
        <f t="array" ref="C34">C33+TIME(0,5,0)</f>
        <v>43834.308333333327</v>
      </c>
      <c r="D34" s="6">
        <v>54</v>
      </c>
    </row>
    <row r="35" spans="1:4" x14ac:dyDescent="0.2">
      <c r="A35" s="3">
        <f t="array" ref="A35">A34+TIME(0,5,0)</f>
        <v>43834.234027777668</v>
      </c>
      <c r="B35" s="6">
        <v>3.0023863</v>
      </c>
      <c r="C35" s="5">
        <f t="array" ref="C35">C34+TIME(0,5,0)</f>
        <v>43834.311805555546</v>
      </c>
      <c r="D35" s="6">
        <v>52</v>
      </c>
    </row>
    <row r="36" spans="1:4" x14ac:dyDescent="0.2">
      <c r="A36" s="3">
        <f t="array" ref="A36">A35+TIME(0,5,0)</f>
        <v>43834.237499999886</v>
      </c>
      <c r="B36" s="6">
        <v>4.2130365000000003</v>
      </c>
      <c r="C36" s="5">
        <f t="array" ref="C36">C35+TIME(0,5,0)</f>
        <v>43834.315277777765</v>
      </c>
      <c r="D36" s="6">
        <v>56</v>
      </c>
    </row>
    <row r="37" spans="1:4" x14ac:dyDescent="0.2">
      <c r="A37" s="3">
        <f t="array" ref="A37">A36+TIME(0,5,0)</f>
        <v>43834.240972222105</v>
      </c>
      <c r="B37" s="6">
        <v>1.3292714000000001</v>
      </c>
      <c r="C37" s="5">
        <f t="array" ref="C37">C36+TIME(0,5,0)</f>
        <v>43834.318749999984</v>
      </c>
      <c r="D37" s="6">
        <v>57</v>
      </c>
    </row>
    <row r="38" spans="1:4" x14ac:dyDescent="0.2">
      <c r="A38" s="3">
        <f t="array" ref="A38">A37+TIME(0,5,0)</f>
        <v>43834.244444444324</v>
      </c>
      <c r="B38" s="6">
        <v>3.7981408000000001</v>
      </c>
      <c r="C38" s="5">
        <f t="array" ref="C38">C37+TIME(0,5,0)</f>
        <v>43834.322222222203</v>
      </c>
      <c r="D38" s="6">
        <v>57</v>
      </c>
    </row>
    <row r="39" spans="1:4" x14ac:dyDescent="0.2">
      <c r="A39" s="3">
        <f t="array" ref="A39">A38+TIME(0,5,0)</f>
        <v>43834.247916666543</v>
      </c>
      <c r="B39" s="6">
        <v>5.1191516000000004</v>
      </c>
      <c r="C39" s="5">
        <f t="array" ref="C39">C38+TIME(0,5,0)</f>
        <v>43834.325694444422</v>
      </c>
      <c r="D39" s="6">
        <v>57</v>
      </c>
    </row>
    <row r="40" spans="1:4" x14ac:dyDescent="0.2">
      <c r="A40" s="3">
        <f t="array" ref="A40">A39+TIME(0,5,0)</f>
        <v>43834.251388888762</v>
      </c>
      <c r="B40" s="6">
        <v>3.5678828</v>
      </c>
      <c r="C40" s="5">
        <f t="array" ref="C40">C39+TIME(0,5,0)</f>
        <v>43834.329166666641</v>
      </c>
      <c r="D40" s="6">
        <v>56</v>
      </c>
    </row>
    <row r="41" spans="1:4" x14ac:dyDescent="0.2">
      <c r="A41" s="3">
        <f t="array" ref="A41">A40+TIME(0,5,0)</f>
        <v>43834.254861110981</v>
      </c>
      <c r="B41" s="6">
        <v>3.483482</v>
      </c>
      <c r="C41" s="5">
        <f>DATE(2020,1,4)+TIME(8,17,0)</f>
        <v>43834.345138888886</v>
      </c>
      <c r="D41" s="6">
        <v>58</v>
      </c>
    </row>
    <row r="42" spans="1:4" x14ac:dyDescent="0.2">
      <c r="A42" s="3">
        <f t="array" ref="A42">A41+TIME(0,5,0)</f>
        <v>43834.2583333332</v>
      </c>
      <c r="B42" s="6">
        <v>1.9400378</v>
      </c>
      <c r="C42" s="5">
        <f t="array" ref="C42">C41+TIME(0,6,0)</f>
        <v>43834.349305555552</v>
      </c>
      <c r="D42" s="6">
        <v>56</v>
      </c>
    </row>
    <row r="43" spans="1:4" x14ac:dyDescent="0.2">
      <c r="A43" s="3">
        <f t="array" ref="A43">A42+TIME(0,5,0)</f>
        <v>43834.261805555419</v>
      </c>
      <c r="B43" s="6">
        <v>2.7902740000000001</v>
      </c>
      <c r="C43" s="5">
        <f t="array" ref="C43">C42+TIME(0,6,0)</f>
        <v>43834.353472222218</v>
      </c>
      <c r="D43" s="6">
        <v>53</v>
      </c>
    </row>
    <row r="44" spans="1:4" x14ac:dyDescent="0.2">
      <c r="A44" s="3">
        <f t="array" ref="A44">A43+TIME(0,5,0)</f>
        <v>43834.265277777638</v>
      </c>
      <c r="B44" s="6">
        <v>2.3970068000000002</v>
      </c>
      <c r="C44" s="5">
        <f t="array" ref="C44">C43+TIME(0,6,0)</f>
        <v>43834.357638888883</v>
      </c>
      <c r="D44" s="6">
        <v>58</v>
      </c>
    </row>
    <row r="45" spans="1:4" x14ac:dyDescent="0.2">
      <c r="A45" s="3">
        <f t="array" ref="A45">A44+TIME(0,5,0)</f>
        <v>43834.268749999857</v>
      </c>
      <c r="B45" s="6">
        <v>1.8587444</v>
      </c>
      <c r="C45" s="5">
        <f t="array" ref="C45">C44+TIME(0,6,0)</f>
        <v>43834.361805555549</v>
      </c>
      <c r="D45" s="6">
        <v>56</v>
      </c>
    </row>
    <row r="46" spans="1:4" x14ac:dyDescent="0.2">
      <c r="A46" s="3">
        <f t="array" ref="A46">A45+TIME(0,5,0)</f>
        <v>43834.272222222076</v>
      </c>
      <c r="B46" s="6">
        <v>2.7422016</v>
      </c>
      <c r="C46" s="5">
        <f t="array" ref="C46">C45+TIME(0,6,0)</f>
        <v>43834.365972222215</v>
      </c>
      <c r="D46" s="6">
        <v>57</v>
      </c>
    </row>
    <row r="47" spans="1:4" x14ac:dyDescent="0.2">
      <c r="A47" s="3">
        <f t="array" ref="A47">A46+TIME(0,5,0)</f>
        <v>43834.275694444295</v>
      </c>
      <c r="B47" s="6">
        <v>1.6158191</v>
      </c>
      <c r="C47" s="5">
        <f t="array" ref="C47">C46+TIME(0,6,0)</f>
        <v>43834.37013888888</v>
      </c>
      <c r="D47" s="6">
        <v>56</v>
      </c>
    </row>
    <row r="48" spans="1:4" x14ac:dyDescent="0.2">
      <c r="A48" s="3">
        <f t="array" ref="A48">A47+TIME(0,5,0)</f>
        <v>43834.279166666514</v>
      </c>
      <c r="B48" s="6">
        <v>2.0094403999999999</v>
      </c>
      <c r="C48" s="5">
        <f t="array" ref="C48">C47+TIME(0,6,0)</f>
        <v>43834.374305555546</v>
      </c>
      <c r="D48" s="6">
        <v>61</v>
      </c>
    </row>
    <row r="49" spans="1:4" x14ac:dyDescent="0.2">
      <c r="A49" s="3">
        <f t="array" ref="A49">A48+TIME(0,5,0)</f>
        <v>43834.282638888733</v>
      </c>
      <c r="B49" s="6">
        <v>1.2725412</v>
      </c>
      <c r="C49" s="5">
        <f t="array" ref="C49">C48+TIME(0,6,0)</f>
        <v>43834.378472222212</v>
      </c>
      <c r="D49" s="6">
        <v>56</v>
      </c>
    </row>
    <row r="50" spans="1:4" x14ac:dyDescent="0.2">
      <c r="A50" s="3">
        <f t="array" ref="A50">A49+TIME(0,5,0)</f>
        <v>43834.286111110952</v>
      </c>
      <c r="B50" s="6">
        <v>2.4973068</v>
      </c>
      <c r="C50" s="5">
        <f t="array" ref="C50">C49+TIME(0,6,0)</f>
        <v>43834.382638888877</v>
      </c>
      <c r="D50" s="6">
        <v>61</v>
      </c>
    </row>
    <row r="51" spans="1:4" x14ac:dyDescent="0.2">
      <c r="A51" s="3">
        <f t="array" ref="A51">A50+TIME(0,5,0)</f>
        <v>43834.289583333171</v>
      </c>
      <c r="B51" s="6">
        <v>1.6255951</v>
      </c>
      <c r="C51" s="5">
        <f t="array" ref="C51">C50+TIME(0,6,0)</f>
        <v>43834.386805555543</v>
      </c>
      <c r="D51" s="6">
        <v>59</v>
      </c>
    </row>
    <row r="52" spans="1:4" x14ac:dyDescent="0.2">
      <c r="A52" s="3">
        <f t="array" ref="A52">A51+TIME(0,5,0)</f>
        <v>43834.29305555539</v>
      </c>
      <c r="B52" s="6">
        <v>1.6719440000000001</v>
      </c>
      <c r="C52" s="5">
        <f t="array" ref="C52">C51+TIME(0,6,0)</f>
        <v>43834.390972222209</v>
      </c>
      <c r="D52" s="6">
        <v>59</v>
      </c>
    </row>
    <row r="53" spans="1:4" x14ac:dyDescent="0.2">
      <c r="A53" s="3">
        <f t="array" ref="A53">A52+TIME(0,5,0)</f>
        <v>43834.296527777609</v>
      </c>
      <c r="B53" s="6">
        <v>2.7406527999999999</v>
      </c>
      <c r="C53" s="5">
        <f t="array" ref="C53">C52+TIME(0,6,0)</f>
        <v>43834.395138888874</v>
      </c>
      <c r="D53" s="6">
        <v>59</v>
      </c>
    </row>
    <row r="54" spans="1:4" x14ac:dyDescent="0.2">
      <c r="A54" s="3">
        <f t="array" ref="A54">A53+TIME(0,5,0)</f>
        <v>43834.299999999828</v>
      </c>
      <c r="B54" s="6">
        <v>3.2408883999999998</v>
      </c>
      <c r="C54" s="5">
        <f t="array" ref="C54">C53+TIME(0,6,0)</f>
        <v>43834.39930555554</v>
      </c>
      <c r="D54" s="6">
        <v>59</v>
      </c>
    </row>
    <row r="55" spans="1:4" x14ac:dyDescent="0.2">
      <c r="A55" s="3">
        <f t="array" ref="A55">A54+TIME(0,5,0)</f>
        <v>43834.303472222047</v>
      </c>
      <c r="B55" s="6">
        <v>1.8114177</v>
      </c>
      <c r="C55" s="5">
        <f>DATE(2020,1,4)+TIME(9,56,0)</f>
        <v>43834.413888888892</v>
      </c>
      <c r="D55" s="6">
        <v>60</v>
      </c>
    </row>
    <row r="56" spans="1:4" x14ac:dyDescent="0.2">
      <c r="A56" s="3">
        <f t="array" ref="A56">A55+TIME(0,5,0)</f>
        <v>43834.306944444266</v>
      </c>
      <c r="B56" s="6">
        <v>3.317841</v>
      </c>
      <c r="C56" s="5">
        <f t="array" ref="C56">C55+TIME(0,5,0)</f>
        <v>43834.417361111111</v>
      </c>
      <c r="D56" s="6">
        <v>59</v>
      </c>
    </row>
    <row r="57" spans="1:4" x14ac:dyDescent="0.2">
      <c r="A57" s="3">
        <f t="array" ref="A57">A56+TIME(0,5,0)</f>
        <v>43834.310416666485</v>
      </c>
      <c r="B57" s="6">
        <v>1.3028762</v>
      </c>
      <c r="C57" s="5">
        <f t="array" ref="C57">C56+TIME(0,5,0)</f>
        <v>43834.42083333333</v>
      </c>
      <c r="D57" s="6">
        <v>59</v>
      </c>
    </row>
    <row r="58" spans="1:4" x14ac:dyDescent="0.2">
      <c r="A58" s="3">
        <f t="array" ref="A58">A57+TIME(0,5,0)</f>
        <v>43834.313888888704</v>
      </c>
      <c r="B58" s="6">
        <v>3.3830721000000001</v>
      </c>
      <c r="C58" s="5">
        <f t="array" ref="C58">C57+TIME(0,5,0)</f>
        <v>43834.424305555549</v>
      </c>
      <c r="D58" s="6">
        <v>56</v>
      </c>
    </row>
    <row r="59" spans="1:4" x14ac:dyDescent="0.2">
      <c r="A59" s="3">
        <f t="array" ref="A59">A58+TIME(0,5,0)</f>
        <v>43834.317361110923</v>
      </c>
      <c r="B59" s="6">
        <v>2.1597675999999999</v>
      </c>
    </row>
    <row r="60" spans="1:4" x14ac:dyDescent="0.2">
      <c r="A60" s="3">
        <f t="array" ref="A60">A59+TIME(0,5,0)</f>
        <v>43834.320833333142</v>
      </c>
      <c r="B60" s="6">
        <v>1.4478458999999999</v>
      </c>
    </row>
    <row r="61" spans="1:4" x14ac:dyDescent="0.2">
      <c r="A61" s="3">
        <f t="array" ref="A61">A60+TIME(0,5,0)</f>
        <v>43834.324305555361</v>
      </c>
      <c r="B61" s="6">
        <v>1.7004485</v>
      </c>
    </row>
    <row r="62" spans="1:4" x14ac:dyDescent="0.2">
      <c r="A62" s="3">
        <f t="array" ref="A62">A61+TIME(0,5,0)</f>
        <v>43834.32777777758</v>
      </c>
      <c r="B62" s="6">
        <v>3.3730357</v>
      </c>
    </row>
    <row r="63" spans="1:4" x14ac:dyDescent="0.2">
      <c r="A63" s="3">
        <f t="array" ref="A63">A62+TIME(0,5,0)</f>
        <v>43834.331249999799</v>
      </c>
      <c r="B63" s="6">
        <v>1.8722966000000001</v>
      </c>
    </row>
    <row r="64" spans="1:4" x14ac:dyDescent="0.2">
      <c r="A64" s="3">
        <f t="array" ref="A64">A63+TIME(0,5,0)</f>
        <v>43834.334722222018</v>
      </c>
      <c r="B64" s="6">
        <v>1.6843547000000001</v>
      </c>
    </row>
    <row r="65" spans="1:2" x14ac:dyDescent="0.2">
      <c r="A65" s="3">
        <f t="array" ref="A65">A64+TIME(0,5,0)</f>
        <v>43834.338194444237</v>
      </c>
      <c r="B65" s="6">
        <v>2.0606977999999998</v>
      </c>
    </row>
    <row r="66" spans="1:2" x14ac:dyDescent="0.2">
      <c r="A66" s="3">
        <f t="array" ref="A66">A65+TIME(0,5,0)</f>
        <v>43834.341666666456</v>
      </c>
      <c r="B66" s="6">
        <v>1.3866147</v>
      </c>
    </row>
    <row r="67" spans="1:2" x14ac:dyDescent="0.2">
      <c r="A67" s="3">
        <f t="array" ref="A67">A66+TIME(0,5,0)</f>
        <v>43834.345138888675</v>
      </c>
      <c r="B67" s="6">
        <v>1.6313850999999999</v>
      </c>
    </row>
    <row r="68" spans="1:2" x14ac:dyDescent="0.2">
      <c r="A68" s="3">
        <f t="array" ref="A68">A67+TIME(0,5,0)</f>
        <v>43834.348611110894</v>
      </c>
      <c r="B68" s="6">
        <v>3.0420677999999999</v>
      </c>
    </row>
    <row r="69" spans="1:2" x14ac:dyDescent="0.2">
      <c r="A69" s="3">
        <f t="array" ref="A69">A68+TIME(0,5,0)</f>
        <v>43834.352083333113</v>
      </c>
      <c r="B69" s="6">
        <v>3.7124685999999998</v>
      </c>
    </row>
    <row r="70" spans="1:2" x14ac:dyDescent="0.2">
      <c r="A70" s="3">
        <f t="array" ref="A70">A69+TIME(0,5,0)</f>
        <v>43834.355555555332</v>
      </c>
      <c r="B70" s="6">
        <v>2.7048302</v>
      </c>
    </row>
    <row r="71" spans="1:2" x14ac:dyDescent="0.2">
      <c r="A71" s="3">
        <f t="array" ref="A71">A70+TIME(0,5,0)</f>
        <v>43834.359027777551</v>
      </c>
      <c r="B71" s="6">
        <v>4.7299185000000001</v>
      </c>
    </row>
    <row r="72" spans="1:2" x14ac:dyDescent="0.2">
      <c r="A72" s="3">
        <f t="array" ref="A72">A71+TIME(0,5,0)</f>
        <v>43834.36249999977</v>
      </c>
      <c r="B72" s="6">
        <v>8.2230950000000007</v>
      </c>
    </row>
    <row r="73" spans="1:2" x14ac:dyDescent="0.2">
      <c r="A73" s="3">
        <f t="array" ref="A73">A72+TIME(0,5,0)</f>
        <v>43834.365972221989</v>
      </c>
      <c r="B73" s="6">
        <v>4.551418</v>
      </c>
    </row>
    <row r="74" spans="1:2" x14ac:dyDescent="0.2">
      <c r="A74" s="3">
        <f t="array" ref="A74">A73+TIME(0,5,0)</f>
        <v>43834.369444444208</v>
      </c>
      <c r="B74" s="6">
        <v>3.7116674999999999</v>
      </c>
    </row>
    <row r="75" spans="1:2" x14ac:dyDescent="0.2">
      <c r="A75" s="3">
        <f t="array" ref="A75">A74+TIME(0,5,0)</f>
        <v>43834.372916666427</v>
      </c>
      <c r="B75" s="6">
        <v>1.8886841999999999</v>
      </c>
    </row>
    <row r="76" spans="1:2" x14ac:dyDescent="0.2">
      <c r="A76" s="3">
        <f t="array" ref="A76">A75+TIME(0,5,0)</f>
        <v>43834.376388888646</v>
      </c>
      <c r="B76" s="6">
        <v>4.3895907000000003</v>
      </c>
    </row>
    <row r="77" spans="1:2" x14ac:dyDescent="0.2">
      <c r="A77" s="3">
        <f t="array" ref="A77">A76+TIME(0,5,0)</f>
        <v>43834.379861110865</v>
      </c>
      <c r="B77" s="6">
        <v>2.7414360000000002</v>
      </c>
    </row>
    <row r="78" spans="1:2" x14ac:dyDescent="0.2">
      <c r="A78" s="3">
        <f t="array" ref="A78">A77+TIME(0,5,0)</f>
        <v>43834.383333333084</v>
      </c>
      <c r="B78" s="6">
        <v>3.613162</v>
      </c>
    </row>
    <row r="79" spans="1:2" x14ac:dyDescent="0.2">
      <c r="A79" s="3">
        <f t="array" ref="A79">A78+TIME(0,5,0)</f>
        <v>43834.386805555303</v>
      </c>
      <c r="B79" s="6">
        <v>1.7439781000000001</v>
      </c>
    </row>
    <row r="80" spans="1:2" x14ac:dyDescent="0.2">
      <c r="A80" s="3">
        <f t="array" ref="A80">A79+TIME(0,5,0)</f>
        <v>43834.390277777522</v>
      </c>
      <c r="B80" s="6">
        <v>1.5473699999999999</v>
      </c>
    </row>
    <row r="81" spans="1:2" x14ac:dyDescent="0.2">
      <c r="A81" s="3">
        <f t="array" ref="A81">A80+TIME(0,5,0)</f>
        <v>43834.393749999741</v>
      </c>
      <c r="B81" s="6">
        <v>2.3743017000000002</v>
      </c>
    </row>
    <row r="82" spans="1:2" x14ac:dyDescent="0.2">
      <c r="A82" s="3">
        <f t="array" ref="A82">A81+TIME(0,5,0)</f>
        <v>43834.39722222196</v>
      </c>
      <c r="B82" s="6">
        <v>1.5064173999999999</v>
      </c>
    </row>
    <row r="83" spans="1:2" x14ac:dyDescent="0.2">
      <c r="A83" s="3">
        <f t="array" ref="A83">A82+TIME(0,5,0)</f>
        <v>43834.400694444179</v>
      </c>
      <c r="B83" s="6">
        <v>1.7136172000000001</v>
      </c>
    </row>
    <row r="84" spans="1:2" x14ac:dyDescent="0.2">
      <c r="A84" s="3">
        <f t="array" ref="A84">A83+TIME(0,5,0)</f>
        <v>43834.404166666398</v>
      </c>
      <c r="B84" s="6">
        <v>3.5791514000000002</v>
      </c>
    </row>
    <row r="85" spans="1:2" x14ac:dyDescent="0.2">
      <c r="A85" s="3">
        <f t="array" ref="A85">A84+TIME(0,5,0)</f>
        <v>43834.407638888617</v>
      </c>
      <c r="B85" s="6">
        <v>2.3045703999999998</v>
      </c>
    </row>
    <row r="86" spans="1:2" x14ac:dyDescent="0.2">
      <c r="A86" s="3">
        <f t="array" ref="A86">A85+TIME(0,5,0)</f>
        <v>43834.411111110836</v>
      </c>
      <c r="B86" s="6">
        <v>4.1621949999999996</v>
      </c>
    </row>
    <row r="87" spans="1:2" x14ac:dyDescent="0.2">
      <c r="A87" s="3">
        <f t="array" ref="A87">A86+TIME(0,5,0)</f>
        <v>43834.414583333055</v>
      </c>
      <c r="B87" s="6">
        <v>3.1106189999999998</v>
      </c>
    </row>
    <row r="88" spans="1:2" x14ac:dyDescent="0.2">
      <c r="A88" s="3">
        <f t="array" ref="A88">A87+TIME(0,5,0)</f>
        <v>43834.418055555274</v>
      </c>
      <c r="B88" s="6">
        <v>7.2138805000000001</v>
      </c>
    </row>
    <row r="89" spans="1:2" x14ac:dyDescent="0.2">
      <c r="A89" s="3">
        <f t="array" ref="A89">A88+TIME(0,5,0)</f>
        <v>43834.421527777493</v>
      </c>
      <c r="B89" s="6">
        <v>8.1543559999999999</v>
      </c>
    </row>
    <row r="90" spans="1:2" x14ac:dyDescent="0.2">
      <c r="A90" s="3">
        <f t="array" ref="A90">A89+TIME(0,5,0)</f>
        <v>43834.424999999712</v>
      </c>
      <c r="B90" s="6">
        <v>10</v>
      </c>
    </row>
    <row r="91" spans="1:2" x14ac:dyDescent="0.2">
      <c r="A91" s="10"/>
    </row>
    <row r="92" spans="1:2" x14ac:dyDescent="0.2">
      <c r="A92" s="10"/>
    </row>
    <row r="93" spans="1:2" x14ac:dyDescent="0.2">
      <c r="A93" s="10"/>
    </row>
    <row r="94" spans="1:2" x14ac:dyDescent="0.2">
      <c r="A94" s="10"/>
    </row>
    <row r="95" spans="1:2" x14ac:dyDescent="0.2">
      <c r="A95" s="10"/>
    </row>
    <row r="96" spans="1:2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10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  <row r="160" spans="1:1" x14ac:dyDescent="0.2">
      <c r="A160" s="10"/>
    </row>
    <row r="161" spans="1:1" x14ac:dyDescent="0.2">
      <c r="A161" s="10"/>
    </row>
    <row r="162" spans="1:1" x14ac:dyDescent="0.2">
      <c r="A162" s="10"/>
    </row>
    <row r="163" spans="1:1" x14ac:dyDescent="0.2">
      <c r="A163" s="10"/>
    </row>
    <row r="164" spans="1:1" x14ac:dyDescent="0.2">
      <c r="A164" s="10"/>
    </row>
    <row r="165" spans="1:1" x14ac:dyDescent="0.2">
      <c r="A165" s="10"/>
    </row>
    <row r="166" spans="1:1" x14ac:dyDescent="0.2">
      <c r="A166" s="10"/>
    </row>
    <row r="167" spans="1:1" x14ac:dyDescent="0.2">
      <c r="A167" s="10"/>
    </row>
    <row r="168" spans="1:1" x14ac:dyDescent="0.2">
      <c r="A168" s="10"/>
    </row>
    <row r="169" spans="1:1" x14ac:dyDescent="0.2">
      <c r="A169" s="10"/>
    </row>
    <row r="170" spans="1:1" x14ac:dyDescent="0.2">
      <c r="A170" s="10"/>
    </row>
    <row r="171" spans="1:1" x14ac:dyDescent="0.2">
      <c r="A171" s="10"/>
    </row>
    <row r="172" spans="1:1" x14ac:dyDescent="0.2">
      <c r="A172" s="10"/>
    </row>
    <row r="173" spans="1:1" x14ac:dyDescent="0.2">
      <c r="A173" s="10"/>
    </row>
    <row r="174" spans="1:1" x14ac:dyDescent="0.2">
      <c r="A174" s="10"/>
    </row>
    <row r="175" spans="1:1" x14ac:dyDescent="0.2">
      <c r="A175" s="10"/>
    </row>
    <row r="176" spans="1:1" x14ac:dyDescent="0.2">
      <c r="A176" s="10"/>
    </row>
    <row r="177" spans="1:1" x14ac:dyDescent="0.2">
      <c r="A177" s="10"/>
    </row>
    <row r="178" spans="1:1" x14ac:dyDescent="0.2">
      <c r="A178" s="10"/>
    </row>
    <row r="179" spans="1:1" x14ac:dyDescent="0.2">
      <c r="A179" s="10"/>
    </row>
    <row r="180" spans="1:1" x14ac:dyDescent="0.2">
      <c r="A180" s="10"/>
    </row>
    <row r="181" spans="1:1" x14ac:dyDescent="0.2">
      <c r="A181" s="10"/>
    </row>
    <row r="182" spans="1:1" x14ac:dyDescent="0.2">
      <c r="A182" s="10"/>
    </row>
    <row r="183" spans="1:1" x14ac:dyDescent="0.2">
      <c r="A183" s="10"/>
    </row>
    <row r="184" spans="1:1" x14ac:dyDescent="0.2">
      <c r="A184" s="10"/>
    </row>
    <row r="185" spans="1:1" x14ac:dyDescent="0.2">
      <c r="A185" s="10"/>
    </row>
    <row r="186" spans="1:1" x14ac:dyDescent="0.2">
      <c r="A186" s="10"/>
    </row>
    <row r="187" spans="1:1" x14ac:dyDescent="0.2">
      <c r="A187" s="10"/>
    </row>
    <row r="188" spans="1:1" x14ac:dyDescent="0.2">
      <c r="A188" s="10"/>
    </row>
    <row r="189" spans="1:1" x14ac:dyDescent="0.2">
      <c r="A189" s="10"/>
    </row>
    <row r="190" spans="1:1" x14ac:dyDescent="0.2">
      <c r="A190" s="10"/>
    </row>
    <row r="191" spans="1:1" x14ac:dyDescent="0.2">
      <c r="A191" s="10"/>
    </row>
    <row r="192" spans="1:1" x14ac:dyDescent="0.2">
      <c r="A192" s="10"/>
    </row>
    <row r="193" spans="1:1" x14ac:dyDescent="0.2">
      <c r="A193" s="10"/>
    </row>
    <row r="194" spans="1:1" x14ac:dyDescent="0.2">
      <c r="A194" s="10"/>
    </row>
    <row r="195" spans="1:1" x14ac:dyDescent="0.2">
      <c r="A195" s="10"/>
    </row>
    <row r="196" spans="1:1" x14ac:dyDescent="0.2">
      <c r="A196" s="10"/>
    </row>
    <row r="197" spans="1:1" x14ac:dyDescent="0.2">
      <c r="A197" s="10"/>
    </row>
    <row r="198" spans="1:1" x14ac:dyDescent="0.2">
      <c r="A198" s="10"/>
    </row>
    <row r="199" spans="1:1" x14ac:dyDescent="0.2">
      <c r="A199" s="10"/>
    </row>
    <row r="200" spans="1:1" x14ac:dyDescent="0.2">
      <c r="A200" s="10"/>
    </row>
    <row r="201" spans="1:1" x14ac:dyDescent="0.2">
      <c r="A201" s="10"/>
    </row>
    <row r="202" spans="1:1" x14ac:dyDescent="0.2">
      <c r="A202" s="10"/>
    </row>
    <row r="203" spans="1:1" x14ac:dyDescent="0.2">
      <c r="A203" s="10"/>
    </row>
    <row r="204" spans="1:1" x14ac:dyDescent="0.2">
      <c r="A204" s="10"/>
    </row>
    <row r="205" spans="1:1" x14ac:dyDescent="0.2">
      <c r="A205" s="10"/>
    </row>
    <row r="206" spans="1:1" x14ac:dyDescent="0.2">
      <c r="A206" s="10"/>
    </row>
    <row r="207" spans="1:1" x14ac:dyDescent="0.2">
      <c r="A207" s="10"/>
    </row>
    <row r="208" spans="1:1" x14ac:dyDescent="0.2">
      <c r="A208" s="10"/>
    </row>
    <row r="209" spans="1:1" x14ac:dyDescent="0.2">
      <c r="A209" s="10"/>
    </row>
    <row r="210" spans="1:1" x14ac:dyDescent="0.2">
      <c r="A210" s="10"/>
    </row>
    <row r="211" spans="1:1" x14ac:dyDescent="0.2">
      <c r="A211" s="10"/>
    </row>
    <row r="212" spans="1:1" x14ac:dyDescent="0.2">
      <c r="A212" s="10"/>
    </row>
    <row r="213" spans="1:1" x14ac:dyDescent="0.2">
      <c r="A213" s="10"/>
    </row>
    <row r="214" spans="1:1" x14ac:dyDescent="0.2">
      <c r="A214" s="10"/>
    </row>
    <row r="215" spans="1:1" x14ac:dyDescent="0.2">
      <c r="A215" s="10"/>
    </row>
    <row r="216" spans="1:1" x14ac:dyDescent="0.2">
      <c r="A216" s="10"/>
    </row>
    <row r="217" spans="1:1" x14ac:dyDescent="0.2">
      <c r="A217" s="10"/>
    </row>
    <row r="218" spans="1:1" x14ac:dyDescent="0.2">
      <c r="A218" s="10"/>
    </row>
    <row r="219" spans="1:1" x14ac:dyDescent="0.2">
      <c r="A219" s="10"/>
    </row>
    <row r="220" spans="1:1" x14ac:dyDescent="0.2">
      <c r="A220" s="10"/>
    </row>
    <row r="221" spans="1:1" x14ac:dyDescent="0.2">
      <c r="A221" s="10"/>
    </row>
    <row r="222" spans="1:1" x14ac:dyDescent="0.2">
      <c r="A222" s="10"/>
    </row>
    <row r="223" spans="1:1" x14ac:dyDescent="0.2">
      <c r="A223" s="10"/>
    </row>
    <row r="224" spans="1:1" x14ac:dyDescent="0.2">
      <c r="A224" s="10"/>
    </row>
    <row r="225" spans="1:1" x14ac:dyDescent="0.2">
      <c r="A225" s="10"/>
    </row>
    <row r="226" spans="1:1" x14ac:dyDescent="0.2">
      <c r="A226" s="10"/>
    </row>
    <row r="227" spans="1:1" x14ac:dyDescent="0.2">
      <c r="A227" s="10"/>
    </row>
    <row r="228" spans="1:1" x14ac:dyDescent="0.2">
      <c r="A228" s="10"/>
    </row>
    <row r="229" spans="1:1" x14ac:dyDescent="0.2">
      <c r="A229" s="10"/>
    </row>
    <row r="230" spans="1:1" x14ac:dyDescent="0.2">
      <c r="A230" s="10"/>
    </row>
    <row r="231" spans="1:1" x14ac:dyDescent="0.2">
      <c r="A231" s="10"/>
    </row>
    <row r="232" spans="1:1" x14ac:dyDescent="0.2">
      <c r="A232" s="10"/>
    </row>
    <row r="233" spans="1:1" x14ac:dyDescent="0.2">
      <c r="A233" s="10"/>
    </row>
    <row r="234" spans="1:1" x14ac:dyDescent="0.2">
      <c r="A234" s="10"/>
    </row>
    <row r="235" spans="1:1" x14ac:dyDescent="0.2">
      <c r="A235" s="10"/>
    </row>
    <row r="236" spans="1:1" x14ac:dyDescent="0.2">
      <c r="A236" s="10"/>
    </row>
    <row r="237" spans="1:1" x14ac:dyDescent="0.2">
      <c r="A237" s="10"/>
    </row>
    <row r="238" spans="1:1" x14ac:dyDescent="0.2">
      <c r="A238" s="10"/>
    </row>
    <row r="239" spans="1:1" x14ac:dyDescent="0.2">
      <c r="A239" s="10"/>
    </row>
    <row r="240" spans="1:1" x14ac:dyDescent="0.2">
      <c r="A240" s="10"/>
    </row>
    <row r="241" spans="1:1" x14ac:dyDescent="0.2">
      <c r="A241" s="10"/>
    </row>
    <row r="242" spans="1:1" x14ac:dyDescent="0.2">
      <c r="A242" s="10"/>
    </row>
    <row r="243" spans="1:1" x14ac:dyDescent="0.2">
      <c r="A243" s="10"/>
    </row>
    <row r="244" spans="1:1" x14ac:dyDescent="0.2">
      <c r="A244" s="10"/>
    </row>
    <row r="245" spans="1:1" x14ac:dyDescent="0.2">
      <c r="A245" s="10"/>
    </row>
    <row r="246" spans="1:1" x14ac:dyDescent="0.2">
      <c r="A246" s="10"/>
    </row>
    <row r="247" spans="1:1" x14ac:dyDescent="0.2">
      <c r="A247" s="10"/>
    </row>
    <row r="248" spans="1:1" x14ac:dyDescent="0.2">
      <c r="A248" s="10"/>
    </row>
    <row r="249" spans="1:1" x14ac:dyDescent="0.2">
      <c r="A249" s="10"/>
    </row>
    <row r="250" spans="1:1" x14ac:dyDescent="0.2">
      <c r="A250" s="10"/>
    </row>
    <row r="251" spans="1:1" x14ac:dyDescent="0.2">
      <c r="A251" s="10"/>
    </row>
    <row r="252" spans="1:1" x14ac:dyDescent="0.2">
      <c r="A252" s="10"/>
    </row>
    <row r="253" spans="1:1" x14ac:dyDescent="0.2">
      <c r="A253" s="10"/>
    </row>
    <row r="254" spans="1:1" x14ac:dyDescent="0.2">
      <c r="A254" s="10"/>
    </row>
    <row r="255" spans="1:1" x14ac:dyDescent="0.2">
      <c r="A255" s="10"/>
    </row>
    <row r="256" spans="1:1" x14ac:dyDescent="0.2">
      <c r="A256" s="10"/>
    </row>
    <row r="257" spans="1:1" x14ac:dyDescent="0.2">
      <c r="A257" s="10"/>
    </row>
    <row r="258" spans="1:1" x14ac:dyDescent="0.2">
      <c r="A258" s="10"/>
    </row>
    <row r="259" spans="1:1" x14ac:dyDescent="0.2">
      <c r="A259" s="10"/>
    </row>
    <row r="260" spans="1:1" x14ac:dyDescent="0.2">
      <c r="A260" s="10"/>
    </row>
    <row r="261" spans="1:1" x14ac:dyDescent="0.2">
      <c r="A261" s="10"/>
    </row>
    <row r="262" spans="1:1" x14ac:dyDescent="0.2">
      <c r="A262" s="10"/>
    </row>
    <row r="263" spans="1:1" x14ac:dyDescent="0.2">
      <c r="A263" s="10"/>
    </row>
    <row r="264" spans="1:1" x14ac:dyDescent="0.2">
      <c r="A264" s="10"/>
    </row>
    <row r="265" spans="1:1" x14ac:dyDescent="0.2">
      <c r="A265" s="10"/>
    </row>
    <row r="266" spans="1:1" x14ac:dyDescent="0.2">
      <c r="A266" s="10"/>
    </row>
    <row r="267" spans="1:1" x14ac:dyDescent="0.2">
      <c r="A267" s="10"/>
    </row>
    <row r="268" spans="1:1" x14ac:dyDescent="0.2">
      <c r="A268" s="10"/>
    </row>
    <row r="269" spans="1:1" x14ac:dyDescent="0.2">
      <c r="A269" s="10"/>
    </row>
    <row r="270" spans="1:1" x14ac:dyDescent="0.2">
      <c r="A270" s="10"/>
    </row>
    <row r="271" spans="1:1" x14ac:dyDescent="0.2">
      <c r="A271" s="10"/>
    </row>
    <row r="272" spans="1:1" x14ac:dyDescent="0.2">
      <c r="A272" s="10"/>
    </row>
    <row r="273" spans="1:1" x14ac:dyDescent="0.2">
      <c r="A273" s="10"/>
    </row>
    <row r="274" spans="1:1" x14ac:dyDescent="0.2">
      <c r="A274" s="10"/>
    </row>
    <row r="275" spans="1:1" x14ac:dyDescent="0.2">
      <c r="A275" s="10"/>
    </row>
    <row r="276" spans="1:1" x14ac:dyDescent="0.2">
      <c r="A276" s="10"/>
    </row>
    <row r="277" spans="1:1" x14ac:dyDescent="0.2">
      <c r="A277" s="10"/>
    </row>
    <row r="278" spans="1:1" x14ac:dyDescent="0.2">
      <c r="A278" s="10"/>
    </row>
    <row r="279" spans="1:1" x14ac:dyDescent="0.2">
      <c r="A279" s="10"/>
    </row>
    <row r="280" spans="1:1" x14ac:dyDescent="0.2">
      <c r="A280" s="10"/>
    </row>
    <row r="281" spans="1:1" x14ac:dyDescent="0.2">
      <c r="A281" s="10"/>
    </row>
    <row r="282" spans="1:1" x14ac:dyDescent="0.2">
      <c r="A282" s="10"/>
    </row>
    <row r="283" spans="1:1" x14ac:dyDescent="0.2">
      <c r="A283" s="10"/>
    </row>
    <row r="284" spans="1:1" x14ac:dyDescent="0.2">
      <c r="A284" s="10"/>
    </row>
    <row r="285" spans="1:1" x14ac:dyDescent="0.2">
      <c r="A285" s="10"/>
    </row>
    <row r="286" spans="1:1" x14ac:dyDescent="0.2">
      <c r="A286" s="10"/>
    </row>
    <row r="287" spans="1:1" x14ac:dyDescent="0.2">
      <c r="A287" s="10"/>
    </row>
    <row r="288" spans="1:1" x14ac:dyDescent="0.2">
      <c r="A288" s="10"/>
    </row>
    <row r="289" spans="1:1" x14ac:dyDescent="0.2">
      <c r="A289" s="10"/>
    </row>
    <row r="290" spans="1:1" x14ac:dyDescent="0.2">
      <c r="A290" s="10"/>
    </row>
    <row r="291" spans="1:1" x14ac:dyDescent="0.2">
      <c r="A291" s="10"/>
    </row>
    <row r="292" spans="1:1" x14ac:dyDescent="0.2">
      <c r="A292" s="10"/>
    </row>
    <row r="293" spans="1:1" x14ac:dyDescent="0.2">
      <c r="A293" s="10"/>
    </row>
    <row r="294" spans="1:1" x14ac:dyDescent="0.2">
      <c r="A294" s="10"/>
    </row>
    <row r="295" spans="1:1" x14ac:dyDescent="0.2">
      <c r="A295" s="10"/>
    </row>
    <row r="296" spans="1:1" x14ac:dyDescent="0.2">
      <c r="A296" s="10"/>
    </row>
    <row r="297" spans="1:1" x14ac:dyDescent="0.2">
      <c r="A297" s="10"/>
    </row>
    <row r="298" spans="1:1" x14ac:dyDescent="0.2">
      <c r="A298" s="10"/>
    </row>
    <row r="299" spans="1:1" x14ac:dyDescent="0.2">
      <c r="A299" s="10"/>
    </row>
    <row r="300" spans="1:1" x14ac:dyDescent="0.2">
      <c r="A300" s="10"/>
    </row>
    <row r="301" spans="1:1" x14ac:dyDescent="0.2">
      <c r="A301" s="10"/>
    </row>
    <row r="302" spans="1:1" x14ac:dyDescent="0.2">
      <c r="A302" s="10"/>
    </row>
    <row r="303" spans="1:1" x14ac:dyDescent="0.2">
      <c r="A303" s="10"/>
    </row>
    <row r="304" spans="1:1" x14ac:dyDescent="0.2">
      <c r="A304" s="10"/>
    </row>
    <row r="305" spans="1:1" x14ac:dyDescent="0.2">
      <c r="A305" s="10"/>
    </row>
    <row r="306" spans="1:1" x14ac:dyDescent="0.2">
      <c r="A306" s="10"/>
    </row>
    <row r="307" spans="1:1" x14ac:dyDescent="0.2">
      <c r="A307" s="10"/>
    </row>
    <row r="308" spans="1:1" x14ac:dyDescent="0.2">
      <c r="A308" s="10"/>
    </row>
    <row r="309" spans="1:1" x14ac:dyDescent="0.2">
      <c r="A309" s="10"/>
    </row>
    <row r="310" spans="1:1" x14ac:dyDescent="0.2">
      <c r="A310" s="10"/>
    </row>
    <row r="311" spans="1:1" x14ac:dyDescent="0.2">
      <c r="A311" s="10"/>
    </row>
    <row r="312" spans="1:1" x14ac:dyDescent="0.2">
      <c r="A312" s="10"/>
    </row>
    <row r="313" spans="1:1" x14ac:dyDescent="0.2">
      <c r="A313" s="10"/>
    </row>
    <row r="314" spans="1:1" x14ac:dyDescent="0.2">
      <c r="A314" s="10"/>
    </row>
    <row r="315" spans="1:1" x14ac:dyDescent="0.2">
      <c r="A315" s="10"/>
    </row>
    <row r="316" spans="1:1" x14ac:dyDescent="0.2">
      <c r="A316" s="10"/>
    </row>
    <row r="317" spans="1:1" x14ac:dyDescent="0.2">
      <c r="A317" s="10"/>
    </row>
    <row r="318" spans="1:1" x14ac:dyDescent="0.2">
      <c r="A318" s="10"/>
    </row>
    <row r="319" spans="1:1" x14ac:dyDescent="0.2">
      <c r="A319" s="10"/>
    </row>
    <row r="320" spans="1:1" x14ac:dyDescent="0.2">
      <c r="A320" s="10"/>
    </row>
    <row r="321" spans="1:1" x14ac:dyDescent="0.2">
      <c r="A321" s="10"/>
    </row>
    <row r="322" spans="1:1" x14ac:dyDescent="0.2">
      <c r="A322" s="10"/>
    </row>
    <row r="323" spans="1:1" x14ac:dyDescent="0.2">
      <c r="A323" s="10"/>
    </row>
    <row r="324" spans="1:1" x14ac:dyDescent="0.2">
      <c r="A324" s="10"/>
    </row>
    <row r="325" spans="1:1" x14ac:dyDescent="0.2">
      <c r="A325" s="10"/>
    </row>
    <row r="326" spans="1:1" x14ac:dyDescent="0.2">
      <c r="A326" s="10"/>
    </row>
    <row r="327" spans="1:1" x14ac:dyDescent="0.2">
      <c r="A327" s="10"/>
    </row>
    <row r="328" spans="1:1" x14ac:dyDescent="0.2">
      <c r="A328" s="10"/>
    </row>
    <row r="329" spans="1:1" x14ac:dyDescent="0.2">
      <c r="A329" s="10"/>
    </row>
    <row r="330" spans="1:1" x14ac:dyDescent="0.2">
      <c r="A330" s="10"/>
    </row>
    <row r="331" spans="1:1" x14ac:dyDescent="0.2">
      <c r="A331" s="10"/>
    </row>
    <row r="332" spans="1:1" x14ac:dyDescent="0.2">
      <c r="A332" s="10"/>
    </row>
    <row r="333" spans="1:1" x14ac:dyDescent="0.2">
      <c r="A333" s="10"/>
    </row>
    <row r="334" spans="1:1" x14ac:dyDescent="0.2">
      <c r="A334" s="10"/>
    </row>
    <row r="335" spans="1:1" x14ac:dyDescent="0.2">
      <c r="A335" s="10"/>
    </row>
    <row r="336" spans="1:1" x14ac:dyDescent="0.2">
      <c r="A336" s="10"/>
    </row>
    <row r="337" spans="1:1" x14ac:dyDescent="0.2">
      <c r="A337" s="10"/>
    </row>
    <row r="338" spans="1:1" x14ac:dyDescent="0.2">
      <c r="A338" s="10"/>
    </row>
    <row r="339" spans="1:1" x14ac:dyDescent="0.2">
      <c r="A339" s="10"/>
    </row>
    <row r="340" spans="1:1" x14ac:dyDescent="0.2">
      <c r="A340" s="10"/>
    </row>
    <row r="341" spans="1:1" x14ac:dyDescent="0.2">
      <c r="A341" s="10"/>
    </row>
    <row r="342" spans="1:1" x14ac:dyDescent="0.2">
      <c r="A342" s="10"/>
    </row>
    <row r="343" spans="1:1" x14ac:dyDescent="0.2">
      <c r="A343" s="10"/>
    </row>
    <row r="344" spans="1:1" x14ac:dyDescent="0.2">
      <c r="A344" s="10"/>
    </row>
    <row r="345" spans="1:1" x14ac:dyDescent="0.2">
      <c r="A345" s="10"/>
    </row>
    <row r="346" spans="1:1" x14ac:dyDescent="0.2">
      <c r="A346" s="10"/>
    </row>
    <row r="347" spans="1:1" x14ac:dyDescent="0.2">
      <c r="A347" s="10"/>
    </row>
    <row r="348" spans="1:1" x14ac:dyDescent="0.2">
      <c r="A348" s="10"/>
    </row>
    <row r="349" spans="1:1" x14ac:dyDescent="0.2">
      <c r="A349" s="10"/>
    </row>
    <row r="350" spans="1:1" x14ac:dyDescent="0.2">
      <c r="A350" s="10"/>
    </row>
    <row r="351" spans="1:1" x14ac:dyDescent="0.2">
      <c r="A351" s="10"/>
    </row>
    <row r="352" spans="1:1" x14ac:dyDescent="0.2">
      <c r="A352" s="10"/>
    </row>
    <row r="353" spans="1:1" x14ac:dyDescent="0.2">
      <c r="A353" s="10"/>
    </row>
    <row r="354" spans="1:1" x14ac:dyDescent="0.2">
      <c r="A354" s="10"/>
    </row>
    <row r="355" spans="1:1" x14ac:dyDescent="0.2">
      <c r="A355" s="10"/>
    </row>
    <row r="356" spans="1:1" x14ac:dyDescent="0.2">
      <c r="A356" s="10"/>
    </row>
    <row r="357" spans="1:1" x14ac:dyDescent="0.2">
      <c r="A357" s="10"/>
    </row>
    <row r="358" spans="1:1" x14ac:dyDescent="0.2">
      <c r="A358" s="10"/>
    </row>
    <row r="359" spans="1:1" x14ac:dyDescent="0.2">
      <c r="A359" s="10"/>
    </row>
    <row r="360" spans="1:1" x14ac:dyDescent="0.2">
      <c r="A360" s="10"/>
    </row>
    <row r="361" spans="1:1" x14ac:dyDescent="0.2">
      <c r="A361" s="10"/>
    </row>
    <row r="362" spans="1:1" x14ac:dyDescent="0.2">
      <c r="A362" s="10"/>
    </row>
    <row r="363" spans="1:1" x14ac:dyDescent="0.2">
      <c r="A363" s="10"/>
    </row>
    <row r="364" spans="1:1" x14ac:dyDescent="0.2">
      <c r="A364" s="10"/>
    </row>
    <row r="365" spans="1:1" x14ac:dyDescent="0.2">
      <c r="A365" s="10"/>
    </row>
    <row r="366" spans="1:1" x14ac:dyDescent="0.2">
      <c r="A366" s="10"/>
    </row>
    <row r="367" spans="1:1" x14ac:dyDescent="0.2">
      <c r="A367" s="10"/>
    </row>
    <row r="368" spans="1:1" x14ac:dyDescent="0.2">
      <c r="A368" s="10"/>
    </row>
    <row r="369" spans="1:1" x14ac:dyDescent="0.2">
      <c r="A369" s="10"/>
    </row>
    <row r="370" spans="1:1" x14ac:dyDescent="0.2">
      <c r="A370" s="10"/>
    </row>
    <row r="371" spans="1:1" x14ac:dyDescent="0.2">
      <c r="A371" s="10"/>
    </row>
    <row r="372" spans="1:1" x14ac:dyDescent="0.2">
      <c r="A372" s="10"/>
    </row>
    <row r="373" spans="1:1" x14ac:dyDescent="0.2">
      <c r="A373" s="10"/>
    </row>
    <row r="374" spans="1:1" x14ac:dyDescent="0.2">
      <c r="A374" s="10"/>
    </row>
    <row r="375" spans="1:1" x14ac:dyDescent="0.2">
      <c r="A375" s="10"/>
    </row>
    <row r="376" spans="1:1" x14ac:dyDescent="0.2">
      <c r="A376" s="10"/>
    </row>
    <row r="377" spans="1:1" x14ac:dyDescent="0.2">
      <c r="A377" s="10"/>
    </row>
    <row r="378" spans="1:1" x14ac:dyDescent="0.2">
      <c r="A378" s="10"/>
    </row>
    <row r="379" spans="1:1" x14ac:dyDescent="0.2">
      <c r="A379" s="10"/>
    </row>
    <row r="380" spans="1:1" x14ac:dyDescent="0.2">
      <c r="A380" s="10"/>
    </row>
    <row r="381" spans="1:1" x14ac:dyDescent="0.2">
      <c r="A381" s="10"/>
    </row>
    <row r="382" spans="1:1" x14ac:dyDescent="0.2">
      <c r="A382" s="10"/>
    </row>
    <row r="383" spans="1:1" x14ac:dyDescent="0.2">
      <c r="A383" s="10"/>
    </row>
    <row r="384" spans="1:1" x14ac:dyDescent="0.2">
      <c r="A384" s="10"/>
    </row>
    <row r="385" spans="1:1" x14ac:dyDescent="0.2">
      <c r="A385" s="10"/>
    </row>
    <row r="386" spans="1:1" x14ac:dyDescent="0.2">
      <c r="A386" s="10"/>
    </row>
    <row r="387" spans="1:1" x14ac:dyDescent="0.2">
      <c r="A387" s="10"/>
    </row>
    <row r="388" spans="1:1" x14ac:dyDescent="0.2">
      <c r="A388" s="10"/>
    </row>
    <row r="389" spans="1:1" x14ac:dyDescent="0.2">
      <c r="A389" s="10"/>
    </row>
    <row r="390" spans="1:1" x14ac:dyDescent="0.2">
      <c r="A390" s="10"/>
    </row>
    <row r="391" spans="1:1" x14ac:dyDescent="0.2">
      <c r="A391" s="10"/>
    </row>
    <row r="392" spans="1:1" x14ac:dyDescent="0.2">
      <c r="A392" s="10"/>
    </row>
    <row r="393" spans="1:1" x14ac:dyDescent="0.2">
      <c r="A393" s="10"/>
    </row>
    <row r="394" spans="1:1" x14ac:dyDescent="0.2">
      <c r="A394" s="10"/>
    </row>
    <row r="395" spans="1:1" x14ac:dyDescent="0.2">
      <c r="A395" s="10"/>
    </row>
    <row r="396" spans="1:1" x14ac:dyDescent="0.2">
      <c r="A396" s="10"/>
    </row>
    <row r="397" spans="1:1" x14ac:dyDescent="0.2">
      <c r="A397" s="10"/>
    </row>
    <row r="398" spans="1:1" x14ac:dyDescent="0.2">
      <c r="A398" s="10"/>
    </row>
    <row r="399" spans="1:1" x14ac:dyDescent="0.2">
      <c r="A399" s="10"/>
    </row>
    <row r="400" spans="1:1" x14ac:dyDescent="0.2">
      <c r="A400" s="10"/>
    </row>
    <row r="401" spans="1:1" x14ac:dyDescent="0.2">
      <c r="A401" s="10"/>
    </row>
    <row r="402" spans="1:1" x14ac:dyDescent="0.2">
      <c r="A402" s="10"/>
    </row>
    <row r="403" spans="1:1" x14ac:dyDescent="0.2">
      <c r="A403" s="10"/>
    </row>
    <row r="404" spans="1:1" x14ac:dyDescent="0.2">
      <c r="A404" s="10"/>
    </row>
    <row r="405" spans="1:1" x14ac:dyDescent="0.2">
      <c r="A405" s="10"/>
    </row>
    <row r="406" spans="1:1" x14ac:dyDescent="0.2">
      <c r="A406" s="10"/>
    </row>
    <row r="407" spans="1:1" x14ac:dyDescent="0.2">
      <c r="A407" s="10"/>
    </row>
    <row r="408" spans="1:1" x14ac:dyDescent="0.2">
      <c r="A408" s="10"/>
    </row>
    <row r="409" spans="1:1" x14ac:dyDescent="0.2">
      <c r="A409" s="10"/>
    </row>
    <row r="410" spans="1:1" x14ac:dyDescent="0.2">
      <c r="A410" s="10"/>
    </row>
    <row r="411" spans="1:1" x14ac:dyDescent="0.2">
      <c r="A411" s="10"/>
    </row>
    <row r="412" spans="1:1" x14ac:dyDescent="0.2">
      <c r="A412" s="10"/>
    </row>
    <row r="413" spans="1:1" x14ac:dyDescent="0.2">
      <c r="A413" s="10"/>
    </row>
    <row r="414" spans="1:1" x14ac:dyDescent="0.2">
      <c r="A414" s="10"/>
    </row>
    <row r="415" spans="1:1" x14ac:dyDescent="0.2">
      <c r="A415" s="10"/>
    </row>
    <row r="416" spans="1:1" x14ac:dyDescent="0.2">
      <c r="A416" s="10"/>
    </row>
    <row r="417" spans="1:1" x14ac:dyDescent="0.2">
      <c r="A417" s="10"/>
    </row>
    <row r="418" spans="1:1" x14ac:dyDescent="0.2">
      <c r="A418" s="10"/>
    </row>
    <row r="419" spans="1:1" x14ac:dyDescent="0.2">
      <c r="A419" s="10"/>
    </row>
    <row r="420" spans="1:1" x14ac:dyDescent="0.2">
      <c r="A420" s="10"/>
    </row>
    <row r="421" spans="1:1" x14ac:dyDescent="0.2">
      <c r="A421" s="10"/>
    </row>
    <row r="422" spans="1:1" x14ac:dyDescent="0.2">
      <c r="A422" s="10"/>
    </row>
    <row r="423" spans="1:1" x14ac:dyDescent="0.2">
      <c r="A423" s="10"/>
    </row>
    <row r="424" spans="1:1" x14ac:dyDescent="0.2">
      <c r="A424" s="10"/>
    </row>
    <row r="425" spans="1:1" x14ac:dyDescent="0.2">
      <c r="A425" s="10"/>
    </row>
    <row r="426" spans="1:1" x14ac:dyDescent="0.2">
      <c r="A426" s="10"/>
    </row>
    <row r="427" spans="1:1" x14ac:dyDescent="0.2">
      <c r="A427" s="10"/>
    </row>
    <row r="428" spans="1:1" x14ac:dyDescent="0.2">
      <c r="A428" s="10"/>
    </row>
    <row r="429" spans="1:1" x14ac:dyDescent="0.2">
      <c r="A429" s="10"/>
    </row>
    <row r="430" spans="1:1" x14ac:dyDescent="0.2">
      <c r="A430" s="10"/>
    </row>
    <row r="431" spans="1:1" x14ac:dyDescent="0.2">
      <c r="A431" s="10"/>
    </row>
    <row r="432" spans="1:1" x14ac:dyDescent="0.2">
      <c r="A432" s="10"/>
    </row>
    <row r="433" spans="1:1" x14ac:dyDescent="0.2">
      <c r="A433" s="10"/>
    </row>
    <row r="434" spans="1:1" x14ac:dyDescent="0.2">
      <c r="A434" s="10"/>
    </row>
    <row r="435" spans="1:1" x14ac:dyDescent="0.2">
      <c r="A435" s="10"/>
    </row>
    <row r="436" spans="1:1" x14ac:dyDescent="0.2">
      <c r="A436" s="10"/>
    </row>
    <row r="437" spans="1:1" x14ac:dyDescent="0.2">
      <c r="A437" s="10"/>
    </row>
    <row r="438" spans="1:1" x14ac:dyDescent="0.2">
      <c r="A438" s="10"/>
    </row>
    <row r="439" spans="1:1" x14ac:dyDescent="0.2">
      <c r="A439" s="10"/>
    </row>
    <row r="440" spans="1:1" x14ac:dyDescent="0.2">
      <c r="A440" s="10"/>
    </row>
    <row r="441" spans="1:1" x14ac:dyDescent="0.2">
      <c r="A441" s="10"/>
    </row>
    <row r="442" spans="1:1" x14ac:dyDescent="0.2">
      <c r="A442" s="10"/>
    </row>
    <row r="443" spans="1:1" x14ac:dyDescent="0.2">
      <c r="A443" s="10"/>
    </row>
    <row r="444" spans="1:1" x14ac:dyDescent="0.2">
      <c r="A444" s="10"/>
    </row>
    <row r="445" spans="1:1" x14ac:dyDescent="0.2">
      <c r="A445" s="10"/>
    </row>
    <row r="446" spans="1:1" x14ac:dyDescent="0.2">
      <c r="A446" s="10"/>
    </row>
    <row r="447" spans="1:1" x14ac:dyDescent="0.2">
      <c r="A447" s="10"/>
    </row>
    <row r="448" spans="1:1" x14ac:dyDescent="0.2">
      <c r="A448" s="10"/>
    </row>
    <row r="449" spans="1:1" x14ac:dyDescent="0.2">
      <c r="A449" s="10"/>
    </row>
    <row r="450" spans="1:1" x14ac:dyDescent="0.2">
      <c r="A450" s="10"/>
    </row>
    <row r="451" spans="1:1" x14ac:dyDescent="0.2">
      <c r="A451" s="10"/>
    </row>
    <row r="452" spans="1:1" x14ac:dyDescent="0.2">
      <c r="A452" s="10"/>
    </row>
    <row r="453" spans="1:1" x14ac:dyDescent="0.2">
      <c r="A453" s="10"/>
    </row>
    <row r="454" spans="1:1" x14ac:dyDescent="0.2">
      <c r="A454" s="10"/>
    </row>
    <row r="455" spans="1:1" x14ac:dyDescent="0.2">
      <c r="A455" s="10"/>
    </row>
    <row r="456" spans="1:1" x14ac:dyDescent="0.2">
      <c r="A456" s="10"/>
    </row>
    <row r="457" spans="1:1" x14ac:dyDescent="0.2">
      <c r="A457" s="10"/>
    </row>
    <row r="458" spans="1:1" x14ac:dyDescent="0.2">
      <c r="A458" s="10"/>
    </row>
    <row r="459" spans="1:1" x14ac:dyDescent="0.2">
      <c r="A459" s="10"/>
    </row>
    <row r="460" spans="1:1" x14ac:dyDescent="0.2">
      <c r="A460" s="10"/>
    </row>
    <row r="461" spans="1:1" x14ac:dyDescent="0.2">
      <c r="A461" s="10"/>
    </row>
    <row r="462" spans="1:1" x14ac:dyDescent="0.2">
      <c r="A462" s="10"/>
    </row>
    <row r="463" spans="1:1" x14ac:dyDescent="0.2">
      <c r="A463" s="10"/>
    </row>
    <row r="464" spans="1:1" x14ac:dyDescent="0.2">
      <c r="A464" s="10"/>
    </row>
    <row r="465" spans="1:1" x14ac:dyDescent="0.2">
      <c r="A465" s="10"/>
    </row>
    <row r="466" spans="1:1" x14ac:dyDescent="0.2">
      <c r="A466" s="10"/>
    </row>
    <row r="467" spans="1:1" x14ac:dyDescent="0.2">
      <c r="A467" s="10"/>
    </row>
    <row r="468" spans="1:1" x14ac:dyDescent="0.2">
      <c r="A468" s="10"/>
    </row>
    <row r="469" spans="1:1" x14ac:dyDescent="0.2">
      <c r="A469" s="10"/>
    </row>
    <row r="470" spans="1:1" x14ac:dyDescent="0.2">
      <c r="A470" s="10"/>
    </row>
    <row r="471" spans="1:1" x14ac:dyDescent="0.2">
      <c r="A471" s="10"/>
    </row>
    <row r="472" spans="1:1" x14ac:dyDescent="0.2">
      <c r="A472" s="10"/>
    </row>
    <row r="473" spans="1:1" x14ac:dyDescent="0.2">
      <c r="A473" s="10"/>
    </row>
    <row r="474" spans="1:1" x14ac:dyDescent="0.2">
      <c r="A474" s="10"/>
    </row>
    <row r="475" spans="1:1" x14ac:dyDescent="0.2">
      <c r="A475" s="10"/>
    </row>
    <row r="476" spans="1:1" x14ac:dyDescent="0.2">
      <c r="A476" s="10"/>
    </row>
    <row r="477" spans="1:1" x14ac:dyDescent="0.2">
      <c r="A477" s="10"/>
    </row>
    <row r="478" spans="1:1" x14ac:dyDescent="0.2">
      <c r="A478" s="10"/>
    </row>
    <row r="479" spans="1:1" x14ac:dyDescent="0.2">
      <c r="A479" s="10"/>
    </row>
    <row r="480" spans="1:1" x14ac:dyDescent="0.2">
      <c r="A480" s="10"/>
    </row>
    <row r="481" spans="1:1" x14ac:dyDescent="0.2">
      <c r="A481" s="10"/>
    </row>
    <row r="482" spans="1:1" x14ac:dyDescent="0.2">
      <c r="A482" s="10"/>
    </row>
    <row r="483" spans="1:1" x14ac:dyDescent="0.2">
      <c r="A483" s="10"/>
    </row>
    <row r="484" spans="1:1" x14ac:dyDescent="0.2">
      <c r="A484" s="10"/>
    </row>
    <row r="485" spans="1:1" x14ac:dyDescent="0.2">
      <c r="A485" s="10"/>
    </row>
    <row r="486" spans="1:1" x14ac:dyDescent="0.2">
      <c r="A486" s="10"/>
    </row>
    <row r="487" spans="1:1" x14ac:dyDescent="0.2">
      <c r="A487" s="10"/>
    </row>
    <row r="488" spans="1:1" x14ac:dyDescent="0.2">
      <c r="A488" s="10"/>
    </row>
    <row r="489" spans="1:1" x14ac:dyDescent="0.2">
      <c r="A489" s="10"/>
    </row>
    <row r="490" spans="1:1" x14ac:dyDescent="0.2">
      <c r="A490" s="10"/>
    </row>
    <row r="491" spans="1:1" x14ac:dyDescent="0.2">
      <c r="A491" s="10"/>
    </row>
    <row r="492" spans="1:1" x14ac:dyDescent="0.2">
      <c r="A492" s="10"/>
    </row>
    <row r="493" spans="1:1" x14ac:dyDescent="0.2">
      <c r="A493" s="10"/>
    </row>
    <row r="494" spans="1:1" x14ac:dyDescent="0.2">
      <c r="A494" s="10"/>
    </row>
    <row r="495" spans="1:1" x14ac:dyDescent="0.2">
      <c r="A495" s="10"/>
    </row>
    <row r="496" spans="1:1" x14ac:dyDescent="0.2">
      <c r="A496" s="10"/>
    </row>
    <row r="497" spans="1:1" x14ac:dyDescent="0.2">
      <c r="A497" s="10"/>
    </row>
    <row r="498" spans="1:1" x14ac:dyDescent="0.2">
      <c r="A498" s="10"/>
    </row>
    <row r="499" spans="1:1" x14ac:dyDescent="0.2">
      <c r="A499" s="10"/>
    </row>
    <row r="500" spans="1:1" x14ac:dyDescent="0.2">
      <c r="A500" s="10"/>
    </row>
    <row r="501" spans="1:1" x14ac:dyDescent="0.2">
      <c r="A501" s="10"/>
    </row>
    <row r="502" spans="1:1" x14ac:dyDescent="0.2">
      <c r="A502" s="10"/>
    </row>
    <row r="503" spans="1:1" x14ac:dyDescent="0.2">
      <c r="A503" s="10"/>
    </row>
    <row r="504" spans="1:1" x14ac:dyDescent="0.2">
      <c r="A504" s="10"/>
    </row>
    <row r="505" spans="1:1" x14ac:dyDescent="0.2">
      <c r="A505" s="10"/>
    </row>
    <row r="506" spans="1:1" x14ac:dyDescent="0.2">
      <c r="A506" s="10"/>
    </row>
    <row r="507" spans="1:1" x14ac:dyDescent="0.2">
      <c r="A507" s="10"/>
    </row>
    <row r="508" spans="1:1" x14ac:dyDescent="0.2">
      <c r="A508" s="10"/>
    </row>
    <row r="509" spans="1:1" x14ac:dyDescent="0.2">
      <c r="A509" s="10"/>
    </row>
    <row r="510" spans="1:1" x14ac:dyDescent="0.2">
      <c r="A510" s="10"/>
    </row>
    <row r="511" spans="1:1" x14ac:dyDescent="0.2">
      <c r="A511" s="10"/>
    </row>
    <row r="512" spans="1:1" x14ac:dyDescent="0.2">
      <c r="A512" s="10"/>
    </row>
    <row r="513" spans="1:1" x14ac:dyDescent="0.2">
      <c r="A513" s="10"/>
    </row>
    <row r="514" spans="1:1" x14ac:dyDescent="0.2">
      <c r="A514" s="10"/>
    </row>
    <row r="515" spans="1:1" x14ac:dyDescent="0.2">
      <c r="A515" s="10"/>
    </row>
    <row r="516" spans="1:1" x14ac:dyDescent="0.2">
      <c r="A516" s="10"/>
    </row>
    <row r="517" spans="1:1" x14ac:dyDescent="0.2">
      <c r="A517" s="10"/>
    </row>
    <row r="518" spans="1:1" x14ac:dyDescent="0.2">
      <c r="A518" s="10"/>
    </row>
    <row r="519" spans="1:1" x14ac:dyDescent="0.2">
      <c r="A519" s="10"/>
    </row>
    <row r="520" spans="1:1" x14ac:dyDescent="0.2">
      <c r="A520" s="10"/>
    </row>
    <row r="521" spans="1:1" x14ac:dyDescent="0.2">
      <c r="A521" s="10"/>
    </row>
    <row r="522" spans="1:1" x14ac:dyDescent="0.2">
      <c r="A522" s="10"/>
    </row>
    <row r="523" spans="1:1" x14ac:dyDescent="0.2">
      <c r="A523" s="10"/>
    </row>
    <row r="524" spans="1:1" x14ac:dyDescent="0.2">
      <c r="A524" s="10"/>
    </row>
    <row r="525" spans="1:1" x14ac:dyDescent="0.2">
      <c r="A525" s="10"/>
    </row>
    <row r="526" spans="1:1" x14ac:dyDescent="0.2">
      <c r="A526" s="10"/>
    </row>
    <row r="527" spans="1:1" x14ac:dyDescent="0.2">
      <c r="A527" s="10"/>
    </row>
    <row r="528" spans="1:1" x14ac:dyDescent="0.2">
      <c r="A528" s="10"/>
    </row>
    <row r="529" spans="1:1" x14ac:dyDescent="0.2">
      <c r="A529" s="10"/>
    </row>
    <row r="530" spans="1:1" x14ac:dyDescent="0.2">
      <c r="A530" s="10"/>
    </row>
    <row r="531" spans="1:1" x14ac:dyDescent="0.2">
      <c r="A531" s="10"/>
    </row>
    <row r="532" spans="1:1" x14ac:dyDescent="0.2">
      <c r="A532" s="10"/>
    </row>
    <row r="533" spans="1:1" x14ac:dyDescent="0.2">
      <c r="A533" s="10"/>
    </row>
    <row r="534" spans="1:1" x14ac:dyDescent="0.2">
      <c r="A534" s="10"/>
    </row>
    <row r="535" spans="1:1" x14ac:dyDescent="0.2">
      <c r="A535" s="10"/>
    </row>
    <row r="536" spans="1:1" x14ac:dyDescent="0.2">
      <c r="A536" s="10"/>
    </row>
    <row r="537" spans="1:1" x14ac:dyDescent="0.2">
      <c r="A537" s="10"/>
    </row>
    <row r="538" spans="1:1" x14ac:dyDescent="0.2">
      <c r="A538" s="10"/>
    </row>
    <row r="539" spans="1:1" x14ac:dyDescent="0.2">
      <c r="A539" s="10"/>
    </row>
    <row r="540" spans="1:1" x14ac:dyDescent="0.2">
      <c r="A540" s="10"/>
    </row>
    <row r="541" spans="1:1" x14ac:dyDescent="0.2">
      <c r="A541" s="10"/>
    </row>
    <row r="542" spans="1:1" x14ac:dyDescent="0.2">
      <c r="A542" s="10"/>
    </row>
    <row r="543" spans="1:1" x14ac:dyDescent="0.2">
      <c r="A543" s="10"/>
    </row>
    <row r="544" spans="1:1" x14ac:dyDescent="0.2">
      <c r="A544" s="10"/>
    </row>
    <row r="545" spans="1:1" x14ac:dyDescent="0.2">
      <c r="A545" s="10"/>
    </row>
    <row r="546" spans="1:1" x14ac:dyDescent="0.2">
      <c r="A546" s="10"/>
    </row>
    <row r="547" spans="1:1" x14ac:dyDescent="0.2">
      <c r="A547" s="10"/>
    </row>
    <row r="548" spans="1:1" x14ac:dyDescent="0.2">
      <c r="A548" s="10"/>
    </row>
    <row r="549" spans="1:1" x14ac:dyDescent="0.2">
      <c r="A549" s="10"/>
    </row>
    <row r="550" spans="1:1" x14ac:dyDescent="0.2">
      <c r="A550" s="10"/>
    </row>
    <row r="551" spans="1:1" x14ac:dyDescent="0.2">
      <c r="A551" s="10"/>
    </row>
    <row r="552" spans="1:1" x14ac:dyDescent="0.2">
      <c r="A552" s="10"/>
    </row>
    <row r="553" spans="1:1" x14ac:dyDescent="0.2">
      <c r="A553" s="10"/>
    </row>
    <row r="554" spans="1:1" x14ac:dyDescent="0.2">
      <c r="A554" s="10"/>
    </row>
    <row r="555" spans="1:1" x14ac:dyDescent="0.2">
      <c r="A555" s="10"/>
    </row>
    <row r="556" spans="1:1" x14ac:dyDescent="0.2">
      <c r="A556" s="10"/>
    </row>
    <row r="557" spans="1:1" x14ac:dyDescent="0.2">
      <c r="A557" s="10"/>
    </row>
    <row r="558" spans="1:1" x14ac:dyDescent="0.2">
      <c r="A558" s="10"/>
    </row>
    <row r="559" spans="1:1" x14ac:dyDescent="0.2">
      <c r="A559" s="10"/>
    </row>
    <row r="560" spans="1:1" x14ac:dyDescent="0.2">
      <c r="A560" s="10"/>
    </row>
    <row r="561" spans="1:1" x14ac:dyDescent="0.2">
      <c r="A561" s="10"/>
    </row>
    <row r="562" spans="1:1" x14ac:dyDescent="0.2">
      <c r="A562" s="10"/>
    </row>
    <row r="563" spans="1:1" x14ac:dyDescent="0.2">
      <c r="A563" s="10"/>
    </row>
    <row r="564" spans="1:1" x14ac:dyDescent="0.2">
      <c r="A564" s="10"/>
    </row>
    <row r="565" spans="1:1" x14ac:dyDescent="0.2">
      <c r="A565" s="10"/>
    </row>
    <row r="566" spans="1:1" x14ac:dyDescent="0.2">
      <c r="A566" s="10"/>
    </row>
    <row r="567" spans="1:1" x14ac:dyDescent="0.2">
      <c r="A567" s="10"/>
    </row>
    <row r="568" spans="1:1" x14ac:dyDescent="0.2">
      <c r="A568" s="10"/>
    </row>
    <row r="569" spans="1:1" x14ac:dyDescent="0.2">
      <c r="A569" s="10"/>
    </row>
    <row r="570" spans="1:1" x14ac:dyDescent="0.2">
      <c r="A570" s="10"/>
    </row>
    <row r="571" spans="1:1" x14ac:dyDescent="0.2">
      <c r="A571" s="10"/>
    </row>
    <row r="572" spans="1:1" x14ac:dyDescent="0.2">
      <c r="A572" s="10"/>
    </row>
    <row r="573" spans="1:1" x14ac:dyDescent="0.2">
      <c r="A573" s="10"/>
    </row>
    <row r="574" spans="1:1" x14ac:dyDescent="0.2">
      <c r="A574" s="10"/>
    </row>
    <row r="575" spans="1:1" x14ac:dyDescent="0.2">
      <c r="A575" s="10"/>
    </row>
    <row r="576" spans="1:1" x14ac:dyDescent="0.2">
      <c r="A576" s="10"/>
    </row>
    <row r="577" spans="1:1" x14ac:dyDescent="0.2">
      <c r="A577" s="10"/>
    </row>
    <row r="578" spans="1:1" x14ac:dyDescent="0.2">
      <c r="A578" s="10"/>
    </row>
    <row r="579" spans="1:1" x14ac:dyDescent="0.2">
      <c r="A579" s="10"/>
    </row>
    <row r="580" spans="1:1" x14ac:dyDescent="0.2">
      <c r="A580" s="10"/>
    </row>
    <row r="581" spans="1:1" x14ac:dyDescent="0.2">
      <c r="A581" s="10"/>
    </row>
    <row r="582" spans="1:1" x14ac:dyDescent="0.2">
      <c r="A582" s="10"/>
    </row>
    <row r="583" spans="1:1" x14ac:dyDescent="0.2">
      <c r="A583" s="10"/>
    </row>
    <row r="584" spans="1:1" x14ac:dyDescent="0.2">
      <c r="A584" s="10"/>
    </row>
    <row r="585" spans="1:1" x14ac:dyDescent="0.2">
      <c r="A585" s="10"/>
    </row>
    <row r="586" spans="1:1" x14ac:dyDescent="0.2">
      <c r="A586" s="10"/>
    </row>
    <row r="587" spans="1:1" x14ac:dyDescent="0.2">
      <c r="A587" s="10"/>
    </row>
    <row r="588" spans="1:1" x14ac:dyDescent="0.2">
      <c r="A588" s="10"/>
    </row>
    <row r="589" spans="1:1" x14ac:dyDescent="0.2">
      <c r="A589" s="10"/>
    </row>
    <row r="590" spans="1:1" x14ac:dyDescent="0.2">
      <c r="A590" s="10"/>
    </row>
    <row r="591" spans="1:1" x14ac:dyDescent="0.2">
      <c r="A591" s="10"/>
    </row>
    <row r="592" spans="1:1" x14ac:dyDescent="0.2">
      <c r="A592" s="10"/>
    </row>
    <row r="593" spans="1:1" x14ac:dyDescent="0.2">
      <c r="A593" s="10"/>
    </row>
    <row r="594" spans="1:1" x14ac:dyDescent="0.2">
      <c r="A594" s="10"/>
    </row>
    <row r="595" spans="1:1" x14ac:dyDescent="0.2">
      <c r="A595" s="10"/>
    </row>
    <row r="596" spans="1:1" x14ac:dyDescent="0.2">
      <c r="A596" s="10"/>
    </row>
    <row r="597" spans="1:1" x14ac:dyDescent="0.2">
      <c r="A597" s="10"/>
    </row>
    <row r="598" spans="1:1" x14ac:dyDescent="0.2">
      <c r="A598" s="10"/>
    </row>
    <row r="599" spans="1:1" x14ac:dyDescent="0.2">
      <c r="A599" s="10"/>
    </row>
    <row r="600" spans="1:1" x14ac:dyDescent="0.2">
      <c r="A600" s="10"/>
    </row>
    <row r="601" spans="1:1" x14ac:dyDescent="0.2">
      <c r="A601" s="10"/>
    </row>
    <row r="602" spans="1:1" x14ac:dyDescent="0.2">
      <c r="A602" s="10"/>
    </row>
    <row r="603" spans="1:1" x14ac:dyDescent="0.2">
      <c r="A603" s="10"/>
    </row>
    <row r="604" spans="1:1" x14ac:dyDescent="0.2">
      <c r="A604" s="10"/>
    </row>
    <row r="605" spans="1:1" x14ac:dyDescent="0.2">
      <c r="A605" s="10"/>
    </row>
    <row r="606" spans="1:1" x14ac:dyDescent="0.2">
      <c r="A606" s="10"/>
    </row>
    <row r="607" spans="1:1" x14ac:dyDescent="0.2">
      <c r="A607" s="10"/>
    </row>
    <row r="608" spans="1:1" x14ac:dyDescent="0.2">
      <c r="A608" s="10"/>
    </row>
    <row r="609" spans="1:1" x14ac:dyDescent="0.2">
      <c r="A609" s="10"/>
    </row>
    <row r="610" spans="1:1" x14ac:dyDescent="0.2">
      <c r="A610" s="10"/>
    </row>
    <row r="611" spans="1:1" x14ac:dyDescent="0.2">
      <c r="A611" s="10"/>
    </row>
    <row r="612" spans="1:1" x14ac:dyDescent="0.2">
      <c r="A612" s="10"/>
    </row>
    <row r="613" spans="1:1" x14ac:dyDescent="0.2">
      <c r="A613" s="10"/>
    </row>
    <row r="614" spans="1:1" x14ac:dyDescent="0.2">
      <c r="A614" s="10"/>
    </row>
    <row r="615" spans="1:1" x14ac:dyDescent="0.2">
      <c r="A615" s="10"/>
    </row>
    <row r="616" spans="1:1" x14ac:dyDescent="0.2">
      <c r="A616" s="10"/>
    </row>
    <row r="617" spans="1:1" x14ac:dyDescent="0.2">
      <c r="A617" s="10"/>
    </row>
    <row r="618" spans="1:1" x14ac:dyDescent="0.2">
      <c r="A618" s="10"/>
    </row>
    <row r="619" spans="1:1" x14ac:dyDescent="0.2">
      <c r="A619" s="10"/>
    </row>
    <row r="620" spans="1:1" x14ac:dyDescent="0.2">
      <c r="A620" s="10"/>
    </row>
    <row r="621" spans="1:1" x14ac:dyDescent="0.2">
      <c r="A621" s="10"/>
    </row>
    <row r="622" spans="1:1" x14ac:dyDescent="0.2">
      <c r="A622" s="10"/>
    </row>
    <row r="623" spans="1:1" x14ac:dyDescent="0.2">
      <c r="A623" s="10"/>
    </row>
    <row r="624" spans="1:1" x14ac:dyDescent="0.2">
      <c r="A624" s="10"/>
    </row>
    <row r="625" spans="1:1" x14ac:dyDescent="0.2">
      <c r="A625" s="10"/>
    </row>
    <row r="626" spans="1:1" x14ac:dyDescent="0.2">
      <c r="A626" s="10"/>
    </row>
    <row r="627" spans="1:1" x14ac:dyDescent="0.2">
      <c r="A627" s="10"/>
    </row>
    <row r="628" spans="1:1" x14ac:dyDescent="0.2">
      <c r="A628" s="10"/>
    </row>
    <row r="629" spans="1:1" x14ac:dyDescent="0.2">
      <c r="A629" s="10"/>
    </row>
    <row r="630" spans="1:1" x14ac:dyDescent="0.2">
      <c r="A630" s="10"/>
    </row>
    <row r="631" spans="1:1" x14ac:dyDescent="0.2">
      <c r="A631" s="10"/>
    </row>
    <row r="632" spans="1:1" x14ac:dyDescent="0.2">
      <c r="A632" s="10"/>
    </row>
    <row r="633" spans="1:1" x14ac:dyDescent="0.2">
      <c r="A633" s="10"/>
    </row>
    <row r="634" spans="1:1" x14ac:dyDescent="0.2">
      <c r="A634" s="10"/>
    </row>
    <row r="635" spans="1:1" x14ac:dyDescent="0.2">
      <c r="A635" s="10"/>
    </row>
    <row r="636" spans="1:1" x14ac:dyDescent="0.2">
      <c r="A636" s="10"/>
    </row>
    <row r="637" spans="1:1" x14ac:dyDescent="0.2">
      <c r="A637" s="10"/>
    </row>
    <row r="638" spans="1:1" x14ac:dyDescent="0.2">
      <c r="A638" s="10"/>
    </row>
    <row r="639" spans="1:1" x14ac:dyDescent="0.2">
      <c r="A639" s="10"/>
    </row>
    <row r="640" spans="1:1" x14ac:dyDescent="0.2">
      <c r="A640" s="10"/>
    </row>
    <row r="641" spans="1:1" x14ac:dyDescent="0.2">
      <c r="A641" s="10"/>
    </row>
    <row r="642" spans="1:1" x14ac:dyDescent="0.2">
      <c r="A642" s="10"/>
    </row>
    <row r="643" spans="1:1" x14ac:dyDescent="0.2">
      <c r="A643" s="10"/>
    </row>
    <row r="644" spans="1:1" x14ac:dyDescent="0.2">
      <c r="A644" s="10"/>
    </row>
    <row r="645" spans="1:1" x14ac:dyDescent="0.2">
      <c r="A645" s="10"/>
    </row>
    <row r="646" spans="1:1" x14ac:dyDescent="0.2">
      <c r="A646" s="10"/>
    </row>
    <row r="647" spans="1:1" x14ac:dyDescent="0.2">
      <c r="A647" s="10"/>
    </row>
    <row r="648" spans="1:1" x14ac:dyDescent="0.2">
      <c r="A648" s="10"/>
    </row>
    <row r="649" spans="1:1" x14ac:dyDescent="0.2">
      <c r="A649" s="10"/>
    </row>
    <row r="650" spans="1:1" x14ac:dyDescent="0.2">
      <c r="A650" s="10"/>
    </row>
    <row r="651" spans="1:1" x14ac:dyDescent="0.2">
      <c r="A651" s="10"/>
    </row>
    <row r="652" spans="1:1" x14ac:dyDescent="0.2">
      <c r="A652" s="10"/>
    </row>
    <row r="653" spans="1:1" x14ac:dyDescent="0.2">
      <c r="A653" s="10"/>
    </row>
    <row r="654" spans="1:1" x14ac:dyDescent="0.2">
      <c r="A654" s="10"/>
    </row>
    <row r="655" spans="1:1" x14ac:dyDescent="0.2">
      <c r="A655" s="10"/>
    </row>
    <row r="656" spans="1:1" x14ac:dyDescent="0.2">
      <c r="A656" s="10"/>
    </row>
    <row r="657" spans="1:1" x14ac:dyDescent="0.2">
      <c r="A657" s="10"/>
    </row>
    <row r="658" spans="1:1" x14ac:dyDescent="0.2">
      <c r="A658" s="10"/>
    </row>
    <row r="659" spans="1:1" x14ac:dyDescent="0.2">
      <c r="A659" s="10"/>
    </row>
    <row r="660" spans="1:1" x14ac:dyDescent="0.2">
      <c r="A660" s="10"/>
    </row>
    <row r="661" spans="1:1" x14ac:dyDescent="0.2">
      <c r="A661" s="10"/>
    </row>
    <row r="662" spans="1:1" x14ac:dyDescent="0.2">
      <c r="A662" s="10"/>
    </row>
    <row r="663" spans="1:1" x14ac:dyDescent="0.2">
      <c r="A663" s="10"/>
    </row>
    <row r="664" spans="1:1" x14ac:dyDescent="0.2">
      <c r="A664" s="10"/>
    </row>
    <row r="665" spans="1:1" x14ac:dyDescent="0.2">
      <c r="A665" s="10"/>
    </row>
    <row r="666" spans="1:1" x14ac:dyDescent="0.2">
      <c r="A666" s="10"/>
    </row>
    <row r="667" spans="1:1" x14ac:dyDescent="0.2">
      <c r="A667" s="10"/>
    </row>
    <row r="668" spans="1:1" x14ac:dyDescent="0.2">
      <c r="A668" s="10"/>
    </row>
    <row r="669" spans="1:1" x14ac:dyDescent="0.2">
      <c r="A669" s="10"/>
    </row>
    <row r="670" spans="1:1" x14ac:dyDescent="0.2">
      <c r="A670" s="10"/>
    </row>
    <row r="671" spans="1:1" x14ac:dyDescent="0.2">
      <c r="A671" s="10"/>
    </row>
    <row r="672" spans="1:1" x14ac:dyDescent="0.2">
      <c r="A672" s="10"/>
    </row>
    <row r="673" spans="1:1" x14ac:dyDescent="0.2">
      <c r="A673" s="10"/>
    </row>
    <row r="674" spans="1:1" x14ac:dyDescent="0.2">
      <c r="A674" s="10"/>
    </row>
    <row r="675" spans="1:1" x14ac:dyDescent="0.2">
      <c r="A675" s="10"/>
    </row>
    <row r="676" spans="1:1" x14ac:dyDescent="0.2">
      <c r="A676" s="10"/>
    </row>
    <row r="677" spans="1:1" x14ac:dyDescent="0.2">
      <c r="A677" s="10"/>
    </row>
    <row r="678" spans="1:1" x14ac:dyDescent="0.2">
      <c r="A678" s="10"/>
    </row>
    <row r="679" spans="1:1" x14ac:dyDescent="0.2">
      <c r="A679" s="10"/>
    </row>
    <row r="680" spans="1:1" x14ac:dyDescent="0.2">
      <c r="A680" s="10"/>
    </row>
    <row r="681" spans="1:1" x14ac:dyDescent="0.2">
      <c r="A681" s="10"/>
    </row>
    <row r="682" spans="1:1" x14ac:dyDescent="0.2">
      <c r="A682" s="10"/>
    </row>
    <row r="683" spans="1:1" x14ac:dyDescent="0.2">
      <c r="A683" s="10"/>
    </row>
    <row r="684" spans="1:1" x14ac:dyDescent="0.2">
      <c r="A684" s="10"/>
    </row>
    <row r="685" spans="1:1" x14ac:dyDescent="0.2">
      <c r="A685" s="10"/>
    </row>
    <row r="686" spans="1:1" x14ac:dyDescent="0.2">
      <c r="A686" s="10"/>
    </row>
    <row r="687" spans="1:1" x14ac:dyDescent="0.2">
      <c r="A687" s="10"/>
    </row>
    <row r="688" spans="1:1" x14ac:dyDescent="0.2">
      <c r="A688" s="10"/>
    </row>
    <row r="689" spans="1:1" x14ac:dyDescent="0.2">
      <c r="A689" s="10"/>
    </row>
    <row r="690" spans="1:1" x14ac:dyDescent="0.2">
      <c r="A690" s="10"/>
    </row>
    <row r="691" spans="1:1" x14ac:dyDescent="0.2">
      <c r="A691" s="10"/>
    </row>
    <row r="692" spans="1:1" x14ac:dyDescent="0.2">
      <c r="A692" s="10"/>
    </row>
    <row r="693" spans="1:1" x14ac:dyDescent="0.2">
      <c r="A693" s="10"/>
    </row>
    <row r="694" spans="1:1" x14ac:dyDescent="0.2">
      <c r="A694" s="10"/>
    </row>
    <row r="695" spans="1:1" x14ac:dyDescent="0.2">
      <c r="A695" s="10"/>
    </row>
    <row r="696" spans="1:1" x14ac:dyDescent="0.2">
      <c r="A696" s="10"/>
    </row>
    <row r="697" spans="1:1" x14ac:dyDescent="0.2">
      <c r="A697" s="10"/>
    </row>
    <row r="698" spans="1:1" x14ac:dyDescent="0.2">
      <c r="A698" s="10"/>
    </row>
    <row r="699" spans="1:1" x14ac:dyDescent="0.2">
      <c r="A699" s="10"/>
    </row>
    <row r="700" spans="1:1" x14ac:dyDescent="0.2">
      <c r="A700" s="10"/>
    </row>
    <row r="701" spans="1:1" x14ac:dyDescent="0.2">
      <c r="A701" s="10"/>
    </row>
    <row r="702" spans="1:1" x14ac:dyDescent="0.2">
      <c r="A702" s="10"/>
    </row>
    <row r="703" spans="1:1" x14ac:dyDescent="0.2">
      <c r="A703" s="10"/>
    </row>
    <row r="704" spans="1:1" x14ac:dyDescent="0.2">
      <c r="A704" s="10"/>
    </row>
    <row r="705" spans="1:1" x14ac:dyDescent="0.2">
      <c r="A705" s="10"/>
    </row>
    <row r="706" spans="1:1" x14ac:dyDescent="0.2">
      <c r="A706" s="10"/>
    </row>
    <row r="707" spans="1:1" x14ac:dyDescent="0.2">
      <c r="A707" s="10"/>
    </row>
    <row r="708" spans="1:1" x14ac:dyDescent="0.2">
      <c r="A708" s="10"/>
    </row>
    <row r="709" spans="1:1" x14ac:dyDescent="0.2">
      <c r="A709" s="10"/>
    </row>
    <row r="710" spans="1:1" x14ac:dyDescent="0.2">
      <c r="A710" s="10"/>
    </row>
    <row r="711" spans="1:1" x14ac:dyDescent="0.2">
      <c r="A711" s="10"/>
    </row>
    <row r="712" spans="1:1" x14ac:dyDescent="0.2">
      <c r="A712" s="10"/>
    </row>
    <row r="713" spans="1:1" x14ac:dyDescent="0.2">
      <c r="A713" s="10"/>
    </row>
    <row r="714" spans="1:1" x14ac:dyDescent="0.2">
      <c r="A714" s="10"/>
    </row>
    <row r="715" spans="1:1" x14ac:dyDescent="0.2">
      <c r="A715" s="10"/>
    </row>
    <row r="716" spans="1:1" x14ac:dyDescent="0.2">
      <c r="A716" s="10"/>
    </row>
    <row r="717" spans="1:1" x14ac:dyDescent="0.2">
      <c r="A717" s="10"/>
    </row>
    <row r="718" spans="1:1" x14ac:dyDescent="0.2">
      <c r="A718" s="10"/>
    </row>
    <row r="719" spans="1:1" x14ac:dyDescent="0.2">
      <c r="A719" s="10"/>
    </row>
    <row r="720" spans="1:1" x14ac:dyDescent="0.2">
      <c r="A720" s="10"/>
    </row>
    <row r="721" spans="1:1" x14ac:dyDescent="0.2">
      <c r="A721" s="10"/>
    </row>
    <row r="722" spans="1:1" x14ac:dyDescent="0.2">
      <c r="A722" s="10"/>
    </row>
    <row r="723" spans="1:1" x14ac:dyDescent="0.2">
      <c r="A723" s="10"/>
    </row>
    <row r="724" spans="1:1" x14ac:dyDescent="0.2">
      <c r="A724" s="10"/>
    </row>
    <row r="725" spans="1:1" x14ac:dyDescent="0.2">
      <c r="A725" s="10"/>
    </row>
    <row r="726" spans="1:1" x14ac:dyDescent="0.2">
      <c r="A726" s="10"/>
    </row>
    <row r="727" spans="1:1" x14ac:dyDescent="0.2">
      <c r="A727" s="10"/>
    </row>
    <row r="728" spans="1:1" x14ac:dyDescent="0.2">
      <c r="A728" s="10"/>
    </row>
    <row r="729" spans="1:1" x14ac:dyDescent="0.2">
      <c r="A729" s="10"/>
    </row>
    <row r="730" spans="1:1" x14ac:dyDescent="0.2">
      <c r="A730" s="10"/>
    </row>
    <row r="731" spans="1:1" x14ac:dyDescent="0.2">
      <c r="A731" s="10"/>
    </row>
    <row r="732" spans="1:1" x14ac:dyDescent="0.2">
      <c r="A732" s="10"/>
    </row>
    <row r="733" spans="1:1" x14ac:dyDescent="0.2">
      <c r="A733" s="10"/>
    </row>
    <row r="734" spans="1:1" x14ac:dyDescent="0.2">
      <c r="A734" s="10"/>
    </row>
    <row r="735" spans="1:1" x14ac:dyDescent="0.2">
      <c r="A735" s="10"/>
    </row>
    <row r="736" spans="1:1" x14ac:dyDescent="0.2">
      <c r="A736" s="10"/>
    </row>
    <row r="737" spans="1:1" x14ac:dyDescent="0.2">
      <c r="A737" s="10"/>
    </row>
    <row r="738" spans="1:1" x14ac:dyDescent="0.2">
      <c r="A738" s="10"/>
    </row>
    <row r="739" spans="1:1" x14ac:dyDescent="0.2">
      <c r="A739" s="10"/>
    </row>
    <row r="740" spans="1:1" x14ac:dyDescent="0.2">
      <c r="A740" s="10"/>
    </row>
    <row r="741" spans="1:1" x14ac:dyDescent="0.2">
      <c r="A741" s="10"/>
    </row>
    <row r="742" spans="1:1" x14ac:dyDescent="0.2">
      <c r="A742" s="10"/>
    </row>
    <row r="743" spans="1:1" x14ac:dyDescent="0.2">
      <c r="A743" s="10"/>
    </row>
    <row r="744" spans="1:1" x14ac:dyDescent="0.2">
      <c r="A744" s="10"/>
    </row>
    <row r="745" spans="1:1" x14ac:dyDescent="0.2">
      <c r="A745" s="10"/>
    </row>
    <row r="746" spans="1:1" x14ac:dyDescent="0.2">
      <c r="A746" s="10"/>
    </row>
    <row r="747" spans="1:1" x14ac:dyDescent="0.2">
      <c r="A747" s="10"/>
    </row>
    <row r="748" spans="1:1" x14ac:dyDescent="0.2">
      <c r="A748" s="10"/>
    </row>
    <row r="749" spans="1:1" x14ac:dyDescent="0.2">
      <c r="A749" s="10"/>
    </row>
    <row r="750" spans="1:1" x14ac:dyDescent="0.2">
      <c r="A750" s="10"/>
    </row>
    <row r="751" spans="1:1" x14ac:dyDescent="0.2">
      <c r="A751" s="10"/>
    </row>
    <row r="752" spans="1:1" x14ac:dyDescent="0.2">
      <c r="A752" s="10"/>
    </row>
    <row r="753" spans="1:1" x14ac:dyDescent="0.2">
      <c r="A753" s="10"/>
    </row>
    <row r="754" spans="1:1" x14ac:dyDescent="0.2">
      <c r="A754" s="10"/>
    </row>
    <row r="755" spans="1:1" x14ac:dyDescent="0.2">
      <c r="A755" s="10"/>
    </row>
    <row r="756" spans="1:1" x14ac:dyDescent="0.2">
      <c r="A756" s="10"/>
    </row>
    <row r="757" spans="1:1" x14ac:dyDescent="0.2">
      <c r="A757" s="10"/>
    </row>
    <row r="758" spans="1:1" x14ac:dyDescent="0.2">
      <c r="A758" s="10"/>
    </row>
    <row r="759" spans="1:1" x14ac:dyDescent="0.2">
      <c r="A759" s="10"/>
    </row>
    <row r="760" spans="1:1" x14ac:dyDescent="0.2">
      <c r="A760" s="10"/>
    </row>
    <row r="761" spans="1:1" x14ac:dyDescent="0.2">
      <c r="A761" s="10"/>
    </row>
    <row r="762" spans="1:1" x14ac:dyDescent="0.2">
      <c r="A762" s="10"/>
    </row>
    <row r="763" spans="1:1" x14ac:dyDescent="0.2">
      <c r="A763" s="10"/>
    </row>
    <row r="764" spans="1:1" x14ac:dyDescent="0.2">
      <c r="A764" s="10"/>
    </row>
    <row r="765" spans="1:1" x14ac:dyDescent="0.2">
      <c r="A765" s="10"/>
    </row>
    <row r="766" spans="1:1" x14ac:dyDescent="0.2">
      <c r="A766" s="10"/>
    </row>
    <row r="767" spans="1:1" x14ac:dyDescent="0.2">
      <c r="A767" s="10"/>
    </row>
    <row r="768" spans="1:1" x14ac:dyDescent="0.2">
      <c r="A768" s="10"/>
    </row>
    <row r="769" spans="1:1" x14ac:dyDescent="0.2">
      <c r="A769" s="10"/>
    </row>
    <row r="770" spans="1:1" x14ac:dyDescent="0.2">
      <c r="A770" s="10"/>
    </row>
    <row r="771" spans="1:1" x14ac:dyDescent="0.2">
      <c r="A771" s="10"/>
    </row>
    <row r="772" spans="1:1" x14ac:dyDescent="0.2">
      <c r="A772" s="10"/>
    </row>
    <row r="773" spans="1:1" x14ac:dyDescent="0.2">
      <c r="A773" s="10"/>
    </row>
    <row r="774" spans="1:1" x14ac:dyDescent="0.2">
      <c r="A774" s="10"/>
    </row>
    <row r="775" spans="1:1" x14ac:dyDescent="0.2">
      <c r="A775" s="10"/>
    </row>
    <row r="776" spans="1:1" x14ac:dyDescent="0.2">
      <c r="A776" s="10"/>
    </row>
    <row r="777" spans="1:1" x14ac:dyDescent="0.2">
      <c r="A777" s="10"/>
    </row>
    <row r="778" spans="1:1" x14ac:dyDescent="0.2">
      <c r="A778" s="10"/>
    </row>
    <row r="779" spans="1:1" x14ac:dyDescent="0.2">
      <c r="A779" s="10"/>
    </row>
    <row r="780" spans="1:1" x14ac:dyDescent="0.2">
      <c r="A780" s="10"/>
    </row>
    <row r="781" spans="1:1" x14ac:dyDescent="0.2">
      <c r="A781" s="10"/>
    </row>
    <row r="782" spans="1:1" x14ac:dyDescent="0.2">
      <c r="A782" s="10"/>
    </row>
    <row r="783" spans="1:1" x14ac:dyDescent="0.2">
      <c r="A783" s="10"/>
    </row>
    <row r="784" spans="1:1" x14ac:dyDescent="0.2">
      <c r="A784" s="10"/>
    </row>
    <row r="785" spans="1:1" x14ac:dyDescent="0.2">
      <c r="A785" s="10"/>
    </row>
    <row r="786" spans="1:1" x14ac:dyDescent="0.2">
      <c r="A786" s="10"/>
    </row>
    <row r="787" spans="1:1" x14ac:dyDescent="0.2">
      <c r="A787" s="10"/>
    </row>
    <row r="788" spans="1:1" x14ac:dyDescent="0.2">
      <c r="A788" s="10"/>
    </row>
    <row r="789" spans="1:1" x14ac:dyDescent="0.2">
      <c r="A789" s="10"/>
    </row>
    <row r="790" spans="1:1" x14ac:dyDescent="0.2">
      <c r="A790" s="10"/>
    </row>
    <row r="791" spans="1:1" x14ac:dyDescent="0.2">
      <c r="A791" s="10"/>
    </row>
    <row r="792" spans="1:1" x14ac:dyDescent="0.2">
      <c r="A792" s="10"/>
    </row>
    <row r="793" spans="1:1" x14ac:dyDescent="0.2">
      <c r="A793" s="10"/>
    </row>
    <row r="794" spans="1:1" x14ac:dyDescent="0.2">
      <c r="A794" s="10"/>
    </row>
    <row r="795" spans="1:1" x14ac:dyDescent="0.2">
      <c r="A795" s="10"/>
    </row>
    <row r="796" spans="1:1" x14ac:dyDescent="0.2">
      <c r="A796" s="10"/>
    </row>
    <row r="797" spans="1:1" x14ac:dyDescent="0.2">
      <c r="A797" s="10"/>
    </row>
    <row r="798" spans="1:1" x14ac:dyDescent="0.2">
      <c r="A798" s="10"/>
    </row>
    <row r="799" spans="1:1" x14ac:dyDescent="0.2">
      <c r="A799" s="10"/>
    </row>
    <row r="800" spans="1:1" x14ac:dyDescent="0.2">
      <c r="A800" s="10"/>
    </row>
    <row r="801" spans="1:1" x14ac:dyDescent="0.2">
      <c r="A801" s="10"/>
    </row>
    <row r="802" spans="1:1" x14ac:dyDescent="0.2">
      <c r="A802" s="10"/>
    </row>
    <row r="803" spans="1:1" x14ac:dyDescent="0.2">
      <c r="A803" s="10"/>
    </row>
    <row r="804" spans="1:1" x14ac:dyDescent="0.2">
      <c r="A804" s="10"/>
    </row>
    <row r="805" spans="1:1" x14ac:dyDescent="0.2">
      <c r="A805" s="10"/>
    </row>
    <row r="806" spans="1:1" x14ac:dyDescent="0.2">
      <c r="A806" s="10"/>
    </row>
    <row r="807" spans="1:1" x14ac:dyDescent="0.2">
      <c r="A807" s="10"/>
    </row>
    <row r="808" spans="1:1" x14ac:dyDescent="0.2">
      <c r="A808" s="10"/>
    </row>
    <row r="809" spans="1:1" x14ac:dyDescent="0.2">
      <c r="A809" s="10"/>
    </row>
    <row r="810" spans="1:1" x14ac:dyDescent="0.2">
      <c r="A810" s="10"/>
    </row>
    <row r="811" spans="1:1" x14ac:dyDescent="0.2">
      <c r="A811" s="10"/>
    </row>
    <row r="812" spans="1:1" x14ac:dyDescent="0.2">
      <c r="A812" s="10"/>
    </row>
    <row r="813" spans="1:1" x14ac:dyDescent="0.2">
      <c r="A813" s="10"/>
    </row>
    <row r="814" spans="1:1" x14ac:dyDescent="0.2">
      <c r="A814" s="10"/>
    </row>
    <row r="815" spans="1:1" x14ac:dyDescent="0.2">
      <c r="A815" s="10"/>
    </row>
    <row r="816" spans="1:1" x14ac:dyDescent="0.2">
      <c r="A816" s="10"/>
    </row>
    <row r="817" spans="1:1" x14ac:dyDescent="0.2">
      <c r="A817" s="10"/>
    </row>
    <row r="818" spans="1:1" x14ac:dyDescent="0.2">
      <c r="A818" s="10"/>
    </row>
    <row r="819" spans="1:1" x14ac:dyDescent="0.2">
      <c r="A819" s="10"/>
    </row>
    <row r="820" spans="1:1" x14ac:dyDescent="0.2">
      <c r="A820" s="10"/>
    </row>
    <row r="821" spans="1:1" x14ac:dyDescent="0.2">
      <c r="A821" s="10"/>
    </row>
    <row r="822" spans="1:1" x14ac:dyDescent="0.2">
      <c r="A822" s="10"/>
    </row>
    <row r="823" spans="1:1" x14ac:dyDescent="0.2">
      <c r="A823" s="10"/>
    </row>
    <row r="824" spans="1:1" x14ac:dyDescent="0.2">
      <c r="A824" s="10"/>
    </row>
    <row r="825" spans="1:1" x14ac:dyDescent="0.2">
      <c r="A825" s="10"/>
    </row>
    <row r="826" spans="1:1" x14ac:dyDescent="0.2">
      <c r="A826" s="10"/>
    </row>
    <row r="827" spans="1:1" x14ac:dyDescent="0.2">
      <c r="A827" s="10"/>
    </row>
    <row r="828" spans="1:1" x14ac:dyDescent="0.2">
      <c r="A828" s="10"/>
    </row>
    <row r="829" spans="1:1" x14ac:dyDescent="0.2">
      <c r="A829" s="10"/>
    </row>
    <row r="830" spans="1:1" x14ac:dyDescent="0.2">
      <c r="A830" s="10"/>
    </row>
    <row r="831" spans="1:1" x14ac:dyDescent="0.2">
      <c r="A831" s="10"/>
    </row>
    <row r="832" spans="1:1" x14ac:dyDescent="0.2">
      <c r="A832" s="10"/>
    </row>
    <row r="833" spans="1:1" x14ac:dyDescent="0.2">
      <c r="A833" s="10"/>
    </row>
    <row r="834" spans="1:1" x14ac:dyDescent="0.2">
      <c r="A834" s="10"/>
    </row>
    <row r="835" spans="1:1" x14ac:dyDescent="0.2">
      <c r="A835" s="10"/>
    </row>
    <row r="836" spans="1:1" x14ac:dyDescent="0.2">
      <c r="A836" s="10"/>
    </row>
    <row r="837" spans="1:1" x14ac:dyDescent="0.2">
      <c r="A837" s="10"/>
    </row>
    <row r="838" spans="1:1" x14ac:dyDescent="0.2">
      <c r="A838" s="10"/>
    </row>
    <row r="839" spans="1:1" x14ac:dyDescent="0.2">
      <c r="A839" s="10"/>
    </row>
    <row r="840" spans="1:1" x14ac:dyDescent="0.2">
      <c r="A840" s="10"/>
    </row>
    <row r="841" spans="1:1" x14ac:dyDescent="0.2">
      <c r="A841" s="10"/>
    </row>
    <row r="842" spans="1:1" x14ac:dyDescent="0.2">
      <c r="A842" s="10"/>
    </row>
    <row r="843" spans="1:1" x14ac:dyDescent="0.2">
      <c r="A843" s="10"/>
    </row>
    <row r="844" spans="1:1" x14ac:dyDescent="0.2">
      <c r="A844" s="10"/>
    </row>
    <row r="845" spans="1:1" x14ac:dyDescent="0.2">
      <c r="A845" s="10"/>
    </row>
    <row r="846" spans="1:1" x14ac:dyDescent="0.2">
      <c r="A846" s="10"/>
    </row>
    <row r="847" spans="1:1" x14ac:dyDescent="0.2">
      <c r="A847" s="10"/>
    </row>
    <row r="848" spans="1:1" x14ac:dyDescent="0.2">
      <c r="A848" s="10"/>
    </row>
    <row r="849" spans="1:1" x14ac:dyDescent="0.2">
      <c r="A849" s="10"/>
    </row>
    <row r="850" spans="1:1" x14ac:dyDescent="0.2">
      <c r="A850" s="10"/>
    </row>
    <row r="851" spans="1:1" x14ac:dyDescent="0.2">
      <c r="A851" s="10"/>
    </row>
    <row r="852" spans="1:1" x14ac:dyDescent="0.2">
      <c r="A852" s="10"/>
    </row>
    <row r="853" spans="1:1" x14ac:dyDescent="0.2">
      <c r="A853" s="10"/>
    </row>
    <row r="854" spans="1:1" x14ac:dyDescent="0.2">
      <c r="A854" s="10"/>
    </row>
    <row r="855" spans="1:1" x14ac:dyDescent="0.2">
      <c r="A855" s="10"/>
    </row>
    <row r="856" spans="1:1" x14ac:dyDescent="0.2">
      <c r="A856" s="10"/>
    </row>
    <row r="857" spans="1:1" x14ac:dyDescent="0.2">
      <c r="A857" s="10"/>
    </row>
    <row r="858" spans="1:1" x14ac:dyDescent="0.2">
      <c r="A858" s="10"/>
    </row>
    <row r="859" spans="1:1" x14ac:dyDescent="0.2">
      <c r="A859" s="10"/>
    </row>
    <row r="860" spans="1:1" x14ac:dyDescent="0.2">
      <c r="A860" s="10"/>
    </row>
    <row r="861" spans="1:1" x14ac:dyDescent="0.2">
      <c r="A861" s="10"/>
    </row>
    <row r="862" spans="1:1" x14ac:dyDescent="0.2">
      <c r="A862" s="10"/>
    </row>
    <row r="863" spans="1:1" x14ac:dyDescent="0.2">
      <c r="A863" s="10"/>
    </row>
    <row r="864" spans="1:1" x14ac:dyDescent="0.2">
      <c r="A864" s="10"/>
    </row>
    <row r="865" spans="1:1" x14ac:dyDescent="0.2">
      <c r="A865" s="10"/>
    </row>
    <row r="866" spans="1:1" x14ac:dyDescent="0.2">
      <c r="A866" s="10"/>
    </row>
    <row r="867" spans="1:1" x14ac:dyDescent="0.2">
      <c r="A867" s="10"/>
    </row>
    <row r="868" spans="1:1" x14ac:dyDescent="0.2">
      <c r="A868" s="10"/>
    </row>
    <row r="869" spans="1:1" x14ac:dyDescent="0.2">
      <c r="A869" s="10"/>
    </row>
    <row r="870" spans="1:1" x14ac:dyDescent="0.2">
      <c r="A870" s="10"/>
    </row>
    <row r="871" spans="1:1" x14ac:dyDescent="0.2">
      <c r="A871" s="10"/>
    </row>
    <row r="872" spans="1:1" x14ac:dyDescent="0.2">
      <c r="A872" s="10"/>
    </row>
    <row r="873" spans="1:1" x14ac:dyDescent="0.2">
      <c r="A873" s="10"/>
    </row>
    <row r="874" spans="1:1" x14ac:dyDescent="0.2">
      <c r="A874" s="10"/>
    </row>
    <row r="875" spans="1:1" x14ac:dyDescent="0.2">
      <c r="A875" s="10"/>
    </row>
    <row r="876" spans="1:1" x14ac:dyDescent="0.2">
      <c r="A876" s="10"/>
    </row>
    <row r="877" spans="1:1" x14ac:dyDescent="0.2">
      <c r="A877" s="10"/>
    </row>
    <row r="878" spans="1:1" x14ac:dyDescent="0.2">
      <c r="A878" s="10"/>
    </row>
    <row r="879" spans="1:1" x14ac:dyDescent="0.2">
      <c r="A879" s="10"/>
    </row>
    <row r="880" spans="1:1" x14ac:dyDescent="0.2">
      <c r="A880" s="10"/>
    </row>
    <row r="881" spans="1:1" x14ac:dyDescent="0.2">
      <c r="A881" s="10"/>
    </row>
    <row r="882" spans="1:1" x14ac:dyDescent="0.2">
      <c r="A882" s="10"/>
    </row>
    <row r="883" spans="1:1" x14ac:dyDescent="0.2">
      <c r="A883" s="10"/>
    </row>
    <row r="884" spans="1:1" x14ac:dyDescent="0.2">
      <c r="A884" s="10"/>
    </row>
    <row r="885" spans="1:1" x14ac:dyDescent="0.2">
      <c r="A885" s="10"/>
    </row>
    <row r="886" spans="1:1" x14ac:dyDescent="0.2">
      <c r="A886" s="10"/>
    </row>
    <row r="887" spans="1:1" x14ac:dyDescent="0.2">
      <c r="A887" s="10"/>
    </row>
    <row r="888" spans="1:1" x14ac:dyDescent="0.2">
      <c r="A888" s="10"/>
    </row>
    <row r="889" spans="1:1" x14ac:dyDescent="0.2">
      <c r="A889" s="10"/>
    </row>
    <row r="890" spans="1:1" x14ac:dyDescent="0.2">
      <c r="A890" s="10"/>
    </row>
    <row r="891" spans="1:1" x14ac:dyDescent="0.2">
      <c r="A891" s="10"/>
    </row>
    <row r="892" spans="1:1" x14ac:dyDescent="0.2">
      <c r="A892" s="10"/>
    </row>
    <row r="893" spans="1:1" x14ac:dyDescent="0.2">
      <c r="A893" s="10"/>
    </row>
    <row r="894" spans="1:1" x14ac:dyDescent="0.2">
      <c r="A894" s="10"/>
    </row>
    <row r="895" spans="1:1" x14ac:dyDescent="0.2">
      <c r="A895" s="10"/>
    </row>
    <row r="896" spans="1:1" x14ac:dyDescent="0.2">
      <c r="A896" s="10"/>
    </row>
    <row r="897" spans="1:1" x14ac:dyDescent="0.2">
      <c r="A897" s="10"/>
    </row>
    <row r="898" spans="1:1" x14ac:dyDescent="0.2">
      <c r="A898" s="10"/>
    </row>
    <row r="899" spans="1:1" x14ac:dyDescent="0.2">
      <c r="A899" s="10"/>
    </row>
    <row r="900" spans="1:1" x14ac:dyDescent="0.2">
      <c r="A900" s="10"/>
    </row>
    <row r="901" spans="1:1" x14ac:dyDescent="0.2">
      <c r="A901" s="10"/>
    </row>
    <row r="902" spans="1:1" x14ac:dyDescent="0.2">
      <c r="A902" s="10"/>
    </row>
    <row r="903" spans="1:1" x14ac:dyDescent="0.2">
      <c r="A903" s="10"/>
    </row>
    <row r="904" spans="1:1" x14ac:dyDescent="0.2">
      <c r="A904" s="10"/>
    </row>
    <row r="905" spans="1:1" x14ac:dyDescent="0.2">
      <c r="A905" s="10"/>
    </row>
    <row r="906" spans="1:1" x14ac:dyDescent="0.2">
      <c r="A906" s="10"/>
    </row>
    <row r="907" spans="1:1" x14ac:dyDescent="0.2">
      <c r="A907" s="10"/>
    </row>
    <row r="908" spans="1:1" x14ac:dyDescent="0.2">
      <c r="A908" s="10"/>
    </row>
    <row r="909" spans="1:1" x14ac:dyDescent="0.2">
      <c r="A909" s="10"/>
    </row>
    <row r="910" spans="1:1" x14ac:dyDescent="0.2">
      <c r="A910" s="10"/>
    </row>
    <row r="911" spans="1:1" x14ac:dyDescent="0.2">
      <c r="A911" s="10"/>
    </row>
    <row r="912" spans="1:1" x14ac:dyDescent="0.2">
      <c r="A912" s="10"/>
    </row>
    <row r="913" spans="1:1" x14ac:dyDescent="0.2">
      <c r="A913" s="10"/>
    </row>
    <row r="914" spans="1:1" x14ac:dyDescent="0.2">
      <c r="A914" s="10"/>
    </row>
    <row r="915" spans="1:1" x14ac:dyDescent="0.2">
      <c r="A915" s="10"/>
    </row>
    <row r="916" spans="1:1" x14ac:dyDescent="0.2">
      <c r="A916" s="10"/>
    </row>
    <row r="917" spans="1:1" x14ac:dyDescent="0.2">
      <c r="A917" s="10"/>
    </row>
    <row r="918" spans="1:1" x14ac:dyDescent="0.2">
      <c r="A918" s="10"/>
    </row>
    <row r="919" spans="1:1" x14ac:dyDescent="0.2">
      <c r="A919" s="10"/>
    </row>
    <row r="920" spans="1:1" x14ac:dyDescent="0.2">
      <c r="A920" s="10"/>
    </row>
    <row r="921" spans="1:1" x14ac:dyDescent="0.2">
      <c r="A921" s="10"/>
    </row>
    <row r="922" spans="1:1" x14ac:dyDescent="0.2">
      <c r="A922" s="10"/>
    </row>
    <row r="923" spans="1:1" x14ac:dyDescent="0.2">
      <c r="A923" s="10"/>
    </row>
    <row r="924" spans="1:1" x14ac:dyDescent="0.2">
      <c r="A924" s="10"/>
    </row>
    <row r="925" spans="1:1" x14ac:dyDescent="0.2">
      <c r="A925" s="10"/>
    </row>
    <row r="926" spans="1:1" x14ac:dyDescent="0.2">
      <c r="A926" s="10"/>
    </row>
    <row r="927" spans="1:1" x14ac:dyDescent="0.2">
      <c r="A927" s="10"/>
    </row>
    <row r="928" spans="1:1" x14ac:dyDescent="0.2">
      <c r="A928" s="10"/>
    </row>
    <row r="929" spans="1:1" x14ac:dyDescent="0.2">
      <c r="A929" s="10"/>
    </row>
    <row r="930" spans="1:1" x14ac:dyDescent="0.2">
      <c r="A930" s="10"/>
    </row>
    <row r="931" spans="1:1" x14ac:dyDescent="0.2">
      <c r="A931" s="10"/>
    </row>
    <row r="932" spans="1:1" x14ac:dyDescent="0.2">
      <c r="A932" s="10"/>
    </row>
    <row r="933" spans="1:1" x14ac:dyDescent="0.2">
      <c r="A933" s="10"/>
    </row>
    <row r="934" spans="1:1" x14ac:dyDescent="0.2">
      <c r="A934" s="10"/>
    </row>
    <row r="935" spans="1:1" x14ac:dyDescent="0.2">
      <c r="A935" s="10"/>
    </row>
    <row r="936" spans="1:1" x14ac:dyDescent="0.2">
      <c r="A936" s="10"/>
    </row>
    <row r="937" spans="1:1" x14ac:dyDescent="0.2">
      <c r="A937" s="10"/>
    </row>
    <row r="938" spans="1:1" x14ac:dyDescent="0.2">
      <c r="A938" s="10"/>
    </row>
    <row r="939" spans="1:1" x14ac:dyDescent="0.2">
      <c r="A939" s="10"/>
    </row>
    <row r="940" spans="1:1" x14ac:dyDescent="0.2">
      <c r="A940" s="10"/>
    </row>
    <row r="941" spans="1:1" x14ac:dyDescent="0.2">
      <c r="A941" s="10"/>
    </row>
    <row r="942" spans="1:1" x14ac:dyDescent="0.2">
      <c r="A942" s="10"/>
    </row>
    <row r="943" spans="1:1" x14ac:dyDescent="0.2">
      <c r="A943" s="10"/>
    </row>
    <row r="944" spans="1:1" x14ac:dyDescent="0.2">
      <c r="A944" s="10"/>
    </row>
    <row r="945" spans="1:1" x14ac:dyDescent="0.2">
      <c r="A945" s="10"/>
    </row>
    <row r="946" spans="1:1" x14ac:dyDescent="0.2">
      <c r="A946" s="10"/>
    </row>
    <row r="947" spans="1:1" x14ac:dyDescent="0.2">
      <c r="A947" s="10"/>
    </row>
    <row r="948" spans="1:1" x14ac:dyDescent="0.2">
      <c r="A948" s="10"/>
    </row>
    <row r="949" spans="1:1" x14ac:dyDescent="0.2">
      <c r="A949" s="10"/>
    </row>
    <row r="950" spans="1:1" x14ac:dyDescent="0.2">
      <c r="A950" s="10"/>
    </row>
    <row r="951" spans="1:1" x14ac:dyDescent="0.2">
      <c r="A951" s="10"/>
    </row>
    <row r="952" spans="1:1" x14ac:dyDescent="0.2">
      <c r="A952" s="10"/>
    </row>
    <row r="953" spans="1:1" x14ac:dyDescent="0.2">
      <c r="A953" s="10"/>
    </row>
    <row r="954" spans="1:1" x14ac:dyDescent="0.2">
      <c r="A954" s="10"/>
    </row>
    <row r="955" spans="1:1" x14ac:dyDescent="0.2">
      <c r="A955" s="10"/>
    </row>
    <row r="956" spans="1:1" x14ac:dyDescent="0.2">
      <c r="A956" s="10"/>
    </row>
    <row r="957" spans="1:1" x14ac:dyDescent="0.2">
      <c r="A957" s="10"/>
    </row>
    <row r="958" spans="1:1" x14ac:dyDescent="0.2">
      <c r="A958" s="10"/>
    </row>
    <row r="959" spans="1:1" x14ac:dyDescent="0.2">
      <c r="A959" s="10"/>
    </row>
    <row r="960" spans="1:1" x14ac:dyDescent="0.2">
      <c r="A960" s="10"/>
    </row>
    <row r="961" spans="1:1" x14ac:dyDescent="0.2">
      <c r="A961" s="10"/>
    </row>
    <row r="962" spans="1:1" x14ac:dyDescent="0.2">
      <c r="A962" s="10"/>
    </row>
    <row r="963" spans="1:1" x14ac:dyDescent="0.2">
      <c r="A963" s="10"/>
    </row>
    <row r="964" spans="1:1" x14ac:dyDescent="0.2">
      <c r="A964" s="10"/>
    </row>
    <row r="965" spans="1:1" x14ac:dyDescent="0.2">
      <c r="A965" s="10"/>
    </row>
    <row r="966" spans="1:1" x14ac:dyDescent="0.2">
      <c r="A966" s="10"/>
    </row>
    <row r="967" spans="1:1" x14ac:dyDescent="0.2">
      <c r="A967" s="10"/>
    </row>
    <row r="968" spans="1:1" x14ac:dyDescent="0.2">
      <c r="A968" s="10"/>
    </row>
    <row r="969" spans="1:1" x14ac:dyDescent="0.2">
      <c r="A969" s="10"/>
    </row>
    <row r="970" spans="1:1" x14ac:dyDescent="0.2">
      <c r="A970" s="10"/>
    </row>
    <row r="971" spans="1:1" x14ac:dyDescent="0.2">
      <c r="A971" s="10"/>
    </row>
    <row r="972" spans="1:1" x14ac:dyDescent="0.2">
      <c r="A972" s="10"/>
    </row>
    <row r="973" spans="1:1" x14ac:dyDescent="0.2">
      <c r="A973" s="10"/>
    </row>
    <row r="974" spans="1:1" x14ac:dyDescent="0.2">
      <c r="A974" s="10"/>
    </row>
    <row r="975" spans="1:1" x14ac:dyDescent="0.2">
      <c r="A975" s="10"/>
    </row>
    <row r="976" spans="1:1" x14ac:dyDescent="0.2">
      <c r="A976" s="10"/>
    </row>
    <row r="977" spans="1:1" x14ac:dyDescent="0.2">
      <c r="A977" s="10"/>
    </row>
    <row r="978" spans="1:1" x14ac:dyDescent="0.2">
      <c r="A978" s="10"/>
    </row>
    <row r="979" spans="1:1" x14ac:dyDescent="0.2">
      <c r="A979" s="10"/>
    </row>
    <row r="980" spans="1:1" x14ac:dyDescent="0.2">
      <c r="A980" s="10"/>
    </row>
    <row r="981" spans="1:1" x14ac:dyDescent="0.2">
      <c r="A981" s="10"/>
    </row>
    <row r="982" spans="1:1" x14ac:dyDescent="0.2">
      <c r="A982" s="10"/>
    </row>
    <row r="983" spans="1:1" x14ac:dyDescent="0.2">
      <c r="A983" s="10"/>
    </row>
    <row r="984" spans="1:1" x14ac:dyDescent="0.2">
      <c r="A984" s="10"/>
    </row>
    <row r="985" spans="1:1" x14ac:dyDescent="0.2">
      <c r="A985" s="10"/>
    </row>
    <row r="986" spans="1:1" x14ac:dyDescent="0.2">
      <c r="A986" s="10"/>
    </row>
    <row r="987" spans="1:1" x14ac:dyDescent="0.2">
      <c r="A987" s="10"/>
    </row>
    <row r="988" spans="1:1" x14ac:dyDescent="0.2">
      <c r="A988" s="10"/>
    </row>
    <row r="989" spans="1:1" x14ac:dyDescent="0.2">
      <c r="A989" s="10"/>
    </row>
    <row r="990" spans="1:1" x14ac:dyDescent="0.2">
      <c r="A990" s="10"/>
    </row>
    <row r="991" spans="1:1" x14ac:dyDescent="0.2">
      <c r="A991" s="10"/>
    </row>
    <row r="992" spans="1:1" x14ac:dyDescent="0.2">
      <c r="A992" s="10"/>
    </row>
    <row r="993" spans="1:1" x14ac:dyDescent="0.2">
      <c r="A993" s="10"/>
    </row>
    <row r="994" spans="1:1" x14ac:dyDescent="0.2">
      <c r="A994" s="10"/>
    </row>
    <row r="995" spans="1:1" x14ac:dyDescent="0.2">
      <c r="A995" s="10"/>
    </row>
    <row r="996" spans="1:1" x14ac:dyDescent="0.2">
      <c r="A996" s="10"/>
    </row>
    <row r="997" spans="1:1" x14ac:dyDescent="0.2">
      <c r="A997" s="10"/>
    </row>
    <row r="998" spans="1:1" x14ac:dyDescent="0.2">
      <c r="A998" s="10"/>
    </row>
    <row r="999" spans="1:1" x14ac:dyDescent="0.2">
      <c r="A999" s="10"/>
    </row>
    <row r="1000" spans="1:1" x14ac:dyDescent="0.2">
      <c r="A10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8"/>
  <sheetViews>
    <sheetView workbookViewId="0"/>
  </sheetViews>
  <sheetFormatPr defaultColWidth="14.42578125" defaultRowHeight="15.75" customHeight="1" x14ac:dyDescent="0.2"/>
  <cols>
    <col min="3" max="3" width="18.42578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8">
        <f>DATE(2020,1,3)+TIME(0,0,0)</f>
        <v>43833</v>
      </c>
      <c r="B2" s="9">
        <v>10</v>
      </c>
      <c r="C2" s="5">
        <f>DATE(2020,1,2)+TIME(23,55,0)</f>
        <v>43832.996527777781</v>
      </c>
      <c r="D2" s="6">
        <v>89</v>
      </c>
    </row>
    <row r="3" spans="1:4" x14ac:dyDescent="0.2">
      <c r="A3" s="8">
        <f t="array" ref="A3">A2+TIME(0,5,0)</f>
        <v>43833.003472222219</v>
      </c>
      <c r="B3" s="9">
        <v>10</v>
      </c>
      <c r="C3" s="5">
        <f t="array" ref="C3">C2+TIME(0,5,0)</f>
        <v>43833</v>
      </c>
      <c r="D3" s="6">
        <v>79</v>
      </c>
    </row>
    <row r="4" spans="1:4" x14ac:dyDescent="0.2">
      <c r="A4" s="8">
        <f t="array" ref="A4">A3+TIME(0,5,0)</f>
        <v>43833.006944444438</v>
      </c>
      <c r="B4" s="9">
        <v>10</v>
      </c>
      <c r="C4" s="5">
        <f t="array" ref="C4">C3+TIME(0,5,0)</f>
        <v>43833.003472222219</v>
      </c>
      <c r="D4" s="6">
        <v>73</v>
      </c>
    </row>
    <row r="5" spans="1:4" x14ac:dyDescent="0.2">
      <c r="A5" s="8">
        <f t="array" ref="A5">A4+TIME(0,5,0)</f>
        <v>43833.010416666657</v>
      </c>
      <c r="B5" s="9">
        <v>2.2842552999999999</v>
      </c>
      <c r="C5" s="5">
        <f t="array" ref="C5">C4+TIME(0,5,0)</f>
        <v>43833.006944444438</v>
      </c>
      <c r="D5" s="6">
        <v>72</v>
      </c>
    </row>
    <row r="6" spans="1:4" x14ac:dyDescent="0.2">
      <c r="A6" s="8">
        <f t="array" ref="A6">A5+TIME(0,5,0)</f>
        <v>43833.013888888876</v>
      </c>
      <c r="B6" s="9">
        <v>2.7899761000000001</v>
      </c>
      <c r="C6" s="5">
        <f t="array" ref="C6">C5+TIME(0,5,0)</f>
        <v>43833.010416666657</v>
      </c>
      <c r="D6" s="6">
        <v>73</v>
      </c>
    </row>
    <row r="7" spans="1:4" x14ac:dyDescent="0.2">
      <c r="A7" s="8">
        <f t="array" ref="A7">A6+TIME(0,5,0)</f>
        <v>43833.017361111095</v>
      </c>
      <c r="B7" s="9">
        <v>6.764297</v>
      </c>
      <c r="C7" s="5">
        <f t="array" ref="C7">C6+TIME(0,5,0)</f>
        <v>43833.013888888876</v>
      </c>
      <c r="D7" s="6">
        <v>71</v>
      </c>
    </row>
    <row r="8" spans="1:4" x14ac:dyDescent="0.2">
      <c r="A8" s="8">
        <f t="array" ref="A8">A7+TIME(0,5,0)</f>
        <v>43833.020833333314</v>
      </c>
      <c r="B8" s="9">
        <v>5.9095826000000002</v>
      </c>
      <c r="C8" s="5">
        <f t="array" ref="C8">C7+TIME(0,5,0)</f>
        <v>43833.017361111095</v>
      </c>
      <c r="D8" s="6">
        <v>76</v>
      </c>
    </row>
    <row r="9" spans="1:4" x14ac:dyDescent="0.2">
      <c r="A9" s="8">
        <f t="array" ref="A9">A8+TIME(0,5,0)</f>
        <v>43833.024305555533</v>
      </c>
      <c r="B9" s="9">
        <v>1.7069764999999999</v>
      </c>
      <c r="C9" s="5">
        <f t="array" ref="C9">C8+TIME(0,5,0)</f>
        <v>43833.020833333314</v>
      </c>
      <c r="D9" s="6">
        <v>77</v>
      </c>
    </row>
    <row r="10" spans="1:4" x14ac:dyDescent="0.2">
      <c r="A10" s="8">
        <f t="array" ref="A10">A9+TIME(0,5,0)</f>
        <v>43833.027777777752</v>
      </c>
      <c r="B10" s="9">
        <v>2.0443984999999998</v>
      </c>
      <c r="C10" s="5">
        <f t="array" ref="C10">C9+TIME(0,5,0)</f>
        <v>43833.024305555533</v>
      </c>
      <c r="D10" s="6">
        <v>72</v>
      </c>
    </row>
    <row r="11" spans="1:4" x14ac:dyDescent="0.2">
      <c r="A11" s="8">
        <f t="array" ref="A11">A10+TIME(0,5,0)</f>
        <v>43833.031249999971</v>
      </c>
      <c r="B11" s="9">
        <v>3.0802922000000001</v>
      </c>
      <c r="C11" s="5">
        <f t="array" ref="C11">C10+TIME(0,5,0)</f>
        <v>43833.027777777752</v>
      </c>
      <c r="D11" s="6">
        <v>72</v>
      </c>
    </row>
    <row r="12" spans="1:4" x14ac:dyDescent="0.2">
      <c r="A12" s="8">
        <f t="array" ref="A12">A11+TIME(0,5,0)</f>
        <v>43833.03472222219</v>
      </c>
      <c r="B12" s="9">
        <v>6.9126409999999998</v>
      </c>
      <c r="C12" s="5">
        <f t="array" ref="C12">C11+TIME(0,5,0)</f>
        <v>43833.031249999971</v>
      </c>
      <c r="D12" s="6">
        <v>70</v>
      </c>
    </row>
    <row r="13" spans="1:4" x14ac:dyDescent="0.2">
      <c r="A13" s="8">
        <f t="array" ref="A13">A12+TIME(0,5,0)</f>
        <v>43833.038194444409</v>
      </c>
      <c r="B13" s="9">
        <v>9.2518049999999992</v>
      </c>
      <c r="C13" s="5">
        <f t="array" ref="C13">C12+TIME(0,5,0)</f>
        <v>43833.03472222219</v>
      </c>
      <c r="D13" s="6">
        <v>66</v>
      </c>
    </row>
    <row r="14" spans="1:4" x14ac:dyDescent="0.2">
      <c r="A14" s="8">
        <f t="array" ref="A14">A13+TIME(0,5,0)</f>
        <v>43833.041666666628</v>
      </c>
      <c r="B14" s="9">
        <v>1.4001501000000001</v>
      </c>
      <c r="C14" s="5">
        <f t="array" ref="C14">C13+TIME(0,5,0)</f>
        <v>43833.038194444409</v>
      </c>
      <c r="D14" s="6">
        <v>68</v>
      </c>
    </row>
    <row r="15" spans="1:4" x14ac:dyDescent="0.2">
      <c r="A15" s="8">
        <f t="array" ref="A15">A14+TIME(0,5,0)</f>
        <v>43833.045138888847</v>
      </c>
      <c r="B15" s="9">
        <v>5.385821</v>
      </c>
      <c r="C15" s="5">
        <f t="array" ref="C15">C14+TIME(0,5,0)</f>
        <v>43833.041666666628</v>
      </c>
      <c r="D15" s="6">
        <v>63</v>
      </c>
    </row>
    <row r="16" spans="1:4" x14ac:dyDescent="0.2">
      <c r="A16" s="8">
        <f t="array" ref="A16">A15+TIME(0,5,0)</f>
        <v>43833.048611111066</v>
      </c>
      <c r="B16" s="9">
        <v>7.0650519999999997</v>
      </c>
      <c r="C16" s="5">
        <f t="array" ref="C16">C15+TIME(0,5,0)</f>
        <v>43833.045138888847</v>
      </c>
      <c r="D16" s="6">
        <v>64</v>
      </c>
    </row>
    <row r="17" spans="1:4" x14ac:dyDescent="0.2">
      <c r="A17" s="8">
        <f t="array" ref="A17">A16+TIME(0,5,0)</f>
        <v>43833.052083333285</v>
      </c>
      <c r="B17" s="9">
        <v>1.4420234999999999</v>
      </c>
      <c r="C17" s="5">
        <f t="array" ref="C17">C16+TIME(0,5,0)</f>
        <v>43833.048611111066</v>
      </c>
      <c r="D17" s="6">
        <v>62</v>
      </c>
    </row>
    <row r="18" spans="1:4" x14ac:dyDescent="0.2">
      <c r="A18" s="8">
        <f t="array" ref="A18">A17+TIME(0,5,0)</f>
        <v>43833.055555555504</v>
      </c>
      <c r="B18" s="9">
        <v>2.854473</v>
      </c>
      <c r="C18" s="5">
        <f t="array" ref="C18">C17+TIME(0,5,0)</f>
        <v>43833.052083333285</v>
      </c>
      <c r="D18" s="6">
        <v>63</v>
      </c>
    </row>
    <row r="19" spans="1:4" x14ac:dyDescent="0.2">
      <c r="A19" s="8">
        <f t="array" ref="A19">A18+TIME(0,5,0)</f>
        <v>43833.059027777723</v>
      </c>
      <c r="B19" s="9">
        <v>2.7928921999999998</v>
      </c>
      <c r="C19" s="5">
        <f t="array" ref="C19">C18+TIME(0,5,0)</f>
        <v>43833.055555555504</v>
      </c>
      <c r="D19" s="6">
        <v>64</v>
      </c>
    </row>
    <row r="20" spans="1:4" x14ac:dyDescent="0.2">
      <c r="A20" s="8">
        <f t="array" ref="A20">A19+TIME(0,5,0)</f>
        <v>43833.062499999942</v>
      </c>
      <c r="B20" s="9">
        <v>1.4117698999999999</v>
      </c>
      <c r="C20" s="5">
        <f t="array" ref="C20">C19+TIME(0,5,0)</f>
        <v>43833.059027777723</v>
      </c>
      <c r="D20" s="6">
        <v>62</v>
      </c>
    </row>
    <row r="21" spans="1:4" x14ac:dyDescent="0.2">
      <c r="A21" s="8">
        <f t="array" ref="A21">A20+TIME(0,5,0)</f>
        <v>43833.065972222161</v>
      </c>
      <c r="B21" s="9">
        <v>1.5365049</v>
      </c>
      <c r="C21" s="5">
        <f t="array" ref="C21">C20+TIME(0,5,0)</f>
        <v>43833.062499999942</v>
      </c>
      <c r="D21" s="6">
        <v>67</v>
      </c>
    </row>
    <row r="22" spans="1:4" x14ac:dyDescent="0.2">
      <c r="A22" s="8">
        <f t="array" ref="A22">A21+TIME(0,5,0)</f>
        <v>43833.06944444438</v>
      </c>
      <c r="B22" s="9">
        <v>1.4110682000000001</v>
      </c>
      <c r="C22" s="5">
        <f t="array" ref="C22">C21+TIME(0,5,0)</f>
        <v>43833.065972222161</v>
      </c>
      <c r="D22" s="6">
        <v>67</v>
      </c>
    </row>
    <row r="23" spans="1:4" x14ac:dyDescent="0.2">
      <c r="A23" s="8">
        <f t="array" ref="A23">A22+TIME(0,5,0)</f>
        <v>43833.072916666599</v>
      </c>
      <c r="B23" s="9">
        <v>2.8843706</v>
      </c>
      <c r="C23" s="5">
        <f>DATE(2020,1,3)+TIME(2,3,0)</f>
        <v>43833.085416666669</v>
      </c>
      <c r="D23" s="6">
        <v>61</v>
      </c>
    </row>
    <row r="24" spans="1:4" x14ac:dyDescent="0.2">
      <c r="A24" s="8">
        <f t="array" ref="A24">A23+TIME(0,5,0)</f>
        <v>43833.076388888818</v>
      </c>
      <c r="B24" s="9">
        <v>1.6928211</v>
      </c>
      <c r="C24" s="5">
        <f t="array" ref="C24">C23+TIME(0,5,0)</f>
        <v>43833.088888888888</v>
      </c>
      <c r="D24" s="6">
        <v>62</v>
      </c>
    </row>
    <row r="25" spans="1:4" x14ac:dyDescent="0.2">
      <c r="A25" s="8">
        <f t="array" ref="A25">A24+TIME(0,5,0)</f>
        <v>43833.079861111037</v>
      </c>
      <c r="B25" s="9">
        <v>1.4838806</v>
      </c>
      <c r="C25" s="5">
        <f t="array" ref="C25">C24+TIME(0,5,0)</f>
        <v>43833.092361111107</v>
      </c>
      <c r="D25" s="6">
        <v>63</v>
      </c>
    </row>
    <row r="26" spans="1:4" x14ac:dyDescent="0.2">
      <c r="A26" s="8">
        <f t="array" ref="A26">A25+TIME(0,5,0)</f>
        <v>43833.083333333256</v>
      </c>
      <c r="B26" s="9">
        <v>1.7606332</v>
      </c>
      <c r="C26" s="5">
        <f t="array" ref="C26">C25+TIME(0,5,0)</f>
        <v>43833.095833333326</v>
      </c>
      <c r="D26" s="6">
        <v>64</v>
      </c>
    </row>
    <row r="27" spans="1:4" x14ac:dyDescent="0.2">
      <c r="A27" s="8">
        <f t="array" ref="A27">A26+TIME(0,5,0)</f>
        <v>43833.086805555475</v>
      </c>
      <c r="B27" s="9">
        <v>5.2123112999999996</v>
      </c>
      <c r="C27" s="5">
        <f t="array" ref="C27">C26+TIME(0,5,0)</f>
        <v>43833.099305555545</v>
      </c>
      <c r="D27" s="6">
        <v>60</v>
      </c>
    </row>
    <row r="28" spans="1:4" x14ac:dyDescent="0.2">
      <c r="A28" s="8">
        <f t="array" ref="A28">A27+TIME(0,5,0)</f>
        <v>43833.090277777694</v>
      </c>
      <c r="B28" s="9">
        <v>1.3582707999999999</v>
      </c>
      <c r="C28" s="5">
        <f t="array" ref="C28">C27+TIME(0,5,0)</f>
        <v>43833.102777777764</v>
      </c>
      <c r="D28" s="6">
        <v>63</v>
      </c>
    </row>
    <row r="29" spans="1:4" x14ac:dyDescent="0.2">
      <c r="A29" s="8">
        <f t="array" ref="A29">A28+TIME(0,5,0)</f>
        <v>43833.093749999913</v>
      </c>
      <c r="B29" s="9">
        <v>3.0664264999999999</v>
      </c>
      <c r="C29" s="5">
        <f t="array" ref="C29">C28+TIME(0,5,0)</f>
        <v>43833.106249999983</v>
      </c>
      <c r="D29" s="6">
        <v>62</v>
      </c>
    </row>
    <row r="30" spans="1:4" x14ac:dyDescent="0.2">
      <c r="A30" s="8">
        <f t="array" ref="A30">A29+TIME(0,5,0)</f>
        <v>43833.097222222132</v>
      </c>
      <c r="B30" s="9">
        <v>3.1370198999999999</v>
      </c>
      <c r="C30" s="5">
        <f t="array" ref="C30">C29+TIME(0,5,0)</f>
        <v>43833.109722222202</v>
      </c>
      <c r="D30" s="6">
        <v>58</v>
      </c>
    </row>
    <row r="31" spans="1:4" x14ac:dyDescent="0.2">
      <c r="A31" s="8">
        <f t="array" ref="A31">A30+TIME(0,5,0)</f>
        <v>43833.100694444351</v>
      </c>
      <c r="B31" s="9">
        <v>4.3613733999999997</v>
      </c>
      <c r="C31" s="5">
        <f>DATE(2020,1,3)+TIME(3,20,0)</f>
        <v>43833.138888888891</v>
      </c>
      <c r="D31" s="6">
        <v>59</v>
      </c>
    </row>
    <row r="32" spans="1:4" x14ac:dyDescent="0.2">
      <c r="A32" s="8">
        <f t="array" ref="A32">A31+TIME(0,5,0)</f>
        <v>43833.10416666657</v>
      </c>
      <c r="B32" s="9">
        <v>1.6205369999999999</v>
      </c>
      <c r="C32" s="5">
        <f t="array" ref="C32">C31+TIME(0,5,0)</f>
        <v>43833.142361111109</v>
      </c>
      <c r="D32" s="6">
        <v>58</v>
      </c>
    </row>
    <row r="33" spans="1:4" x14ac:dyDescent="0.2">
      <c r="A33" s="8">
        <f t="array" ref="A33">A32+TIME(0,5,0)</f>
        <v>43833.107638888789</v>
      </c>
      <c r="B33" s="9">
        <v>1.7293438999999999</v>
      </c>
      <c r="C33" s="5">
        <f t="array" ref="C33">C32+TIME(0,5,0)</f>
        <v>43833.145833333328</v>
      </c>
      <c r="D33" s="6">
        <v>58</v>
      </c>
    </row>
    <row r="34" spans="1:4" x14ac:dyDescent="0.2">
      <c r="A34" s="8">
        <f t="array" ref="A34">A33+TIME(0,5,0)</f>
        <v>43833.111111111008</v>
      </c>
      <c r="B34" s="9">
        <v>1.506089</v>
      </c>
      <c r="C34" s="5">
        <f t="array" ref="C34">C33+TIME(0,5,0)</f>
        <v>43833.149305555547</v>
      </c>
      <c r="D34" s="6">
        <v>61</v>
      </c>
    </row>
    <row r="35" spans="1:4" x14ac:dyDescent="0.2">
      <c r="A35" s="8">
        <f t="array" ref="A35">A34+TIME(0,5,0)</f>
        <v>43833.114583333227</v>
      </c>
      <c r="B35" s="9">
        <v>4.0167026999999997</v>
      </c>
      <c r="C35" s="5">
        <f t="array" ref="C35">C34+TIME(0,5,0)</f>
        <v>43833.152777777766</v>
      </c>
      <c r="D35" s="6">
        <v>60</v>
      </c>
    </row>
    <row r="36" spans="1:4" x14ac:dyDescent="0.2">
      <c r="A36" s="8">
        <f t="array" ref="A36">A35+TIME(0,5,0)</f>
        <v>43833.118055555446</v>
      </c>
      <c r="B36" s="9">
        <v>3.2496459999999998</v>
      </c>
      <c r="C36" s="5">
        <f t="array" ref="C36">C35+TIME(0,5,0)</f>
        <v>43833.156249999985</v>
      </c>
      <c r="D36" s="6">
        <v>69</v>
      </c>
    </row>
    <row r="37" spans="1:4" x14ac:dyDescent="0.2">
      <c r="A37" s="8">
        <f t="array" ref="A37">A36+TIME(0,5,0)</f>
        <v>43833.121527777665</v>
      </c>
      <c r="B37" s="9">
        <v>2.3424008000000001</v>
      </c>
      <c r="C37" s="5">
        <f t="array" ref="C37">C36+TIME(0,5,0)</f>
        <v>43833.159722222204</v>
      </c>
      <c r="D37" s="6">
        <v>58</v>
      </c>
    </row>
    <row r="38" spans="1:4" x14ac:dyDescent="0.2">
      <c r="A38" s="8">
        <f t="array" ref="A38">A37+TIME(0,5,0)</f>
        <v>43833.124999999884</v>
      </c>
      <c r="B38" s="9">
        <v>1.3447818</v>
      </c>
      <c r="C38" s="5">
        <f t="array" ref="C38">C37+TIME(0,5,0)</f>
        <v>43833.163194444423</v>
      </c>
      <c r="D38" s="6">
        <v>55</v>
      </c>
    </row>
    <row r="39" spans="1:4" x14ac:dyDescent="0.2">
      <c r="A39" s="8">
        <f t="array" ref="A39">A38+TIME(0,5,0)</f>
        <v>43833.128472222103</v>
      </c>
      <c r="B39" s="9">
        <v>1.8053513000000001</v>
      </c>
      <c r="C39" s="5">
        <f>DATE(2020,1,3)+TIME(4,6,0)</f>
        <v>43833.17083333333</v>
      </c>
      <c r="D39" s="6">
        <v>54</v>
      </c>
    </row>
    <row r="40" spans="1:4" x14ac:dyDescent="0.2">
      <c r="A40" s="8">
        <f t="array" ref="A40">A39+TIME(0,5,0)</f>
        <v>43833.131944444322</v>
      </c>
      <c r="B40" s="9">
        <v>1.4338375000000001</v>
      </c>
      <c r="C40" s="5">
        <f t="array" ref="C40">C39+TIME(0,5,0)</f>
        <v>43833.174305555549</v>
      </c>
      <c r="D40" s="6">
        <v>54</v>
      </c>
    </row>
    <row r="41" spans="1:4" x14ac:dyDescent="0.2">
      <c r="A41" s="8">
        <f t="array" ref="A41">A40+TIME(0,5,0)</f>
        <v>43833.135416666541</v>
      </c>
      <c r="B41" s="9">
        <v>1.2822928</v>
      </c>
      <c r="C41" s="5">
        <f>DATE(2020,1,3)+TIME(4,20,0)</f>
        <v>43833.180555555555</v>
      </c>
      <c r="D41" s="6">
        <v>56</v>
      </c>
    </row>
    <row r="42" spans="1:4" x14ac:dyDescent="0.2">
      <c r="A42" s="8">
        <f t="array" ref="A42">A41+TIME(0,5,0)</f>
        <v>43833.13888888876</v>
      </c>
      <c r="B42" s="9">
        <v>1.7174463</v>
      </c>
      <c r="C42" s="5">
        <f>DATE(2020,1,3)+TIME(4,26,0)</f>
        <v>43833.18472222222</v>
      </c>
      <c r="D42" s="6">
        <v>56</v>
      </c>
    </row>
    <row r="43" spans="1:4" x14ac:dyDescent="0.2">
      <c r="A43" s="8">
        <f t="array" ref="A43">A42+TIME(0,5,0)</f>
        <v>43833.142361110979</v>
      </c>
      <c r="B43" s="9">
        <v>1.2219720000000001</v>
      </c>
      <c r="C43" s="5">
        <f>DATE(2020,1,3)+TIME(4,34,0)</f>
        <v>43833.19027777778</v>
      </c>
      <c r="D43" s="6">
        <v>56</v>
      </c>
    </row>
    <row r="44" spans="1:4" x14ac:dyDescent="0.2">
      <c r="A44" s="8">
        <f t="array" ref="A44">A43+TIME(0,5,0)</f>
        <v>43833.145833333198</v>
      </c>
      <c r="B44" s="9">
        <v>1.233663</v>
      </c>
      <c r="C44" s="5">
        <f>DATE(2020,1,3)+TIME(4,39,0)</f>
        <v>43833.193749999999</v>
      </c>
      <c r="D44" s="6">
        <v>55</v>
      </c>
    </row>
    <row r="45" spans="1:4" x14ac:dyDescent="0.2">
      <c r="A45" s="8">
        <f t="array" ref="A45">A44+TIME(0,5,0)</f>
        <v>43833.149305555417</v>
      </c>
      <c r="B45" s="9">
        <v>1.3778235999999999</v>
      </c>
      <c r="C45" s="5">
        <f>DATE(2020,1,3)+TIME(4,45,0)</f>
        <v>43833.197916666664</v>
      </c>
      <c r="D45" s="6">
        <v>55</v>
      </c>
    </row>
    <row r="46" spans="1:4" x14ac:dyDescent="0.2">
      <c r="A46" s="8">
        <f t="array" ref="A46">A45+TIME(0,5,0)</f>
        <v>43833.152777777635</v>
      </c>
      <c r="B46" s="9">
        <v>3.8081744</v>
      </c>
      <c r="C46" s="5">
        <f>DATE(2020,1,3)+TIME(5,36,0)</f>
        <v>43833.23333333333</v>
      </c>
      <c r="D46" s="6">
        <v>59</v>
      </c>
    </row>
    <row r="47" spans="1:4" x14ac:dyDescent="0.2">
      <c r="A47" s="8">
        <f t="array" ref="A47">A46+TIME(0,5,0)</f>
        <v>43833.156249999854</v>
      </c>
      <c r="B47" s="9">
        <v>4.4280385999999998</v>
      </c>
      <c r="C47" s="5">
        <f t="array" ref="C47">C46+TIME(0,5,0)</f>
        <v>43833.236805555549</v>
      </c>
      <c r="D47" s="6">
        <v>54</v>
      </c>
    </row>
    <row r="48" spans="1:4" x14ac:dyDescent="0.2">
      <c r="A48" s="8">
        <f t="array" ref="A48">A47+TIME(0,5,0)</f>
        <v>43833.159722222073</v>
      </c>
      <c r="B48" s="9">
        <v>5.4804487000000002</v>
      </c>
      <c r="C48" s="5">
        <f t="array" ref="C48">C47+TIME(0,5,0)</f>
        <v>43833.240277777768</v>
      </c>
      <c r="D48" s="6">
        <v>50</v>
      </c>
    </row>
    <row r="49" spans="1:4" x14ac:dyDescent="0.2">
      <c r="A49" s="8">
        <f t="array" ref="A49">A48+TIME(0,5,0)</f>
        <v>43833.163194444292</v>
      </c>
      <c r="B49" s="9">
        <v>3.3931985</v>
      </c>
      <c r="C49" s="5">
        <f t="array" ref="C49">C48+TIME(0,5,0)</f>
        <v>43833.243749999987</v>
      </c>
      <c r="D49" s="6">
        <v>48</v>
      </c>
    </row>
    <row r="50" spans="1:4" x14ac:dyDescent="0.2">
      <c r="A50" s="8">
        <f t="array" ref="A50">A49+TIME(0,5,0)</f>
        <v>43833.166666666511</v>
      </c>
      <c r="B50" s="9">
        <v>3.5786520999999998</v>
      </c>
      <c r="C50" s="5">
        <f t="array" ref="C50">C49+TIME(0,5,0)</f>
        <v>43833.247222222206</v>
      </c>
      <c r="D50" s="6">
        <v>49</v>
      </c>
    </row>
    <row r="51" spans="1:4" x14ac:dyDescent="0.2">
      <c r="A51" s="8">
        <f t="array" ref="A51">A50+TIME(0,5,0)</f>
        <v>43833.17013888873</v>
      </c>
      <c r="B51" s="9">
        <v>4.5711756000000001</v>
      </c>
      <c r="C51" s="5">
        <f>DATE(2020,1,3)+TIME(6,24,0)</f>
        <v>43833.26666666667</v>
      </c>
      <c r="D51" s="6">
        <v>55</v>
      </c>
    </row>
    <row r="52" spans="1:4" x14ac:dyDescent="0.2">
      <c r="A52" s="8">
        <f t="array" ref="A52">A51+TIME(0,5,0)</f>
        <v>43833.173611110949</v>
      </c>
      <c r="B52" s="9">
        <v>3.1065135000000001</v>
      </c>
      <c r="C52" s="5">
        <f t="array" ref="C52">C51+TIME(0,5,0)</f>
        <v>43833.270138888889</v>
      </c>
      <c r="D52" s="6">
        <v>55</v>
      </c>
    </row>
    <row r="53" spans="1:4" x14ac:dyDescent="0.2">
      <c r="A53" s="8">
        <f t="array" ref="A53">A52+TIME(0,5,0)</f>
        <v>43833.177083333168</v>
      </c>
      <c r="B53" s="9">
        <v>3.2521689999999999</v>
      </c>
      <c r="C53" s="5">
        <f t="array" ref="C53">C52+TIME(0,5,0)</f>
        <v>43833.273611111108</v>
      </c>
      <c r="D53" s="6">
        <v>58</v>
      </c>
    </row>
    <row r="54" spans="1:4" x14ac:dyDescent="0.2">
      <c r="A54" s="8">
        <f t="array" ref="A54">A53+TIME(0,5,0)</f>
        <v>43833.180555555387</v>
      </c>
      <c r="B54" s="9">
        <v>1.2354745</v>
      </c>
      <c r="C54" s="5">
        <f t="array" ref="C54">C53+TIME(0,5,0)</f>
        <v>43833.277083333327</v>
      </c>
      <c r="D54" s="6">
        <v>51</v>
      </c>
    </row>
    <row r="55" spans="1:4" x14ac:dyDescent="0.2">
      <c r="A55" s="8">
        <f t="array" ref="A55">A54+TIME(0,5,0)</f>
        <v>43833.184027777606</v>
      </c>
      <c r="B55" s="9">
        <v>2.9368059999999998</v>
      </c>
      <c r="C55" s="5">
        <f t="array" ref="C55">C54+TIME(0,5,0)</f>
        <v>43833.280555555546</v>
      </c>
      <c r="D55" s="6">
        <v>64</v>
      </c>
    </row>
    <row r="56" spans="1:4" x14ac:dyDescent="0.2">
      <c r="A56" s="8">
        <f t="array" ref="A56">A55+TIME(0,5,0)</f>
        <v>43833.187499999825</v>
      </c>
      <c r="B56" s="9">
        <v>2.1441306999999998</v>
      </c>
      <c r="C56" s="5">
        <f t="array" ref="C56">C55+TIME(0,5,0)</f>
        <v>43833.284027777765</v>
      </c>
      <c r="D56" s="6">
        <v>62</v>
      </c>
    </row>
    <row r="57" spans="1:4" x14ac:dyDescent="0.2">
      <c r="A57" s="8">
        <f t="array" ref="A57">A56+TIME(0,5,0)</f>
        <v>43833.190972222044</v>
      </c>
      <c r="B57" s="9">
        <v>2.173022</v>
      </c>
      <c r="C57" s="5">
        <f t="array" ref="C57">C56+TIME(0,5,0)</f>
        <v>43833.287499999984</v>
      </c>
      <c r="D57" s="6">
        <v>54</v>
      </c>
    </row>
    <row r="58" spans="1:4" x14ac:dyDescent="0.2">
      <c r="A58" s="8">
        <f t="array" ref="A58">A57+TIME(0,5,0)</f>
        <v>43833.194444444263</v>
      </c>
      <c r="B58" s="9">
        <v>4.7952830000000004</v>
      </c>
      <c r="C58" s="5">
        <f t="array" ref="C58">C57+TIME(0,5,0)</f>
        <v>43833.290972222203</v>
      </c>
      <c r="D58" s="6">
        <v>54</v>
      </c>
    </row>
    <row r="59" spans="1:4" x14ac:dyDescent="0.2">
      <c r="A59" s="8">
        <f t="array" ref="A59">A58+TIME(0,5,0)</f>
        <v>43833.197916666482</v>
      </c>
      <c r="B59" s="9">
        <v>1.2755791999999999</v>
      </c>
      <c r="C59" s="5">
        <f t="array" ref="C59">C58+TIME(0,5,0)</f>
        <v>43833.294444444422</v>
      </c>
      <c r="D59" s="6">
        <v>53</v>
      </c>
    </row>
    <row r="60" spans="1:4" x14ac:dyDescent="0.2">
      <c r="A60" s="8">
        <f t="array" ref="A60">A59+TIME(0,5,0)</f>
        <v>43833.201388888701</v>
      </c>
      <c r="B60" s="9">
        <v>1.3351728</v>
      </c>
      <c r="C60" s="5">
        <f t="array" ref="C60">C59+TIME(0,5,0)</f>
        <v>43833.297916666641</v>
      </c>
      <c r="D60" s="6">
        <v>49</v>
      </c>
    </row>
    <row r="61" spans="1:4" x14ac:dyDescent="0.2">
      <c r="A61" s="8">
        <f t="array" ref="A61">A60+TIME(0,5,0)</f>
        <v>43833.20486111092</v>
      </c>
      <c r="B61" s="9">
        <v>1.3819858</v>
      </c>
      <c r="C61" s="5">
        <f t="array" ref="C61">C60+TIME(0,5,0)</f>
        <v>43833.30138888886</v>
      </c>
      <c r="D61" s="6">
        <v>55</v>
      </c>
    </row>
    <row r="62" spans="1:4" x14ac:dyDescent="0.2">
      <c r="A62" s="8">
        <f t="array" ref="A62">A61+TIME(0,5,0)</f>
        <v>43833.208333333139</v>
      </c>
      <c r="B62" s="9">
        <v>1.4696667000000001</v>
      </c>
      <c r="C62" s="5">
        <f>DATE(2020,1,3)+TIME(7,24,0)</f>
        <v>43833.308333333334</v>
      </c>
      <c r="D62" s="6">
        <v>56</v>
      </c>
    </row>
    <row r="63" spans="1:4" x14ac:dyDescent="0.2">
      <c r="A63" s="8">
        <f t="array" ref="A63">A62+TIME(0,5,0)</f>
        <v>43833.211805555358</v>
      </c>
      <c r="B63" s="9">
        <v>1.430121</v>
      </c>
      <c r="C63" s="5">
        <f>DATE(2020,1,3)+TIME(7,29,0)</f>
        <v>43833.311805555553</v>
      </c>
      <c r="D63" s="6">
        <v>56</v>
      </c>
    </row>
    <row r="64" spans="1:4" x14ac:dyDescent="0.2">
      <c r="A64" s="8">
        <f t="array" ref="A64">A63+TIME(0,5,0)</f>
        <v>43833.215277777577</v>
      </c>
      <c r="B64" s="9">
        <v>1.4719867</v>
      </c>
      <c r="C64" s="5">
        <f>DATE(2020,1,3)+TIME(7,35,0)</f>
        <v>43833.315972222219</v>
      </c>
      <c r="D64" s="6">
        <v>55</v>
      </c>
    </row>
    <row r="65" spans="1:4" x14ac:dyDescent="0.2">
      <c r="A65" s="8">
        <f t="array" ref="A65">A64+TIME(0,5,0)</f>
        <v>43833.218749999796</v>
      </c>
      <c r="B65" s="9">
        <v>1.2691471999999999</v>
      </c>
      <c r="C65" s="5">
        <f>DATE(2020,1,3)+TIME(8,1,0)</f>
        <v>43833.334027777775</v>
      </c>
      <c r="D65" s="6">
        <v>53</v>
      </c>
    </row>
    <row r="66" spans="1:4" x14ac:dyDescent="0.2">
      <c r="A66" s="8">
        <f t="array" ref="A66">A65+TIME(0,5,0)</f>
        <v>43833.222222222015</v>
      </c>
      <c r="B66" s="9">
        <v>1.3289063999999999</v>
      </c>
      <c r="C66" s="5">
        <f>DATE(2020,1,3)+TIME(8,7,0)</f>
        <v>43833.338194444441</v>
      </c>
      <c r="D66" s="6">
        <v>53</v>
      </c>
    </row>
    <row r="67" spans="1:4" x14ac:dyDescent="0.2">
      <c r="A67" s="8">
        <f t="array" ref="A67">A66+TIME(0,5,0)</f>
        <v>43833.225694444234</v>
      </c>
      <c r="B67" s="9">
        <v>1.6910149999999999</v>
      </c>
      <c r="C67" s="5">
        <f t="array" ref="C67">C66+TIME(0,5,0)</f>
        <v>43833.34166666666</v>
      </c>
      <c r="D67" s="6">
        <v>51</v>
      </c>
    </row>
    <row r="68" spans="1:4" x14ac:dyDescent="0.2">
      <c r="A68" s="8">
        <f t="array" ref="A68">A67+TIME(0,5,0)</f>
        <v>43833.229166666453</v>
      </c>
      <c r="B68" s="9">
        <v>2.4326425</v>
      </c>
      <c r="C68" s="5">
        <f t="array" ref="C68">C67+TIME(0,5,0)</f>
        <v>43833.345138888879</v>
      </c>
      <c r="D68" s="6">
        <v>50</v>
      </c>
    </row>
    <row r="69" spans="1:4" x14ac:dyDescent="0.2">
      <c r="A69" s="8">
        <f t="array" ref="A69">A68+TIME(0,5,0)</f>
        <v>43833.232638888672</v>
      </c>
      <c r="B69" s="9">
        <v>3.0115992999999999</v>
      </c>
      <c r="C69" s="5">
        <f t="array" ref="C69">C68+TIME(0,5,0)</f>
        <v>43833.348611111098</v>
      </c>
      <c r="D69" s="6">
        <v>51</v>
      </c>
    </row>
    <row r="70" spans="1:4" x14ac:dyDescent="0.2">
      <c r="A70" s="8">
        <f t="array" ref="A70">A69+TIME(0,5,0)</f>
        <v>43833.236111110891</v>
      </c>
      <c r="B70" s="9">
        <v>5.4499620000000002</v>
      </c>
      <c r="C70" s="5">
        <f t="array" ref="C70">C69+TIME(0,5,0)</f>
        <v>43833.352083333317</v>
      </c>
      <c r="D70" s="6">
        <v>52</v>
      </c>
    </row>
    <row r="71" spans="1:4" x14ac:dyDescent="0.2">
      <c r="A71" s="8">
        <f t="array" ref="A71">A70+TIME(0,5,0)</f>
        <v>43833.23958333311</v>
      </c>
      <c r="B71" s="9">
        <v>2.7196492999999999</v>
      </c>
      <c r="C71" s="5">
        <f t="array" ref="C71">C70+TIME(0,5,0)</f>
        <v>43833.355555555536</v>
      </c>
      <c r="D71" s="6">
        <v>53</v>
      </c>
    </row>
    <row r="72" spans="1:4" x14ac:dyDescent="0.2">
      <c r="A72" s="8">
        <f t="array" ref="A72">A71+TIME(0,5,0)</f>
        <v>43833.243055555329</v>
      </c>
      <c r="B72" s="9">
        <v>3.9611990000000001</v>
      </c>
      <c r="C72" s="5">
        <f t="array" ref="C72">C71+TIME(0,5,0)</f>
        <v>43833.359027777755</v>
      </c>
      <c r="D72" s="6">
        <v>50</v>
      </c>
    </row>
    <row r="73" spans="1:4" x14ac:dyDescent="0.2">
      <c r="A73" s="8">
        <f t="array" ref="A73">A72+TIME(0,5,0)</f>
        <v>43833.246527777548</v>
      </c>
      <c r="B73" s="9">
        <v>2.8872770999999999</v>
      </c>
      <c r="C73" s="5">
        <f t="array" ref="C73">C72+TIME(0,5,0)</f>
        <v>43833.362499999974</v>
      </c>
      <c r="D73" s="6">
        <v>54</v>
      </c>
    </row>
    <row r="74" spans="1:4" x14ac:dyDescent="0.2">
      <c r="A74" s="8">
        <f t="array" ref="A74">A73+TIME(0,5,0)</f>
        <v>43833.249999999767</v>
      </c>
      <c r="B74" s="9">
        <v>1.6907331999999999</v>
      </c>
      <c r="C74" s="5">
        <f t="array" ref="C74">C73+TIME(0,5,0)</f>
        <v>43833.365972222193</v>
      </c>
      <c r="D74" s="6">
        <v>51</v>
      </c>
    </row>
    <row r="75" spans="1:4" x14ac:dyDescent="0.2">
      <c r="A75" s="8">
        <f t="array" ref="A75">A74+TIME(0,5,0)</f>
        <v>43833.253472221986</v>
      </c>
      <c r="B75" s="9">
        <v>1.6018747</v>
      </c>
    </row>
    <row r="76" spans="1:4" x14ac:dyDescent="0.2">
      <c r="A76" s="8">
        <f t="array" ref="A76">A75+TIME(0,5,0)</f>
        <v>43833.256944444205</v>
      </c>
      <c r="B76" s="9">
        <v>1.4187943999999999</v>
      </c>
    </row>
    <row r="77" spans="1:4" x14ac:dyDescent="0.2">
      <c r="A77" s="8">
        <f t="array" ref="A77">A76+TIME(0,5,0)</f>
        <v>43833.260416666424</v>
      </c>
      <c r="B77" s="9">
        <v>2.8105747999999999</v>
      </c>
    </row>
    <row r="78" spans="1:4" x14ac:dyDescent="0.2">
      <c r="A78" s="8">
        <f t="array" ref="A78">A77+TIME(0,5,0)</f>
        <v>43833.263888888643</v>
      </c>
      <c r="B78" s="9">
        <v>2.2563469999999999</v>
      </c>
    </row>
    <row r="79" spans="1:4" x14ac:dyDescent="0.2">
      <c r="A79" s="8">
        <f t="array" ref="A79">A78+TIME(0,5,0)</f>
        <v>43833.267361110862</v>
      </c>
      <c r="B79" s="9">
        <v>3.1297934000000001</v>
      </c>
    </row>
    <row r="80" spans="1:4" x14ac:dyDescent="0.2">
      <c r="A80" s="8">
        <f t="array" ref="A80">A79+TIME(0,5,0)</f>
        <v>43833.270833333081</v>
      </c>
      <c r="B80" s="9">
        <v>4.3002330000000004</v>
      </c>
    </row>
    <row r="81" spans="1:2" x14ac:dyDescent="0.2">
      <c r="A81" s="8">
        <f t="array" ref="A81">A80+TIME(0,5,0)</f>
        <v>43833.2743055553</v>
      </c>
      <c r="B81" s="9">
        <v>2.3727295000000002</v>
      </c>
    </row>
    <row r="82" spans="1:2" x14ac:dyDescent="0.2">
      <c r="A82" s="8">
        <f t="array" ref="A82">A81+TIME(0,5,0)</f>
        <v>43833.277777777519</v>
      </c>
      <c r="B82" s="9">
        <v>6.3963669999999997</v>
      </c>
    </row>
    <row r="83" spans="1:2" x14ac:dyDescent="0.2">
      <c r="A83" s="8">
        <f t="array" ref="A83">A82+TIME(0,5,0)</f>
        <v>43833.281249999738</v>
      </c>
      <c r="B83" s="9">
        <v>2.2285178000000001</v>
      </c>
    </row>
    <row r="84" spans="1:2" x14ac:dyDescent="0.2">
      <c r="A84" s="8">
        <f t="array" ref="A84">A83+TIME(0,5,0)</f>
        <v>43833.284722221957</v>
      </c>
      <c r="B84" s="9">
        <v>2.7550614000000002</v>
      </c>
    </row>
    <row r="85" spans="1:2" x14ac:dyDescent="0.2">
      <c r="A85" s="8">
        <f t="array" ref="A85">A84+TIME(0,5,0)</f>
        <v>43833.288194444176</v>
      </c>
      <c r="B85" s="9">
        <v>6.0083327000000004</v>
      </c>
    </row>
    <row r="86" spans="1:2" x14ac:dyDescent="0.2">
      <c r="A86" s="8">
        <f t="array" ref="A86">A85+TIME(0,5,0)</f>
        <v>43833.291666666395</v>
      </c>
      <c r="B86" s="9">
        <v>4.3147273000000004</v>
      </c>
    </row>
    <row r="87" spans="1:2" x14ac:dyDescent="0.2">
      <c r="A87" s="8">
        <f t="array" ref="A87">A86+TIME(0,5,0)</f>
        <v>43833.295138888614</v>
      </c>
      <c r="B87" s="9">
        <v>3.4547503000000002</v>
      </c>
    </row>
    <row r="88" spans="1:2" x14ac:dyDescent="0.2">
      <c r="A88" s="8">
        <f t="array" ref="A88">A87+TIME(0,5,0)</f>
        <v>43833.298611110833</v>
      </c>
      <c r="B88" s="9">
        <v>6.2745860000000002</v>
      </c>
    </row>
    <row r="89" spans="1:2" x14ac:dyDescent="0.2">
      <c r="A89" s="8">
        <f t="array" ref="A89">A88+TIME(0,5,0)</f>
        <v>43833.302083333052</v>
      </c>
      <c r="B89" s="9">
        <v>4.6807340000000002</v>
      </c>
    </row>
    <row r="90" spans="1:2" x14ac:dyDescent="0.2">
      <c r="A90" s="8">
        <f t="array" ref="A90">A89+TIME(0,5,0)</f>
        <v>43833.305555555271</v>
      </c>
      <c r="B90" s="9">
        <v>3.1619081000000002</v>
      </c>
    </row>
    <row r="91" spans="1:2" x14ac:dyDescent="0.2">
      <c r="A91" s="8">
        <f t="array" ref="A91">A90+TIME(0,5,0)</f>
        <v>43833.30902777749</v>
      </c>
      <c r="B91" s="9">
        <v>3.3657634000000001</v>
      </c>
    </row>
    <row r="92" spans="1:2" x14ac:dyDescent="0.2">
      <c r="A92" s="8">
        <f t="array" ref="A92">A91+TIME(0,5,0)</f>
        <v>43833.312499999709</v>
      </c>
      <c r="B92" s="9">
        <v>2.3807554</v>
      </c>
    </row>
    <row r="93" spans="1:2" x14ac:dyDescent="0.2">
      <c r="A93" s="8">
        <f t="array" ref="A93">A92+TIME(0,5,0)</f>
        <v>43833.315972221928</v>
      </c>
      <c r="B93" s="9">
        <v>2.2134507000000001</v>
      </c>
    </row>
    <row r="94" spans="1:2" x14ac:dyDescent="0.2">
      <c r="A94" s="8">
        <f t="array" ref="A94">A93+TIME(0,5,0)</f>
        <v>43833.319444444147</v>
      </c>
      <c r="B94" s="9">
        <v>3.1026378000000001</v>
      </c>
    </row>
    <row r="95" spans="1:2" x14ac:dyDescent="0.2">
      <c r="A95" s="8">
        <f t="array" ref="A95">A94+TIME(0,5,0)</f>
        <v>43833.322916666366</v>
      </c>
      <c r="B95" s="9">
        <v>3.1628447</v>
      </c>
    </row>
    <row r="96" spans="1:2" x14ac:dyDescent="0.2">
      <c r="A96" s="8">
        <f t="array" ref="A96">A95+TIME(0,5,0)</f>
        <v>43833.326388888585</v>
      </c>
      <c r="B96" s="9">
        <v>1.9750042000000001</v>
      </c>
    </row>
    <row r="97" spans="1:2" x14ac:dyDescent="0.2">
      <c r="A97" s="8">
        <f t="array" ref="A97">A96+TIME(0,5,0)</f>
        <v>43833.329861110804</v>
      </c>
      <c r="B97" s="9">
        <v>1.3737391000000001</v>
      </c>
    </row>
    <row r="98" spans="1:2" x14ac:dyDescent="0.2">
      <c r="A98" s="8">
        <f t="array" ref="A98">A97+TIME(0,5,0)</f>
        <v>43833.333333333023</v>
      </c>
      <c r="B98" s="9">
        <v>2.8386870000000002</v>
      </c>
    </row>
    <row r="99" spans="1:2" x14ac:dyDescent="0.2">
      <c r="A99" s="8">
        <f t="array" ref="A99">A98+TIME(0,5,0)</f>
        <v>43833.336805555242</v>
      </c>
      <c r="B99" s="9">
        <v>4.3795443000000001</v>
      </c>
    </row>
    <row r="100" spans="1:2" x14ac:dyDescent="0.2">
      <c r="A100" s="8">
        <f t="array" ref="A100">A99+TIME(0,5,0)</f>
        <v>43833.340277777461</v>
      </c>
      <c r="B100" s="9">
        <v>1.5924331</v>
      </c>
    </row>
    <row r="101" spans="1:2" x14ac:dyDescent="0.2">
      <c r="A101" s="8">
        <f t="array" ref="A101">A100+TIME(0,5,0)</f>
        <v>43833.34374999968</v>
      </c>
      <c r="B101" s="9">
        <v>1.8458053000000001</v>
      </c>
    </row>
    <row r="102" spans="1:2" x14ac:dyDescent="0.2">
      <c r="A102" s="8">
        <f t="array" ref="A102">A101+TIME(0,5,0)</f>
        <v>43833.347222221899</v>
      </c>
      <c r="B102" s="9">
        <v>1.4931315000000001</v>
      </c>
    </row>
    <row r="103" spans="1:2" x14ac:dyDescent="0.2">
      <c r="A103" s="8">
        <f t="array" ref="A103">A102+TIME(0,5,0)</f>
        <v>43833.350694444118</v>
      </c>
      <c r="B103" s="9">
        <v>2.8590746</v>
      </c>
    </row>
    <row r="104" spans="1:2" x14ac:dyDescent="0.2">
      <c r="A104" s="8">
        <f t="array" ref="A104">A103+TIME(0,5,0)</f>
        <v>43833.354166666337</v>
      </c>
      <c r="B104" s="9">
        <v>1.5877945</v>
      </c>
    </row>
    <row r="105" spans="1:2" x14ac:dyDescent="0.2">
      <c r="A105" s="8">
        <f t="array" ref="A105">A104+TIME(0,5,0)</f>
        <v>43833.357638888556</v>
      </c>
      <c r="B105" s="9">
        <v>4.1979290000000002</v>
      </c>
    </row>
    <row r="106" spans="1:2" x14ac:dyDescent="0.2">
      <c r="A106" s="8">
        <f t="array" ref="A106">A105+TIME(0,5,0)</f>
        <v>43833.361111110775</v>
      </c>
      <c r="B106" s="9">
        <v>5.3948416999999997</v>
      </c>
    </row>
    <row r="107" spans="1:2" x14ac:dyDescent="0.2">
      <c r="A107" s="8">
        <f t="array" ref="A107">A106+TIME(0,5,0)</f>
        <v>43833.364583332994</v>
      </c>
      <c r="B107" s="9">
        <v>4.1505612999999997</v>
      </c>
    </row>
    <row r="108" spans="1:2" x14ac:dyDescent="0.2">
      <c r="A108" s="8">
        <f t="array" ref="A108">A107+TIME(0,5,0)</f>
        <v>43833.368055555213</v>
      </c>
      <c r="B108" s="9">
        <v>6.4629969999999997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9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8">
        <f>DATE(2020,1,2)+TIME(2,17,0)</f>
        <v>43832.095138888886</v>
      </c>
      <c r="B2" s="9">
        <v>8.5330670000000008</v>
      </c>
      <c r="C2" s="5">
        <f>DATE(2020,1,2)+TIME(2,15,0)</f>
        <v>43832.09375</v>
      </c>
      <c r="D2" s="6">
        <v>68</v>
      </c>
    </row>
    <row r="3" spans="1:4" x14ac:dyDescent="0.2">
      <c r="A3" s="8">
        <f t="array" ref="A3">A2+TIME(0,5,0)</f>
        <v>43832.098611111105</v>
      </c>
      <c r="B3" s="9">
        <v>10</v>
      </c>
      <c r="C3" s="5">
        <f t="array" ref="C3">C2+TIME(0,5,0)</f>
        <v>43832.097222222219</v>
      </c>
      <c r="D3" s="6">
        <v>61</v>
      </c>
    </row>
    <row r="4" spans="1:4" x14ac:dyDescent="0.2">
      <c r="A4" s="8">
        <f t="array" ref="A4">A3+TIME(0,5,0)</f>
        <v>43832.102083333324</v>
      </c>
      <c r="B4" s="9">
        <v>2.39025</v>
      </c>
      <c r="C4" s="5">
        <f t="array" ref="C4">C3+TIME(0,5,0)</f>
        <v>43832.100694444438</v>
      </c>
      <c r="D4" s="6">
        <v>60</v>
      </c>
    </row>
    <row r="5" spans="1:4" x14ac:dyDescent="0.2">
      <c r="A5" s="8">
        <f t="array" ref="A5">A4+TIME(0,5,0)</f>
        <v>43832.105555555543</v>
      </c>
      <c r="B5" s="9">
        <v>6.4417834000000003</v>
      </c>
      <c r="C5" s="5">
        <f t="array" ref="C5">C4+TIME(0,5,0)</f>
        <v>43832.104166666657</v>
      </c>
      <c r="D5" s="6">
        <v>62</v>
      </c>
    </row>
    <row r="6" spans="1:4" x14ac:dyDescent="0.2">
      <c r="A6" s="8">
        <f t="array" ref="A6">A5+TIME(0,5,0)</f>
        <v>43832.109027777762</v>
      </c>
      <c r="B6" s="9">
        <v>1.4742807</v>
      </c>
      <c r="C6" s="5">
        <f t="array" ref="C6">C5+TIME(0,5,0)</f>
        <v>43832.107638888876</v>
      </c>
      <c r="D6" s="6">
        <v>65</v>
      </c>
    </row>
    <row r="7" spans="1:4" x14ac:dyDescent="0.2">
      <c r="A7" s="8">
        <f t="array" ref="A7">A6+TIME(0,5,0)</f>
        <v>43832.112499999981</v>
      </c>
      <c r="B7" s="9">
        <v>2.6812236</v>
      </c>
      <c r="C7" s="5">
        <f t="array" ref="C7">C6+TIME(0,5,0)</f>
        <v>43832.111111111095</v>
      </c>
      <c r="D7" s="6">
        <v>60</v>
      </c>
    </row>
    <row r="8" spans="1:4" x14ac:dyDescent="0.2">
      <c r="A8" s="8">
        <f t="array" ref="A8">A7+TIME(0,5,0)</f>
        <v>43832.1159722222</v>
      </c>
      <c r="B8" s="9">
        <v>2.2103290000000002</v>
      </c>
      <c r="C8" s="5">
        <f t="array" ref="C8">C7+TIME(0,5,0)</f>
        <v>43832.114583333314</v>
      </c>
      <c r="D8" s="6">
        <v>61</v>
      </c>
    </row>
    <row r="9" spans="1:4" x14ac:dyDescent="0.2">
      <c r="A9" s="8">
        <f t="array" ref="A9">A8+TIME(0,5,0)</f>
        <v>43832.119444444419</v>
      </c>
      <c r="B9" s="9">
        <v>1.5707339</v>
      </c>
      <c r="C9" s="5">
        <f t="array" ref="C9">C8+TIME(0,5,0)</f>
        <v>43832.118055555533</v>
      </c>
      <c r="D9" s="6">
        <v>63</v>
      </c>
    </row>
    <row r="10" spans="1:4" x14ac:dyDescent="0.2">
      <c r="A10" s="8">
        <f t="array" ref="A10">A9+TIME(0,5,0)</f>
        <v>43832.122916666638</v>
      </c>
      <c r="B10" s="9">
        <v>2.1014037000000001</v>
      </c>
      <c r="C10" s="5">
        <f>DATE(2020,1,2)+TIME(3,52,0)</f>
        <v>43832.161111111112</v>
      </c>
      <c r="D10" s="6">
        <v>61</v>
      </c>
    </row>
    <row r="11" spans="1:4" x14ac:dyDescent="0.2">
      <c r="A11" s="8">
        <f t="array" ref="A11">A10+TIME(0,5,0)</f>
        <v>43832.126388888857</v>
      </c>
      <c r="B11" s="9">
        <v>1.4642044000000001</v>
      </c>
      <c r="C11" s="5">
        <f t="array" ref="C11">C10+TIME(0,5,0)</f>
        <v>43832.164583333331</v>
      </c>
      <c r="D11" s="6">
        <v>57</v>
      </c>
    </row>
    <row r="12" spans="1:4" x14ac:dyDescent="0.2">
      <c r="A12" s="8">
        <f t="array" ref="A12">A11+TIME(0,5,0)</f>
        <v>43832.129861111076</v>
      </c>
      <c r="B12" s="9">
        <v>1.6747227</v>
      </c>
      <c r="C12" s="5">
        <f>DATE(2020,1,2)+TIME(4,2,0)</f>
        <v>43832.168055555558</v>
      </c>
      <c r="D12" s="6">
        <v>62</v>
      </c>
    </row>
    <row r="13" spans="1:4" x14ac:dyDescent="0.2">
      <c r="A13" s="8">
        <f t="array" ref="A13">A12+TIME(0,5,0)</f>
        <v>43832.133333333295</v>
      </c>
      <c r="B13" s="9">
        <v>1.5616075</v>
      </c>
      <c r="C13" s="5">
        <f t="array" ref="C13">C12+TIME(0,5,0)</f>
        <v>43832.171527777777</v>
      </c>
      <c r="D13" s="6">
        <v>55</v>
      </c>
    </row>
    <row r="14" spans="1:4" x14ac:dyDescent="0.2">
      <c r="A14" s="8">
        <f t="array" ref="A14">A13+TIME(0,5,0)</f>
        <v>43832.136805555514</v>
      </c>
      <c r="B14" s="9">
        <v>4.6221538000000004</v>
      </c>
      <c r="C14" s="5">
        <f t="array" ref="C14">C13+TIME(0,5,0)</f>
        <v>43832.174999999996</v>
      </c>
      <c r="D14" s="6">
        <v>55</v>
      </c>
    </row>
    <row r="15" spans="1:4" x14ac:dyDescent="0.2">
      <c r="A15" s="8">
        <f t="array" ref="A15">A14+TIME(0,5,0)</f>
        <v>43832.140277777733</v>
      </c>
      <c r="B15" s="9">
        <v>1.6146623</v>
      </c>
      <c r="C15" s="5">
        <f t="array" ref="C15">C14+TIME(0,5,0)</f>
        <v>43832.178472222215</v>
      </c>
      <c r="D15" s="6">
        <v>55</v>
      </c>
    </row>
    <row r="16" spans="1:4" x14ac:dyDescent="0.2">
      <c r="A16" s="8">
        <f t="array" ref="A16">A15+TIME(0,5,0)</f>
        <v>43832.143749999952</v>
      </c>
      <c r="B16" s="9">
        <v>1.5088314</v>
      </c>
      <c r="C16" s="5">
        <f t="array" ref="C16">C15+TIME(0,5,0)</f>
        <v>43832.181944444434</v>
      </c>
      <c r="D16" s="6">
        <v>55</v>
      </c>
    </row>
    <row r="17" spans="1:4" x14ac:dyDescent="0.2">
      <c r="A17" s="8">
        <f t="array" ref="A17">A16+TIME(0,5,0)</f>
        <v>43832.147222222171</v>
      </c>
      <c r="B17" s="9">
        <v>1.6179060000000001</v>
      </c>
      <c r="C17" s="5">
        <f t="array" ref="C17">C16+TIME(0,5,0)</f>
        <v>43832.185416666653</v>
      </c>
      <c r="D17" s="6">
        <v>56</v>
      </c>
    </row>
    <row r="18" spans="1:4" x14ac:dyDescent="0.2">
      <c r="A18" s="8">
        <f t="array" ref="A18">A17+TIME(0,5,0)</f>
        <v>43832.15069444439</v>
      </c>
      <c r="B18" s="9">
        <v>1.5825387</v>
      </c>
      <c r="C18" s="5">
        <f t="array" ref="C18">C17+TIME(0,5,0)</f>
        <v>43832.188888888872</v>
      </c>
      <c r="D18" s="6">
        <v>57</v>
      </c>
    </row>
    <row r="19" spans="1:4" x14ac:dyDescent="0.2">
      <c r="A19" s="8">
        <f t="array" ref="A19">A18+TIME(0,5,0)</f>
        <v>43832.154166666609</v>
      </c>
      <c r="B19" s="9">
        <v>1.8332983</v>
      </c>
      <c r="C19" s="5">
        <f t="array" ref="C19">C18+TIME(0,5,0)</f>
        <v>43832.192361111091</v>
      </c>
      <c r="D19" s="6">
        <v>58</v>
      </c>
    </row>
    <row r="20" spans="1:4" x14ac:dyDescent="0.2">
      <c r="A20" s="8">
        <f t="array" ref="A20">A19+TIME(0,5,0)</f>
        <v>43832.157638888828</v>
      </c>
      <c r="B20" s="9">
        <v>1.4196298000000001</v>
      </c>
      <c r="C20" s="5">
        <f>DATE(2020,1,2)+TIME(4,52,0)</f>
        <v>43832.202777777777</v>
      </c>
      <c r="D20" s="6">
        <v>58</v>
      </c>
    </row>
    <row r="21" spans="1:4" x14ac:dyDescent="0.2">
      <c r="A21" s="8">
        <f t="array" ref="A21">A20+TIME(0,5,0)</f>
        <v>43832.161111111047</v>
      </c>
      <c r="B21" s="9">
        <v>6.661613</v>
      </c>
      <c r="C21" s="5">
        <f t="array" ref="C21">C20+TIME(0,5,0)</f>
        <v>43832.206249999996</v>
      </c>
      <c r="D21" s="6">
        <v>59</v>
      </c>
    </row>
    <row r="22" spans="1:4" x14ac:dyDescent="0.2">
      <c r="A22" s="8">
        <f t="array" ref="A22">A21+TIME(0,5,0)</f>
        <v>43832.164583333266</v>
      </c>
      <c r="B22" s="9">
        <v>3.2833041999999999</v>
      </c>
      <c r="C22" s="5">
        <f t="array" ref="C22">C21+TIME(0,5,0)</f>
        <v>43832.209722222215</v>
      </c>
      <c r="D22" s="6">
        <v>59</v>
      </c>
    </row>
    <row r="23" spans="1:4" x14ac:dyDescent="0.2">
      <c r="A23" s="8">
        <f t="array" ref="A23">A22+TIME(0,5,0)</f>
        <v>43832.168055555485</v>
      </c>
      <c r="B23" s="9">
        <v>2.2802231000000002</v>
      </c>
      <c r="C23" s="5">
        <f t="array" ref="C23">C22+TIME(0,5,0)</f>
        <v>43832.213194444434</v>
      </c>
      <c r="D23" s="6">
        <v>58</v>
      </c>
    </row>
    <row r="24" spans="1:4" x14ac:dyDescent="0.2">
      <c r="A24" s="8">
        <f t="array" ref="A24">A23+TIME(0,5,0)</f>
        <v>43832.171527777704</v>
      </c>
      <c r="B24" s="9">
        <v>4.6999072999999996</v>
      </c>
      <c r="C24" s="5">
        <f t="array" ref="C24">C23+TIME(0,5,0)</f>
        <v>43832.216666666653</v>
      </c>
      <c r="D24" s="6">
        <v>58</v>
      </c>
    </row>
    <row r="25" spans="1:4" x14ac:dyDescent="0.2">
      <c r="A25" s="8">
        <f t="array" ref="A25">A24+TIME(0,5,0)</f>
        <v>43832.174999999923</v>
      </c>
      <c r="B25" s="9">
        <v>8.8810350000000007</v>
      </c>
      <c r="C25" s="5">
        <f t="array" ref="C25">C24+TIME(0,5,0)</f>
        <v>43832.220138888872</v>
      </c>
      <c r="D25" s="6">
        <v>66</v>
      </c>
    </row>
    <row r="26" spans="1:4" x14ac:dyDescent="0.2">
      <c r="A26" s="8">
        <f t="array" ref="A26">A25+TIME(0,5,0)</f>
        <v>43832.178472222142</v>
      </c>
      <c r="B26" s="9">
        <v>3.2059476</v>
      </c>
      <c r="C26" s="5">
        <f t="array" ref="C26">C25+TIME(0,5,0)</f>
        <v>43832.223611111091</v>
      </c>
      <c r="D26" s="6">
        <v>55</v>
      </c>
    </row>
    <row r="27" spans="1:4" x14ac:dyDescent="0.2">
      <c r="A27" s="8">
        <f t="array" ref="A27">A26+TIME(0,5,0)</f>
        <v>43832.181944444361</v>
      </c>
      <c r="B27" s="9">
        <v>3.6747038000000001</v>
      </c>
      <c r="C27" s="5">
        <f t="array" ref="C27">C26+TIME(0,5,0)</f>
        <v>43832.22708333331</v>
      </c>
      <c r="D27" s="6">
        <v>56</v>
      </c>
    </row>
    <row r="28" spans="1:4" x14ac:dyDescent="0.2">
      <c r="A28" s="8">
        <f t="array" ref="A28">A27+TIME(0,5,0)</f>
        <v>43832.18541666658</v>
      </c>
      <c r="B28" s="9">
        <v>1.6680168</v>
      </c>
      <c r="C28" s="5">
        <f t="array" ref="C28">C27+TIME(0,5,0)</f>
        <v>43832.230555555529</v>
      </c>
      <c r="D28" s="6">
        <v>56</v>
      </c>
    </row>
    <row r="29" spans="1:4" x14ac:dyDescent="0.2">
      <c r="A29" s="8">
        <f t="array" ref="A29">A28+TIME(0,5,0)</f>
        <v>43832.188888888799</v>
      </c>
      <c r="B29" s="9">
        <v>1.6200014</v>
      </c>
      <c r="C29" s="5">
        <f t="array" ref="C29">C28+TIME(0,5,0)</f>
        <v>43832.234027777748</v>
      </c>
      <c r="D29" s="6">
        <v>54</v>
      </c>
    </row>
    <row r="30" spans="1:4" x14ac:dyDescent="0.2">
      <c r="A30" s="8">
        <f t="array" ref="A30">A29+TIME(0,5,0)</f>
        <v>43832.192361111018</v>
      </c>
      <c r="B30" s="9">
        <v>1.5523077999999999</v>
      </c>
      <c r="C30" s="5">
        <f t="array" ref="C30">C29+TIME(0,5,0)</f>
        <v>43832.237499999967</v>
      </c>
      <c r="D30" s="6">
        <v>56</v>
      </c>
    </row>
    <row r="31" spans="1:4" x14ac:dyDescent="0.2">
      <c r="A31" s="8">
        <f t="array" ref="A31">A30+TIME(0,5,0)</f>
        <v>43832.195833333237</v>
      </c>
      <c r="B31" s="9">
        <v>3.6866151999999999</v>
      </c>
      <c r="C31" s="5">
        <f t="array" ref="C31">C30+TIME(0,5,0)</f>
        <v>43832.240972222186</v>
      </c>
      <c r="D31" s="6">
        <v>56</v>
      </c>
    </row>
    <row r="32" spans="1:4" x14ac:dyDescent="0.2">
      <c r="A32" s="8">
        <f t="array" ref="A32">A31+TIME(0,5,0)</f>
        <v>43832.199305555456</v>
      </c>
      <c r="B32" s="9">
        <v>2.5469246000000001</v>
      </c>
      <c r="C32" s="5">
        <f>DATE(2020,1,2)+TIME(6,52,0)</f>
        <v>43832.286111111112</v>
      </c>
      <c r="D32" s="6">
        <v>57</v>
      </c>
    </row>
    <row r="33" spans="1:4" x14ac:dyDescent="0.2">
      <c r="A33" s="8">
        <f t="array" ref="A33">A32+TIME(0,5,0)</f>
        <v>43832.202777777675</v>
      </c>
      <c r="B33" s="9">
        <v>1.4310801</v>
      </c>
      <c r="C33" s="5">
        <f t="array" ref="C33">C32+TIME(0,5,0)</f>
        <v>43832.289583333331</v>
      </c>
      <c r="D33" s="6">
        <v>62</v>
      </c>
    </row>
    <row r="34" spans="1:4" x14ac:dyDescent="0.2">
      <c r="A34" s="8">
        <f t="array" ref="A34">A33+TIME(0,5,0)</f>
        <v>43832.206249999894</v>
      </c>
      <c r="B34" s="9">
        <v>1.751044</v>
      </c>
      <c r="C34" s="5">
        <f t="array" ref="C34">C33+TIME(0,5,0)</f>
        <v>43832.29305555555</v>
      </c>
      <c r="D34" s="6">
        <v>62</v>
      </c>
    </row>
    <row r="35" spans="1:4" x14ac:dyDescent="0.2">
      <c r="A35" s="8">
        <f t="array" ref="A35">A34+TIME(0,5,0)</f>
        <v>43832.209722222113</v>
      </c>
      <c r="B35" s="9">
        <v>1.4463938000000001</v>
      </c>
      <c r="C35" s="5">
        <f t="array" ref="C35">C34+TIME(0,5,0)</f>
        <v>43832.296527777769</v>
      </c>
      <c r="D35" s="6">
        <v>59</v>
      </c>
    </row>
    <row r="36" spans="1:4" x14ac:dyDescent="0.2">
      <c r="A36" s="8">
        <f t="array" ref="A36">A35+TIME(0,5,0)</f>
        <v>43832.213194444332</v>
      </c>
      <c r="B36" s="9">
        <v>1.4433122</v>
      </c>
      <c r="C36" s="5">
        <f t="array" ref="C36">C35+TIME(0,5,0)</f>
        <v>43832.299999999988</v>
      </c>
      <c r="D36" s="6">
        <v>56</v>
      </c>
    </row>
    <row r="37" spans="1:4" x14ac:dyDescent="0.2">
      <c r="A37" s="8">
        <f t="array" ref="A37">A36+TIME(0,5,0)</f>
        <v>43832.216666666551</v>
      </c>
      <c r="B37" s="9">
        <v>4.1476044999999999</v>
      </c>
      <c r="C37" s="5">
        <f t="array" ref="C37">C36+TIME(0,5,0)</f>
        <v>43832.303472222207</v>
      </c>
      <c r="D37" s="6">
        <v>63</v>
      </c>
    </row>
    <row r="38" spans="1:4" x14ac:dyDescent="0.2">
      <c r="A38" s="8">
        <f t="array" ref="A38">A37+TIME(0,5,0)</f>
        <v>43832.22013888877</v>
      </c>
      <c r="B38" s="9">
        <v>3.3784502000000001</v>
      </c>
      <c r="C38" s="5">
        <f t="array" ref="C38">C37+TIME(0,5,0)</f>
        <v>43832.306944444426</v>
      </c>
      <c r="D38" s="6">
        <v>52</v>
      </c>
    </row>
    <row r="39" spans="1:4" x14ac:dyDescent="0.2">
      <c r="A39" s="8">
        <f t="array" ref="A39">A38+TIME(0,5,0)</f>
        <v>43832.223611110989</v>
      </c>
      <c r="B39" s="9">
        <v>1.6501593999999999</v>
      </c>
      <c r="C39" s="5">
        <f t="array" ref="C39">C38+TIME(0,5,0)</f>
        <v>43832.310416666645</v>
      </c>
      <c r="D39" s="6">
        <v>55</v>
      </c>
    </row>
    <row r="40" spans="1:4" x14ac:dyDescent="0.2">
      <c r="A40" s="8">
        <f t="array" ref="A40">A39+TIME(0,5,0)</f>
        <v>43832.227083333208</v>
      </c>
      <c r="B40" s="9">
        <v>7.257244</v>
      </c>
      <c r="C40" s="5">
        <f t="array" ref="C40">C39+TIME(0,5,0)</f>
        <v>43832.313888888864</v>
      </c>
      <c r="D40" s="6">
        <v>54</v>
      </c>
    </row>
    <row r="41" spans="1:4" x14ac:dyDescent="0.2">
      <c r="A41" s="8">
        <f t="array" ref="A41">A40+TIME(0,5,0)</f>
        <v>43832.230555555427</v>
      </c>
      <c r="B41" s="9">
        <v>4.6415100000000002</v>
      </c>
      <c r="C41" s="5">
        <f t="array" ref="C41">C40+TIME(0,5,0)</f>
        <v>43832.317361111083</v>
      </c>
      <c r="D41" s="6">
        <v>55</v>
      </c>
    </row>
    <row r="42" spans="1:4" x14ac:dyDescent="0.2">
      <c r="A42" s="8">
        <f t="array" ref="A42">A41+TIME(0,5,0)</f>
        <v>43832.234027777646</v>
      </c>
      <c r="B42" s="9">
        <v>2.1377993000000002</v>
      </c>
      <c r="C42" s="5">
        <f>DATE(2020,1,2)+TIME(7,48,0)</f>
        <v>43832.324999999997</v>
      </c>
      <c r="D42" s="6">
        <v>59</v>
      </c>
    </row>
    <row r="43" spans="1:4" x14ac:dyDescent="0.2">
      <c r="A43" s="8">
        <f t="array" ref="A43">A42+TIME(0,5,0)</f>
        <v>43832.237499999865</v>
      </c>
      <c r="B43" s="9">
        <v>6.0612890000000004</v>
      </c>
      <c r="C43" s="5">
        <f t="array" ref="C43">C42+TIME(0,5,0)</f>
        <v>43832.328472222216</v>
      </c>
      <c r="D43" s="6">
        <v>57</v>
      </c>
    </row>
    <row r="44" spans="1:4" x14ac:dyDescent="0.2">
      <c r="A44" s="8">
        <f t="array" ref="A44">A43+TIME(0,5,0)</f>
        <v>43832.240972222084</v>
      </c>
      <c r="B44" s="9">
        <v>2.1323392000000001</v>
      </c>
      <c r="C44" s="5">
        <f>DATE(2020,1,2)+TIME(7,59,0)</f>
        <v>43832.332638888889</v>
      </c>
      <c r="D44" s="6">
        <v>58</v>
      </c>
    </row>
    <row r="45" spans="1:4" x14ac:dyDescent="0.2">
      <c r="A45" s="8">
        <f t="array" ref="A45">A44+TIME(0,5,0)</f>
        <v>43832.244444444303</v>
      </c>
      <c r="B45" s="9">
        <v>1.5752503</v>
      </c>
      <c r="C45" s="5">
        <f>DATE(2020,1,2)+TIME(8,16,0)</f>
        <v>43832.344444444447</v>
      </c>
      <c r="D45" s="6">
        <v>70</v>
      </c>
    </row>
    <row r="46" spans="1:4" x14ac:dyDescent="0.2">
      <c r="A46" s="8">
        <f t="array" ref="A46">A45+TIME(0,5,0)</f>
        <v>43832.247916666522</v>
      </c>
      <c r="B46" s="9">
        <v>1.9787672999999999</v>
      </c>
      <c r="C46" s="5">
        <f t="array" ref="C46">C45+TIME(0,5,0)</f>
        <v>43832.347916666666</v>
      </c>
      <c r="D46" s="6">
        <v>65</v>
      </c>
    </row>
    <row r="47" spans="1:4" x14ac:dyDescent="0.2">
      <c r="A47" s="8">
        <f t="array" ref="A47">A46+TIME(0,5,0)</f>
        <v>43832.251388888741</v>
      </c>
      <c r="B47" s="9">
        <v>1.4599513</v>
      </c>
      <c r="C47" s="5">
        <f t="array" ref="C47">C46+TIME(0,5,0)</f>
        <v>43832.351388888885</v>
      </c>
      <c r="D47" s="6">
        <v>54</v>
      </c>
    </row>
    <row r="48" spans="1:4" x14ac:dyDescent="0.2">
      <c r="A48" s="8">
        <f t="array" ref="A48">A47+TIME(0,5,0)</f>
        <v>43832.25486111096</v>
      </c>
      <c r="B48" s="9">
        <v>2.419216</v>
      </c>
      <c r="C48" s="5">
        <f t="array" ref="C48">C47+TIME(0,5,0)</f>
        <v>43832.354861111104</v>
      </c>
      <c r="D48" s="6">
        <v>64</v>
      </c>
    </row>
    <row r="49" spans="1:4" x14ac:dyDescent="0.2">
      <c r="A49" s="8">
        <f t="array" ref="A49">A48+TIME(0,5,0)</f>
        <v>43832.258333333179</v>
      </c>
      <c r="B49" s="9">
        <v>2.7393070000000002</v>
      </c>
      <c r="C49" s="5">
        <f t="array" ref="C49">C48+TIME(0,5,0)</f>
        <v>43832.358333333323</v>
      </c>
      <c r="D49" s="6">
        <v>57</v>
      </c>
    </row>
    <row r="50" spans="1:4" x14ac:dyDescent="0.2">
      <c r="A50" s="8">
        <f t="array" ref="A50">A49+TIME(0,5,0)</f>
        <v>43832.261805555398</v>
      </c>
      <c r="B50" s="9">
        <v>4.5063230000000001</v>
      </c>
      <c r="C50" s="5">
        <f t="array" ref="C50">C49+TIME(0,5,0)</f>
        <v>43832.361805555542</v>
      </c>
      <c r="D50" s="6">
        <v>61</v>
      </c>
    </row>
    <row r="51" spans="1:4" x14ac:dyDescent="0.2">
      <c r="A51" s="8">
        <f t="array" ref="A51">A50+TIME(0,5,0)</f>
        <v>43832.265277777617</v>
      </c>
      <c r="B51" s="9">
        <v>1.3667909</v>
      </c>
      <c r="C51" s="5">
        <f t="array" ref="C51">C50+TIME(0,5,0)</f>
        <v>43832.365277777761</v>
      </c>
      <c r="D51" s="6">
        <v>55</v>
      </c>
    </row>
    <row r="52" spans="1:4" x14ac:dyDescent="0.2">
      <c r="A52" s="8">
        <f t="array" ref="A52">A51+TIME(0,5,0)</f>
        <v>43832.268749999836</v>
      </c>
      <c r="B52" s="9">
        <v>1.2904236</v>
      </c>
      <c r="C52" s="5">
        <f t="array" ref="C52">C51+TIME(0,5,0)</f>
        <v>43832.36874999998</v>
      </c>
      <c r="D52" s="6">
        <v>58</v>
      </c>
    </row>
    <row r="53" spans="1:4" x14ac:dyDescent="0.2">
      <c r="A53" s="8">
        <f t="array" ref="A53">A52+TIME(0,5,0)</f>
        <v>43832.272222222055</v>
      </c>
      <c r="B53" s="9">
        <v>1.3998212000000001</v>
      </c>
      <c r="C53" s="5">
        <f t="array" ref="C53">C52+TIME(0,5,0)</f>
        <v>43832.372222222199</v>
      </c>
      <c r="D53" s="6">
        <v>54</v>
      </c>
    </row>
    <row r="54" spans="1:4" x14ac:dyDescent="0.2">
      <c r="A54" s="8">
        <f t="array" ref="A54">A53+TIME(0,5,0)</f>
        <v>43832.275694444274</v>
      </c>
      <c r="B54" s="9">
        <v>1.4781854000000001</v>
      </c>
      <c r="C54" s="5">
        <f t="array" ref="C54">C53+TIME(0,5,0)</f>
        <v>43832.375694444418</v>
      </c>
      <c r="D54" s="6">
        <v>58</v>
      </c>
    </row>
    <row r="55" spans="1:4" x14ac:dyDescent="0.2">
      <c r="A55" s="8">
        <f t="array" ref="A55">A54+TIME(0,5,0)</f>
        <v>43832.279166666493</v>
      </c>
      <c r="B55" s="9">
        <v>1.5792774000000001</v>
      </c>
      <c r="C55" s="5">
        <f t="array" ref="C55">C54+TIME(0,5,0)</f>
        <v>43832.379166666637</v>
      </c>
      <c r="D55" s="6">
        <v>61</v>
      </c>
    </row>
    <row r="56" spans="1:4" x14ac:dyDescent="0.2">
      <c r="A56" s="8">
        <f t="array" ref="A56">A55+TIME(0,5,0)</f>
        <v>43832.282638888712</v>
      </c>
      <c r="B56" s="9">
        <v>2.6377145999999998</v>
      </c>
      <c r="C56" s="5">
        <f t="array" ref="C56">C55+TIME(0,5,0)</f>
        <v>43832.382638888856</v>
      </c>
      <c r="D56" s="6">
        <v>57</v>
      </c>
    </row>
    <row r="57" spans="1:4" x14ac:dyDescent="0.2">
      <c r="A57" s="8">
        <f t="array" ref="A57">A56+TIME(0,5,0)</f>
        <v>43832.286111110931</v>
      </c>
      <c r="B57" s="9">
        <v>3.5814142000000002</v>
      </c>
      <c r="C57" s="5">
        <f t="array" ref="C57">C56+TIME(0,5,0)</f>
        <v>43832.386111111075</v>
      </c>
      <c r="D57" s="6">
        <v>57</v>
      </c>
    </row>
    <row r="58" spans="1:4" x14ac:dyDescent="0.2">
      <c r="A58" s="8">
        <f t="array" ref="A58">A57+TIME(0,5,0)</f>
        <v>43832.289583333149</v>
      </c>
      <c r="B58" s="9">
        <v>5.6627926999999998</v>
      </c>
      <c r="C58" s="5">
        <f t="array" ref="C58">C57+TIME(0,5,0)</f>
        <v>43832.389583333294</v>
      </c>
      <c r="D58" s="6">
        <v>55</v>
      </c>
    </row>
    <row r="59" spans="1:4" x14ac:dyDescent="0.2">
      <c r="A59" s="8">
        <f t="array" ref="A59">A58+TIME(0,5,0)</f>
        <v>43832.293055555368</v>
      </c>
      <c r="B59" s="9">
        <v>9.3335530000000002</v>
      </c>
      <c r="C59" s="5">
        <f t="array" ref="C59">C58+TIME(0,5,0)</f>
        <v>43832.393055555513</v>
      </c>
      <c r="D59" s="6">
        <v>56</v>
      </c>
    </row>
    <row r="60" spans="1:4" x14ac:dyDescent="0.2">
      <c r="A60" s="8">
        <f t="array" ref="A60">A59+TIME(0,5,0)</f>
        <v>43832.296527777587</v>
      </c>
      <c r="B60" s="9">
        <v>7.0285919999999997</v>
      </c>
      <c r="C60" s="5">
        <f>DATE(2020,1,2)+TIME(9,51,0)</f>
        <v>43832.410416666666</v>
      </c>
      <c r="D60" s="6">
        <v>56</v>
      </c>
    </row>
    <row r="61" spans="1:4" x14ac:dyDescent="0.2">
      <c r="A61" s="8">
        <f t="array" ref="A61">A60+TIME(0,5,0)</f>
        <v>43832.299999999806</v>
      </c>
      <c r="B61" s="9">
        <v>3.2084155000000001</v>
      </c>
      <c r="C61" s="5">
        <f t="array" ref="C61">C60+TIME(0,5,0)</f>
        <v>43832.413888888885</v>
      </c>
      <c r="D61" s="6">
        <v>57</v>
      </c>
    </row>
    <row r="62" spans="1:4" x14ac:dyDescent="0.2">
      <c r="A62" s="8">
        <f t="array" ref="A62">A61+TIME(0,5,0)</f>
        <v>43832.303472222025</v>
      </c>
      <c r="B62" s="9">
        <v>2.0027826000000002</v>
      </c>
      <c r="C62" s="5">
        <f t="array" ref="C62">C61+TIME(0,5,0)</f>
        <v>43832.417361111104</v>
      </c>
      <c r="D62" s="6">
        <v>59</v>
      </c>
    </row>
    <row r="63" spans="1:4" x14ac:dyDescent="0.2">
      <c r="A63" s="8">
        <f t="array" ref="A63">A62+TIME(0,5,0)</f>
        <v>43832.306944444244</v>
      </c>
      <c r="B63" s="9">
        <v>8.8316990000000004</v>
      </c>
      <c r="C63" s="5">
        <f t="array" ref="C63">C62+TIME(0,5,0)</f>
        <v>43832.420833333323</v>
      </c>
      <c r="D63" s="6">
        <v>59</v>
      </c>
    </row>
    <row r="64" spans="1:4" x14ac:dyDescent="0.2">
      <c r="A64" s="8">
        <f t="array" ref="A64">A63+TIME(0,5,0)</f>
        <v>43832.310416666463</v>
      </c>
      <c r="B64" s="9">
        <v>1.5016965</v>
      </c>
      <c r="C64" s="5">
        <f t="array" ref="C64">C63+TIME(0,5,0)</f>
        <v>43832.424305555542</v>
      </c>
      <c r="D64" s="6">
        <v>61</v>
      </c>
    </row>
    <row r="65" spans="1:4" x14ac:dyDescent="0.2">
      <c r="A65" s="8">
        <f t="array" ref="A65">A64+TIME(0,5,0)</f>
        <v>43832.313888888682</v>
      </c>
      <c r="B65" s="9">
        <v>2.3057949999999998</v>
      </c>
      <c r="C65" s="5">
        <f t="array" ref="C65">C64+TIME(0,5,0)</f>
        <v>43832.427777777761</v>
      </c>
      <c r="D65" s="6">
        <v>60</v>
      </c>
    </row>
    <row r="66" spans="1:4" x14ac:dyDescent="0.2">
      <c r="A66" s="8">
        <f t="array" ref="A66">A65+TIME(0,5,0)</f>
        <v>43832.317361110901</v>
      </c>
      <c r="B66" s="9">
        <v>1.4658154000000001</v>
      </c>
      <c r="C66" s="5">
        <f t="array" ref="C66">C65+TIME(0,5,0)</f>
        <v>43832.43124999998</v>
      </c>
      <c r="D66" s="6">
        <v>61</v>
      </c>
    </row>
    <row r="67" spans="1:4" x14ac:dyDescent="0.2">
      <c r="A67" s="8">
        <f t="array" ref="A67">A66+TIME(0,5,0)</f>
        <v>43832.32083333312</v>
      </c>
      <c r="B67" s="9">
        <v>1.9397563</v>
      </c>
    </row>
    <row r="68" spans="1:4" x14ac:dyDescent="0.2">
      <c r="A68" s="8">
        <f t="array" ref="A68">A67+TIME(0,5,0)</f>
        <v>43832.324305555339</v>
      </c>
      <c r="B68" s="9">
        <v>1.6123592</v>
      </c>
    </row>
    <row r="69" spans="1:4" x14ac:dyDescent="0.2">
      <c r="A69" s="8">
        <f t="array" ref="A69">A68+TIME(0,5,0)</f>
        <v>43832.327777777558</v>
      </c>
      <c r="B69" s="9">
        <v>2.3854563</v>
      </c>
    </row>
    <row r="70" spans="1:4" x14ac:dyDescent="0.2">
      <c r="A70" s="8">
        <f t="array" ref="A70">A69+TIME(0,5,0)</f>
        <v>43832.331249999777</v>
      </c>
      <c r="B70" s="9">
        <v>1.6492286</v>
      </c>
    </row>
    <row r="71" spans="1:4" x14ac:dyDescent="0.2">
      <c r="A71" s="8">
        <f t="array" ref="A71">A70+TIME(0,5,0)</f>
        <v>43832.334722221996</v>
      </c>
      <c r="B71" s="9">
        <v>2.6340766000000002</v>
      </c>
    </row>
    <row r="72" spans="1:4" x14ac:dyDescent="0.2">
      <c r="A72" s="8">
        <f t="array" ref="A72">A71+TIME(0,5,0)</f>
        <v>43832.338194444215</v>
      </c>
      <c r="B72" s="9">
        <v>3.0100489000000001</v>
      </c>
    </row>
    <row r="73" spans="1:4" x14ac:dyDescent="0.2">
      <c r="A73" s="8">
        <f t="array" ref="A73">A72+TIME(0,5,0)</f>
        <v>43832.341666666434</v>
      </c>
      <c r="B73" s="9">
        <v>1.6566664</v>
      </c>
    </row>
    <row r="74" spans="1:4" x14ac:dyDescent="0.2">
      <c r="A74" s="8">
        <f t="array" ref="A74">A73+TIME(0,5,0)</f>
        <v>43832.345138888653</v>
      </c>
      <c r="B74" s="9">
        <v>3.5841463</v>
      </c>
    </row>
    <row r="75" spans="1:4" x14ac:dyDescent="0.2">
      <c r="A75" s="8">
        <f t="array" ref="A75">A74+TIME(0,5,0)</f>
        <v>43832.348611110872</v>
      </c>
      <c r="B75" s="9">
        <v>5.4839314999999997</v>
      </c>
    </row>
    <row r="76" spans="1:4" x14ac:dyDescent="0.2">
      <c r="A76" s="8">
        <f t="array" ref="A76">A75+TIME(0,5,0)</f>
        <v>43832.352083333091</v>
      </c>
      <c r="B76" s="9">
        <v>7.1016225999999998</v>
      </c>
    </row>
    <row r="77" spans="1:4" x14ac:dyDescent="0.2">
      <c r="A77" s="8">
        <f t="array" ref="A77">A76+TIME(0,5,0)</f>
        <v>43832.35555555531</v>
      </c>
      <c r="B77" s="9">
        <v>2.6755114</v>
      </c>
    </row>
    <row r="78" spans="1:4" x14ac:dyDescent="0.2">
      <c r="A78" s="8">
        <f t="array" ref="A78">A77+TIME(0,5,0)</f>
        <v>43832.359027777529</v>
      </c>
      <c r="B78" s="9">
        <v>3.9631940000000001</v>
      </c>
    </row>
    <row r="79" spans="1:4" x14ac:dyDescent="0.2">
      <c r="A79" s="8">
        <f t="array" ref="A79">A78+TIME(0,5,0)</f>
        <v>43832.362499999748</v>
      </c>
      <c r="B79" s="9">
        <v>6.7361803</v>
      </c>
    </row>
    <row r="80" spans="1:4" x14ac:dyDescent="0.2">
      <c r="A80" s="8">
        <f t="array" ref="A80">A79+TIME(0,5,0)</f>
        <v>43832.365972221967</v>
      </c>
      <c r="B80" s="9">
        <v>2.2094312</v>
      </c>
    </row>
    <row r="81" spans="1:2" x14ac:dyDescent="0.2">
      <c r="A81" s="8">
        <f t="array" ref="A81">A80+TIME(0,5,0)</f>
        <v>43832.369444444186</v>
      </c>
      <c r="B81" s="9">
        <v>3.1955817</v>
      </c>
    </row>
    <row r="82" spans="1:2" x14ac:dyDescent="0.2">
      <c r="A82" s="8">
        <f t="array" ref="A82">A81+TIME(0,5,0)</f>
        <v>43832.372916666405</v>
      </c>
      <c r="B82" s="9">
        <v>3.3128983999999999</v>
      </c>
    </row>
    <row r="83" spans="1:2" x14ac:dyDescent="0.2">
      <c r="A83" s="8">
        <f t="array" ref="A83">A82+TIME(0,5,0)</f>
        <v>43832.376388888624</v>
      </c>
      <c r="B83" s="9">
        <v>3.9281777999999998</v>
      </c>
    </row>
    <row r="84" spans="1:2" x14ac:dyDescent="0.2">
      <c r="A84" s="8">
        <f t="array" ref="A84">A83+TIME(0,5,0)</f>
        <v>43832.379861110843</v>
      </c>
      <c r="B84" s="9">
        <v>5.6570460000000002</v>
      </c>
    </row>
    <row r="85" spans="1:2" x14ac:dyDescent="0.2">
      <c r="A85" s="8">
        <f t="array" ref="A85">A84+TIME(0,5,0)</f>
        <v>43832.383333333062</v>
      </c>
      <c r="B85" s="9">
        <v>5.919422</v>
      </c>
    </row>
    <row r="86" spans="1:2" x14ac:dyDescent="0.2">
      <c r="A86" s="8">
        <f t="array" ref="A86">A85+TIME(0,5,0)</f>
        <v>43832.386805555281</v>
      </c>
      <c r="B86" s="9">
        <v>2.9918336999999999</v>
      </c>
    </row>
    <row r="87" spans="1:2" x14ac:dyDescent="0.2">
      <c r="A87" s="8">
        <f t="array" ref="A87">A86+TIME(0,5,0)</f>
        <v>43832.3902777775</v>
      </c>
      <c r="B87" s="9">
        <v>3.7155426</v>
      </c>
    </row>
    <row r="88" spans="1:2" x14ac:dyDescent="0.2">
      <c r="A88" s="8">
        <f t="array" ref="A88">A87+TIME(0,5,0)</f>
        <v>43832.393749999719</v>
      </c>
      <c r="B88" s="9">
        <v>1.8699291</v>
      </c>
    </row>
    <row r="89" spans="1:2" x14ac:dyDescent="0.2">
      <c r="A89" s="8">
        <f t="array" ref="A89">A88+TIME(0,5,0)</f>
        <v>43832.397222221938</v>
      </c>
      <c r="B89" s="9">
        <v>2.3526964000000001</v>
      </c>
    </row>
    <row r="90" spans="1:2" x14ac:dyDescent="0.2">
      <c r="A90" s="8">
        <f t="array" ref="A90">A89+TIME(0,5,0)</f>
        <v>43832.400694444157</v>
      </c>
      <c r="B90" s="9">
        <v>2.1704981000000001</v>
      </c>
    </row>
    <row r="91" spans="1:2" x14ac:dyDescent="0.2">
      <c r="A91" s="8">
        <f t="array" ref="A91">A90+TIME(0,5,0)</f>
        <v>43832.404166666376</v>
      </c>
      <c r="B91" s="9">
        <v>2.7834430000000001</v>
      </c>
    </row>
    <row r="92" spans="1:2" x14ac:dyDescent="0.2">
      <c r="A92" s="8">
        <f t="array" ref="A92">A91+TIME(0,5,0)</f>
        <v>43832.407638888595</v>
      </c>
      <c r="B92" s="9">
        <v>2.1051226000000001</v>
      </c>
    </row>
    <row r="93" spans="1:2" x14ac:dyDescent="0.2">
      <c r="A93" s="8">
        <f t="array" ref="A93">A92+TIME(0,5,0)</f>
        <v>43832.411111110814</v>
      </c>
      <c r="B93" s="9">
        <v>6.5480437</v>
      </c>
    </row>
    <row r="94" spans="1:2" x14ac:dyDescent="0.2">
      <c r="A94" s="8">
        <f t="array" ref="A94">A93+TIME(0,5,0)</f>
        <v>43832.414583333033</v>
      </c>
      <c r="B94" s="9">
        <v>9.7901489999999995</v>
      </c>
    </row>
    <row r="95" spans="1:2" x14ac:dyDescent="0.2">
      <c r="A95" s="8">
        <f t="array" ref="A95">A94+TIME(0,5,0)</f>
        <v>43832.418055555252</v>
      </c>
      <c r="B95" s="9">
        <v>1.8326237999999999</v>
      </c>
    </row>
    <row r="96" spans="1:2" x14ac:dyDescent="0.2">
      <c r="A96" s="8">
        <f t="array" ref="A96">A95+TIME(0,5,0)</f>
        <v>43832.421527777471</v>
      </c>
      <c r="B96" s="9">
        <v>2.3347945000000001</v>
      </c>
    </row>
    <row r="97" spans="1:2" x14ac:dyDescent="0.2">
      <c r="A97" s="8">
        <f t="array" ref="A97">A96+TIME(0,5,0)</f>
        <v>43832.42499999969</v>
      </c>
      <c r="B97" s="9">
        <v>3.9913810000000001</v>
      </c>
    </row>
    <row r="98" spans="1:2" x14ac:dyDescent="0.2">
      <c r="A98" s="8">
        <f t="array" ref="A98">A97+TIME(0,5,0)</f>
        <v>43832.428472221909</v>
      </c>
      <c r="B98" s="9">
        <v>5.9732155999999996</v>
      </c>
    </row>
    <row r="99" spans="1:2" x14ac:dyDescent="0.2">
      <c r="A99" s="8">
        <f t="array" ref="A99">A98+TIME(0,5,0)</f>
        <v>43832.431944444128</v>
      </c>
      <c r="B99" s="9">
        <v>6.9583269999999997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14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8">
        <f>DATE(2019,12,31)+TIME(0,43,0)</f>
        <v>43830.029861111114</v>
      </c>
      <c r="B2" s="9">
        <v>10</v>
      </c>
      <c r="C2" s="5">
        <f>DATE(2019,12,31)+TIME(0,36,0)</f>
        <v>43830.025000000001</v>
      </c>
      <c r="D2" s="6">
        <v>71</v>
      </c>
    </row>
    <row r="3" spans="1:4" x14ac:dyDescent="0.2">
      <c r="A3" s="8">
        <f t="array" ref="A3">A2+TIME(0,5,0)</f>
        <v>43830.033333333333</v>
      </c>
      <c r="B3" s="9">
        <v>6.9878206</v>
      </c>
      <c r="C3" s="5">
        <f t="array" ref="C3">C2+TIME(0,5,0)</f>
        <v>43830.02847222222</v>
      </c>
      <c r="D3" s="6">
        <v>72</v>
      </c>
    </row>
    <row r="4" spans="1:4" x14ac:dyDescent="0.2">
      <c r="A4" s="8">
        <f t="array" ref="A4">A3+TIME(0,5,0)</f>
        <v>43830.036805555552</v>
      </c>
      <c r="B4" s="9">
        <v>7.72424</v>
      </c>
      <c r="C4" s="5">
        <f t="array" ref="C4">C3+TIME(0,5,0)</f>
        <v>43830.031944444439</v>
      </c>
      <c r="D4" s="6">
        <v>86</v>
      </c>
    </row>
    <row r="5" spans="1:4" x14ac:dyDescent="0.2">
      <c r="A5" s="8">
        <f t="array" ref="A5">A4+TIME(0,5,0)</f>
        <v>43830.040277777771</v>
      </c>
      <c r="B5" s="9">
        <v>8.9695269999999994</v>
      </c>
      <c r="C5" s="5">
        <f t="array" ref="C5">C4+TIME(0,5,0)</f>
        <v>43830.035416666658</v>
      </c>
      <c r="D5" s="6">
        <v>82</v>
      </c>
    </row>
    <row r="6" spans="1:4" x14ac:dyDescent="0.2">
      <c r="A6" s="8">
        <f t="array" ref="A6">A5+TIME(0,5,0)</f>
        <v>43830.04374999999</v>
      </c>
      <c r="B6" s="9">
        <v>4.2350450000000004</v>
      </c>
      <c r="C6" s="5">
        <f t="array" ref="C6">C5+TIME(0,5,0)</f>
        <v>43830.038888888877</v>
      </c>
      <c r="D6" s="6">
        <v>63</v>
      </c>
    </row>
    <row r="7" spans="1:4" x14ac:dyDescent="0.2">
      <c r="A7" s="8">
        <f t="array" ref="A7">A6+TIME(0,5,0)</f>
        <v>43830.047222222209</v>
      </c>
      <c r="B7" s="9">
        <v>6.4649587000000004</v>
      </c>
      <c r="C7" s="5">
        <f t="array" ref="C7">C6+TIME(0,5,0)</f>
        <v>43830.042361111096</v>
      </c>
      <c r="D7" s="6">
        <v>62</v>
      </c>
    </row>
    <row r="8" spans="1:4" x14ac:dyDescent="0.2">
      <c r="A8" s="8">
        <f t="array" ref="A8">A7+TIME(0,5,0)</f>
        <v>43830.050694444428</v>
      </c>
      <c r="B8" s="9">
        <v>3.0687253000000001</v>
      </c>
      <c r="C8" s="5">
        <f t="array" ref="C8">C7+TIME(0,5,0)</f>
        <v>43830.045833333315</v>
      </c>
      <c r="D8" s="6">
        <v>65</v>
      </c>
    </row>
    <row r="9" spans="1:4" x14ac:dyDescent="0.2">
      <c r="A9" s="8">
        <f t="array" ref="A9">A8+TIME(0,5,0)</f>
        <v>43830.054166666647</v>
      </c>
      <c r="B9" s="9">
        <v>6.6400059999999996</v>
      </c>
      <c r="C9" s="5">
        <f t="array" ref="C9">C8+TIME(0,5,0)</f>
        <v>43830.049305555534</v>
      </c>
      <c r="D9" s="6">
        <v>60</v>
      </c>
    </row>
    <row r="10" spans="1:4" x14ac:dyDescent="0.2">
      <c r="A10" s="8">
        <f t="array" ref="A10">A9+TIME(0,5,0)</f>
        <v>43830.057638888866</v>
      </c>
      <c r="B10" s="9">
        <v>3.640333</v>
      </c>
      <c r="C10" s="5">
        <f t="array" ref="C10">C9+TIME(0,5,0)</f>
        <v>43830.052777777753</v>
      </c>
      <c r="D10" s="6">
        <v>60</v>
      </c>
    </row>
    <row r="11" spans="1:4" x14ac:dyDescent="0.2">
      <c r="A11" s="8">
        <f t="array" ref="A11">A10+TIME(0,5,0)</f>
        <v>43830.061111111085</v>
      </c>
      <c r="B11" s="9">
        <v>1.320916</v>
      </c>
      <c r="C11" s="5">
        <f t="array" ref="C11">C10+TIME(0,5,0)</f>
        <v>43830.056249999972</v>
      </c>
      <c r="D11" s="6">
        <v>62</v>
      </c>
    </row>
    <row r="12" spans="1:4" x14ac:dyDescent="0.2">
      <c r="A12" s="8">
        <f t="array" ref="A12">A11+TIME(0,5,0)</f>
        <v>43830.064583333304</v>
      </c>
      <c r="B12" s="9">
        <v>1.4372259999999999</v>
      </c>
      <c r="C12" s="5">
        <f t="array" ref="C12">C11+TIME(0,5,0)</f>
        <v>43830.059722222191</v>
      </c>
      <c r="D12" s="6">
        <v>62</v>
      </c>
    </row>
    <row r="13" spans="1:4" x14ac:dyDescent="0.2">
      <c r="A13" s="8">
        <f t="array" ref="A13">A12+TIME(0,5,0)</f>
        <v>43830.068055555523</v>
      </c>
      <c r="B13" s="9">
        <v>3.9931640000000002</v>
      </c>
      <c r="C13" s="5">
        <f t="array" ref="C13">C12+TIME(0,5,0)</f>
        <v>43830.06319444441</v>
      </c>
      <c r="D13" s="6">
        <v>58</v>
      </c>
    </row>
    <row r="14" spans="1:4" x14ac:dyDescent="0.2">
      <c r="A14" s="8">
        <f t="array" ref="A14">A13+TIME(0,5,0)</f>
        <v>43830.071527777742</v>
      </c>
      <c r="B14" s="9">
        <v>2.2493981999999999</v>
      </c>
      <c r="C14" s="5">
        <f t="array" ref="C14">C13+TIME(0,5,0)</f>
        <v>43830.066666666629</v>
      </c>
      <c r="D14" s="6">
        <v>60</v>
      </c>
    </row>
    <row r="15" spans="1:4" x14ac:dyDescent="0.2">
      <c r="A15" s="8">
        <f t="array" ref="A15">A14+TIME(0,5,0)</f>
        <v>43830.074999999961</v>
      </c>
      <c r="B15" s="9">
        <v>1.3229725000000001</v>
      </c>
      <c r="C15" s="5">
        <f>DATE(2019,12,31)+TIME(2,29,0)</f>
        <v>43830.103472222225</v>
      </c>
      <c r="D15" s="6">
        <v>58</v>
      </c>
    </row>
    <row r="16" spans="1:4" x14ac:dyDescent="0.2">
      <c r="A16" s="8">
        <f t="array" ref="A16">A15+TIME(0,5,0)</f>
        <v>43830.07847222218</v>
      </c>
      <c r="B16" s="9">
        <v>3.2833640000000002</v>
      </c>
      <c r="C16" s="5">
        <f>DATE(2019,12,31)+TIME(2,47,0)</f>
        <v>43830.115972222222</v>
      </c>
      <c r="D16" s="6">
        <v>61</v>
      </c>
    </row>
    <row r="17" spans="1:4" x14ac:dyDescent="0.2">
      <c r="A17" s="8">
        <f t="array" ref="A17">A16+TIME(0,5,0)</f>
        <v>43830.081944444399</v>
      </c>
      <c r="B17" s="9">
        <v>2.05078</v>
      </c>
      <c r="C17" s="5">
        <f t="array" ref="C17">C16+TIME(0,5,0)</f>
        <v>43830.119444444441</v>
      </c>
      <c r="D17" s="6">
        <v>59</v>
      </c>
    </row>
    <row r="18" spans="1:4" x14ac:dyDescent="0.2">
      <c r="A18" s="8">
        <f t="array" ref="A18">A17+TIME(0,5,0)</f>
        <v>43830.085416666618</v>
      </c>
      <c r="B18" s="9">
        <v>1.3160512</v>
      </c>
      <c r="C18" s="5">
        <f t="array" ref="C18">C17+TIME(0,5,0)</f>
        <v>43830.12291666666</v>
      </c>
      <c r="D18" s="6">
        <v>56</v>
      </c>
    </row>
    <row r="19" spans="1:4" x14ac:dyDescent="0.2">
      <c r="A19" s="8">
        <f t="array" ref="A19">A18+TIME(0,5,0)</f>
        <v>43830.088888888837</v>
      </c>
      <c r="B19" s="9">
        <v>1.2944906</v>
      </c>
      <c r="C19" s="5">
        <f t="array" ref="C19">C18+TIME(0,5,0)</f>
        <v>43830.126388888879</v>
      </c>
      <c r="D19" s="6">
        <v>59</v>
      </c>
    </row>
    <row r="20" spans="1:4" x14ac:dyDescent="0.2">
      <c r="A20" s="8">
        <f t="array" ref="A20">A19+TIME(0,5,0)</f>
        <v>43830.092361111056</v>
      </c>
      <c r="B20" s="9">
        <v>1.6691393000000001</v>
      </c>
      <c r="C20" s="5">
        <f t="array" ref="C20">C19+TIME(0,5,0)</f>
        <v>43830.129861111098</v>
      </c>
      <c r="D20" s="6">
        <v>58</v>
      </c>
    </row>
    <row r="21" spans="1:4" x14ac:dyDescent="0.2">
      <c r="A21" s="8">
        <f t="array" ref="A21">A20+TIME(0,5,0)</f>
        <v>43830.095833333275</v>
      </c>
      <c r="B21" s="9">
        <v>1.3347863</v>
      </c>
      <c r="C21" s="5">
        <f t="array" ref="C21">C20+TIME(0,5,0)</f>
        <v>43830.133333333317</v>
      </c>
      <c r="D21" s="6">
        <v>60</v>
      </c>
    </row>
    <row r="22" spans="1:4" x14ac:dyDescent="0.2">
      <c r="A22" s="8">
        <f t="array" ref="A22">A21+TIME(0,5,0)</f>
        <v>43830.099305555494</v>
      </c>
      <c r="B22" s="9">
        <v>6.3788460000000002</v>
      </c>
      <c r="C22" s="5">
        <f t="array" ref="C22">C21+TIME(0,5,0)</f>
        <v>43830.136805555536</v>
      </c>
      <c r="D22" s="6">
        <v>54</v>
      </c>
    </row>
    <row r="23" spans="1:4" x14ac:dyDescent="0.2">
      <c r="A23" s="8">
        <f t="array" ref="A23">A22+TIME(0,5,0)</f>
        <v>43830.102777777713</v>
      </c>
      <c r="B23" s="9">
        <v>3.2245271</v>
      </c>
      <c r="C23" s="5">
        <f>DATE(2019,12,31)+TIME(3,28,0)</f>
        <v>43830.144444444442</v>
      </c>
      <c r="D23" s="6">
        <v>57</v>
      </c>
    </row>
    <row r="24" spans="1:4" x14ac:dyDescent="0.2">
      <c r="A24" s="8">
        <f t="array" ref="A24">A23+TIME(0,5,0)</f>
        <v>43830.106249999932</v>
      </c>
      <c r="B24" s="9">
        <v>1.9110848</v>
      </c>
      <c r="C24" s="5">
        <f t="array" ref="C24">C23+TIME(0,5,0)</f>
        <v>43830.147916666661</v>
      </c>
      <c r="D24" s="6">
        <v>57</v>
      </c>
    </row>
    <row r="25" spans="1:4" x14ac:dyDescent="0.2">
      <c r="A25" s="8">
        <f t="array" ref="A25">A24+TIME(0,5,0)</f>
        <v>43830.109722222151</v>
      </c>
      <c r="B25" s="9">
        <v>2.2352310000000002</v>
      </c>
      <c r="C25" s="5">
        <f t="array" ref="C25">C24+TIME(0,5,0)</f>
        <v>43830.15138888888</v>
      </c>
      <c r="D25" s="6">
        <v>56</v>
      </c>
    </row>
    <row r="26" spans="1:4" x14ac:dyDescent="0.2">
      <c r="A26" s="8">
        <f t="array" ref="A26">A25+TIME(0,5,0)</f>
        <v>43830.11319444437</v>
      </c>
      <c r="B26" s="9">
        <v>2.1130548</v>
      </c>
      <c r="C26" s="5">
        <f t="array" ref="C26">C25+TIME(0,5,0)</f>
        <v>43830.154861111099</v>
      </c>
      <c r="D26" s="6">
        <v>56</v>
      </c>
    </row>
    <row r="27" spans="1:4" x14ac:dyDescent="0.2">
      <c r="A27" s="8">
        <f t="array" ref="A27">A26+TIME(0,5,0)</f>
        <v>43830.116666666589</v>
      </c>
      <c r="B27" s="9">
        <v>5.5625242999999998</v>
      </c>
      <c r="C27" s="5">
        <f t="array" ref="C27">C26+TIME(0,5,0)</f>
        <v>43830.158333333318</v>
      </c>
      <c r="D27" s="6">
        <v>57</v>
      </c>
    </row>
    <row r="28" spans="1:4" x14ac:dyDescent="0.2">
      <c r="A28" s="8">
        <f t="array" ref="A28">A27+TIME(0,5,0)</f>
        <v>43830.120138888808</v>
      </c>
      <c r="B28" s="9">
        <v>2.0382921999999999</v>
      </c>
      <c r="C28" s="5">
        <f t="array" ref="C28">C27+TIME(0,5,0)</f>
        <v>43830.161805555537</v>
      </c>
      <c r="D28" s="6">
        <v>56</v>
      </c>
    </row>
    <row r="29" spans="1:4" x14ac:dyDescent="0.2">
      <c r="A29" s="8">
        <f t="array" ref="A29">A28+TIME(0,5,0)</f>
        <v>43830.123611111027</v>
      </c>
      <c r="B29" s="9">
        <v>3.8694872999999999</v>
      </c>
      <c r="C29" s="5">
        <f>DATE(2019,12,31)+TIME(4,29,0)</f>
        <v>43830.186805555553</v>
      </c>
      <c r="D29" s="6">
        <v>70</v>
      </c>
    </row>
    <row r="30" spans="1:4" x14ac:dyDescent="0.2">
      <c r="A30" s="8">
        <f t="array" ref="A30">A29+TIME(0,5,0)</f>
        <v>43830.127083333246</v>
      </c>
      <c r="B30" s="9">
        <v>4.7784060000000004</v>
      </c>
      <c r="C30" s="5">
        <f t="array" ref="C30">C29+TIME(0,5,0)</f>
        <v>43830.190277777772</v>
      </c>
      <c r="D30" s="6">
        <v>57</v>
      </c>
    </row>
    <row r="31" spans="1:4" x14ac:dyDescent="0.2">
      <c r="A31" s="8">
        <f t="array" ref="A31">A30+TIME(0,5,0)</f>
        <v>43830.130555555465</v>
      </c>
      <c r="B31" s="9">
        <v>4.3585323999999996</v>
      </c>
      <c r="C31" s="5">
        <f t="array" ref="C31">C30+TIME(0,5,0)</f>
        <v>43830.193749999991</v>
      </c>
      <c r="D31" s="6">
        <v>59</v>
      </c>
    </row>
    <row r="32" spans="1:4" x14ac:dyDescent="0.2">
      <c r="A32" s="8">
        <f t="array" ref="A32">A31+TIME(0,5,0)</f>
        <v>43830.134027777684</v>
      </c>
      <c r="B32" s="9">
        <v>3.6830262999999999</v>
      </c>
      <c r="C32" s="5">
        <f t="array" ref="C32">C31+TIME(0,5,0)</f>
        <v>43830.19722222221</v>
      </c>
      <c r="D32" s="6">
        <v>56</v>
      </c>
    </row>
    <row r="33" spans="1:4" x14ac:dyDescent="0.2">
      <c r="A33" s="8">
        <f t="array" ref="A33">A32+TIME(0,5,0)</f>
        <v>43830.137499999903</v>
      </c>
      <c r="B33" s="9">
        <v>2.8734962999999998</v>
      </c>
      <c r="C33" s="5">
        <f t="array" ref="C33">C32+TIME(0,5,0)</f>
        <v>43830.200694444429</v>
      </c>
      <c r="D33" s="6">
        <v>52</v>
      </c>
    </row>
    <row r="34" spans="1:4" x14ac:dyDescent="0.2">
      <c r="A34" s="8">
        <f t="array" ref="A34">A33+TIME(0,5,0)</f>
        <v>43830.140972222121</v>
      </c>
      <c r="B34" s="9">
        <v>1.3726080000000001</v>
      </c>
      <c r="C34" s="5">
        <f t="array" ref="C34">C33+TIME(0,5,0)</f>
        <v>43830.204166666648</v>
      </c>
      <c r="D34" s="6">
        <v>62</v>
      </c>
    </row>
    <row r="35" spans="1:4" x14ac:dyDescent="0.2">
      <c r="A35" s="8">
        <f t="array" ref="A35">A34+TIME(0,5,0)</f>
        <v>43830.14444444434</v>
      </c>
      <c r="B35" s="9">
        <v>4.3718979999999998</v>
      </c>
      <c r="C35" s="5">
        <f t="array" ref="C35">C34+TIME(0,5,0)</f>
        <v>43830.207638888867</v>
      </c>
      <c r="D35" s="6">
        <v>59</v>
      </c>
    </row>
    <row r="36" spans="1:4" x14ac:dyDescent="0.2">
      <c r="A36" s="8">
        <f t="array" ref="A36">A35+TIME(0,5,0)</f>
        <v>43830.147916666559</v>
      </c>
      <c r="B36" s="9">
        <v>1.4173974</v>
      </c>
      <c r="C36" s="5">
        <f t="array" ref="C36">C35+TIME(0,5,0)</f>
        <v>43830.211111111086</v>
      </c>
      <c r="D36" s="6">
        <v>56</v>
      </c>
    </row>
    <row r="37" spans="1:4" x14ac:dyDescent="0.2">
      <c r="A37" s="8">
        <f t="array" ref="A37">A36+TIME(0,5,0)</f>
        <v>43830.151388888778</v>
      </c>
      <c r="B37" s="9">
        <v>1.9398371000000001</v>
      </c>
      <c r="C37" s="5">
        <f t="array" ref="C37">C36+TIME(0,5,0)</f>
        <v>43830.214583333305</v>
      </c>
      <c r="D37" s="6">
        <v>49</v>
      </c>
    </row>
    <row r="38" spans="1:4" x14ac:dyDescent="0.2">
      <c r="A38" s="8">
        <f t="array" ref="A38">A37+TIME(0,5,0)</f>
        <v>43830.154861110997</v>
      </c>
      <c r="B38" s="9">
        <v>2.438021</v>
      </c>
      <c r="C38" s="5">
        <f t="array" ref="C38">C37+TIME(0,5,0)</f>
        <v>43830.218055555524</v>
      </c>
      <c r="D38" s="6">
        <v>55</v>
      </c>
    </row>
    <row r="39" spans="1:4" x14ac:dyDescent="0.2">
      <c r="A39" s="8">
        <f t="array" ref="A39">A38+TIME(0,5,0)</f>
        <v>43830.158333333216</v>
      </c>
      <c r="B39" s="9">
        <v>4.4826836999999999</v>
      </c>
      <c r="C39" s="5">
        <f t="array" ref="C39">C38+TIME(0,5,0)</f>
        <v>43830.221527777743</v>
      </c>
      <c r="D39" s="6">
        <v>55</v>
      </c>
    </row>
    <row r="40" spans="1:4" x14ac:dyDescent="0.2">
      <c r="A40" s="8">
        <f t="array" ref="A40">A39+TIME(0,5,0)</f>
        <v>43830.161805555435</v>
      </c>
      <c r="B40" s="9">
        <v>2.2194839000000002</v>
      </c>
      <c r="C40" s="5">
        <f t="array" ref="C40">C39+TIME(0,5,0)</f>
        <v>43830.224999999962</v>
      </c>
      <c r="D40" s="6">
        <v>55</v>
      </c>
    </row>
    <row r="41" spans="1:4" x14ac:dyDescent="0.2">
      <c r="A41" s="8">
        <f t="array" ref="A41">A40+TIME(0,5,0)</f>
        <v>43830.165277777654</v>
      </c>
      <c r="B41" s="9">
        <v>2.1531072</v>
      </c>
      <c r="C41" s="5">
        <f>DATE(2019,12,31)+TIME(5,44,0)</f>
        <v>43830.238888888889</v>
      </c>
      <c r="D41" s="6">
        <v>55</v>
      </c>
    </row>
    <row r="42" spans="1:4" x14ac:dyDescent="0.2">
      <c r="A42" s="8">
        <f t="array" ref="A42">A41+TIME(0,5,0)</f>
        <v>43830.168749999873</v>
      </c>
      <c r="B42" s="9">
        <v>1.9541663</v>
      </c>
      <c r="C42" s="5">
        <f t="array" ref="C42">C41+TIME(0,5,0)</f>
        <v>43830.242361111108</v>
      </c>
      <c r="D42" s="6">
        <v>53</v>
      </c>
    </row>
    <row r="43" spans="1:4" x14ac:dyDescent="0.2">
      <c r="A43" s="8">
        <f t="array" ref="A43">A42+TIME(0,5,0)</f>
        <v>43830.172222222092</v>
      </c>
      <c r="B43" s="9">
        <v>1.0890055000000001</v>
      </c>
      <c r="C43" s="5">
        <f t="array" ref="C43">C42+TIME(0,5,0)</f>
        <v>43830.245833333327</v>
      </c>
      <c r="D43" s="6">
        <v>54</v>
      </c>
    </row>
    <row r="44" spans="1:4" x14ac:dyDescent="0.2">
      <c r="A44" s="8">
        <f t="array" ref="A44">A43+TIME(0,5,0)</f>
        <v>43830.175694444311</v>
      </c>
      <c r="B44" s="9">
        <v>2.5980403000000001</v>
      </c>
      <c r="C44" s="5">
        <f t="array" ref="C44">C43+TIME(0,5,0)</f>
        <v>43830.249305555546</v>
      </c>
      <c r="D44" s="6">
        <v>54</v>
      </c>
    </row>
    <row r="45" spans="1:4" x14ac:dyDescent="0.2">
      <c r="A45" s="8">
        <f t="array" ref="A45">A44+TIME(0,5,0)</f>
        <v>43830.17916666653</v>
      </c>
      <c r="B45" s="9">
        <v>2.1965129999999999</v>
      </c>
      <c r="C45" s="5">
        <f t="array" ref="C45">C44+TIME(0,5,0)</f>
        <v>43830.252777777765</v>
      </c>
      <c r="D45" s="6">
        <v>54</v>
      </c>
    </row>
    <row r="46" spans="1:4" x14ac:dyDescent="0.2">
      <c r="A46" s="8">
        <f t="array" ref="A46">A45+TIME(0,5,0)</f>
        <v>43830.182638888749</v>
      </c>
      <c r="B46" s="9">
        <v>2.0638770000000002</v>
      </c>
      <c r="C46" s="5">
        <f t="array" ref="C46">C45+TIME(0,5,0)</f>
        <v>43830.256249999984</v>
      </c>
      <c r="D46" s="6">
        <v>54</v>
      </c>
    </row>
    <row r="47" spans="1:4" x14ac:dyDescent="0.2">
      <c r="A47" s="8">
        <f t="array" ref="A47">A46+TIME(0,5,0)</f>
        <v>43830.186111110968</v>
      </c>
      <c r="B47" s="9">
        <v>3.7661088</v>
      </c>
      <c r="C47" s="5">
        <f t="array" ref="C47">C46+TIME(0,5,0)</f>
        <v>43830.259722222203</v>
      </c>
      <c r="D47" s="6">
        <v>56</v>
      </c>
    </row>
    <row r="48" spans="1:4" x14ac:dyDescent="0.2">
      <c r="A48" s="8">
        <f t="array" ref="A48">A47+TIME(0,5,0)</f>
        <v>43830.189583333187</v>
      </c>
      <c r="B48" s="9">
        <v>2.8704163999999999</v>
      </c>
      <c r="C48" s="5">
        <f t="array" ref="C48">C47+TIME(0,5,0)</f>
        <v>43830.263194444422</v>
      </c>
      <c r="D48" s="6">
        <v>58</v>
      </c>
    </row>
    <row r="49" spans="1:4" x14ac:dyDescent="0.2">
      <c r="A49" s="8">
        <f t="array" ref="A49">A48+TIME(0,5,0)</f>
        <v>43830.193055555406</v>
      </c>
      <c r="B49" s="9">
        <v>3.5325801000000001</v>
      </c>
      <c r="C49" s="5">
        <f t="array" ref="C49">C48+TIME(0,5,0)</f>
        <v>43830.266666666641</v>
      </c>
      <c r="D49" s="6">
        <v>56</v>
      </c>
    </row>
    <row r="50" spans="1:4" x14ac:dyDescent="0.2">
      <c r="A50" s="8">
        <f t="array" ref="A50">A49+TIME(0,5,0)</f>
        <v>43830.196527777625</v>
      </c>
      <c r="B50" s="9">
        <v>4.7756999999999996</v>
      </c>
      <c r="C50" s="5">
        <f t="array" ref="C50">C49+TIME(0,5,0)</f>
        <v>43830.27013888886</v>
      </c>
      <c r="D50" s="6">
        <v>54</v>
      </c>
    </row>
    <row r="51" spans="1:4" x14ac:dyDescent="0.2">
      <c r="A51" s="8">
        <f t="array" ref="A51">A50+TIME(0,5,0)</f>
        <v>43830.199999999844</v>
      </c>
      <c r="B51" s="9">
        <v>3.8254568999999998</v>
      </c>
      <c r="C51" s="5">
        <f t="array" ref="C51">C50+TIME(0,5,0)</f>
        <v>43830.273611111079</v>
      </c>
      <c r="D51" s="6">
        <v>54</v>
      </c>
    </row>
    <row r="52" spans="1:4" x14ac:dyDescent="0.2">
      <c r="A52" s="8">
        <f t="array" ref="A52">A51+TIME(0,5,0)</f>
        <v>43830.203472222063</v>
      </c>
      <c r="B52" s="9">
        <v>3.6157303000000001</v>
      </c>
      <c r="C52" s="5">
        <f t="array" ref="C52">C51+TIME(0,5,0)</f>
        <v>43830.277083333298</v>
      </c>
      <c r="D52" s="6">
        <v>61</v>
      </c>
    </row>
    <row r="53" spans="1:4" x14ac:dyDescent="0.2">
      <c r="A53" s="8">
        <f t="array" ref="A53">A52+TIME(0,5,0)</f>
        <v>43830.206944444282</v>
      </c>
      <c r="B53" s="9">
        <v>6.0557365000000001</v>
      </c>
      <c r="C53" s="5">
        <f t="array" ref="C53">C52+TIME(0,5,0)</f>
        <v>43830.280555555517</v>
      </c>
      <c r="D53" s="6">
        <v>65</v>
      </c>
    </row>
    <row r="54" spans="1:4" x14ac:dyDescent="0.2">
      <c r="A54" s="8">
        <f t="array" ref="A54">A53+TIME(0,5,0)</f>
        <v>43830.210416666501</v>
      </c>
      <c r="B54" s="9">
        <v>3.7619014000000002</v>
      </c>
      <c r="C54" s="5">
        <f t="array" ref="C54">C53+TIME(0,5,0)</f>
        <v>43830.284027777736</v>
      </c>
      <c r="D54" s="6">
        <v>55</v>
      </c>
    </row>
    <row r="55" spans="1:4" x14ac:dyDescent="0.2">
      <c r="A55" s="8">
        <f t="array" ref="A55">A54+TIME(0,5,0)</f>
        <v>43830.21388888872</v>
      </c>
      <c r="B55" s="9">
        <v>3.8156238</v>
      </c>
      <c r="C55" s="5">
        <f t="array" ref="C55">C54+TIME(0,5,0)</f>
        <v>43830.287499999955</v>
      </c>
      <c r="D55" s="6">
        <v>56</v>
      </c>
    </row>
    <row r="56" spans="1:4" x14ac:dyDescent="0.2">
      <c r="A56" s="8">
        <f t="array" ref="A56">A55+TIME(0,5,0)</f>
        <v>43830.217361110939</v>
      </c>
      <c r="B56" s="9">
        <v>3.0261695</v>
      </c>
      <c r="C56" s="5">
        <f t="array" ref="C56">C55+TIME(0,5,0)</f>
        <v>43830.290972222174</v>
      </c>
      <c r="D56" s="6">
        <v>56</v>
      </c>
    </row>
    <row r="57" spans="1:4" x14ac:dyDescent="0.2">
      <c r="A57" s="8">
        <f t="array" ref="A57">A56+TIME(0,5,0)</f>
        <v>43830.220833333158</v>
      </c>
      <c r="B57" s="9">
        <v>2.6356628</v>
      </c>
      <c r="C57" s="5">
        <f t="array" ref="C57">C56+TIME(0,5,0)</f>
        <v>43830.294444444393</v>
      </c>
      <c r="D57" s="6">
        <v>57</v>
      </c>
    </row>
    <row r="58" spans="1:4" x14ac:dyDescent="0.2">
      <c r="A58" s="8">
        <f t="array" ref="A58">A57+TIME(0,5,0)</f>
        <v>43830.224305555377</v>
      </c>
      <c r="B58" s="9">
        <v>2.9558882999999998</v>
      </c>
      <c r="C58" s="5">
        <f t="array" ref="C58">C57+TIME(0,5,0)</f>
        <v>43830.297916666612</v>
      </c>
      <c r="D58" s="6">
        <v>56</v>
      </c>
    </row>
    <row r="59" spans="1:4" x14ac:dyDescent="0.2">
      <c r="A59" s="8">
        <f t="array" ref="A59">A58+TIME(0,5,0)</f>
        <v>43830.227777777596</v>
      </c>
      <c r="B59" s="9">
        <v>2.5971920000000002</v>
      </c>
      <c r="C59" s="5">
        <f>DATE(2019,12,31)+TIME(7,57,0)</f>
        <v>43830.331250000003</v>
      </c>
      <c r="D59" s="6">
        <v>60</v>
      </c>
    </row>
    <row r="60" spans="1:4" x14ac:dyDescent="0.2">
      <c r="A60" s="8">
        <f t="array" ref="A60">A59+TIME(0,5,0)</f>
        <v>43830.231249999815</v>
      </c>
      <c r="B60" s="9">
        <v>1.2162257000000001</v>
      </c>
      <c r="C60" s="5">
        <f t="array" ref="C60">C59+TIME(0,5,0)</f>
        <v>43830.334722222222</v>
      </c>
      <c r="D60" s="6">
        <v>59</v>
      </c>
    </row>
    <row r="61" spans="1:4" x14ac:dyDescent="0.2">
      <c r="A61" s="8">
        <f t="array" ref="A61">A60+TIME(0,5,0)</f>
        <v>43830.234722222034</v>
      </c>
      <c r="B61" s="9">
        <v>1.3999649999999999</v>
      </c>
      <c r="C61" s="5">
        <f t="array" ref="C61">C60+TIME(0,5,0)</f>
        <v>43830.338194444441</v>
      </c>
      <c r="D61" s="6">
        <v>57</v>
      </c>
    </row>
    <row r="62" spans="1:4" x14ac:dyDescent="0.2">
      <c r="A62" s="8">
        <f t="array" ref="A62">A61+TIME(0,5,0)</f>
        <v>43830.238194444253</v>
      </c>
      <c r="B62" s="9">
        <v>3.7586914999999999</v>
      </c>
      <c r="C62" s="5">
        <f t="array" ref="C62">C61+TIME(0,5,0)</f>
        <v>43830.34166666666</v>
      </c>
      <c r="D62" s="6">
        <v>59</v>
      </c>
    </row>
    <row r="63" spans="1:4" x14ac:dyDescent="0.2">
      <c r="A63" s="8">
        <f t="array" ref="A63">A62+TIME(0,5,0)</f>
        <v>43830.241666666472</v>
      </c>
      <c r="B63" s="9">
        <v>4.9903293</v>
      </c>
      <c r="C63" s="5">
        <f t="array" ref="C63">C62+TIME(0,5,0)</f>
        <v>43830.345138888879</v>
      </c>
      <c r="D63" s="6">
        <v>57</v>
      </c>
    </row>
    <row r="64" spans="1:4" x14ac:dyDescent="0.2">
      <c r="A64" s="8">
        <f t="array" ref="A64">A63+TIME(0,5,0)</f>
        <v>43830.245138888691</v>
      </c>
      <c r="B64" s="9">
        <v>2.7573812000000002</v>
      </c>
      <c r="C64" s="5">
        <f t="array" ref="C64">C63+TIME(0,5,0)</f>
        <v>43830.348611111098</v>
      </c>
      <c r="D64" s="6">
        <v>56</v>
      </c>
    </row>
    <row r="65" spans="1:4" x14ac:dyDescent="0.2">
      <c r="A65" s="8">
        <f t="array" ref="A65">A64+TIME(0,5,0)</f>
        <v>43830.24861111091</v>
      </c>
      <c r="B65" s="9">
        <v>1.5659365999999999</v>
      </c>
      <c r="C65" s="5">
        <f t="array" ref="C65">C64+TIME(0,5,0)</f>
        <v>43830.352083333317</v>
      </c>
      <c r="D65" s="6">
        <v>58</v>
      </c>
    </row>
    <row r="66" spans="1:4" x14ac:dyDescent="0.2">
      <c r="A66" s="8">
        <f t="array" ref="A66">A65+TIME(0,5,0)</f>
        <v>43830.252083333129</v>
      </c>
      <c r="B66" s="9">
        <v>1.5571594</v>
      </c>
      <c r="C66" s="5">
        <f t="array" ref="C66">C65+TIME(0,5,0)</f>
        <v>43830.355555555536</v>
      </c>
      <c r="D66" s="6">
        <v>59</v>
      </c>
    </row>
    <row r="67" spans="1:4" x14ac:dyDescent="0.2">
      <c r="A67" s="8">
        <f t="array" ref="A67">A66+TIME(0,5,0)</f>
        <v>43830.255555555348</v>
      </c>
      <c r="B67" s="9">
        <v>2.6663749999999999</v>
      </c>
      <c r="C67" s="5">
        <f t="array" ref="C67">C66+TIME(0,5,0)</f>
        <v>43830.359027777755</v>
      </c>
      <c r="D67" s="6">
        <v>57</v>
      </c>
    </row>
    <row r="68" spans="1:4" x14ac:dyDescent="0.2">
      <c r="A68" s="8">
        <f t="array" ref="A68">A67+TIME(0,5,0)</f>
        <v>43830.259027777567</v>
      </c>
      <c r="B68" s="9">
        <v>3.0263201999999998</v>
      </c>
      <c r="C68" s="5">
        <f t="array" ref="C68">C67+TIME(0,5,0)</f>
        <v>43830.362499999974</v>
      </c>
      <c r="D68" s="6">
        <v>56</v>
      </c>
    </row>
    <row r="69" spans="1:4" x14ac:dyDescent="0.2">
      <c r="A69" s="8">
        <f t="array" ref="A69">A68+TIME(0,5,0)</f>
        <v>43830.262499999786</v>
      </c>
      <c r="B69" s="9">
        <v>6.1775311999999998</v>
      </c>
      <c r="C69" s="5">
        <f t="array" ref="C69">C68+TIME(0,5,0)</f>
        <v>43830.365972222193</v>
      </c>
      <c r="D69" s="6">
        <v>55</v>
      </c>
    </row>
    <row r="70" spans="1:4" x14ac:dyDescent="0.2">
      <c r="A70" s="8">
        <f t="array" ref="A70">A69+TIME(0,5,0)</f>
        <v>43830.265972222005</v>
      </c>
      <c r="B70" s="9">
        <v>6.4643389999999998</v>
      </c>
      <c r="C70" s="5">
        <f t="array" ref="C70">C69+TIME(0,5,0)</f>
        <v>43830.369444444412</v>
      </c>
      <c r="D70" s="6">
        <v>55</v>
      </c>
    </row>
    <row r="71" spans="1:4" x14ac:dyDescent="0.2">
      <c r="A71" s="8">
        <f t="array" ref="A71">A70+TIME(0,5,0)</f>
        <v>43830.269444444224</v>
      </c>
      <c r="B71" s="9">
        <v>3.1047965999999998</v>
      </c>
      <c r="C71" s="5">
        <f t="array" ref="C71">C70+TIME(0,5,0)</f>
        <v>43830.372916666631</v>
      </c>
      <c r="D71" s="6">
        <v>54</v>
      </c>
    </row>
    <row r="72" spans="1:4" x14ac:dyDescent="0.2">
      <c r="A72" s="8">
        <f t="array" ref="A72">A71+TIME(0,5,0)</f>
        <v>43830.272916666443</v>
      </c>
      <c r="B72" s="9">
        <v>5.0632020000000004</v>
      </c>
      <c r="C72" s="5">
        <f t="array" ref="C72">C71+TIME(0,5,0)</f>
        <v>43830.37638888885</v>
      </c>
      <c r="D72" s="6">
        <v>55</v>
      </c>
    </row>
    <row r="73" spans="1:4" x14ac:dyDescent="0.2">
      <c r="A73" s="8">
        <f t="array" ref="A73">A72+TIME(0,5,0)</f>
        <v>43830.276388888662</v>
      </c>
      <c r="B73" s="9">
        <v>2.2624363999999999</v>
      </c>
      <c r="C73" s="5">
        <f t="array" ref="C73">C72+TIME(0,5,0)</f>
        <v>43830.379861111069</v>
      </c>
      <c r="D73" s="6">
        <v>55</v>
      </c>
    </row>
    <row r="74" spans="1:4" x14ac:dyDescent="0.2">
      <c r="A74" s="8">
        <f t="array" ref="A74">A73+TIME(0,5,0)</f>
        <v>43830.279861110881</v>
      </c>
      <c r="B74" s="9">
        <v>4.0090769999999996</v>
      </c>
      <c r="C74" s="5">
        <f>DATE(2019,12,31)+TIME(9,20,0)</f>
        <v>43830.388888888891</v>
      </c>
      <c r="D74" s="6">
        <v>57</v>
      </c>
    </row>
    <row r="75" spans="1:4" x14ac:dyDescent="0.2">
      <c r="A75" s="8">
        <f t="array" ref="A75">A74+TIME(0,5,0)</f>
        <v>43830.2833333331</v>
      </c>
      <c r="B75" s="9">
        <v>1.9268273</v>
      </c>
      <c r="C75" s="5">
        <f t="array" ref="C75">C74+TIME(0,5,0)</f>
        <v>43830.392361111109</v>
      </c>
      <c r="D75" s="6">
        <v>59</v>
      </c>
    </row>
    <row r="76" spans="1:4" x14ac:dyDescent="0.2">
      <c r="A76" s="8">
        <f t="array" ref="A76">A75+TIME(0,5,0)</f>
        <v>43830.286805555319</v>
      </c>
      <c r="B76" s="9">
        <v>9.2445520000000005</v>
      </c>
      <c r="C76" s="5">
        <f t="array" ref="C76">C75+TIME(0,5,0)</f>
        <v>43830.395833333328</v>
      </c>
      <c r="D76" s="6">
        <v>56</v>
      </c>
    </row>
    <row r="77" spans="1:4" x14ac:dyDescent="0.2">
      <c r="A77" s="8">
        <f t="array" ref="A77">A76+TIME(0,5,0)</f>
        <v>43830.290277777538</v>
      </c>
      <c r="B77" s="9">
        <v>10</v>
      </c>
      <c r="C77" s="5">
        <f t="array" ref="C77">C76+TIME(0,5,0)</f>
        <v>43830.399305555547</v>
      </c>
      <c r="D77" s="6">
        <v>57</v>
      </c>
    </row>
    <row r="78" spans="1:4" x14ac:dyDescent="0.2">
      <c r="A78" s="8">
        <f t="array" ref="A78">A77+TIME(0,5,0)</f>
        <v>43830.293749999757</v>
      </c>
      <c r="B78" s="9">
        <v>3.1648417000000002</v>
      </c>
      <c r="C78" s="5">
        <f t="array" ref="C78">C77+TIME(0,5,0)</f>
        <v>43830.402777777766</v>
      </c>
      <c r="D78" s="6">
        <v>55</v>
      </c>
    </row>
    <row r="79" spans="1:4" x14ac:dyDescent="0.2">
      <c r="A79" s="8">
        <f t="array" ref="A79">A78+TIME(0,5,0)</f>
        <v>43830.297222221976</v>
      </c>
      <c r="B79" s="9">
        <v>1.6701554999999999</v>
      </c>
      <c r="C79" s="5">
        <f t="array" ref="C79">C78+TIME(0,5,0)</f>
        <v>43830.406249999985</v>
      </c>
      <c r="D79" s="6">
        <v>61</v>
      </c>
    </row>
    <row r="80" spans="1:4" x14ac:dyDescent="0.2">
      <c r="A80" s="8">
        <f t="array" ref="A80">A79+TIME(0,5,0)</f>
        <v>43830.300694444195</v>
      </c>
      <c r="B80" s="9">
        <v>2.5050948000000002</v>
      </c>
      <c r="C80" s="5">
        <f t="array" ref="C80">C79+TIME(0,5,0)</f>
        <v>43830.409722222204</v>
      </c>
      <c r="D80" s="6">
        <v>57</v>
      </c>
    </row>
    <row r="81" spans="1:4" x14ac:dyDescent="0.2">
      <c r="A81" s="8">
        <f t="array" ref="A81">A80+TIME(0,5,0)</f>
        <v>43830.304166666414</v>
      </c>
      <c r="B81" s="9">
        <v>1.5085052000000001</v>
      </c>
      <c r="C81" s="5">
        <f t="array" ref="C81">C80+TIME(0,5,0)</f>
        <v>43830.413194444423</v>
      </c>
      <c r="D81" s="6">
        <v>63</v>
      </c>
    </row>
    <row r="82" spans="1:4" x14ac:dyDescent="0.2">
      <c r="A82" s="8">
        <f t="array" ref="A82">A81+TIME(0,5,0)</f>
        <v>43830.307638888633</v>
      </c>
      <c r="B82" s="9">
        <v>1.7284345999999999</v>
      </c>
      <c r="C82" s="5">
        <f t="array" ref="C82">C81+TIME(0,5,0)</f>
        <v>43830.416666666642</v>
      </c>
      <c r="D82" s="6">
        <v>57</v>
      </c>
    </row>
    <row r="83" spans="1:4" x14ac:dyDescent="0.2">
      <c r="A83" s="8">
        <f t="array" ref="A83">A82+TIME(0,5,0)</f>
        <v>43830.311111110852</v>
      </c>
      <c r="B83" s="9">
        <v>2.0895252000000002</v>
      </c>
      <c r="C83" s="5">
        <f t="array" ref="C83">C82+TIME(0,5,0)</f>
        <v>43830.420138888861</v>
      </c>
      <c r="D83" s="6">
        <v>81</v>
      </c>
    </row>
    <row r="84" spans="1:4" x14ac:dyDescent="0.2">
      <c r="A84" s="8">
        <f t="array" ref="A84">A83+TIME(0,5,0)</f>
        <v>43830.314583333071</v>
      </c>
      <c r="B84" s="9">
        <v>1.5983951999999999</v>
      </c>
    </row>
    <row r="85" spans="1:4" x14ac:dyDescent="0.2">
      <c r="A85" s="8">
        <f t="array" ref="A85">A84+TIME(0,5,0)</f>
        <v>43830.31805555529</v>
      </c>
      <c r="B85" s="9">
        <v>1.5573790999999999</v>
      </c>
    </row>
    <row r="86" spans="1:4" x14ac:dyDescent="0.2">
      <c r="A86" s="8">
        <f t="array" ref="A86">A85+TIME(0,5,0)</f>
        <v>43830.321527777509</v>
      </c>
      <c r="B86" s="9">
        <v>1.6972765999999999</v>
      </c>
    </row>
    <row r="87" spans="1:4" x14ac:dyDescent="0.2">
      <c r="A87" s="8">
        <f t="array" ref="A87">A86+TIME(0,5,0)</f>
        <v>43830.324999999728</v>
      </c>
      <c r="B87" s="9">
        <v>1.6144620999999999</v>
      </c>
    </row>
    <row r="88" spans="1:4" x14ac:dyDescent="0.2">
      <c r="A88" s="8">
        <f t="array" ref="A88">A87+TIME(0,5,0)</f>
        <v>43830.328472221947</v>
      </c>
      <c r="B88" s="9">
        <v>2.1786417999999999</v>
      </c>
    </row>
    <row r="89" spans="1:4" x14ac:dyDescent="0.2">
      <c r="A89" s="8">
        <f t="array" ref="A89">A88+TIME(0,5,0)</f>
        <v>43830.331944444166</v>
      </c>
      <c r="B89" s="9">
        <v>3.0671786999999999</v>
      </c>
    </row>
    <row r="90" spans="1:4" x14ac:dyDescent="0.2">
      <c r="A90" s="8">
        <f t="array" ref="A90">A89+TIME(0,5,0)</f>
        <v>43830.335416666385</v>
      </c>
      <c r="B90" s="9">
        <v>6.6274895999999996</v>
      </c>
    </row>
    <row r="91" spans="1:4" x14ac:dyDescent="0.2">
      <c r="A91" s="8">
        <f t="array" ref="A91">A90+TIME(0,5,0)</f>
        <v>43830.338888888604</v>
      </c>
      <c r="B91" s="9">
        <v>2.1925656999999998</v>
      </c>
    </row>
    <row r="92" spans="1:4" x14ac:dyDescent="0.2">
      <c r="A92" s="8">
        <f t="array" ref="A92">A91+TIME(0,5,0)</f>
        <v>43830.342361110823</v>
      </c>
      <c r="B92" s="9">
        <v>5.0904720000000001</v>
      </c>
    </row>
    <row r="93" spans="1:4" x14ac:dyDescent="0.2">
      <c r="A93" s="8">
        <f t="array" ref="A93">A92+TIME(0,5,0)</f>
        <v>43830.345833333042</v>
      </c>
      <c r="B93" s="9">
        <v>10</v>
      </c>
    </row>
    <row r="94" spans="1:4" x14ac:dyDescent="0.2">
      <c r="A94" s="8">
        <f t="array" ref="A94">A93+TIME(0,5,0)</f>
        <v>43830.349305555261</v>
      </c>
      <c r="B94" s="9">
        <v>1.5652874000000001</v>
      </c>
    </row>
    <row r="95" spans="1:4" x14ac:dyDescent="0.2">
      <c r="A95" s="8">
        <f t="array" ref="A95">A94+TIME(0,5,0)</f>
        <v>43830.35277777748</v>
      </c>
      <c r="B95" s="9">
        <v>4.9594560000000003</v>
      </c>
    </row>
    <row r="96" spans="1:4" x14ac:dyDescent="0.2">
      <c r="A96" s="8">
        <f t="array" ref="A96">A95+TIME(0,5,0)</f>
        <v>43830.356249999699</v>
      </c>
      <c r="B96" s="9">
        <v>3.3707278000000001</v>
      </c>
    </row>
    <row r="97" spans="1:2" x14ac:dyDescent="0.2">
      <c r="A97" s="8">
        <f t="array" ref="A97">A96+TIME(0,5,0)</f>
        <v>43830.359722221918</v>
      </c>
      <c r="B97" s="9">
        <v>2.6175163000000001</v>
      </c>
    </row>
    <row r="98" spans="1:2" x14ac:dyDescent="0.2">
      <c r="A98" s="8">
        <f t="array" ref="A98">A97+TIME(0,5,0)</f>
        <v>43830.363194444137</v>
      </c>
      <c r="B98" s="9">
        <v>7.184901</v>
      </c>
    </row>
    <row r="99" spans="1:2" x14ac:dyDescent="0.2">
      <c r="A99" s="8">
        <f t="array" ref="A99">A98+TIME(0,5,0)</f>
        <v>43830.366666666356</v>
      </c>
      <c r="B99" s="9">
        <v>1.6270126</v>
      </c>
    </row>
    <row r="100" spans="1:2" x14ac:dyDescent="0.2">
      <c r="A100" s="8">
        <f t="array" ref="A100">A99+TIME(0,5,0)</f>
        <v>43830.370138888575</v>
      </c>
      <c r="B100" s="9">
        <v>4.5627111999999999</v>
      </c>
    </row>
    <row r="101" spans="1:2" x14ac:dyDescent="0.2">
      <c r="A101" s="8">
        <f t="array" ref="A101">A100+TIME(0,5,0)</f>
        <v>43830.373611110794</v>
      </c>
      <c r="B101" s="9">
        <v>3.0193660000000002</v>
      </c>
    </row>
    <row r="102" spans="1:2" x14ac:dyDescent="0.2">
      <c r="A102" s="8">
        <f t="array" ref="A102">A101+TIME(0,5,0)</f>
        <v>43830.377083333013</v>
      </c>
      <c r="B102" s="9">
        <v>3.0232568</v>
      </c>
    </row>
    <row r="103" spans="1:2" x14ac:dyDescent="0.2">
      <c r="A103" s="8">
        <f t="array" ref="A103">A102+TIME(0,5,0)</f>
        <v>43830.380555555232</v>
      </c>
      <c r="B103" s="9">
        <v>1.8571588999999999</v>
      </c>
    </row>
    <row r="104" spans="1:2" x14ac:dyDescent="0.2">
      <c r="A104" s="8">
        <f t="array" ref="A104">A103+TIME(0,5,0)</f>
        <v>43830.384027777451</v>
      </c>
      <c r="B104" s="9">
        <v>1.4650802999999999</v>
      </c>
    </row>
    <row r="105" spans="1:2" x14ac:dyDescent="0.2">
      <c r="A105" s="8">
        <f t="array" ref="A105">A104+TIME(0,5,0)</f>
        <v>43830.38749999967</v>
      </c>
      <c r="B105" s="9">
        <v>7.2474470000000002</v>
      </c>
    </row>
    <row r="106" spans="1:2" x14ac:dyDescent="0.2">
      <c r="A106" s="8">
        <f t="array" ref="A106">A105+TIME(0,5,0)</f>
        <v>43830.390972221889</v>
      </c>
      <c r="B106" s="9">
        <v>2.4309582999999999</v>
      </c>
    </row>
    <row r="107" spans="1:2" x14ac:dyDescent="0.2">
      <c r="A107" s="8">
        <f t="array" ref="A107">A106+TIME(0,5,0)</f>
        <v>43830.394444444108</v>
      </c>
      <c r="B107" s="9">
        <v>2.7421967999999999</v>
      </c>
    </row>
    <row r="108" spans="1:2" x14ac:dyDescent="0.2">
      <c r="A108" s="8">
        <f t="array" ref="A108">A107+TIME(0,5,0)</f>
        <v>43830.397916666327</v>
      </c>
      <c r="B108" s="9">
        <v>6.4508038000000001</v>
      </c>
    </row>
    <row r="109" spans="1:2" x14ac:dyDescent="0.2">
      <c r="A109" s="8">
        <f t="array" ref="A109">A108+TIME(0,5,0)</f>
        <v>43830.401388888546</v>
      </c>
      <c r="B109" s="9">
        <v>3.438345</v>
      </c>
    </row>
    <row r="110" spans="1:2" x14ac:dyDescent="0.2">
      <c r="A110" s="8">
        <f t="array" ref="A110">A109+TIME(0,5,0)</f>
        <v>43830.404861110765</v>
      </c>
      <c r="B110" s="9">
        <v>4.184234</v>
      </c>
    </row>
    <row r="111" spans="1:2" x14ac:dyDescent="0.2">
      <c r="A111" s="8">
        <f t="array" ref="A111">A110+TIME(0,5,0)</f>
        <v>43830.408333332984</v>
      </c>
      <c r="B111" s="9">
        <v>6.9223020000000002</v>
      </c>
    </row>
    <row r="112" spans="1:2" x14ac:dyDescent="0.2">
      <c r="A112" s="8">
        <f t="array" ref="A112">A111+TIME(0,5,0)</f>
        <v>43830.411805555203</v>
      </c>
      <c r="B112" s="9">
        <v>4.69869</v>
      </c>
    </row>
    <row r="113" spans="1:2" x14ac:dyDescent="0.2">
      <c r="A113" s="8">
        <f t="array" ref="A113">A112+TIME(0,5,0)</f>
        <v>43830.415277777422</v>
      </c>
      <c r="B113" s="9">
        <v>4.6535415999999996</v>
      </c>
    </row>
    <row r="114" spans="1:2" x14ac:dyDescent="0.2">
      <c r="A114" s="8">
        <f t="array" ref="A114">A113+TIME(0,5,0)</f>
        <v>43830.418749999641</v>
      </c>
      <c r="B114" s="9">
        <v>5.1046459999999998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4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8">
        <f>DATE(2019,12,30)+TIME(0,44,0)</f>
        <v>43829.030555555553</v>
      </c>
      <c r="B2" s="9">
        <v>9.1544039999999995</v>
      </c>
      <c r="C2" s="5">
        <f>DATE(2019,12,30)+TIME(0,39,0)</f>
        <v>43829.027083333334</v>
      </c>
      <c r="D2" s="6">
        <v>63</v>
      </c>
    </row>
    <row r="3" spans="1:4" x14ac:dyDescent="0.2">
      <c r="A3" s="8">
        <f t="array" ref="A3">A2+TIME(0,5,0)</f>
        <v>43829.034027777772</v>
      </c>
      <c r="B3" s="9">
        <v>8.0882020000000008</v>
      </c>
      <c r="C3" s="5">
        <f t="array" ref="C3">C2+TIME(0,6,0)</f>
        <v>43829.03125</v>
      </c>
      <c r="D3" s="6">
        <v>63</v>
      </c>
    </row>
    <row r="4" spans="1:4" x14ac:dyDescent="0.2">
      <c r="A4" s="8">
        <f t="array" ref="A4">A3+TIME(0,5,0)</f>
        <v>43829.037499999991</v>
      </c>
      <c r="B4" s="9">
        <v>6.4811589999999999</v>
      </c>
      <c r="C4" s="5">
        <f t="array" ref="C4">C3+TIME(0,6,0)</f>
        <v>43829.035416666666</v>
      </c>
      <c r="D4" s="6">
        <v>66</v>
      </c>
    </row>
    <row r="5" spans="1:4" x14ac:dyDescent="0.2">
      <c r="A5" s="8">
        <f t="array" ref="A5">A4+TIME(0,5,0)</f>
        <v>43829.04097222221</v>
      </c>
      <c r="B5" s="9">
        <v>7.6331990000000003</v>
      </c>
      <c r="C5" s="5">
        <f t="array" ref="C5">C4+TIME(0,6,0)</f>
        <v>43829.039583333331</v>
      </c>
      <c r="D5" s="6">
        <v>57</v>
      </c>
    </row>
    <row r="6" spans="1:4" x14ac:dyDescent="0.2">
      <c r="A6" s="8">
        <f t="array" ref="A6">A5+TIME(0,5,0)</f>
        <v>43829.044444444429</v>
      </c>
      <c r="B6" s="9">
        <v>1.3662223</v>
      </c>
      <c r="C6" s="5">
        <f t="array" ref="C6">C5+TIME(0,6,0)</f>
        <v>43829.043749999997</v>
      </c>
      <c r="D6" s="6">
        <v>64</v>
      </c>
    </row>
    <row r="7" spans="1:4" x14ac:dyDescent="0.2">
      <c r="A7" s="8">
        <f t="array" ref="A7">A6+TIME(0,5,0)</f>
        <v>43829.047916666648</v>
      </c>
      <c r="B7" s="9">
        <v>6.4407240000000003</v>
      </c>
      <c r="C7" s="5">
        <f t="array" ref="C7">C6+TIME(0,6,0)</f>
        <v>43829.047916666663</v>
      </c>
      <c r="D7" s="6">
        <v>63</v>
      </c>
    </row>
    <row r="8" spans="1:4" x14ac:dyDescent="0.2">
      <c r="A8" s="8">
        <f t="array" ref="A8">A7+TIME(0,5,0)</f>
        <v>43829.051388888867</v>
      </c>
      <c r="B8" s="9">
        <v>2.1517927999999999</v>
      </c>
      <c r="C8" s="5">
        <f t="array" ref="C8">C7+TIME(0,6,0)</f>
        <v>43829.052083333328</v>
      </c>
      <c r="D8" s="6">
        <v>61</v>
      </c>
    </row>
    <row r="9" spans="1:4" x14ac:dyDescent="0.2">
      <c r="A9" s="8">
        <f t="array" ref="A9">A8+TIME(0,5,0)</f>
        <v>43829.054861111086</v>
      </c>
      <c r="B9" s="9">
        <v>7.8077392999999997</v>
      </c>
      <c r="C9" s="5">
        <f t="array" ref="C9">C8+TIME(0,6,0)</f>
        <v>43829.056249999994</v>
      </c>
      <c r="D9" s="6">
        <v>59</v>
      </c>
    </row>
    <row r="10" spans="1:4" x14ac:dyDescent="0.2">
      <c r="A10" s="8">
        <f t="array" ref="A10">A9+TIME(0,5,0)</f>
        <v>43829.058333333305</v>
      </c>
      <c r="B10" s="9">
        <v>9.0151859999999999</v>
      </c>
      <c r="C10" s="5">
        <f t="array" ref="C10">C9+TIME(0,6,0)</f>
        <v>43829.06041666666</v>
      </c>
      <c r="D10" s="6">
        <v>58</v>
      </c>
    </row>
    <row r="11" spans="1:4" x14ac:dyDescent="0.2">
      <c r="A11" s="8">
        <f t="array" ref="A11">A10+TIME(0,5,0)</f>
        <v>43829.061805555524</v>
      </c>
      <c r="B11" s="9">
        <v>4.943206</v>
      </c>
      <c r="C11" s="5">
        <f t="array" ref="C11">C10+TIME(0,6,0)</f>
        <v>43829.064583333326</v>
      </c>
      <c r="D11" s="6">
        <v>58</v>
      </c>
    </row>
    <row r="12" spans="1:4" x14ac:dyDescent="0.2">
      <c r="A12" s="8">
        <f t="array" ref="A12">A11+TIME(0,5,0)</f>
        <v>43829.065277777743</v>
      </c>
      <c r="B12" s="9">
        <v>7.1879505999999997</v>
      </c>
      <c r="C12" s="5">
        <f t="array" ref="C12">C11+TIME(0,6,0)</f>
        <v>43829.068749999991</v>
      </c>
      <c r="D12" s="6">
        <v>64</v>
      </c>
    </row>
    <row r="13" spans="1:4" x14ac:dyDescent="0.2">
      <c r="A13" s="8">
        <f t="array" ref="A13">A12+TIME(0,5,0)</f>
        <v>43829.068749999962</v>
      </c>
      <c r="B13" s="9">
        <v>4.7865650000000004</v>
      </c>
      <c r="C13" s="5">
        <f t="array" ref="C13">C12+TIME(0,6,0)</f>
        <v>43829.072916666657</v>
      </c>
      <c r="D13" s="6">
        <v>58</v>
      </c>
    </row>
    <row r="14" spans="1:4" x14ac:dyDescent="0.2">
      <c r="A14" s="8">
        <f t="array" ref="A14">A13+TIME(0,5,0)</f>
        <v>43829.072222222181</v>
      </c>
      <c r="B14" s="9">
        <v>1.9104258000000001</v>
      </c>
      <c r="C14" s="5">
        <f t="array" ref="C14">C13+TIME(0,6,0)</f>
        <v>43829.077083333323</v>
      </c>
      <c r="D14" s="6">
        <v>59</v>
      </c>
    </row>
    <row r="15" spans="1:4" x14ac:dyDescent="0.2">
      <c r="A15" s="8">
        <f t="array" ref="A15">A14+TIME(0,5,0)</f>
        <v>43829.0756944444</v>
      </c>
      <c r="B15" s="9">
        <v>1.3209054</v>
      </c>
      <c r="C15" s="5">
        <f t="array" ref="C15">C14+TIME(0,6,0)</f>
        <v>43829.081249999988</v>
      </c>
      <c r="D15" s="6">
        <v>58</v>
      </c>
    </row>
    <row r="16" spans="1:4" x14ac:dyDescent="0.2">
      <c r="A16" s="8">
        <f t="array" ref="A16">A15+TIME(0,5,0)</f>
        <v>43829.079166666619</v>
      </c>
      <c r="B16" s="9">
        <v>3.6719468000000002</v>
      </c>
      <c r="C16" s="5">
        <f t="array" ref="C16">C15+TIME(0,6,0)</f>
        <v>43829.085416666654</v>
      </c>
      <c r="D16" s="6">
        <v>57</v>
      </c>
    </row>
    <row r="17" spans="1:4" x14ac:dyDescent="0.2">
      <c r="A17" s="8">
        <f t="array" ref="A17">A16+TIME(0,5,0)</f>
        <v>43829.082638888838</v>
      </c>
      <c r="B17" s="9">
        <v>2.1067605</v>
      </c>
      <c r="C17" s="5">
        <f t="array" ref="C17">C16+TIME(0,6,0)</f>
        <v>43829.08958333332</v>
      </c>
      <c r="D17" s="6">
        <v>58</v>
      </c>
    </row>
    <row r="18" spans="1:4" x14ac:dyDescent="0.2">
      <c r="A18" s="8">
        <f t="array" ref="A18">A17+TIME(0,5,0)</f>
        <v>43829.086111111057</v>
      </c>
      <c r="B18" s="9">
        <v>1.3488935</v>
      </c>
      <c r="C18" s="5">
        <f>DATE(2019,12,30)+TIME(2,59,0)</f>
        <v>43829.124305555553</v>
      </c>
      <c r="D18" s="6">
        <v>55</v>
      </c>
    </row>
    <row r="19" spans="1:4" x14ac:dyDescent="0.2">
      <c r="A19" s="8">
        <f t="array" ref="A19">A18+TIME(0,5,0)</f>
        <v>43829.089583333276</v>
      </c>
      <c r="B19" s="9">
        <v>1.4479196000000001</v>
      </c>
      <c r="C19" s="5">
        <f t="array" ref="C19">C18+TIME(0,5,0)</f>
        <v>43829.127777777772</v>
      </c>
      <c r="D19" s="6">
        <v>65</v>
      </c>
    </row>
    <row r="20" spans="1:4" x14ac:dyDescent="0.2">
      <c r="A20" s="8">
        <f t="array" ref="A20">A19+TIME(0,5,0)</f>
        <v>43829.093055555495</v>
      </c>
      <c r="B20" s="9">
        <v>2.2580798</v>
      </c>
      <c r="C20" s="5">
        <f t="array" ref="C20">C19+TIME(0,5,0)</f>
        <v>43829.131249999991</v>
      </c>
      <c r="D20" s="6">
        <v>51</v>
      </c>
    </row>
    <row r="21" spans="1:4" x14ac:dyDescent="0.2">
      <c r="A21" s="8">
        <f t="array" ref="A21">A20+TIME(0,5,0)</f>
        <v>43829.096527777714</v>
      </c>
      <c r="B21" s="9">
        <v>1.530235</v>
      </c>
      <c r="C21" s="5">
        <f t="array" ref="C21">C20+TIME(0,5,0)</f>
        <v>43829.13472222221</v>
      </c>
      <c r="D21" s="6">
        <v>54</v>
      </c>
    </row>
    <row r="22" spans="1:4" x14ac:dyDescent="0.2">
      <c r="A22" s="8">
        <f t="array" ref="A22">A21+TIME(0,5,0)</f>
        <v>43829.099999999933</v>
      </c>
      <c r="B22" s="9">
        <v>2.9779304999999998</v>
      </c>
      <c r="C22" s="5">
        <f t="array" ref="C22">C21+TIME(0,5,0)</f>
        <v>43829.138194444429</v>
      </c>
      <c r="D22" s="6">
        <v>58</v>
      </c>
    </row>
    <row r="23" spans="1:4" x14ac:dyDescent="0.2">
      <c r="A23" s="8">
        <f t="array" ref="A23">A22+TIME(0,5,0)</f>
        <v>43829.103472222152</v>
      </c>
      <c r="B23" s="9">
        <v>5.5467633999999997</v>
      </c>
      <c r="C23" s="5">
        <f t="array" ref="C23">C22+TIME(0,5,0)</f>
        <v>43829.141666666648</v>
      </c>
      <c r="D23" s="6">
        <v>56</v>
      </c>
    </row>
    <row r="24" spans="1:4" x14ac:dyDescent="0.2">
      <c r="A24" s="8">
        <f t="array" ref="A24">A23+TIME(0,5,0)</f>
        <v>43829.106944444371</v>
      </c>
      <c r="B24" s="9">
        <v>1.2396138999999999</v>
      </c>
      <c r="C24" s="5">
        <f t="array" ref="C24">C23+TIME(0,5,0)</f>
        <v>43829.145138888867</v>
      </c>
      <c r="D24" s="6">
        <v>56</v>
      </c>
    </row>
    <row r="25" spans="1:4" x14ac:dyDescent="0.2">
      <c r="A25" s="8">
        <f t="array" ref="A25">A24+TIME(0,5,0)</f>
        <v>43829.11041666659</v>
      </c>
      <c r="B25" s="9">
        <v>2.9640542999999999</v>
      </c>
      <c r="C25" s="5">
        <f>DATE(2019,12,30)+TIME(4,5,0)</f>
        <v>43829.170138888891</v>
      </c>
      <c r="D25" s="6">
        <v>63</v>
      </c>
    </row>
    <row r="26" spans="1:4" x14ac:dyDescent="0.2">
      <c r="A26" s="8">
        <f t="array" ref="A26">A25+TIME(0,5,0)</f>
        <v>43829.113888888809</v>
      </c>
      <c r="B26" s="9">
        <v>1.2937240000000001</v>
      </c>
      <c r="C26" s="5">
        <f t="array" ref="C26">C25+TIME(0,6,0)</f>
        <v>43829.174305555556</v>
      </c>
      <c r="D26" s="6">
        <v>56</v>
      </c>
    </row>
    <row r="27" spans="1:4" x14ac:dyDescent="0.2">
      <c r="A27" s="8">
        <f t="array" ref="A27">A26+TIME(0,5,0)</f>
        <v>43829.117361111028</v>
      </c>
      <c r="B27" s="9">
        <v>1.6141403999999999</v>
      </c>
      <c r="C27" s="5">
        <f t="array" ref="C27">C26+TIME(0,6,0)</f>
        <v>43829.178472222222</v>
      </c>
      <c r="D27" s="6">
        <v>55</v>
      </c>
    </row>
    <row r="28" spans="1:4" x14ac:dyDescent="0.2">
      <c r="A28" s="8">
        <f t="array" ref="A28">A27+TIME(0,5,0)</f>
        <v>43829.120833333247</v>
      </c>
      <c r="B28" s="9">
        <v>4.5697260000000002</v>
      </c>
      <c r="C28" s="5">
        <f t="array" ref="C28">C27+TIME(0,6,0)</f>
        <v>43829.182638888888</v>
      </c>
      <c r="D28" s="6">
        <v>57</v>
      </c>
    </row>
    <row r="29" spans="1:4" x14ac:dyDescent="0.2">
      <c r="A29" s="8">
        <f t="array" ref="A29">A28+TIME(0,5,0)</f>
        <v>43829.124305555466</v>
      </c>
      <c r="B29" s="9">
        <v>4.5181556</v>
      </c>
      <c r="C29" s="5">
        <f t="array" ref="C29">C28+TIME(0,6,0)</f>
        <v>43829.186805555553</v>
      </c>
      <c r="D29" s="6">
        <v>56</v>
      </c>
    </row>
    <row r="30" spans="1:4" x14ac:dyDescent="0.2">
      <c r="A30" s="8">
        <f t="array" ref="A30">A29+TIME(0,5,0)</f>
        <v>43829.127777777685</v>
      </c>
      <c r="B30" s="9">
        <v>1.5822426999999999</v>
      </c>
      <c r="C30" s="5">
        <f t="array" ref="C30">C29+TIME(0,6,0)</f>
        <v>43829.190972222219</v>
      </c>
      <c r="D30" s="6">
        <v>54</v>
      </c>
    </row>
    <row r="31" spans="1:4" x14ac:dyDescent="0.2">
      <c r="A31" s="8">
        <f t="array" ref="A31">A30+TIME(0,5,0)</f>
        <v>43829.131249999904</v>
      </c>
      <c r="B31" s="9">
        <v>6.1825013000000002</v>
      </c>
      <c r="C31" s="5">
        <f t="array" ref="C31">C30+TIME(0,6,0)</f>
        <v>43829.195138888885</v>
      </c>
      <c r="D31" s="6">
        <v>55</v>
      </c>
    </row>
    <row r="32" spans="1:4" x14ac:dyDescent="0.2">
      <c r="A32" s="8">
        <f t="array" ref="A32">A31+TIME(0,5,0)</f>
        <v>43829.134722222123</v>
      </c>
      <c r="B32" s="9">
        <v>5.0515290000000004</v>
      </c>
      <c r="C32" s="5">
        <f t="array" ref="C32">C31+TIME(0,6,0)</f>
        <v>43829.19930555555</v>
      </c>
      <c r="D32" s="6">
        <v>54</v>
      </c>
    </row>
    <row r="33" spans="1:4" x14ac:dyDescent="0.2">
      <c r="A33" s="8">
        <f t="array" ref="A33">A32+TIME(0,5,0)</f>
        <v>43829.138194444342</v>
      </c>
      <c r="B33" s="9">
        <v>5.3330450000000003</v>
      </c>
      <c r="C33" s="5">
        <f t="array" ref="C33">C32+TIME(0,6,0)</f>
        <v>43829.203472222216</v>
      </c>
      <c r="D33" s="6">
        <v>52</v>
      </c>
    </row>
    <row r="34" spans="1:4" x14ac:dyDescent="0.2">
      <c r="A34" s="8">
        <f t="array" ref="A34">A33+TIME(0,5,0)</f>
        <v>43829.141666666561</v>
      </c>
      <c r="B34" s="9">
        <v>3.4031435999999999</v>
      </c>
      <c r="C34" s="5">
        <f t="array" ref="C34">C33+TIME(0,6,0)</f>
        <v>43829.207638888882</v>
      </c>
      <c r="D34" s="6">
        <v>52</v>
      </c>
    </row>
    <row r="35" spans="1:4" x14ac:dyDescent="0.2">
      <c r="A35" s="8">
        <f t="array" ref="A35">A34+TIME(0,5,0)</f>
        <v>43829.14513888878</v>
      </c>
      <c r="B35" s="9">
        <v>2.1176186000000001</v>
      </c>
      <c r="C35" s="5">
        <f t="array" ref="C35">C34+TIME(0,6,0)</f>
        <v>43829.211805555547</v>
      </c>
      <c r="D35" s="6">
        <v>53</v>
      </c>
    </row>
    <row r="36" spans="1:4" x14ac:dyDescent="0.2">
      <c r="A36" s="8">
        <f t="array" ref="A36">A35+TIME(0,5,0)</f>
        <v>43829.148611110999</v>
      </c>
      <c r="B36" s="9">
        <v>1.96885</v>
      </c>
      <c r="C36" s="5">
        <f t="array" ref="C36">C35+TIME(0,6,0)</f>
        <v>43829.215972222213</v>
      </c>
      <c r="D36" s="6">
        <v>52</v>
      </c>
    </row>
    <row r="37" spans="1:4" x14ac:dyDescent="0.2">
      <c r="A37" s="8">
        <f t="array" ref="A37">A36+TIME(0,5,0)</f>
        <v>43829.152083333218</v>
      </c>
      <c r="B37" s="9">
        <v>1.3024169999999999</v>
      </c>
      <c r="C37" s="5">
        <f t="array" ref="C37">C36+TIME(0,6,0)</f>
        <v>43829.220138888879</v>
      </c>
      <c r="D37" s="6">
        <v>53</v>
      </c>
    </row>
    <row r="38" spans="1:4" x14ac:dyDescent="0.2">
      <c r="A38" s="8">
        <f t="array" ref="A38">A37+TIME(0,5,0)</f>
        <v>43829.155555555437</v>
      </c>
      <c r="B38" s="9">
        <v>1.326141</v>
      </c>
      <c r="C38" s="5">
        <f t="array" ref="C38">C37+TIME(0,6,0)</f>
        <v>43829.224305555545</v>
      </c>
      <c r="D38" s="6">
        <v>53</v>
      </c>
    </row>
    <row r="39" spans="1:4" x14ac:dyDescent="0.2">
      <c r="A39" s="8">
        <f t="array" ref="A39">A38+TIME(0,5,0)</f>
        <v>43829.159027777656</v>
      </c>
      <c r="B39" s="9">
        <v>1.3491366</v>
      </c>
      <c r="C39" s="5">
        <f t="array" ref="C39">C38+TIME(0,6,0)</f>
        <v>43829.22847222221</v>
      </c>
      <c r="D39" s="6">
        <v>53</v>
      </c>
    </row>
    <row r="40" spans="1:4" x14ac:dyDescent="0.2">
      <c r="A40" s="8">
        <f t="array" ref="A40">A39+TIME(0,5,0)</f>
        <v>43829.162499999875</v>
      </c>
      <c r="B40" s="9">
        <v>1.2900906000000001</v>
      </c>
      <c r="C40" s="5">
        <f>DATE(2019,12,30)+TIME(5,40,0)</f>
        <v>43829.236111111109</v>
      </c>
      <c r="D40" s="6">
        <v>54</v>
      </c>
    </row>
    <row r="41" spans="1:4" x14ac:dyDescent="0.2">
      <c r="A41" s="8">
        <f t="array" ref="A41">A40+TIME(0,5,0)</f>
        <v>43829.165972222094</v>
      </c>
      <c r="B41" s="9">
        <v>1.3707366000000001</v>
      </c>
      <c r="C41" s="5">
        <f t="array" ref="C41">C40+TIME(0,6,0)</f>
        <v>43829.240277777775</v>
      </c>
      <c r="D41" s="6">
        <v>53</v>
      </c>
    </row>
    <row r="42" spans="1:4" x14ac:dyDescent="0.2">
      <c r="A42" s="8">
        <f t="array" ref="A42">A41+TIME(0,5,0)</f>
        <v>43829.169444444313</v>
      </c>
      <c r="B42" s="9">
        <v>5.7989860000000002</v>
      </c>
      <c r="C42" s="5">
        <f t="array" ref="C42">C41+TIME(0,6,0)</f>
        <v>43829.244444444441</v>
      </c>
      <c r="D42" s="6">
        <v>53</v>
      </c>
    </row>
    <row r="43" spans="1:4" x14ac:dyDescent="0.2">
      <c r="A43" s="8">
        <f t="array" ref="A43">A42+TIME(0,5,0)</f>
        <v>43829.172916666532</v>
      </c>
      <c r="B43" s="9">
        <v>6.6661109999999999</v>
      </c>
      <c r="C43" s="5">
        <f t="array" ref="C43">C42+TIME(0,6,0)</f>
        <v>43829.248611111107</v>
      </c>
      <c r="D43" s="6">
        <v>53</v>
      </c>
    </row>
    <row r="44" spans="1:4" x14ac:dyDescent="0.2">
      <c r="A44" s="8">
        <f t="array" ref="A44">A43+TIME(0,5,0)</f>
        <v>43829.176388888751</v>
      </c>
      <c r="B44" s="9">
        <v>1.4009562</v>
      </c>
      <c r="C44" s="5">
        <f t="array" ref="C44">C43+TIME(0,6,0)</f>
        <v>43829.252777777772</v>
      </c>
      <c r="D44" s="6">
        <v>53</v>
      </c>
    </row>
    <row r="45" spans="1:4" x14ac:dyDescent="0.2">
      <c r="A45" s="8">
        <f t="array" ref="A45">A44+TIME(0,5,0)</f>
        <v>43829.17986111097</v>
      </c>
      <c r="B45" s="9">
        <v>1.6352854999999999</v>
      </c>
      <c r="C45" s="5">
        <f t="array" ref="C45">C44+TIME(0,6,0)</f>
        <v>43829.256944444438</v>
      </c>
      <c r="D45" s="6">
        <v>52</v>
      </c>
    </row>
    <row r="46" spans="1:4" x14ac:dyDescent="0.2">
      <c r="A46" s="8">
        <f t="array" ref="A46">A45+TIME(0,5,0)</f>
        <v>43829.183333333189</v>
      </c>
      <c r="B46" s="9">
        <v>1.3728799</v>
      </c>
      <c r="C46" s="5">
        <f t="array" ref="C46">C45+TIME(0,6,0)</f>
        <v>43829.261111111104</v>
      </c>
      <c r="D46" s="6">
        <v>55</v>
      </c>
    </row>
    <row r="47" spans="1:4" x14ac:dyDescent="0.2">
      <c r="A47" s="8">
        <f t="array" ref="A47">A46+TIME(0,5,0)</f>
        <v>43829.186805555408</v>
      </c>
      <c r="B47" s="9">
        <v>1.4266926</v>
      </c>
      <c r="C47" s="5">
        <f t="array" ref="C47">C46+TIME(0,6,0)</f>
        <v>43829.265277777769</v>
      </c>
      <c r="D47" s="6">
        <v>52</v>
      </c>
    </row>
    <row r="48" spans="1:4" x14ac:dyDescent="0.2">
      <c r="A48" s="8">
        <f t="array" ref="A48">A47+TIME(0,5,0)</f>
        <v>43829.190277777627</v>
      </c>
      <c r="B48" s="9">
        <v>7.2798499999999997</v>
      </c>
      <c r="C48" s="5">
        <f t="array" ref="C48">C47+TIME(0,6,0)</f>
        <v>43829.269444444435</v>
      </c>
      <c r="D48" s="6">
        <v>49</v>
      </c>
    </row>
    <row r="49" spans="1:4" x14ac:dyDescent="0.2">
      <c r="A49" s="8">
        <f t="array" ref="A49">A48+TIME(0,5,0)</f>
        <v>43829.193749999846</v>
      </c>
      <c r="B49" s="9">
        <v>8.645194</v>
      </c>
      <c r="C49" s="5">
        <f t="array" ref="C49">C48+TIME(0,6,0)</f>
        <v>43829.273611111101</v>
      </c>
      <c r="D49" s="6">
        <v>49</v>
      </c>
    </row>
    <row r="50" spans="1:4" x14ac:dyDescent="0.2">
      <c r="A50" s="8">
        <f t="array" ref="A50">A49+TIME(0,5,0)</f>
        <v>43829.197222222065</v>
      </c>
      <c r="B50" s="9">
        <v>1.6558523000000001</v>
      </c>
      <c r="C50" s="5">
        <f t="array" ref="C50">C49+TIME(0,6,0)</f>
        <v>43829.277777777766</v>
      </c>
      <c r="D50" s="6">
        <v>55</v>
      </c>
    </row>
    <row r="51" spans="1:4" x14ac:dyDescent="0.2">
      <c r="A51" s="8">
        <f t="array" ref="A51">A50+TIME(0,5,0)</f>
        <v>43829.200694444284</v>
      </c>
      <c r="B51" s="9">
        <v>4.1987033</v>
      </c>
      <c r="C51" s="5">
        <f t="array" ref="C51">C50+TIME(0,6,0)</f>
        <v>43829.281944444432</v>
      </c>
      <c r="D51" s="6">
        <v>51</v>
      </c>
    </row>
    <row r="52" spans="1:4" x14ac:dyDescent="0.2">
      <c r="A52" s="8">
        <f t="array" ref="A52">A51+TIME(0,5,0)</f>
        <v>43829.204166666503</v>
      </c>
      <c r="B52" s="9">
        <v>7.463076</v>
      </c>
      <c r="C52" s="5">
        <f t="array" ref="C52">C51+TIME(0,6,0)</f>
        <v>43829.286111111098</v>
      </c>
      <c r="D52" s="6">
        <v>53</v>
      </c>
    </row>
    <row r="53" spans="1:4" x14ac:dyDescent="0.2">
      <c r="A53" s="8">
        <f t="array" ref="A53">A52+TIME(0,5,0)</f>
        <v>43829.207638888722</v>
      </c>
      <c r="B53" s="9">
        <v>3.5580227</v>
      </c>
      <c r="C53" s="5">
        <f t="array" ref="C53">C52+TIME(0,6,0)</f>
        <v>43829.290277777764</v>
      </c>
      <c r="D53" s="6">
        <v>52</v>
      </c>
    </row>
    <row r="54" spans="1:4" x14ac:dyDescent="0.2">
      <c r="A54" s="8">
        <f t="array" ref="A54">A53+TIME(0,5,0)</f>
        <v>43829.211111110941</v>
      </c>
      <c r="B54" s="9">
        <v>3.7851672000000001</v>
      </c>
      <c r="C54" s="5">
        <f t="array" ref="C54">C53+TIME(0,6,0)</f>
        <v>43829.294444444429</v>
      </c>
      <c r="D54" s="6">
        <v>53</v>
      </c>
    </row>
    <row r="55" spans="1:4" x14ac:dyDescent="0.2">
      <c r="A55" s="8">
        <f t="array" ref="A55">A54+TIME(0,5,0)</f>
        <v>43829.21458333316</v>
      </c>
      <c r="B55" s="9">
        <v>10</v>
      </c>
      <c r="C55" s="5">
        <f t="array" ref="C55">C54+TIME(0,6,0)</f>
        <v>43829.298611111095</v>
      </c>
      <c r="D55" s="6">
        <v>52</v>
      </c>
    </row>
    <row r="56" spans="1:4" x14ac:dyDescent="0.2">
      <c r="A56" s="8">
        <f t="array" ref="A56">A55+TIME(0,5,0)</f>
        <v>43829.218055555379</v>
      </c>
      <c r="B56" s="9">
        <v>4.4501952999999999</v>
      </c>
      <c r="C56" s="5">
        <f t="array" ref="C56">C55+TIME(0,6,0)</f>
        <v>43829.302777777761</v>
      </c>
      <c r="D56" s="6">
        <v>53</v>
      </c>
    </row>
    <row r="57" spans="1:4" x14ac:dyDescent="0.2">
      <c r="A57" s="8">
        <f t="array" ref="A57">A56+TIME(0,5,0)</f>
        <v>43829.221527777598</v>
      </c>
      <c r="B57" s="9">
        <v>1.502659</v>
      </c>
      <c r="C57" s="5">
        <f t="array" ref="C57">C56+TIME(0,6,0)</f>
        <v>43829.306944444426</v>
      </c>
      <c r="D57" s="6">
        <v>53</v>
      </c>
    </row>
    <row r="58" spans="1:4" x14ac:dyDescent="0.2">
      <c r="A58" s="8">
        <f t="array" ref="A58">A57+TIME(0,5,0)</f>
        <v>43829.224999999817</v>
      </c>
      <c r="B58" s="9">
        <v>1.8892909</v>
      </c>
      <c r="C58" s="5">
        <f t="array" ref="C58">C57+TIME(0,6,0)</f>
        <v>43829.311111111092</v>
      </c>
      <c r="D58" s="6">
        <v>53</v>
      </c>
    </row>
    <row r="59" spans="1:4" x14ac:dyDescent="0.2">
      <c r="A59" s="8">
        <f t="array" ref="A59">A58+TIME(0,5,0)</f>
        <v>43829.228472222036</v>
      </c>
      <c r="B59" s="9">
        <v>2.8683681000000001</v>
      </c>
      <c r="C59" s="5">
        <f t="array" ref="C59">C58+TIME(0,6,0)</f>
        <v>43829.315277777758</v>
      </c>
      <c r="D59" s="6">
        <v>53</v>
      </c>
    </row>
    <row r="60" spans="1:4" x14ac:dyDescent="0.2">
      <c r="A60" s="8">
        <f t="array" ref="A60">A59+TIME(0,5,0)</f>
        <v>43829.231944444255</v>
      </c>
      <c r="B60" s="9">
        <v>1.5975623000000001</v>
      </c>
      <c r="C60" s="5">
        <f>DATE(2019,12,30)+TIME(7,55,0)</f>
        <v>43829.329861111109</v>
      </c>
      <c r="D60" s="6">
        <v>59</v>
      </c>
    </row>
    <row r="61" spans="1:4" x14ac:dyDescent="0.2">
      <c r="A61" s="8">
        <f t="array" ref="A61">A60+TIME(0,5,0)</f>
        <v>43829.235416666474</v>
      </c>
      <c r="B61" s="9">
        <v>3.11504</v>
      </c>
      <c r="C61" s="5">
        <f t="array" ref="C61">C60+TIME(0,5,0)</f>
        <v>43829.333333333328</v>
      </c>
      <c r="D61" s="6">
        <v>52</v>
      </c>
    </row>
    <row r="62" spans="1:4" x14ac:dyDescent="0.2">
      <c r="A62" s="8">
        <f t="array" ref="A62">A61+TIME(0,5,0)</f>
        <v>43829.238888888693</v>
      </c>
      <c r="B62" s="9">
        <v>1.9833711000000001</v>
      </c>
      <c r="C62" s="5">
        <f t="array" ref="C62">C61+TIME(0,5,0)</f>
        <v>43829.336805555547</v>
      </c>
      <c r="D62" s="6">
        <v>62</v>
      </c>
    </row>
    <row r="63" spans="1:4" x14ac:dyDescent="0.2">
      <c r="A63" s="8">
        <f t="array" ref="A63">A62+TIME(0,5,0)</f>
        <v>43829.242361110912</v>
      </c>
      <c r="B63" s="9">
        <v>1.3779456999999999</v>
      </c>
      <c r="C63" s="5">
        <f t="array" ref="C63">C62+TIME(0,5,0)</f>
        <v>43829.340277777766</v>
      </c>
      <c r="D63" s="6">
        <v>55</v>
      </c>
    </row>
    <row r="64" spans="1:4" x14ac:dyDescent="0.2">
      <c r="A64" s="8">
        <f t="array" ref="A64">A63+TIME(0,5,0)</f>
        <v>43829.245833333131</v>
      </c>
      <c r="B64" s="9">
        <v>2.3840094000000001</v>
      </c>
      <c r="C64" s="5">
        <f t="array" ref="C64">C63+TIME(0,5,0)</f>
        <v>43829.343749999985</v>
      </c>
      <c r="D64" s="6">
        <v>49</v>
      </c>
    </row>
    <row r="65" spans="1:4" x14ac:dyDescent="0.2">
      <c r="A65" s="8">
        <f t="array" ref="A65">A64+TIME(0,5,0)</f>
        <v>43829.24930555535</v>
      </c>
      <c r="B65" s="9">
        <v>1.6316823</v>
      </c>
      <c r="C65" s="5">
        <f>DATE(2019,12,30)+TIME(8,39,0)</f>
        <v>43829.36041666667</v>
      </c>
      <c r="D65" s="6">
        <v>69</v>
      </c>
    </row>
    <row r="66" spans="1:4" x14ac:dyDescent="0.2">
      <c r="A66" s="8">
        <f t="array" ref="A66">A65+TIME(0,5,0)</f>
        <v>43829.252777777569</v>
      </c>
      <c r="B66" s="9">
        <v>1.9185869</v>
      </c>
      <c r="C66" s="5">
        <f t="array" ref="C66">C65+TIME(0,5,0)</f>
        <v>43829.363888888889</v>
      </c>
      <c r="D66" s="6">
        <v>56</v>
      </c>
    </row>
    <row r="67" spans="1:4" x14ac:dyDescent="0.2">
      <c r="A67" s="8">
        <f t="array" ref="A67">A66+TIME(0,5,0)</f>
        <v>43829.256249999788</v>
      </c>
      <c r="B67" s="9">
        <v>3.1737015</v>
      </c>
      <c r="C67" s="5">
        <f t="array" ref="C67">C66+TIME(0,5,0)</f>
        <v>43829.367361111108</v>
      </c>
      <c r="D67" s="6">
        <v>56</v>
      </c>
    </row>
    <row r="68" spans="1:4" x14ac:dyDescent="0.2">
      <c r="A68" s="8">
        <f t="array" ref="A68">A67+TIME(0,5,0)</f>
        <v>43829.259722222007</v>
      </c>
      <c r="B68" s="9">
        <v>1.7672303</v>
      </c>
      <c r="C68" s="5">
        <f t="array" ref="C68">C67+TIME(0,5,0)</f>
        <v>43829.370833333327</v>
      </c>
      <c r="D68" s="6">
        <v>56</v>
      </c>
    </row>
    <row r="69" spans="1:4" x14ac:dyDescent="0.2">
      <c r="A69" s="8">
        <f t="array" ref="A69">A68+TIME(0,5,0)</f>
        <v>43829.263194444226</v>
      </c>
      <c r="B69" s="9">
        <v>4.1102752999999996</v>
      </c>
      <c r="C69" s="5">
        <f t="array" ref="C69">C68+TIME(0,5,0)</f>
        <v>43829.374305555546</v>
      </c>
      <c r="D69" s="6">
        <v>54</v>
      </c>
    </row>
    <row r="70" spans="1:4" x14ac:dyDescent="0.2">
      <c r="A70" s="8">
        <f t="array" ref="A70">A69+TIME(0,5,0)</f>
        <v>43829.266666666445</v>
      </c>
      <c r="B70" s="9">
        <v>4.556953</v>
      </c>
      <c r="C70" s="5">
        <f t="array" ref="C70">C69+TIME(0,5,0)</f>
        <v>43829.377777777765</v>
      </c>
      <c r="D70" s="6">
        <v>60</v>
      </c>
    </row>
    <row r="71" spans="1:4" x14ac:dyDescent="0.2">
      <c r="A71" s="8">
        <f t="array" ref="A71">A70+TIME(0,5,0)</f>
        <v>43829.270138888663</v>
      </c>
      <c r="B71" s="9">
        <v>3.2806833000000002</v>
      </c>
      <c r="C71" s="5">
        <f t="array" ref="C71">C70+TIME(0,5,0)</f>
        <v>43829.381249999984</v>
      </c>
      <c r="D71" s="6">
        <v>58</v>
      </c>
    </row>
    <row r="72" spans="1:4" x14ac:dyDescent="0.2">
      <c r="A72" s="8">
        <f t="array" ref="A72">A71+TIME(0,5,0)</f>
        <v>43829.273611110882</v>
      </c>
      <c r="B72" s="9">
        <v>3.9318762</v>
      </c>
      <c r="C72" s="5">
        <f t="array" ref="C72">C71+TIME(0,5,0)</f>
        <v>43829.384722222203</v>
      </c>
      <c r="D72" s="6">
        <v>58</v>
      </c>
    </row>
    <row r="73" spans="1:4" x14ac:dyDescent="0.2">
      <c r="A73" s="8">
        <f t="array" ref="A73">A72+TIME(0,5,0)</f>
        <v>43829.277083333101</v>
      </c>
      <c r="B73" s="9">
        <v>10</v>
      </c>
    </row>
    <row r="74" spans="1:4" x14ac:dyDescent="0.2">
      <c r="A74" s="8">
        <f t="array" ref="A74">A73+TIME(0,5,0)</f>
        <v>43829.28055555532</v>
      </c>
      <c r="B74" s="9">
        <v>2.3320405000000002</v>
      </c>
    </row>
    <row r="75" spans="1:4" x14ac:dyDescent="0.2">
      <c r="A75" s="8">
        <f t="array" ref="A75">A74+TIME(0,5,0)</f>
        <v>43829.284027777539</v>
      </c>
      <c r="B75" s="9">
        <v>7.7146882999999997</v>
      </c>
    </row>
    <row r="76" spans="1:4" x14ac:dyDescent="0.2">
      <c r="A76" s="8">
        <f t="array" ref="A76">A75+TIME(0,5,0)</f>
        <v>43829.287499999758</v>
      </c>
      <c r="B76" s="9">
        <v>2.2484975</v>
      </c>
    </row>
    <row r="77" spans="1:4" x14ac:dyDescent="0.2">
      <c r="A77" s="8">
        <f t="array" ref="A77">A76+TIME(0,5,0)</f>
        <v>43829.290972221977</v>
      </c>
      <c r="B77" s="9">
        <v>2.261085</v>
      </c>
    </row>
    <row r="78" spans="1:4" x14ac:dyDescent="0.2">
      <c r="A78" s="8">
        <f t="array" ref="A78">A77+TIME(0,5,0)</f>
        <v>43829.294444444196</v>
      </c>
      <c r="B78" s="9">
        <v>4.9928150000000002</v>
      </c>
    </row>
    <row r="79" spans="1:4" x14ac:dyDescent="0.2">
      <c r="A79" s="8">
        <f t="array" ref="A79">A78+TIME(0,5,0)</f>
        <v>43829.297916666415</v>
      </c>
      <c r="B79" s="9">
        <v>1.3440270000000001</v>
      </c>
    </row>
    <row r="80" spans="1:4" x14ac:dyDescent="0.2">
      <c r="A80" s="8">
        <f t="array" ref="A80">A79+TIME(0,5,0)</f>
        <v>43829.301388888634</v>
      </c>
      <c r="B80" s="9">
        <v>1.6532233999999999</v>
      </c>
    </row>
    <row r="81" spans="1:2" x14ac:dyDescent="0.2">
      <c r="A81" s="8">
        <f t="array" ref="A81">A80+TIME(0,5,0)</f>
        <v>43829.304861110853</v>
      </c>
      <c r="B81" s="9">
        <v>1.9877781000000001</v>
      </c>
    </row>
    <row r="82" spans="1:2" x14ac:dyDescent="0.2">
      <c r="A82" s="8">
        <f t="array" ref="A82">A81+TIME(0,5,0)</f>
        <v>43829.308333333072</v>
      </c>
      <c r="B82" s="9">
        <v>1.4448953</v>
      </c>
    </row>
    <row r="83" spans="1:2" x14ac:dyDescent="0.2">
      <c r="A83" s="8">
        <f t="array" ref="A83">A82+TIME(0,5,0)</f>
        <v>43829.311805555291</v>
      </c>
      <c r="B83" s="9">
        <v>2.8719250000000001</v>
      </c>
    </row>
    <row r="84" spans="1:2" x14ac:dyDescent="0.2">
      <c r="A84" s="8">
        <f t="array" ref="A84">A83+TIME(0,5,0)</f>
        <v>43829.31527777751</v>
      </c>
      <c r="B84" s="9">
        <v>1.4973025</v>
      </c>
    </row>
    <row r="85" spans="1:2" x14ac:dyDescent="0.2">
      <c r="A85" s="8">
        <f t="array" ref="A85">A84+TIME(0,5,0)</f>
        <v>43829.318749999729</v>
      </c>
      <c r="B85" s="9">
        <v>1.466483</v>
      </c>
    </row>
    <row r="86" spans="1:2" x14ac:dyDescent="0.2">
      <c r="A86" s="8">
        <f t="array" ref="A86">A85+TIME(0,5,0)</f>
        <v>43829.322222221948</v>
      </c>
      <c r="B86" s="9">
        <v>1.5942035999999999</v>
      </c>
    </row>
    <row r="87" spans="1:2" x14ac:dyDescent="0.2">
      <c r="A87" s="8">
        <f t="array" ref="A87">A86+TIME(0,5,0)</f>
        <v>43829.325694444167</v>
      </c>
      <c r="B87" s="9">
        <v>6.5697926999999998</v>
      </c>
    </row>
    <row r="88" spans="1:2" x14ac:dyDescent="0.2">
      <c r="A88" s="8">
        <f t="array" ref="A88">A87+TIME(0,5,0)</f>
        <v>43829.329166666386</v>
      </c>
      <c r="B88" s="9">
        <v>2.5502381000000001</v>
      </c>
    </row>
    <row r="89" spans="1:2" x14ac:dyDescent="0.2">
      <c r="A89" s="8">
        <f t="array" ref="A89">A88+TIME(0,5,0)</f>
        <v>43829.332638888605</v>
      </c>
      <c r="B89" s="9">
        <v>5.1018470000000002</v>
      </c>
    </row>
    <row r="90" spans="1:2" x14ac:dyDescent="0.2">
      <c r="A90" s="8">
        <f t="array" ref="A90">A89+TIME(0,5,0)</f>
        <v>43829.336111110824</v>
      </c>
      <c r="B90" s="9">
        <v>4.8430679999999997</v>
      </c>
    </row>
    <row r="91" spans="1:2" x14ac:dyDescent="0.2">
      <c r="A91" s="8">
        <f t="array" ref="A91">A90+TIME(0,5,0)</f>
        <v>43829.339583333043</v>
      </c>
      <c r="B91" s="9">
        <v>2.8075085</v>
      </c>
    </row>
    <row r="92" spans="1:2" x14ac:dyDescent="0.2">
      <c r="A92" s="8">
        <f t="array" ref="A92">A91+TIME(0,5,0)</f>
        <v>43829.343055555262</v>
      </c>
      <c r="B92" s="9">
        <v>4.7546825000000004</v>
      </c>
    </row>
    <row r="93" spans="1:2" x14ac:dyDescent="0.2">
      <c r="A93" s="8">
        <f t="array" ref="A93">A92+TIME(0,5,0)</f>
        <v>43829.346527777481</v>
      </c>
      <c r="B93" s="9">
        <v>3.9482355</v>
      </c>
    </row>
    <row r="94" spans="1:2" x14ac:dyDescent="0.2">
      <c r="A94" s="8">
        <f t="array" ref="A94">A93+TIME(0,5,0)</f>
        <v>43829.3499999997</v>
      </c>
      <c r="B94" s="9">
        <v>3.8438406000000001</v>
      </c>
    </row>
    <row r="95" spans="1:2" x14ac:dyDescent="0.2">
      <c r="A95" s="8">
        <f t="array" ref="A95">A94+TIME(0,5,0)</f>
        <v>43829.353472221919</v>
      </c>
      <c r="B95" s="9">
        <v>3.2053096000000001</v>
      </c>
    </row>
    <row r="96" spans="1:2" x14ac:dyDescent="0.2">
      <c r="A96" s="8">
        <f t="array" ref="A96">A95+TIME(0,5,0)</f>
        <v>43829.356944444138</v>
      </c>
      <c r="B96" s="9">
        <v>4.0283519999999999</v>
      </c>
    </row>
    <row r="97" spans="1:2" x14ac:dyDescent="0.2">
      <c r="A97" s="8">
        <f t="array" ref="A97">A96+TIME(0,5,0)</f>
        <v>43829.360416666357</v>
      </c>
      <c r="B97" s="9">
        <v>2.5891386999999999</v>
      </c>
    </row>
    <row r="98" spans="1:2" x14ac:dyDescent="0.2">
      <c r="A98" s="8">
        <f t="array" ref="A98">A97+TIME(0,5,0)</f>
        <v>43829.363888888576</v>
      </c>
      <c r="B98" s="9">
        <v>1.4450692999999999</v>
      </c>
    </row>
    <row r="99" spans="1:2" x14ac:dyDescent="0.2">
      <c r="A99" s="8">
        <f t="array" ref="A99">A98+TIME(0,5,0)</f>
        <v>43829.367361110795</v>
      </c>
      <c r="B99" s="9">
        <v>1.2048608999999999</v>
      </c>
    </row>
    <row r="100" spans="1:2" x14ac:dyDescent="0.2">
      <c r="A100" s="8">
        <f t="array" ref="A100">A99+TIME(0,5,0)</f>
        <v>43829.370833333014</v>
      </c>
      <c r="B100" s="9">
        <v>1.8370008</v>
      </c>
    </row>
    <row r="101" spans="1:2" x14ac:dyDescent="0.2">
      <c r="A101" s="8">
        <f t="array" ref="A101">A100+TIME(0,5,0)</f>
        <v>43829.374305555233</v>
      </c>
      <c r="B101" s="9">
        <v>1.2307451</v>
      </c>
    </row>
    <row r="102" spans="1:2" x14ac:dyDescent="0.2">
      <c r="A102" s="8">
        <f t="array" ref="A102">A101+TIME(0,5,0)</f>
        <v>43829.377777777452</v>
      </c>
      <c r="B102" s="9">
        <v>10</v>
      </c>
    </row>
    <row r="103" spans="1:2" x14ac:dyDescent="0.2">
      <c r="A103" s="8">
        <f t="array" ref="A103">A102+TIME(0,5,0)</f>
        <v>43829.381249999671</v>
      </c>
      <c r="B103" s="9">
        <v>2.7050087</v>
      </c>
    </row>
    <row r="104" spans="1:2" x14ac:dyDescent="0.2">
      <c r="A104" s="8">
        <f t="array" ref="A104">A103+TIME(0,5,0)</f>
        <v>43829.38472222189</v>
      </c>
      <c r="B104" s="9">
        <v>6.7266579999999996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21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8">
        <f>DATE(2019,12,28)+TIME(23,41,0)</f>
        <v>43827.986805555556</v>
      </c>
      <c r="B2" s="9">
        <v>10</v>
      </c>
      <c r="C2" s="5">
        <f>DATE(2019,12,28)+TIME(23,41,0)</f>
        <v>43827.986805555556</v>
      </c>
      <c r="D2" s="6">
        <v>72</v>
      </c>
    </row>
    <row r="3" spans="1:4" x14ac:dyDescent="0.2">
      <c r="A3" s="8">
        <f t="array" ref="A3">A2+TIME(0,5,0)</f>
        <v>43827.990277777775</v>
      </c>
      <c r="B3" s="9">
        <v>9.4423969999999997</v>
      </c>
      <c r="C3" s="5">
        <f t="array" ref="C3">C2+TIME(0,5,0)</f>
        <v>43827.990277777775</v>
      </c>
      <c r="D3" s="6">
        <v>71</v>
      </c>
    </row>
    <row r="4" spans="1:4" x14ac:dyDescent="0.2">
      <c r="A4" s="8">
        <f t="array" ref="A4">A3+TIME(0,5,0)</f>
        <v>43827.993749999994</v>
      </c>
      <c r="B4" s="9">
        <v>5.5525675000000003</v>
      </c>
      <c r="C4" s="5">
        <f t="array" ref="C4">C3+TIME(0,5,0)</f>
        <v>43827.993749999994</v>
      </c>
      <c r="D4" s="6">
        <v>70</v>
      </c>
    </row>
    <row r="5" spans="1:4" x14ac:dyDescent="0.2">
      <c r="A5" s="8">
        <f t="array" ref="A5">A4+TIME(0,5,0)</f>
        <v>43827.997222222213</v>
      </c>
      <c r="B5" s="9">
        <v>8.0695379999999997</v>
      </c>
      <c r="C5" s="5">
        <f t="array" ref="C5">C4+TIME(0,5,0)</f>
        <v>43827.997222222213</v>
      </c>
      <c r="D5" s="6">
        <v>67</v>
      </c>
    </row>
    <row r="6" spans="1:4" x14ac:dyDescent="0.2">
      <c r="A6" s="8">
        <f t="array" ref="A6">A5+TIME(0,5,0)</f>
        <v>43828.000694444432</v>
      </c>
      <c r="B6" s="9">
        <v>4.8635836000000001</v>
      </c>
      <c r="C6" s="5">
        <f t="array" ref="C6">C5+TIME(0,5,0)</f>
        <v>43828.000694444432</v>
      </c>
      <c r="D6" s="6">
        <v>65</v>
      </c>
    </row>
    <row r="7" spans="1:4" x14ac:dyDescent="0.2">
      <c r="A7" s="8">
        <f t="array" ref="A7">A6+TIME(0,5,0)</f>
        <v>43828.004166666651</v>
      </c>
      <c r="B7" s="9">
        <v>1.5460931</v>
      </c>
      <c r="C7" s="5">
        <f t="array" ref="C7">C6+TIME(0,5,0)</f>
        <v>43828.004166666651</v>
      </c>
      <c r="D7" s="6">
        <v>71</v>
      </c>
    </row>
    <row r="8" spans="1:4" x14ac:dyDescent="0.2">
      <c r="A8" s="8">
        <f t="array" ref="A8">A7+TIME(0,5,0)</f>
        <v>43828.00763888887</v>
      </c>
      <c r="B8" s="9">
        <v>6.7305617</v>
      </c>
      <c r="C8" s="5">
        <f t="array" ref="C8">C7+TIME(0,5,0)</f>
        <v>43828.00763888887</v>
      </c>
      <c r="D8" s="6">
        <v>72</v>
      </c>
    </row>
    <row r="9" spans="1:4" x14ac:dyDescent="0.2">
      <c r="A9" s="8">
        <f t="array" ref="A9">A8+TIME(0,5,0)</f>
        <v>43828.011111111089</v>
      </c>
      <c r="B9" s="9">
        <v>6.7716985000000003</v>
      </c>
      <c r="C9" s="5">
        <f t="array" ref="C9">C8+TIME(0,5,0)</f>
        <v>43828.011111111089</v>
      </c>
      <c r="D9" s="6">
        <v>70</v>
      </c>
    </row>
    <row r="10" spans="1:4" x14ac:dyDescent="0.2">
      <c r="A10" s="8">
        <f t="array" ref="A10">A9+TIME(0,5,0)</f>
        <v>43828.014583333308</v>
      </c>
      <c r="B10" s="9">
        <v>7.4962059999999999</v>
      </c>
      <c r="C10" s="5">
        <f t="array" ref="C10">C9+TIME(0,5,0)</f>
        <v>43828.014583333308</v>
      </c>
      <c r="D10" s="6">
        <v>66</v>
      </c>
    </row>
    <row r="11" spans="1:4" x14ac:dyDescent="0.2">
      <c r="A11" s="8">
        <f t="array" ref="A11">A10+TIME(0,5,0)</f>
        <v>43828.018055555527</v>
      </c>
      <c r="B11" s="9">
        <v>6.0849523999999997</v>
      </c>
      <c r="C11" s="5">
        <f t="array" ref="C11">C10+TIME(0,5,0)</f>
        <v>43828.018055555527</v>
      </c>
      <c r="D11" s="6">
        <v>66</v>
      </c>
    </row>
    <row r="12" spans="1:4" x14ac:dyDescent="0.2">
      <c r="A12" s="8">
        <f t="array" ref="A12">A11+TIME(0,5,0)</f>
        <v>43828.021527777746</v>
      </c>
      <c r="B12" s="9">
        <v>1.6858468</v>
      </c>
      <c r="C12" s="5">
        <f t="array" ref="C12">C11+TIME(0,5,0)</f>
        <v>43828.021527777746</v>
      </c>
      <c r="D12" s="6">
        <v>62</v>
      </c>
    </row>
    <row r="13" spans="1:4" x14ac:dyDescent="0.2">
      <c r="A13" s="8">
        <f t="array" ref="A13">A12+TIME(0,5,0)</f>
        <v>43828.024999999965</v>
      </c>
      <c r="B13" s="9">
        <v>4.5967735999999997</v>
      </c>
      <c r="C13" s="5">
        <f t="array" ref="C13">C12+TIME(0,5,0)</f>
        <v>43828.024999999965</v>
      </c>
      <c r="D13" s="6">
        <v>60</v>
      </c>
    </row>
    <row r="14" spans="1:4" x14ac:dyDescent="0.2">
      <c r="A14" s="8">
        <f t="array" ref="A14">A13+TIME(0,5,0)</f>
        <v>43828.028472222184</v>
      </c>
      <c r="B14" s="9">
        <v>2.1437127999999999</v>
      </c>
      <c r="C14" s="5">
        <f t="array" ref="C14">C13+TIME(0,5,0)</f>
        <v>43828.028472222184</v>
      </c>
      <c r="D14" s="6">
        <v>61</v>
      </c>
    </row>
    <row r="15" spans="1:4" x14ac:dyDescent="0.2">
      <c r="A15" s="8">
        <f t="array" ref="A15">A14+TIME(0,5,0)</f>
        <v>43828.031944444403</v>
      </c>
      <c r="B15" s="9">
        <v>1.9631316999999999</v>
      </c>
      <c r="C15" s="5">
        <f t="array" ref="C15">C14+TIME(0,5,0)</f>
        <v>43828.031944444403</v>
      </c>
      <c r="D15" s="6">
        <v>61</v>
      </c>
    </row>
    <row r="16" spans="1:4" x14ac:dyDescent="0.2">
      <c r="A16" s="8">
        <f t="array" ref="A16">A15+TIME(0,5,0)</f>
        <v>43828.035416666622</v>
      </c>
      <c r="B16" s="9">
        <v>2.0976748000000001</v>
      </c>
      <c r="C16" s="5">
        <f t="array" ref="C16">C15+TIME(0,5,0)</f>
        <v>43828.035416666622</v>
      </c>
      <c r="D16" s="6">
        <v>63</v>
      </c>
    </row>
    <row r="17" spans="1:4" x14ac:dyDescent="0.2">
      <c r="A17" s="8">
        <f t="array" ref="A17">A16+TIME(0,5,0)</f>
        <v>43828.038888888841</v>
      </c>
      <c r="B17" s="9">
        <v>2.243296</v>
      </c>
      <c r="C17" s="5">
        <f>DATE(2019,12,29)+TIME(1,6,0)</f>
        <v>43828.04583333333</v>
      </c>
      <c r="D17" s="6">
        <v>66</v>
      </c>
    </row>
    <row r="18" spans="1:4" x14ac:dyDescent="0.2">
      <c r="A18" s="8">
        <f t="array" ref="A18">A17+TIME(0,5,0)</f>
        <v>43828.04236111106</v>
      </c>
      <c r="B18" s="9">
        <v>1.9034568000000001</v>
      </c>
      <c r="C18" s="5">
        <f t="array" ref="C18">C17+TIME(0,6,0)</f>
        <v>43828.049999999996</v>
      </c>
      <c r="D18" s="6">
        <v>64</v>
      </c>
    </row>
    <row r="19" spans="1:4" x14ac:dyDescent="0.2">
      <c r="A19" s="8">
        <f t="array" ref="A19">A18+TIME(0,5,0)</f>
        <v>43828.045833333279</v>
      </c>
      <c r="B19" s="9">
        <v>10</v>
      </c>
      <c r="C19" s="5">
        <f t="array" ref="C19">C18+TIME(0,6,0)</f>
        <v>43828.054166666661</v>
      </c>
      <c r="D19" s="6">
        <v>61</v>
      </c>
    </row>
    <row r="20" spans="1:4" x14ac:dyDescent="0.2">
      <c r="A20" s="8">
        <f t="array" ref="A20">A19+TIME(0,5,0)</f>
        <v>43828.049305555498</v>
      </c>
      <c r="B20" s="9">
        <v>1.8810712000000001</v>
      </c>
      <c r="C20" s="5">
        <f t="array" ref="C20">C19+TIME(0,6,0)</f>
        <v>43828.058333333327</v>
      </c>
      <c r="D20" s="6">
        <v>61</v>
      </c>
    </row>
    <row r="21" spans="1:4" x14ac:dyDescent="0.2">
      <c r="A21" s="8">
        <f t="array" ref="A21">A20+TIME(0,5,0)</f>
        <v>43828.052777777717</v>
      </c>
      <c r="B21" s="9">
        <v>6.4536623999999998</v>
      </c>
      <c r="C21" s="5">
        <f t="array" ref="C21">C20+TIME(0,6,0)</f>
        <v>43828.062499999993</v>
      </c>
      <c r="D21" s="6">
        <v>60</v>
      </c>
    </row>
    <row r="22" spans="1:4" x14ac:dyDescent="0.2">
      <c r="A22" s="8">
        <f t="array" ref="A22">A21+TIME(0,5,0)</f>
        <v>43828.056249999936</v>
      </c>
      <c r="B22" s="9">
        <v>2.3703685000000001</v>
      </c>
      <c r="C22" s="5">
        <f t="array" ref="C22">C21+TIME(0,6,0)</f>
        <v>43828.066666666658</v>
      </c>
      <c r="D22" s="6">
        <v>58</v>
      </c>
    </row>
    <row r="23" spans="1:4" x14ac:dyDescent="0.2">
      <c r="A23" s="8">
        <f t="array" ref="A23">A22+TIME(0,5,0)</f>
        <v>43828.059722222155</v>
      </c>
      <c r="B23" s="9">
        <v>1.8228272999999999</v>
      </c>
      <c r="C23" s="5">
        <f>DATE(2019,12,29)+TIME(2,16,0)</f>
        <v>43828.094444444447</v>
      </c>
      <c r="D23" s="6">
        <v>53</v>
      </c>
    </row>
    <row r="24" spans="1:4" x14ac:dyDescent="0.2">
      <c r="A24" s="8">
        <f t="array" ref="A24">A23+TIME(0,5,0)</f>
        <v>43828.063194444374</v>
      </c>
      <c r="B24" s="9">
        <v>1.5166028</v>
      </c>
      <c r="C24" s="5">
        <f t="array" ref="C24">C23+TIME(0,6,0)</f>
        <v>43828.098611111112</v>
      </c>
      <c r="D24" s="6">
        <v>52</v>
      </c>
    </row>
    <row r="25" spans="1:4" x14ac:dyDescent="0.2">
      <c r="A25" s="8">
        <f t="array" ref="A25">A24+TIME(0,5,0)</f>
        <v>43828.066666666593</v>
      </c>
      <c r="B25" s="9">
        <v>2.8375566000000001</v>
      </c>
      <c r="C25" s="5">
        <f t="array" ref="C25">C24+TIME(0,6,0)</f>
        <v>43828.102777777778</v>
      </c>
      <c r="D25" s="6">
        <v>57</v>
      </c>
    </row>
    <row r="26" spans="1:4" x14ac:dyDescent="0.2">
      <c r="A26" s="8">
        <f t="array" ref="A26">A25+TIME(0,5,0)</f>
        <v>43828.070138888812</v>
      </c>
      <c r="B26" s="9">
        <v>1.4864713000000001</v>
      </c>
      <c r="C26" s="5">
        <f t="array" ref="C26">C25+TIME(0,6,0)</f>
        <v>43828.106944444444</v>
      </c>
      <c r="D26" s="6">
        <v>56</v>
      </c>
    </row>
    <row r="27" spans="1:4" x14ac:dyDescent="0.2">
      <c r="A27" s="8">
        <f t="array" ref="A27">A26+TIME(0,5,0)</f>
        <v>43828.073611111031</v>
      </c>
      <c r="B27" s="9">
        <v>1.8225837</v>
      </c>
      <c r="C27" s="5">
        <f t="array" ref="C27">C26+TIME(0,6,0)</f>
        <v>43828.111111111109</v>
      </c>
      <c r="D27" s="6">
        <v>56</v>
      </c>
    </row>
    <row r="28" spans="1:4" x14ac:dyDescent="0.2">
      <c r="A28" s="8">
        <f t="array" ref="A28">A27+TIME(0,5,0)</f>
        <v>43828.07708333325</v>
      </c>
      <c r="B28" s="9">
        <v>1.2247726999999999</v>
      </c>
      <c r="C28" s="5">
        <f t="array" ref="C28">C27+TIME(0,6,0)</f>
        <v>43828.115277777775</v>
      </c>
      <c r="D28" s="6">
        <v>56</v>
      </c>
    </row>
    <row r="29" spans="1:4" x14ac:dyDescent="0.2">
      <c r="A29" s="8">
        <f t="array" ref="A29">A28+TIME(0,5,0)</f>
        <v>43828.080555555469</v>
      </c>
      <c r="B29" s="9">
        <v>1.3789057</v>
      </c>
      <c r="C29" s="5">
        <f t="array" ref="C29">C28+TIME(0,6,0)</f>
        <v>43828.119444444441</v>
      </c>
      <c r="D29" s="6">
        <v>56</v>
      </c>
    </row>
    <row r="30" spans="1:4" x14ac:dyDescent="0.2">
      <c r="A30" s="8">
        <f t="array" ref="A30">A29+TIME(0,5,0)</f>
        <v>43828.084027777688</v>
      </c>
      <c r="B30" s="9">
        <v>1.9001949</v>
      </c>
      <c r="C30" s="5">
        <f t="array" ref="C30">C29+TIME(0,6,0)</f>
        <v>43828.123611111107</v>
      </c>
      <c r="D30" s="6">
        <v>55</v>
      </c>
    </row>
    <row r="31" spans="1:4" x14ac:dyDescent="0.2">
      <c r="A31" s="8">
        <f t="array" ref="A31">A30+TIME(0,5,0)</f>
        <v>43828.087499999907</v>
      </c>
      <c r="B31" s="9">
        <v>3.0686917</v>
      </c>
      <c r="C31" s="5">
        <f t="array" ref="C31">C30+TIME(0,6,0)</f>
        <v>43828.127777777772</v>
      </c>
      <c r="D31" s="6">
        <v>55</v>
      </c>
    </row>
    <row r="32" spans="1:4" x14ac:dyDescent="0.2">
      <c r="A32" s="8">
        <f t="array" ref="A32">A31+TIME(0,5,0)</f>
        <v>43828.090972222126</v>
      </c>
      <c r="B32" s="9">
        <v>4.2573749999999997</v>
      </c>
      <c r="C32" s="5">
        <f t="array" ref="C32">C31+TIME(0,6,0)</f>
        <v>43828.131944444438</v>
      </c>
      <c r="D32" s="6">
        <v>56</v>
      </c>
    </row>
    <row r="33" spans="1:4" x14ac:dyDescent="0.2">
      <c r="A33" s="8">
        <f t="array" ref="A33">A32+TIME(0,5,0)</f>
        <v>43828.094444444345</v>
      </c>
      <c r="B33" s="9">
        <v>4.8137546000000002</v>
      </c>
      <c r="C33" s="5">
        <f t="array" ref="C33">C32+TIME(0,6,0)</f>
        <v>43828.136111111104</v>
      </c>
      <c r="D33" s="6">
        <v>56</v>
      </c>
    </row>
    <row r="34" spans="1:4" x14ac:dyDescent="0.2">
      <c r="A34" s="8">
        <f t="array" ref="A34">A33+TIME(0,5,0)</f>
        <v>43828.097916666564</v>
      </c>
      <c r="B34" s="9">
        <v>4.7475430000000003</v>
      </c>
      <c r="C34" s="5">
        <f t="array" ref="C34">C33+TIME(0,6,0)</f>
        <v>43828.140277777769</v>
      </c>
      <c r="D34" s="6">
        <v>53</v>
      </c>
    </row>
    <row r="35" spans="1:4" x14ac:dyDescent="0.2">
      <c r="A35" s="8">
        <f t="array" ref="A35">A34+TIME(0,5,0)</f>
        <v>43828.101388888783</v>
      </c>
      <c r="B35" s="9">
        <v>2.2349163999999999</v>
      </c>
      <c r="C35" s="5">
        <f t="array" ref="C35">C34+TIME(0,6,0)</f>
        <v>43828.144444444435</v>
      </c>
      <c r="D35" s="6">
        <v>57</v>
      </c>
    </row>
    <row r="36" spans="1:4" x14ac:dyDescent="0.2">
      <c r="A36" s="8">
        <f t="array" ref="A36">A35+TIME(0,5,0)</f>
        <v>43828.104861111002</v>
      </c>
      <c r="B36" s="9">
        <v>2.0707339999999999</v>
      </c>
      <c r="C36" s="5">
        <f t="array" ref="C36">C35+TIME(0,6,0)</f>
        <v>43828.148611111101</v>
      </c>
      <c r="D36" s="6">
        <v>65</v>
      </c>
    </row>
    <row r="37" spans="1:4" x14ac:dyDescent="0.2">
      <c r="A37" s="8">
        <f t="array" ref="A37">A36+TIME(0,5,0)</f>
        <v>43828.108333333221</v>
      </c>
      <c r="B37" s="9">
        <v>1.3642269</v>
      </c>
      <c r="C37" s="5">
        <f t="array" ref="C37">C36+TIME(0,6,0)</f>
        <v>43828.152777777766</v>
      </c>
      <c r="D37" s="6">
        <v>54</v>
      </c>
    </row>
    <row r="38" spans="1:4" x14ac:dyDescent="0.2">
      <c r="A38" s="8">
        <f t="array" ref="A38">A37+TIME(0,5,0)</f>
        <v>43828.11180555544</v>
      </c>
      <c r="B38" s="9">
        <v>2.1870340000000001</v>
      </c>
      <c r="C38" s="5">
        <f t="array" ref="C38">C37+TIME(0,6,0)</f>
        <v>43828.156944444432</v>
      </c>
      <c r="D38" s="6">
        <v>57</v>
      </c>
    </row>
    <row r="39" spans="1:4" x14ac:dyDescent="0.2">
      <c r="A39" s="8">
        <f t="array" ref="A39">A38+TIME(0,5,0)</f>
        <v>43828.115277777659</v>
      </c>
      <c r="B39" s="9">
        <v>1.7024425999999999</v>
      </c>
      <c r="C39" s="5">
        <f t="array" ref="C39">C38+TIME(0,6,0)</f>
        <v>43828.161111111098</v>
      </c>
      <c r="D39" s="6">
        <v>48</v>
      </c>
    </row>
    <row r="40" spans="1:4" x14ac:dyDescent="0.2">
      <c r="A40" s="8">
        <f t="array" ref="A40">A39+TIME(0,5,0)</f>
        <v>43828.118749999878</v>
      </c>
      <c r="B40" s="9">
        <v>1.3463354999999999</v>
      </c>
      <c r="C40" s="5">
        <f t="array" ref="C40">C39+TIME(0,6,0)</f>
        <v>43828.165277777764</v>
      </c>
      <c r="D40" s="6">
        <v>55</v>
      </c>
    </row>
    <row r="41" spans="1:4" x14ac:dyDescent="0.2">
      <c r="A41" s="8">
        <f t="array" ref="A41">A40+TIME(0,5,0)</f>
        <v>43828.122222222097</v>
      </c>
      <c r="B41" s="9">
        <v>3.6009563999999998</v>
      </c>
      <c r="C41" s="5">
        <f t="array" ref="C41">C40+TIME(0,6,0)</f>
        <v>43828.169444444429</v>
      </c>
      <c r="D41" s="6">
        <v>54</v>
      </c>
    </row>
    <row r="42" spans="1:4" x14ac:dyDescent="0.2">
      <c r="A42" s="8">
        <f t="array" ref="A42">A41+TIME(0,5,0)</f>
        <v>43828.125694444316</v>
      </c>
      <c r="B42" s="9">
        <v>3.5342484000000001</v>
      </c>
      <c r="C42" s="5">
        <f t="array" ref="C42">C41+TIME(0,6,0)</f>
        <v>43828.173611111095</v>
      </c>
      <c r="D42" s="6">
        <v>54</v>
      </c>
    </row>
    <row r="43" spans="1:4" x14ac:dyDescent="0.2">
      <c r="A43" s="8">
        <f t="array" ref="A43">A42+TIME(0,5,0)</f>
        <v>43828.129166666535</v>
      </c>
      <c r="B43" s="9">
        <v>2.487549</v>
      </c>
      <c r="C43" s="5">
        <f>DATE(2019,12,29)+TIME(4,41,0)</f>
        <v>43828.195138888892</v>
      </c>
      <c r="D43" s="6">
        <v>55</v>
      </c>
    </row>
    <row r="44" spans="1:4" x14ac:dyDescent="0.2">
      <c r="A44" s="8">
        <f t="array" ref="A44">A43+TIME(0,5,0)</f>
        <v>43828.132638888754</v>
      </c>
      <c r="B44" s="9">
        <v>5.8990536000000002</v>
      </c>
      <c r="C44" s="5">
        <f t="array" ref="C44">C43+TIME(0,5,0)</f>
        <v>43828.198611111111</v>
      </c>
      <c r="D44" s="6">
        <v>55</v>
      </c>
    </row>
    <row r="45" spans="1:4" x14ac:dyDescent="0.2">
      <c r="A45" s="8">
        <f t="array" ref="A45">A44+TIME(0,5,0)</f>
        <v>43828.136111110973</v>
      </c>
      <c r="B45" s="9">
        <v>6.9717107</v>
      </c>
      <c r="C45" s="5">
        <f t="array" ref="C45">C44+TIME(0,5,0)</f>
        <v>43828.20208333333</v>
      </c>
      <c r="D45" s="6">
        <v>62</v>
      </c>
    </row>
    <row r="46" spans="1:4" x14ac:dyDescent="0.2">
      <c r="A46" s="8">
        <f t="array" ref="A46">A45+TIME(0,5,0)</f>
        <v>43828.139583333192</v>
      </c>
      <c r="B46" s="9">
        <v>4.6204896</v>
      </c>
      <c r="C46" s="5">
        <f t="array" ref="C46">C45+TIME(0,5,0)</f>
        <v>43828.205555555549</v>
      </c>
      <c r="D46" s="6">
        <v>48</v>
      </c>
    </row>
    <row r="47" spans="1:4" x14ac:dyDescent="0.2">
      <c r="A47" s="8">
        <f t="array" ref="A47">A46+TIME(0,5,0)</f>
        <v>43828.143055555411</v>
      </c>
      <c r="B47" s="9">
        <v>5.2472304999999997</v>
      </c>
      <c r="C47" s="5">
        <f t="array" ref="C47">C46+TIME(0,5,0)</f>
        <v>43828.209027777768</v>
      </c>
      <c r="D47" s="6">
        <v>55</v>
      </c>
    </row>
    <row r="48" spans="1:4" x14ac:dyDescent="0.2">
      <c r="A48" s="8">
        <f t="array" ref="A48">A47+TIME(0,5,0)</f>
        <v>43828.14652777763</v>
      </c>
      <c r="B48" s="9">
        <v>5.0295972999999998</v>
      </c>
      <c r="C48" s="5">
        <f t="array" ref="C48">C47+TIME(0,5,0)</f>
        <v>43828.212499999987</v>
      </c>
      <c r="D48" s="6">
        <v>57</v>
      </c>
    </row>
    <row r="49" spans="1:4" x14ac:dyDescent="0.2">
      <c r="A49" s="8">
        <f t="array" ref="A49">A48+TIME(0,5,0)</f>
        <v>43828.149999999849</v>
      </c>
      <c r="B49" s="9">
        <v>5.1743920000000001</v>
      </c>
      <c r="C49" s="5">
        <f t="array" ref="C49">C48+TIME(0,5,0)</f>
        <v>43828.215972222206</v>
      </c>
      <c r="D49" s="6">
        <v>51</v>
      </c>
    </row>
    <row r="50" spans="1:4" x14ac:dyDescent="0.2">
      <c r="A50" s="8">
        <f t="array" ref="A50">A49+TIME(0,5,0)</f>
        <v>43828.153472222068</v>
      </c>
      <c r="B50" s="9">
        <v>5.9122089999999998</v>
      </c>
      <c r="C50" s="5">
        <f t="array" ref="C50">C49+TIME(0,5,0)</f>
        <v>43828.219444444425</v>
      </c>
      <c r="D50" s="6">
        <v>53</v>
      </c>
    </row>
    <row r="51" spans="1:4" x14ac:dyDescent="0.2">
      <c r="A51" s="8">
        <f t="array" ref="A51">A50+TIME(0,5,0)</f>
        <v>43828.156944444287</v>
      </c>
      <c r="B51" s="9">
        <v>2.9608614000000002</v>
      </c>
      <c r="C51" s="5">
        <f t="array" ref="C51">C50+TIME(0,5,0)</f>
        <v>43828.222916666644</v>
      </c>
      <c r="D51" s="6">
        <v>54</v>
      </c>
    </row>
    <row r="52" spans="1:4" x14ac:dyDescent="0.2">
      <c r="A52" s="8">
        <f t="array" ref="A52">A51+TIME(0,5,0)</f>
        <v>43828.160416666506</v>
      </c>
      <c r="B52" s="9">
        <v>1.4261014000000001</v>
      </c>
      <c r="C52" s="5">
        <f>DATE(2019,12,29)+TIME(5,34,0)</f>
        <v>43828.231944444444</v>
      </c>
      <c r="D52" s="6">
        <v>53</v>
      </c>
    </row>
    <row r="53" spans="1:4" x14ac:dyDescent="0.2">
      <c r="A53" s="8">
        <f t="array" ref="A53">A52+TIME(0,5,0)</f>
        <v>43828.163888888725</v>
      </c>
      <c r="B53" s="9">
        <v>1.51369</v>
      </c>
      <c r="C53" s="5">
        <f t="array" ref="C53">C52+TIME(0,5,0)</f>
        <v>43828.235416666663</v>
      </c>
      <c r="D53" s="6">
        <v>54</v>
      </c>
    </row>
    <row r="54" spans="1:4" x14ac:dyDescent="0.2">
      <c r="A54" s="8">
        <f t="array" ref="A54">A53+TIME(0,5,0)</f>
        <v>43828.167361110944</v>
      </c>
      <c r="B54" s="9">
        <v>1.5331773</v>
      </c>
      <c r="C54" s="5">
        <f t="array" ref="C54">C53+TIME(0,5,0)</f>
        <v>43828.238888888882</v>
      </c>
      <c r="D54" s="6">
        <v>54</v>
      </c>
    </row>
    <row r="55" spans="1:4" x14ac:dyDescent="0.2">
      <c r="A55" s="8">
        <f t="array" ref="A55">A54+TIME(0,5,0)</f>
        <v>43828.170833333163</v>
      </c>
      <c r="B55" s="9">
        <v>2.1192253000000001</v>
      </c>
      <c r="C55" s="5">
        <f>DATE(2019,12,29)+TIME(5,56,0)</f>
        <v>43828.24722222222</v>
      </c>
      <c r="D55" s="6">
        <v>55</v>
      </c>
    </row>
    <row r="56" spans="1:4" x14ac:dyDescent="0.2">
      <c r="A56" s="8">
        <f t="array" ref="A56">A55+TIME(0,5,0)</f>
        <v>43828.174305555382</v>
      </c>
      <c r="B56" s="9">
        <v>1.519833</v>
      </c>
      <c r="C56" s="5">
        <f>DATE(2019,12,29)+TIME(6,7,0)</f>
        <v>43828.254861111112</v>
      </c>
      <c r="D56" s="6">
        <v>61</v>
      </c>
    </row>
    <row r="57" spans="1:4" x14ac:dyDescent="0.2">
      <c r="A57" s="8">
        <f t="array" ref="A57">A56+TIME(0,5,0)</f>
        <v>43828.177777777601</v>
      </c>
      <c r="B57" s="9">
        <v>1.5673066</v>
      </c>
      <c r="C57" s="5">
        <f t="array" ref="C57">C56+TIME(0,6,0)</f>
        <v>43828.259027777778</v>
      </c>
      <c r="D57" s="6">
        <v>63</v>
      </c>
    </row>
    <row r="58" spans="1:4" x14ac:dyDescent="0.2">
      <c r="A58" s="8">
        <f t="array" ref="A58">A57+TIME(0,5,0)</f>
        <v>43828.18124999982</v>
      </c>
      <c r="B58" s="9">
        <v>1.2460378000000001</v>
      </c>
      <c r="C58" s="5">
        <f t="array" ref="C58">C57+TIME(0,6,0)</f>
        <v>43828.263194444444</v>
      </c>
      <c r="D58" s="6">
        <v>55</v>
      </c>
    </row>
    <row r="59" spans="1:4" x14ac:dyDescent="0.2">
      <c r="A59" s="8">
        <f t="array" ref="A59">A58+TIME(0,5,0)</f>
        <v>43828.184722222039</v>
      </c>
      <c r="B59" s="9">
        <v>3.2073882</v>
      </c>
      <c r="C59" s="5">
        <f t="array" ref="C59">C58+TIME(0,6,0)</f>
        <v>43828.267361111109</v>
      </c>
      <c r="D59" s="6">
        <v>54</v>
      </c>
    </row>
    <row r="60" spans="1:4" x14ac:dyDescent="0.2">
      <c r="A60" s="8">
        <f t="array" ref="A60">A59+TIME(0,5,0)</f>
        <v>43828.188194444258</v>
      </c>
      <c r="B60" s="9">
        <v>1.300195</v>
      </c>
      <c r="C60" s="5">
        <f t="array" ref="C60">C59+TIME(0,6,0)</f>
        <v>43828.271527777775</v>
      </c>
      <c r="D60" s="6">
        <v>59</v>
      </c>
    </row>
    <row r="61" spans="1:4" x14ac:dyDescent="0.2">
      <c r="A61" s="8">
        <f t="array" ref="A61">A60+TIME(0,5,0)</f>
        <v>43828.191666666477</v>
      </c>
      <c r="B61" s="9">
        <v>1.2906426</v>
      </c>
      <c r="C61" s="5">
        <f t="array" ref="C61">C60+TIME(0,6,0)</f>
        <v>43828.275694444441</v>
      </c>
      <c r="D61" s="6">
        <v>50</v>
      </c>
    </row>
    <row r="62" spans="1:4" x14ac:dyDescent="0.2">
      <c r="A62" s="8">
        <f t="array" ref="A62">A61+TIME(0,5,0)</f>
        <v>43828.195138888696</v>
      </c>
      <c r="B62" s="9">
        <v>3.4544386999999999</v>
      </c>
      <c r="C62" s="5">
        <f t="array" ref="C62">C61+TIME(0,6,0)</f>
        <v>43828.279861111107</v>
      </c>
      <c r="D62" s="6">
        <v>50</v>
      </c>
    </row>
    <row r="63" spans="1:4" x14ac:dyDescent="0.2">
      <c r="A63" s="8">
        <f t="array" ref="A63">A62+TIME(0,5,0)</f>
        <v>43828.198611110914</v>
      </c>
      <c r="B63" s="9">
        <v>3.0551376000000001</v>
      </c>
      <c r="C63" s="5">
        <f t="array" ref="C63">C62+TIME(0,6,0)</f>
        <v>43828.284027777772</v>
      </c>
      <c r="D63" s="6">
        <v>55</v>
      </c>
    </row>
    <row r="64" spans="1:4" x14ac:dyDescent="0.2">
      <c r="A64" s="8">
        <f t="array" ref="A64">A63+TIME(0,5,0)</f>
        <v>43828.202083333133</v>
      </c>
      <c r="B64" s="9">
        <v>2.0449939000000001</v>
      </c>
      <c r="C64" s="5">
        <f t="array" ref="C64">C63+TIME(0,6,0)</f>
        <v>43828.288194444438</v>
      </c>
      <c r="D64" s="6">
        <v>54</v>
      </c>
    </row>
    <row r="65" spans="1:4" x14ac:dyDescent="0.2">
      <c r="A65" s="8">
        <f t="array" ref="A65">A64+TIME(0,5,0)</f>
        <v>43828.205555555352</v>
      </c>
      <c r="B65" s="9">
        <v>7.0605419999999999</v>
      </c>
      <c r="C65" s="5">
        <f t="array" ref="C65">C64+TIME(0,6,0)</f>
        <v>43828.292361111104</v>
      </c>
      <c r="D65" s="6">
        <v>54</v>
      </c>
    </row>
    <row r="66" spans="1:4" x14ac:dyDescent="0.2">
      <c r="A66" s="8">
        <f t="array" ref="A66">A65+TIME(0,5,0)</f>
        <v>43828.209027777571</v>
      </c>
      <c r="B66" s="9">
        <v>2.9590678000000001</v>
      </c>
      <c r="C66" s="5">
        <f t="array" ref="C66">C65+TIME(0,6,0)</f>
        <v>43828.296527777769</v>
      </c>
      <c r="D66" s="6">
        <v>55</v>
      </c>
    </row>
    <row r="67" spans="1:4" x14ac:dyDescent="0.2">
      <c r="A67" s="8">
        <f t="array" ref="A67">A66+TIME(0,5,0)</f>
        <v>43828.21249999979</v>
      </c>
      <c r="B67" s="9">
        <v>2.4026152999999999</v>
      </c>
      <c r="C67" s="5">
        <f t="array" ref="C67">C66+TIME(0,6,0)</f>
        <v>43828.300694444435</v>
      </c>
      <c r="D67" s="6">
        <v>55</v>
      </c>
    </row>
    <row r="68" spans="1:4" x14ac:dyDescent="0.2">
      <c r="A68" s="8">
        <f t="array" ref="A68">A67+TIME(0,5,0)</f>
        <v>43828.215972222009</v>
      </c>
      <c r="B68" s="9">
        <v>4.4931207000000004</v>
      </c>
      <c r="C68" s="5">
        <f t="array" ref="C68">C67+TIME(0,6,0)</f>
        <v>43828.304861111101</v>
      </c>
      <c r="D68" s="6">
        <v>55</v>
      </c>
    </row>
    <row r="69" spans="1:4" x14ac:dyDescent="0.2">
      <c r="A69" s="8">
        <f t="array" ref="A69">A68+TIME(0,5,0)</f>
        <v>43828.219444444228</v>
      </c>
      <c r="B69" s="9">
        <v>1.5580516</v>
      </c>
      <c r="C69" s="5">
        <f t="array" ref="C69">C68+TIME(0,6,0)</f>
        <v>43828.309027777766</v>
      </c>
      <c r="D69" s="6">
        <v>56</v>
      </c>
    </row>
    <row r="70" spans="1:4" x14ac:dyDescent="0.2">
      <c r="A70" s="8">
        <f t="array" ref="A70">A69+TIME(0,5,0)</f>
        <v>43828.222916666447</v>
      </c>
      <c r="B70" s="9">
        <v>2.2873022999999999</v>
      </c>
      <c r="C70" s="5">
        <f t="array" ref="C70">C69+TIME(0,6,0)</f>
        <v>43828.313194444432</v>
      </c>
      <c r="D70" s="6">
        <v>54</v>
      </c>
    </row>
    <row r="71" spans="1:4" x14ac:dyDescent="0.2">
      <c r="A71" s="8">
        <f t="array" ref="A71">A70+TIME(0,5,0)</f>
        <v>43828.226388888666</v>
      </c>
      <c r="B71" s="9">
        <v>1.5083717000000001</v>
      </c>
      <c r="C71" s="5">
        <f t="array" ref="C71">C70+TIME(0,6,0)</f>
        <v>43828.317361111098</v>
      </c>
      <c r="D71" s="6">
        <v>55</v>
      </c>
    </row>
    <row r="72" spans="1:4" x14ac:dyDescent="0.2">
      <c r="A72" s="8">
        <f t="array" ref="A72">A71+TIME(0,5,0)</f>
        <v>43828.229861110885</v>
      </c>
      <c r="B72" s="9">
        <v>1.4451174</v>
      </c>
      <c r="C72" s="5">
        <f t="array" ref="C72">C71+TIME(0,6,0)</f>
        <v>43828.321527777764</v>
      </c>
      <c r="D72" s="6">
        <v>57</v>
      </c>
    </row>
    <row r="73" spans="1:4" x14ac:dyDescent="0.2">
      <c r="A73" s="8">
        <f t="array" ref="A73">A72+TIME(0,5,0)</f>
        <v>43828.233333333104</v>
      </c>
      <c r="B73" s="9">
        <v>2.8603390000000002</v>
      </c>
      <c r="C73" s="5">
        <f t="array" ref="C73">C72+TIME(0,6,0)</f>
        <v>43828.325694444429</v>
      </c>
      <c r="D73" s="6">
        <v>55</v>
      </c>
    </row>
    <row r="74" spans="1:4" x14ac:dyDescent="0.2">
      <c r="A74" s="8">
        <f t="array" ref="A74">A73+TIME(0,5,0)</f>
        <v>43828.236805555323</v>
      </c>
      <c r="B74" s="9">
        <v>1.3727526999999999</v>
      </c>
      <c r="C74" s="5">
        <f t="array" ref="C74">C73+TIME(0,6,0)</f>
        <v>43828.329861111095</v>
      </c>
      <c r="D74" s="6">
        <v>55</v>
      </c>
    </row>
    <row r="75" spans="1:4" x14ac:dyDescent="0.2">
      <c r="A75" s="8">
        <f t="array" ref="A75">A74+TIME(0,5,0)</f>
        <v>43828.240277777542</v>
      </c>
      <c r="B75" s="9">
        <v>1.4680135999999999</v>
      </c>
      <c r="C75" s="5">
        <f t="array" ref="C75">C74+TIME(0,6,0)</f>
        <v>43828.334027777761</v>
      </c>
      <c r="D75" s="6">
        <v>55</v>
      </c>
    </row>
    <row r="76" spans="1:4" x14ac:dyDescent="0.2">
      <c r="A76" s="8">
        <f t="array" ref="A76">A75+TIME(0,5,0)</f>
        <v>43828.243749999761</v>
      </c>
      <c r="B76" s="9">
        <v>1.3027112000000001</v>
      </c>
      <c r="C76" s="5">
        <f t="array" ref="C76">C75+TIME(0,6,0)</f>
        <v>43828.338194444426</v>
      </c>
      <c r="D76" s="6">
        <v>57</v>
      </c>
    </row>
    <row r="77" spans="1:4" x14ac:dyDescent="0.2">
      <c r="A77" s="8">
        <f t="array" ref="A77">A76+TIME(0,5,0)</f>
        <v>43828.24722222198</v>
      </c>
      <c r="B77" s="9">
        <v>1.3302634</v>
      </c>
      <c r="C77" s="5">
        <f t="array" ref="C77">C76+TIME(0,6,0)</f>
        <v>43828.342361111092</v>
      </c>
      <c r="D77" s="6">
        <v>57</v>
      </c>
    </row>
    <row r="78" spans="1:4" x14ac:dyDescent="0.2">
      <c r="A78" s="8">
        <f t="array" ref="A78">A77+TIME(0,5,0)</f>
        <v>43828.250694444199</v>
      </c>
      <c r="B78" s="9">
        <v>7.0713863000000003</v>
      </c>
      <c r="C78" s="5">
        <f t="array" ref="C78">C77+TIME(0,6,0)</f>
        <v>43828.346527777758</v>
      </c>
      <c r="D78" s="6">
        <v>66</v>
      </c>
    </row>
    <row r="79" spans="1:4" x14ac:dyDescent="0.2">
      <c r="A79" s="8">
        <f t="array" ref="A79">A78+TIME(0,5,0)</f>
        <v>43828.254166666418</v>
      </c>
      <c r="B79" s="9">
        <v>2.8060572000000001</v>
      </c>
      <c r="C79" s="5">
        <f t="array" ref="C79">C78+TIME(0,6,0)</f>
        <v>43828.350694444423</v>
      </c>
      <c r="D79" s="6">
        <v>57</v>
      </c>
    </row>
    <row r="80" spans="1:4" x14ac:dyDescent="0.2">
      <c r="A80" s="8">
        <f t="array" ref="A80">A79+TIME(0,5,0)</f>
        <v>43828.257638888637</v>
      </c>
      <c r="B80" s="9">
        <v>4.9466963000000002</v>
      </c>
      <c r="C80" s="5">
        <f t="array" ref="C80">C79+TIME(0,6,0)</f>
        <v>43828.354861111089</v>
      </c>
      <c r="D80" s="6">
        <v>55</v>
      </c>
    </row>
    <row r="81" spans="1:4" x14ac:dyDescent="0.2">
      <c r="A81" s="8">
        <f t="array" ref="A81">A80+TIME(0,5,0)</f>
        <v>43828.261111110856</v>
      </c>
      <c r="B81" s="9">
        <v>4.0505620000000002</v>
      </c>
      <c r="C81" s="5">
        <f t="array" ref="C81">C80+TIME(0,6,0)</f>
        <v>43828.359027777755</v>
      </c>
      <c r="D81" s="6">
        <v>56</v>
      </c>
    </row>
    <row r="82" spans="1:4" x14ac:dyDescent="0.2">
      <c r="A82" s="8">
        <f t="array" ref="A82">A81+TIME(0,5,0)</f>
        <v>43828.264583333075</v>
      </c>
      <c r="B82" s="9">
        <v>3.8870420000000001</v>
      </c>
      <c r="C82" s="5">
        <f t="array" ref="C82">C81+TIME(0,6,0)</f>
        <v>43828.363194444421</v>
      </c>
      <c r="D82" s="6">
        <v>56</v>
      </c>
    </row>
    <row r="83" spans="1:4" x14ac:dyDescent="0.2">
      <c r="A83" s="8">
        <f t="array" ref="A83">A82+TIME(0,5,0)</f>
        <v>43828.268055555294</v>
      </c>
      <c r="B83" s="9">
        <v>9.6570649999999993</v>
      </c>
      <c r="C83" s="5">
        <f>DATE(2019,12,29)+TIME(8,48,0)</f>
        <v>43828.366666666669</v>
      </c>
      <c r="D83" s="6">
        <v>57</v>
      </c>
    </row>
    <row r="84" spans="1:4" x14ac:dyDescent="0.2">
      <c r="A84" s="8">
        <f t="array" ref="A84">A83+TIME(0,5,0)</f>
        <v>43828.271527777513</v>
      </c>
      <c r="B84" s="9">
        <v>5.3325477000000001</v>
      </c>
      <c r="C84" s="5">
        <f t="array" ref="C84">C83+TIME(0,5,0)</f>
        <v>43828.370138888888</v>
      </c>
      <c r="D84" s="6">
        <v>60</v>
      </c>
    </row>
    <row r="85" spans="1:4" x14ac:dyDescent="0.2">
      <c r="A85" s="8">
        <f t="array" ref="A85">A84+TIME(0,5,0)</f>
        <v>43828.274999999732</v>
      </c>
      <c r="B85" s="9">
        <v>3.1595456999999998</v>
      </c>
      <c r="C85" s="5">
        <f t="array" ref="C85">C84+TIME(0,5,0)</f>
        <v>43828.373611111107</v>
      </c>
      <c r="D85" s="6">
        <v>57</v>
      </c>
    </row>
    <row r="86" spans="1:4" x14ac:dyDescent="0.2">
      <c r="A86" s="8">
        <f t="array" ref="A86">A85+TIME(0,5,0)</f>
        <v>43828.278472221951</v>
      </c>
      <c r="B86" s="9">
        <v>4.2485220000000004</v>
      </c>
      <c r="C86" s="5">
        <f t="array" ref="C86">C85+TIME(0,5,0)</f>
        <v>43828.377083333326</v>
      </c>
      <c r="D86" s="6">
        <v>59</v>
      </c>
    </row>
    <row r="87" spans="1:4" x14ac:dyDescent="0.2">
      <c r="A87" s="8">
        <f t="array" ref="A87">A86+TIME(0,5,0)</f>
        <v>43828.28194444417</v>
      </c>
      <c r="B87" s="9">
        <v>2.3357185999999999</v>
      </c>
      <c r="C87" s="5">
        <f t="array" ref="C87">C86+TIME(0,5,0)</f>
        <v>43828.380555555545</v>
      </c>
      <c r="D87" s="6">
        <v>62</v>
      </c>
    </row>
    <row r="88" spans="1:4" x14ac:dyDescent="0.2">
      <c r="A88" s="8">
        <f t="array" ref="A88">A87+TIME(0,5,0)</f>
        <v>43828.285416666389</v>
      </c>
      <c r="B88" s="9">
        <v>2.2507598</v>
      </c>
      <c r="C88" s="5">
        <f t="array" ref="C88">C87+TIME(0,5,0)</f>
        <v>43828.384027777764</v>
      </c>
      <c r="D88" s="6">
        <v>58</v>
      </c>
    </row>
    <row r="89" spans="1:4" x14ac:dyDescent="0.2">
      <c r="A89" s="8">
        <f t="array" ref="A89">A88+TIME(0,5,0)</f>
        <v>43828.288888888608</v>
      </c>
      <c r="B89" s="9">
        <v>1.9449019999999999</v>
      </c>
      <c r="C89" s="5">
        <f t="array" ref="C89">C88+TIME(0,5,0)</f>
        <v>43828.387499999983</v>
      </c>
      <c r="D89" s="6">
        <v>59</v>
      </c>
    </row>
    <row r="90" spans="1:4" x14ac:dyDescent="0.2">
      <c r="A90" s="8">
        <f t="array" ref="A90">A89+TIME(0,5,0)</f>
        <v>43828.292361110827</v>
      </c>
      <c r="B90" s="9">
        <v>1.3823103999999999</v>
      </c>
      <c r="C90" s="12">
        <f>DATE(2019,12,29)+TIME(9,37,0)</f>
        <v>43828.400694444441</v>
      </c>
      <c r="D90" s="6">
        <v>66</v>
      </c>
    </row>
    <row r="91" spans="1:4" x14ac:dyDescent="0.2">
      <c r="A91" s="8">
        <f t="array" ref="A91">A90+TIME(0,5,0)</f>
        <v>43828.295833333046</v>
      </c>
      <c r="B91" s="9">
        <v>1.6471661</v>
      </c>
    </row>
    <row r="92" spans="1:4" x14ac:dyDescent="0.2">
      <c r="A92" s="8">
        <f t="array" ref="A92">A91+TIME(0,5,0)</f>
        <v>43828.299305555265</v>
      </c>
      <c r="B92" s="9">
        <v>1.6747866</v>
      </c>
    </row>
    <row r="93" spans="1:4" x14ac:dyDescent="0.2">
      <c r="A93" s="8">
        <f t="array" ref="A93">A92+TIME(0,5,0)</f>
        <v>43828.302777777484</v>
      </c>
      <c r="B93" s="9">
        <v>1.4081397</v>
      </c>
    </row>
    <row r="94" spans="1:4" x14ac:dyDescent="0.2">
      <c r="A94" s="8">
        <f t="array" ref="A94">A93+TIME(0,5,0)</f>
        <v>43828.306249999703</v>
      </c>
      <c r="B94" s="9">
        <v>1.5876801</v>
      </c>
    </row>
    <row r="95" spans="1:4" x14ac:dyDescent="0.2">
      <c r="A95" s="8">
        <f t="array" ref="A95">A94+TIME(0,5,0)</f>
        <v>43828.309722221922</v>
      </c>
      <c r="B95" s="9">
        <v>6.2386619999999997</v>
      </c>
    </row>
    <row r="96" spans="1:4" x14ac:dyDescent="0.2">
      <c r="A96" s="8">
        <f t="array" ref="A96">A95+TIME(0,5,0)</f>
        <v>43828.313194444141</v>
      </c>
      <c r="B96" s="9">
        <v>5.7893530000000002</v>
      </c>
    </row>
    <row r="97" spans="1:2" x14ac:dyDescent="0.2">
      <c r="A97" s="8">
        <f t="array" ref="A97">A96+TIME(0,5,0)</f>
        <v>43828.31666666636</v>
      </c>
      <c r="B97" s="9">
        <v>3.7555592</v>
      </c>
    </row>
    <row r="98" spans="1:2" x14ac:dyDescent="0.2">
      <c r="A98" s="8">
        <f t="array" ref="A98">A97+TIME(0,5,0)</f>
        <v>43828.320138888579</v>
      </c>
      <c r="B98" s="9">
        <v>5.7407909999999998</v>
      </c>
    </row>
    <row r="99" spans="1:2" x14ac:dyDescent="0.2">
      <c r="A99" s="8">
        <f t="array" ref="A99">A98+TIME(0,5,0)</f>
        <v>43828.323611110798</v>
      </c>
      <c r="B99" s="9">
        <v>2.4572086</v>
      </c>
    </row>
    <row r="100" spans="1:2" x14ac:dyDescent="0.2">
      <c r="A100" s="8">
        <f t="array" ref="A100">A99+TIME(0,5,0)</f>
        <v>43828.327083333017</v>
      </c>
      <c r="B100" s="9">
        <v>2.3096697000000002</v>
      </c>
    </row>
    <row r="101" spans="1:2" x14ac:dyDescent="0.2">
      <c r="A101" s="8">
        <f t="array" ref="A101">A100+TIME(0,5,0)</f>
        <v>43828.330555555236</v>
      </c>
      <c r="B101" s="9">
        <v>4.2188600000000003</v>
      </c>
    </row>
    <row r="102" spans="1:2" x14ac:dyDescent="0.2">
      <c r="A102" s="8">
        <f t="array" ref="A102">A101+TIME(0,5,0)</f>
        <v>43828.334027777455</v>
      </c>
      <c r="B102" s="9">
        <v>4.5393825000000003</v>
      </c>
    </row>
    <row r="103" spans="1:2" x14ac:dyDescent="0.2">
      <c r="A103" s="8">
        <f t="array" ref="A103">A102+TIME(0,5,0)</f>
        <v>43828.337499999674</v>
      </c>
      <c r="B103" s="9">
        <v>3.4209258999999999</v>
      </c>
    </row>
    <row r="104" spans="1:2" x14ac:dyDescent="0.2">
      <c r="A104" s="8">
        <f t="array" ref="A104">A103+TIME(0,5,0)</f>
        <v>43828.340972221893</v>
      </c>
      <c r="B104" s="9">
        <v>3.2295140999999998</v>
      </c>
    </row>
    <row r="105" spans="1:2" x14ac:dyDescent="0.2">
      <c r="A105" s="8">
        <f t="array" ref="A105">A104+TIME(0,5,0)</f>
        <v>43828.344444444112</v>
      </c>
      <c r="B105" s="9">
        <v>3.9969215</v>
      </c>
    </row>
    <row r="106" spans="1:2" x14ac:dyDescent="0.2">
      <c r="A106" s="8">
        <f t="array" ref="A106">A105+TIME(0,5,0)</f>
        <v>43828.347916666331</v>
      </c>
      <c r="B106" s="9">
        <v>5.7227515999999996</v>
      </c>
    </row>
    <row r="107" spans="1:2" x14ac:dyDescent="0.2">
      <c r="A107" s="8">
        <f t="array" ref="A107">A106+TIME(0,5,0)</f>
        <v>43828.35138888855</v>
      </c>
      <c r="B107" s="9">
        <v>1.4524676999999999</v>
      </c>
    </row>
    <row r="108" spans="1:2" x14ac:dyDescent="0.2">
      <c r="A108" s="8">
        <f t="array" ref="A108">A107+TIME(0,5,0)</f>
        <v>43828.354861110769</v>
      </c>
      <c r="B108" s="9">
        <v>1.6361692000000001</v>
      </c>
    </row>
    <row r="109" spans="1:2" x14ac:dyDescent="0.2">
      <c r="A109" s="8">
        <f t="array" ref="A109">A108+TIME(0,5,0)</f>
        <v>43828.358333332988</v>
      </c>
      <c r="B109" s="9">
        <v>1.9695119000000001</v>
      </c>
    </row>
    <row r="110" spans="1:2" x14ac:dyDescent="0.2">
      <c r="A110" s="8">
        <f t="array" ref="A110">A109+TIME(0,5,0)</f>
        <v>43828.361805555207</v>
      </c>
      <c r="B110" s="9">
        <v>1.727868</v>
      </c>
    </row>
    <row r="111" spans="1:2" x14ac:dyDescent="0.2">
      <c r="A111" s="8">
        <f t="array" ref="A111">A110+TIME(0,5,0)</f>
        <v>43828.365277777426</v>
      </c>
      <c r="B111" s="9">
        <v>1.3592678</v>
      </c>
    </row>
    <row r="112" spans="1:2" x14ac:dyDescent="0.2">
      <c r="A112" s="8">
        <f t="array" ref="A112">A111+TIME(0,5,0)</f>
        <v>43828.368749999645</v>
      </c>
      <c r="B112" s="9">
        <v>1.6684147</v>
      </c>
    </row>
    <row r="113" spans="1:2" x14ac:dyDescent="0.2">
      <c r="A113" s="8">
        <f t="array" ref="A113">A112+TIME(0,5,0)</f>
        <v>43828.372222221864</v>
      </c>
      <c r="B113" s="9">
        <v>10</v>
      </c>
    </row>
    <row r="114" spans="1:2" x14ac:dyDescent="0.2">
      <c r="A114" s="8">
        <f t="array" ref="A114">A113+TIME(0,5,0)</f>
        <v>43828.375694444083</v>
      </c>
      <c r="B114" s="9">
        <v>3.1892010000000002</v>
      </c>
    </row>
    <row r="115" spans="1:2" x14ac:dyDescent="0.2">
      <c r="A115" s="8">
        <f t="array" ref="A115">A114+TIME(0,5,0)</f>
        <v>43828.379166666302</v>
      </c>
      <c r="B115" s="9">
        <v>2.1627909999999999</v>
      </c>
    </row>
    <row r="116" spans="1:2" x14ac:dyDescent="0.2">
      <c r="A116" s="8">
        <f t="array" ref="A116">A115+TIME(0,5,0)</f>
        <v>43828.382638888521</v>
      </c>
      <c r="B116" s="9">
        <v>6.0726639999999996</v>
      </c>
    </row>
    <row r="117" spans="1:2" x14ac:dyDescent="0.2">
      <c r="A117" s="8">
        <f t="array" ref="A117">A116+TIME(0,5,0)</f>
        <v>43828.38611111074</v>
      </c>
      <c r="B117" s="9">
        <v>2.5336642</v>
      </c>
    </row>
    <row r="118" spans="1:2" x14ac:dyDescent="0.2">
      <c r="A118" s="8">
        <f t="array" ref="A118">A117+TIME(0,5,0)</f>
        <v>43828.389583332959</v>
      </c>
      <c r="B118" s="9">
        <v>2.7951793999999999</v>
      </c>
    </row>
    <row r="119" spans="1:2" x14ac:dyDescent="0.2">
      <c r="A119" s="8">
        <f t="array" ref="A119">A118+TIME(0,5,0)</f>
        <v>43828.393055555178</v>
      </c>
      <c r="B119" s="9">
        <v>4.0868153999999999</v>
      </c>
    </row>
    <row r="120" spans="1:2" x14ac:dyDescent="0.2">
      <c r="A120" s="8">
        <f t="array" ref="A120">A119+TIME(0,5,0)</f>
        <v>43828.396527777397</v>
      </c>
      <c r="B120" s="9">
        <v>3.6103679999999998</v>
      </c>
    </row>
    <row r="121" spans="1:2" x14ac:dyDescent="0.2">
      <c r="A121" s="8">
        <f t="array" ref="A121">A120+TIME(0,5,0)</f>
        <v>43828.399999999616</v>
      </c>
      <c r="B121" s="9">
        <v>4.2802043000000003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25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8">
        <f>DATE(2019,12,27)+TIME(23,43,0)</f>
        <v>43826.988194444442</v>
      </c>
      <c r="B2" s="9">
        <v>10</v>
      </c>
      <c r="C2" s="5">
        <f>DATE(2019,12,27)+TIME(23,42,0)</f>
        <v>43826.987500000003</v>
      </c>
      <c r="D2" s="6">
        <v>73</v>
      </c>
    </row>
    <row r="3" spans="1:4" x14ac:dyDescent="0.2">
      <c r="A3" s="8">
        <f t="array" ref="A3">A2+TIME(0,5,0)</f>
        <v>43826.991666666661</v>
      </c>
      <c r="B3" s="9">
        <v>10</v>
      </c>
      <c r="C3" s="5">
        <f t="array" ref="C3">C2+TIME(0,5,0)</f>
        <v>43826.990972222222</v>
      </c>
      <c r="D3" s="6">
        <v>64</v>
      </c>
    </row>
    <row r="4" spans="1:4" x14ac:dyDescent="0.2">
      <c r="A4" s="8">
        <f t="array" ref="A4">A3+TIME(0,5,0)</f>
        <v>43826.99513888888</v>
      </c>
      <c r="B4" s="9">
        <v>8.4808029999999999</v>
      </c>
      <c r="C4" s="5">
        <f t="array" ref="C4">C3+TIME(0,5,0)</f>
        <v>43826.994444444441</v>
      </c>
      <c r="D4" s="6">
        <v>80</v>
      </c>
    </row>
    <row r="5" spans="1:4" x14ac:dyDescent="0.2">
      <c r="A5" s="8">
        <f t="array" ref="A5">A4+TIME(0,5,0)</f>
        <v>43826.998611111099</v>
      </c>
      <c r="B5" s="9">
        <v>7.043641</v>
      </c>
      <c r="C5" s="5">
        <f t="array" ref="C5">C4+TIME(0,5,0)</f>
        <v>43826.99791666666</v>
      </c>
      <c r="D5" s="6">
        <v>57</v>
      </c>
    </row>
    <row r="6" spans="1:4" x14ac:dyDescent="0.2">
      <c r="A6" s="8">
        <f t="array" ref="A6">A5+TIME(0,5,0)</f>
        <v>43827.002083333318</v>
      </c>
      <c r="B6" s="9">
        <v>4.2523394000000003</v>
      </c>
      <c r="C6" s="5">
        <f>DATE(2019,12,28)+TIME(0,42,0)</f>
        <v>43827.029166666667</v>
      </c>
      <c r="D6" s="6">
        <v>58</v>
      </c>
    </row>
    <row r="7" spans="1:4" x14ac:dyDescent="0.2">
      <c r="A7" s="8">
        <f t="array" ref="A7">A6+TIME(0,5,0)</f>
        <v>43827.005555555537</v>
      </c>
      <c r="B7" s="9">
        <v>8.6794860000000007</v>
      </c>
      <c r="C7" s="5">
        <f>DATE(2019,12,28)+TIME(2,15,0)</f>
        <v>43827.09375</v>
      </c>
      <c r="D7" s="6">
        <v>56</v>
      </c>
    </row>
    <row r="8" spans="1:4" x14ac:dyDescent="0.2">
      <c r="A8" s="8">
        <f t="array" ref="A8">A7+TIME(0,5,0)</f>
        <v>43827.009027777756</v>
      </c>
      <c r="B8" s="9">
        <v>6.7328286000000004</v>
      </c>
      <c r="C8" s="5">
        <f>DATE(2019,12,28)+TIME(2,21,0)</f>
        <v>43827.097916666666</v>
      </c>
      <c r="D8" s="6">
        <v>56</v>
      </c>
    </row>
    <row r="9" spans="1:4" x14ac:dyDescent="0.2">
      <c r="A9" s="8">
        <f t="array" ref="A9">A8+TIME(0,5,0)</f>
        <v>43827.012499999975</v>
      </c>
      <c r="B9" s="9">
        <v>8.9349699999999999</v>
      </c>
      <c r="C9" s="5">
        <f>DATE(2019,12,28)+TIME(2,52,0)</f>
        <v>43827.119444444441</v>
      </c>
      <c r="D9" s="6">
        <v>56</v>
      </c>
    </row>
    <row r="10" spans="1:4" x14ac:dyDescent="0.2">
      <c r="A10" s="8">
        <f t="array" ref="A10">A9+TIME(0,5,0)</f>
        <v>43827.015972222194</v>
      </c>
      <c r="B10" s="9">
        <v>2.3209244999999998</v>
      </c>
      <c r="C10" s="5">
        <f>DATE(2019,12,28)+TIME(3,47,0)</f>
        <v>43827.157638888886</v>
      </c>
      <c r="D10" s="6">
        <v>57</v>
      </c>
    </row>
    <row r="11" spans="1:4" x14ac:dyDescent="0.2">
      <c r="A11" s="8">
        <f t="array" ref="A11">A10+TIME(0,5,0)</f>
        <v>43827.019444444413</v>
      </c>
      <c r="B11" s="9">
        <v>6.6953706999999998</v>
      </c>
      <c r="C11" s="5">
        <f>DATE(2019,12,28)+TIME(3,52,0)</f>
        <v>43827.161111111112</v>
      </c>
      <c r="D11" s="6">
        <v>57</v>
      </c>
    </row>
    <row r="12" spans="1:4" x14ac:dyDescent="0.2">
      <c r="A12" s="8">
        <f t="array" ref="A12">A11+TIME(0,5,0)</f>
        <v>43827.022916666632</v>
      </c>
      <c r="B12" s="9">
        <v>7.4346075000000003</v>
      </c>
      <c r="C12" s="5">
        <f>DATE(2019,12,28)+TIME(4,31,0)</f>
        <v>43827.188194444447</v>
      </c>
      <c r="D12" s="6">
        <v>57</v>
      </c>
    </row>
    <row r="13" spans="1:4" x14ac:dyDescent="0.2">
      <c r="A13" s="8">
        <f t="array" ref="A13">A12+TIME(0,5,0)</f>
        <v>43827.026388888851</v>
      </c>
      <c r="B13" s="9">
        <v>3.1167940000000001</v>
      </c>
      <c r="C13" s="5">
        <f>DATE(2019,12,28)+TIME(4,41,0)</f>
        <v>43827.195138888892</v>
      </c>
      <c r="D13" s="6">
        <v>62</v>
      </c>
    </row>
    <row r="14" spans="1:4" x14ac:dyDescent="0.2">
      <c r="A14" s="8">
        <f t="array" ref="A14">A13+TIME(0,5,0)</f>
        <v>43827.02986111107</v>
      </c>
      <c r="B14" s="9">
        <v>5.9962020000000003</v>
      </c>
      <c r="C14" s="5">
        <f>DATE(2019,12,28)+TIME(4,46,0)</f>
        <v>43827.198611111111</v>
      </c>
      <c r="D14" s="6">
        <v>64</v>
      </c>
    </row>
    <row r="15" spans="1:4" x14ac:dyDescent="0.2">
      <c r="A15" s="8">
        <f t="array" ref="A15">A14+TIME(0,5,0)</f>
        <v>43827.033333333289</v>
      </c>
      <c r="B15" s="9">
        <v>2.0897939999999999</v>
      </c>
      <c r="C15" s="5">
        <f>DATE(2019,12,28)+TIME(4,52,0)</f>
        <v>43827.202777777777</v>
      </c>
      <c r="D15" s="6">
        <v>55</v>
      </c>
    </row>
    <row r="16" spans="1:4" x14ac:dyDescent="0.2">
      <c r="A16" s="8">
        <f t="array" ref="A16">A15+TIME(0,5,0)</f>
        <v>43827.036805555508</v>
      </c>
      <c r="B16" s="9">
        <v>1.9842997</v>
      </c>
      <c r="C16" s="5">
        <f>DATE(2019,12,28)+TIME(5,19,0)</f>
        <v>43827.22152777778</v>
      </c>
      <c r="D16" s="6">
        <v>57</v>
      </c>
    </row>
    <row r="17" spans="1:4" x14ac:dyDescent="0.2">
      <c r="A17" s="8">
        <f t="array" ref="A17">A16+TIME(0,5,0)</f>
        <v>43827.040277777727</v>
      </c>
      <c r="B17" s="9">
        <v>2.5783672000000002</v>
      </c>
      <c r="C17" s="5">
        <f>DATE(2019,12,28)+TIME(5,50,0)</f>
        <v>43827.243055555555</v>
      </c>
      <c r="D17" s="6">
        <v>57</v>
      </c>
    </row>
    <row r="18" spans="1:4" x14ac:dyDescent="0.2">
      <c r="A18" s="8">
        <f t="array" ref="A18">A17+TIME(0,5,0)</f>
        <v>43827.043749999946</v>
      </c>
      <c r="B18" s="9">
        <v>3.5931017000000001</v>
      </c>
      <c r="C18" s="5">
        <f>DATE(2019,12,28)+TIME(6,33,0)</f>
        <v>43827.272916666669</v>
      </c>
      <c r="D18" s="6">
        <v>64</v>
      </c>
    </row>
    <row r="19" spans="1:4" x14ac:dyDescent="0.2">
      <c r="A19" s="8">
        <f t="array" ref="A19">A18+TIME(0,5,0)</f>
        <v>43827.047222222165</v>
      </c>
      <c r="B19" s="9">
        <v>2.2857704000000001</v>
      </c>
      <c r="C19" s="5">
        <f>DATE(2019,12,28)+TIME(6,38,0)</f>
        <v>43827.276388888888</v>
      </c>
      <c r="D19" s="6">
        <v>58</v>
      </c>
    </row>
    <row r="20" spans="1:4" x14ac:dyDescent="0.2">
      <c r="A20" s="8">
        <f t="array" ref="A20">A19+TIME(0,5,0)</f>
        <v>43827.050694444384</v>
      </c>
      <c r="B20" s="9">
        <v>9.4837240000000005</v>
      </c>
      <c r="C20" s="5">
        <f>DATE(2019,12,28)+TIME(6,59,0)</f>
        <v>43827.290972222225</v>
      </c>
      <c r="D20" s="6">
        <v>58</v>
      </c>
    </row>
    <row r="21" spans="1:4" x14ac:dyDescent="0.2">
      <c r="A21" s="8">
        <f t="array" ref="A21">A20+TIME(0,5,0)</f>
        <v>43827.054166666603</v>
      </c>
      <c r="B21" s="9">
        <v>1.3644476000000001</v>
      </c>
      <c r="C21" s="5">
        <f>DATE(2019,12,28)+TIME(7,26,0)</f>
        <v>43827.30972222222</v>
      </c>
      <c r="D21" s="6">
        <v>60</v>
      </c>
    </row>
    <row r="22" spans="1:4" x14ac:dyDescent="0.2">
      <c r="A22" s="8">
        <f t="array" ref="A22">A21+TIME(0,5,0)</f>
        <v>43827.057638888822</v>
      </c>
      <c r="B22" s="9">
        <v>1.7711295</v>
      </c>
      <c r="C22" s="5">
        <f>DATE(2019,12,28)+TIME(8,50,0)</f>
        <v>43827.368055555555</v>
      </c>
      <c r="D22" s="6">
        <v>56</v>
      </c>
    </row>
    <row r="23" spans="1:4" x14ac:dyDescent="0.2">
      <c r="A23" s="8">
        <f t="array" ref="A23">A22+TIME(0,5,0)</f>
        <v>43827.061111111041</v>
      </c>
      <c r="B23" s="9">
        <v>2.3181343000000001</v>
      </c>
      <c r="C23" s="5">
        <f>DATE(2019,12,28)+TIME(9,1,0)</f>
        <v>43827.375694444447</v>
      </c>
      <c r="D23" s="6">
        <v>60</v>
      </c>
    </row>
    <row r="24" spans="1:4" x14ac:dyDescent="0.2">
      <c r="A24" s="8">
        <f t="array" ref="A24">A23+TIME(0,5,0)</f>
        <v>43827.06458333326</v>
      </c>
      <c r="B24" s="9">
        <v>1.290035</v>
      </c>
      <c r="C24" s="5">
        <f>DATE(2019,12,28)+TIME(9,8,0)</f>
        <v>43827.380555555559</v>
      </c>
      <c r="D24" s="6">
        <v>66</v>
      </c>
    </row>
    <row r="25" spans="1:4" x14ac:dyDescent="0.2">
      <c r="A25" s="8">
        <f t="array" ref="A25">A24+TIME(0,5,0)</f>
        <v>43827.068055555479</v>
      </c>
      <c r="B25" s="9">
        <v>1.6515393</v>
      </c>
      <c r="C25" s="5">
        <f>DATE(2019,12,28)+TIME(9,23,0)</f>
        <v>43827.390972222223</v>
      </c>
      <c r="D25" s="6">
        <v>68</v>
      </c>
    </row>
    <row r="26" spans="1:4" x14ac:dyDescent="0.2">
      <c r="A26" s="8">
        <f t="array" ref="A26">A25+TIME(0,5,0)</f>
        <v>43827.071527777698</v>
      </c>
      <c r="B26" s="9">
        <v>10</v>
      </c>
      <c r="C26" s="5">
        <f>DATE(2019,12,28)+TIME(9,33,0)</f>
        <v>43827.397916666669</v>
      </c>
      <c r="D26" s="6">
        <v>68</v>
      </c>
    </row>
    <row r="27" spans="1:4" x14ac:dyDescent="0.2">
      <c r="A27" s="8">
        <f t="array" ref="A27">A26+TIME(0,5,0)</f>
        <v>43827.074999999917</v>
      </c>
      <c r="B27" s="9">
        <v>6.1000214000000001</v>
      </c>
      <c r="C27" s="5">
        <f>DATE(2019,12,28)+TIME(9,39,0)</f>
        <v>43827.402083333334</v>
      </c>
      <c r="D27" s="6">
        <v>69</v>
      </c>
    </row>
    <row r="28" spans="1:4" x14ac:dyDescent="0.2">
      <c r="A28" s="8">
        <f t="array" ref="A28">A27+TIME(0,5,0)</f>
        <v>43827.078472222136</v>
      </c>
      <c r="B28" s="9">
        <v>1.552273</v>
      </c>
      <c r="C28" s="5">
        <f>DATE(2019,12,28)+TIME(9,44,0)</f>
        <v>43827.405555555553</v>
      </c>
      <c r="D28" s="6">
        <v>73</v>
      </c>
    </row>
    <row r="29" spans="1:4" x14ac:dyDescent="0.2">
      <c r="A29" s="8">
        <f t="array" ref="A29">A28+TIME(0,5,0)</f>
        <v>43827.081944444355</v>
      </c>
      <c r="B29" s="9">
        <v>7.1747246000000002</v>
      </c>
      <c r="C29" s="5">
        <f>DATE(2019,12,28)+TIME(9,54,0)</f>
        <v>43827.412499999999</v>
      </c>
      <c r="D29" s="6">
        <v>71</v>
      </c>
    </row>
    <row r="30" spans="1:4" x14ac:dyDescent="0.2">
      <c r="A30" s="8">
        <f t="array" ref="A30">A29+TIME(0,5,0)</f>
        <v>43827.085416666574</v>
      </c>
      <c r="B30" s="9">
        <v>6.9619809999999998</v>
      </c>
      <c r="C30" s="12">
        <f>DATE(2019,12,28)+TIME(10,0,0)</f>
        <v>43827.416666666664</v>
      </c>
      <c r="D30" s="6">
        <v>66</v>
      </c>
    </row>
    <row r="31" spans="1:4" x14ac:dyDescent="0.2">
      <c r="A31" s="8">
        <f t="array" ref="A31">A30+TIME(0,5,0)</f>
        <v>43827.088888888793</v>
      </c>
      <c r="B31" s="9">
        <v>4.4756239999999998</v>
      </c>
    </row>
    <row r="32" spans="1:4" x14ac:dyDescent="0.2">
      <c r="A32" s="8">
        <f t="array" ref="A32">A31+TIME(0,5,0)</f>
        <v>43827.092361111012</v>
      </c>
      <c r="B32" s="9">
        <v>5.9857329999999997</v>
      </c>
    </row>
    <row r="33" spans="1:2" x14ac:dyDescent="0.2">
      <c r="A33" s="8">
        <f t="array" ref="A33">A32+TIME(0,5,0)</f>
        <v>43827.095833333231</v>
      </c>
      <c r="B33" s="9">
        <v>4.6206602999999999</v>
      </c>
    </row>
    <row r="34" spans="1:2" x14ac:dyDescent="0.2">
      <c r="A34" s="8">
        <f t="array" ref="A34">A33+TIME(0,5,0)</f>
        <v>43827.09930555545</v>
      </c>
      <c r="B34" s="9">
        <v>6.3269533999999998</v>
      </c>
    </row>
    <row r="35" spans="1:2" x14ac:dyDescent="0.2">
      <c r="A35" s="8">
        <f t="array" ref="A35">A34+TIME(0,5,0)</f>
        <v>43827.102777777669</v>
      </c>
      <c r="B35" s="9">
        <v>1.4705235999999999</v>
      </c>
    </row>
    <row r="36" spans="1:2" x14ac:dyDescent="0.2">
      <c r="A36" s="8">
        <f t="array" ref="A36">A35+TIME(0,5,0)</f>
        <v>43827.106249999888</v>
      </c>
      <c r="B36" s="9">
        <v>4.3200482999999998</v>
      </c>
    </row>
    <row r="37" spans="1:2" x14ac:dyDescent="0.2">
      <c r="A37" s="8">
        <f t="array" ref="A37">A36+TIME(0,5,0)</f>
        <v>43827.109722222107</v>
      </c>
      <c r="B37" s="9">
        <v>3.0939142999999998</v>
      </c>
    </row>
    <row r="38" spans="1:2" x14ac:dyDescent="0.2">
      <c r="A38" s="8">
        <f t="array" ref="A38">A37+TIME(0,5,0)</f>
        <v>43827.113194444326</v>
      </c>
      <c r="B38" s="9">
        <v>1.8118521000000001</v>
      </c>
    </row>
    <row r="39" spans="1:2" x14ac:dyDescent="0.2">
      <c r="A39" s="8">
        <f t="array" ref="A39">A38+TIME(0,5,0)</f>
        <v>43827.116666666545</v>
      </c>
      <c r="B39" s="9">
        <v>3.8487732000000001</v>
      </c>
    </row>
    <row r="40" spans="1:2" x14ac:dyDescent="0.2">
      <c r="A40" s="8">
        <f t="array" ref="A40">A39+TIME(0,5,0)</f>
        <v>43827.120138888764</v>
      </c>
      <c r="B40" s="9">
        <v>3.0019360000000002</v>
      </c>
    </row>
    <row r="41" spans="1:2" x14ac:dyDescent="0.2">
      <c r="A41" s="8">
        <f t="array" ref="A41">A40+TIME(0,5,0)</f>
        <v>43827.123611110983</v>
      </c>
      <c r="B41" s="9">
        <v>2.9458975999999999</v>
      </c>
    </row>
    <row r="42" spans="1:2" x14ac:dyDescent="0.2">
      <c r="A42" s="8">
        <f t="array" ref="A42">A41+TIME(0,5,0)</f>
        <v>43827.127083333202</v>
      </c>
      <c r="B42" s="9">
        <v>2.1318793</v>
      </c>
    </row>
    <row r="43" spans="1:2" x14ac:dyDescent="0.2">
      <c r="A43" s="8">
        <f t="array" ref="A43">A42+TIME(0,5,0)</f>
        <v>43827.130555555421</v>
      </c>
      <c r="B43" s="9">
        <v>4.8613533999999996</v>
      </c>
    </row>
    <row r="44" spans="1:2" x14ac:dyDescent="0.2">
      <c r="A44" s="8">
        <f t="array" ref="A44">A43+TIME(0,5,0)</f>
        <v>43827.13402777764</v>
      </c>
      <c r="B44" s="9">
        <v>1.542508</v>
      </c>
    </row>
    <row r="45" spans="1:2" x14ac:dyDescent="0.2">
      <c r="A45" s="8">
        <f t="array" ref="A45">A44+TIME(0,5,0)</f>
        <v>43827.137499999859</v>
      </c>
      <c r="B45" s="9">
        <v>2.6935452999999998</v>
      </c>
    </row>
    <row r="46" spans="1:2" x14ac:dyDescent="0.2">
      <c r="A46" s="8">
        <f t="array" ref="A46">A45+TIME(0,5,0)</f>
        <v>43827.140972222078</v>
      </c>
      <c r="B46" s="9">
        <v>1.5110071</v>
      </c>
    </row>
    <row r="47" spans="1:2" x14ac:dyDescent="0.2">
      <c r="A47" s="8">
        <f t="array" ref="A47">A46+TIME(0,5,0)</f>
        <v>43827.144444444297</v>
      </c>
      <c r="B47" s="9">
        <v>1.3361670999999999</v>
      </c>
    </row>
    <row r="48" spans="1:2" x14ac:dyDescent="0.2">
      <c r="A48" s="8">
        <f t="array" ref="A48">A47+TIME(0,5,0)</f>
        <v>43827.147916666516</v>
      </c>
      <c r="B48" s="9">
        <v>6.1134386000000003</v>
      </c>
    </row>
    <row r="49" spans="1:2" x14ac:dyDescent="0.2">
      <c r="A49" s="8">
        <f t="array" ref="A49">A48+TIME(0,5,0)</f>
        <v>43827.151388888735</v>
      </c>
      <c r="B49" s="9">
        <v>1.4775393000000001</v>
      </c>
    </row>
    <row r="50" spans="1:2" x14ac:dyDescent="0.2">
      <c r="A50" s="8">
        <f t="array" ref="A50">A49+TIME(0,5,0)</f>
        <v>43827.154861110954</v>
      </c>
      <c r="B50" s="9">
        <v>2.3365684</v>
      </c>
    </row>
    <row r="51" spans="1:2" x14ac:dyDescent="0.2">
      <c r="A51" s="8">
        <f t="array" ref="A51">A50+TIME(0,5,0)</f>
        <v>43827.158333333173</v>
      </c>
      <c r="B51" s="9">
        <v>2.0996826</v>
      </c>
    </row>
    <row r="52" spans="1:2" x14ac:dyDescent="0.2">
      <c r="A52" s="8">
        <f t="array" ref="A52">A51+TIME(0,5,0)</f>
        <v>43827.161805555392</v>
      </c>
      <c r="B52" s="9">
        <v>1.9268965</v>
      </c>
    </row>
    <row r="53" spans="1:2" x14ac:dyDescent="0.2">
      <c r="A53" s="8">
        <f t="array" ref="A53">A52+TIME(0,5,0)</f>
        <v>43827.165277777611</v>
      </c>
      <c r="B53" s="9">
        <v>2.1454534999999999</v>
      </c>
    </row>
    <row r="54" spans="1:2" x14ac:dyDescent="0.2">
      <c r="A54" s="8">
        <f t="array" ref="A54">A53+TIME(0,5,0)</f>
        <v>43827.16874999983</v>
      </c>
      <c r="B54" s="9">
        <v>2.0458143</v>
      </c>
    </row>
    <row r="55" spans="1:2" x14ac:dyDescent="0.2">
      <c r="A55" s="8">
        <f t="array" ref="A55">A54+TIME(0,5,0)</f>
        <v>43827.172222222049</v>
      </c>
      <c r="B55" s="9">
        <v>1.249098</v>
      </c>
    </row>
    <row r="56" spans="1:2" x14ac:dyDescent="0.2">
      <c r="A56" s="8">
        <f t="array" ref="A56">A55+TIME(0,5,0)</f>
        <v>43827.175694444268</v>
      </c>
      <c r="B56" s="9">
        <v>3.0107775000000001</v>
      </c>
    </row>
    <row r="57" spans="1:2" x14ac:dyDescent="0.2">
      <c r="A57" s="8">
        <f t="array" ref="A57">A56+TIME(0,5,0)</f>
        <v>43827.179166666487</v>
      </c>
      <c r="B57" s="9">
        <v>1.7825953000000001</v>
      </c>
    </row>
    <row r="58" spans="1:2" x14ac:dyDescent="0.2">
      <c r="A58" s="8">
        <f t="array" ref="A58">A57+TIME(0,5,0)</f>
        <v>43827.182638888706</v>
      </c>
      <c r="B58" s="9">
        <v>4.9068503000000003</v>
      </c>
    </row>
    <row r="59" spans="1:2" x14ac:dyDescent="0.2">
      <c r="A59" s="8">
        <f t="array" ref="A59">A58+TIME(0,5,0)</f>
        <v>43827.186111110925</v>
      </c>
      <c r="B59" s="9">
        <v>4.1103177000000004</v>
      </c>
    </row>
    <row r="60" spans="1:2" x14ac:dyDescent="0.2">
      <c r="A60" s="8">
        <f t="array" ref="A60">A59+TIME(0,5,0)</f>
        <v>43827.189583333144</v>
      </c>
      <c r="B60" s="9">
        <v>5.9818873000000004</v>
      </c>
    </row>
    <row r="61" spans="1:2" x14ac:dyDescent="0.2">
      <c r="A61" s="8">
        <f t="array" ref="A61">A60+TIME(0,5,0)</f>
        <v>43827.193055555363</v>
      </c>
      <c r="B61" s="9">
        <v>4.1788400000000001</v>
      </c>
    </row>
    <row r="62" spans="1:2" x14ac:dyDescent="0.2">
      <c r="A62" s="8">
        <f t="array" ref="A62">A61+TIME(0,5,0)</f>
        <v>43827.196527777582</v>
      </c>
      <c r="B62" s="9">
        <v>3.6224026999999999</v>
      </c>
    </row>
    <row r="63" spans="1:2" x14ac:dyDescent="0.2">
      <c r="A63" s="8">
        <f t="array" ref="A63">A62+TIME(0,5,0)</f>
        <v>43827.199999999801</v>
      </c>
      <c r="B63" s="9">
        <v>3.1343576999999998</v>
      </c>
    </row>
    <row r="64" spans="1:2" x14ac:dyDescent="0.2">
      <c r="A64" s="8">
        <f t="array" ref="A64">A63+TIME(0,5,0)</f>
        <v>43827.20347222202</v>
      </c>
      <c r="B64" s="9">
        <v>4.2695426999999997</v>
      </c>
    </row>
    <row r="65" spans="1:2" x14ac:dyDescent="0.2">
      <c r="A65" s="8">
        <f t="array" ref="A65">A64+TIME(0,5,0)</f>
        <v>43827.206944444239</v>
      </c>
      <c r="B65" s="9">
        <v>2.2929788000000002</v>
      </c>
    </row>
    <row r="66" spans="1:2" x14ac:dyDescent="0.2">
      <c r="A66" s="8">
        <f t="array" ref="A66">A65+TIME(0,5,0)</f>
        <v>43827.210416666458</v>
      </c>
      <c r="B66" s="9">
        <v>1.6132721000000001</v>
      </c>
    </row>
    <row r="67" spans="1:2" x14ac:dyDescent="0.2">
      <c r="A67" s="8">
        <f t="array" ref="A67">A66+TIME(0,5,0)</f>
        <v>43827.213888888677</v>
      </c>
      <c r="B67" s="9">
        <v>2.2381394000000001</v>
      </c>
    </row>
    <row r="68" spans="1:2" x14ac:dyDescent="0.2">
      <c r="A68" s="8">
        <f t="array" ref="A68">A67+TIME(0,5,0)</f>
        <v>43827.217361110896</v>
      </c>
      <c r="B68" s="9">
        <v>1.5727488999999999</v>
      </c>
    </row>
    <row r="69" spans="1:2" x14ac:dyDescent="0.2">
      <c r="A69" s="8">
        <f t="array" ref="A69">A68+TIME(0,5,0)</f>
        <v>43827.220833333115</v>
      </c>
      <c r="B69" s="9">
        <v>2.0719218000000001</v>
      </c>
    </row>
    <row r="70" spans="1:2" x14ac:dyDescent="0.2">
      <c r="A70" s="8">
        <f t="array" ref="A70">A69+TIME(0,5,0)</f>
        <v>43827.224305555334</v>
      </c>
      <c r="B70" s="9">
        <v>2.5458943999999999</v>
      </c>
    </row>
    <row r="71" spans="1:2" x14ac:dyDescent="0.2">
      <c r="A71" s="8">
        <f t="array" ref="A71">A70+TIME(0,5,0)</f>
        <v>43827.227777777553</v>
      </c>
      <c r="B71" s="9">
        <v>1.5546503</v>
      </c>
    </row>
    <row r="72" spans="1:2" x14ac:dyDescent="0.2">
      <c r="A72" s="8">
        <f t="array" ref="A72">A71+TIME(0,5,0)</f>
        <v>43827.231249999772</v>
      </c>
      <c r="B72" s="9">
        <v>5.2837709999999998</v>
      </c>
    </row>
    <row r="73" spans="1:2" x14ac:dyDescent="0.2">
      <c r="A73" s="8">
        <f t="array" ref="A73">A72+TIME(0,5,0)</f>
        <v>43827.234722221991</v>
      </c>
      <c r="B73" s="9">
        <v>4.5407577000000003</v>
      </c>
    </row>
    <row r="74" spans="1:2" x14ac:dyDescent="0.2">
      <c r="A74" s="8">
        <f t="array" ref="A74">A73+TIME(0,5,0)</f>
        <v>43827.23819444421</v>
      </c>
      <c r="B74" s="9">
        <v>2.3093347999999998</v>
      </c>
    </row>
    <row r="75" spans="1:2" x14ac:dyDescent="0.2">
      <c r="A75" s="8">
        <f t="array" ref="A75">A74+TIME(0,5,0)</f>
        <v>43827.241666666429</v>
      </c>
      <c r="B75" s="9">
        <v>3.5363023</v>
      </c>
    </row>
    <row r="76" spans="1:2" x14ac:dyDescent="0.2">
      <c r="A76" s="8">
        <f t="array" ref="A76">A75+TIME(0,5,0)</f>
        <v>43827.245138888647</v>
      </c>
      <c r="B76" s="9">
        <v>2.7121949999999999</v>
      </c>
    </row>
    <row r="77" spans="1:2" x14ac:dyDescent="0.2">
      <c r="A77" s="8">
        <f t="array" ref="A77">A76+TIME(0,5,0)</f>
        <v>43827.248611110866</v>
      </c>
      <c r="B77" s="9">
        <v>1.9192829</v>
      </c>
    </row>
    <row r="78" spans="1:2" x14ac:dyDescent="0.2">
      <c r="A78" s="8">
        <f t="array" ref="A78">A77+TIME(0,5,0)</f>
        <v>43827.252083333085</v>
      </c>
      <c r="B78" s="9">
        <v>6.7172394000000004</v>
      </c>
    </row>
    <row r="79" spans="1:2" x14ac:dyDescent="0.2">
      <c r="A79" s="8">
        <f t="array" ref="A79">A78+TIME(0,5,0)</f>
        <v>43827.255555555304</v>
      </c>
      <c r="B79" s="9">
        <v>3.4494429000000002</v>
      </c>
    </row>
    <row r="80" spans="1:2" x14ac:dyDescent="0.2">
      <c r="A80" s="8">
        <f t="array" ref="A80">A79+TIME(0,5,0)</f>
        <v>43827.259027777523</v>
      </c>
      <c r="B80" s="9">
        <v>6.6619900000000003</v>
      </c>
    </row>
    <row r="81" spans="1:2" x14ac:dyDescent="0.2">
      <c r="A81" s="8">
        <f t="array" ref="A81">A80+TIME(0,5,0)</f>
        <v>43827.262499999742</v>
      </c>
      <c r="B81" s="9">
        <v>4.2242639999999998</v>
      </c>
    </row>
    <row r="82" spans="1:2" x14ac:dyDescent="0.2">
      <c r="A82" s="8">
        <f t="array" ref="A82">A81+TIME(0,5,0)</f>
        <v>43827.265972221961</v>
      </c>
      <c r="B82" s="9">
        <v>3.686369</v>
      </c>
    </row>
    <row r="83" spans="1:2" x14ac:dyDescent="0.2">
      <c r="A83" s="8">
        <f t="array" ref="A83">A82+TIME(0,5,0)</f>
        <v>43827.26944444418</v>
      </c>
      <c r="B83" s="9">
        <v>2.6658985999999998</v>
      </c>
    </row>
    <row r="84" spans="1:2" x14ac:dyDescent="0.2">
      <c r="A84" s="8">
        <f t="array" ref="A84">A83+TIME(0,5,0)</f>
        <v>43827.272916666399</v>
      </c>
      <c r="B84" s="9">
        <v>6.2431054000000001</v>
      </c>
    </row>
    <row r="85" spans="1:2" x14ac:dyDescent="0.2">
      <c r="A85" s="8">
        <f t="array" ref="A85">A84+TIME(0,5,0)</f>
        <v>43827.276388888618</v>
      </c>
      <c r="B85" s="9">
        <v>3.5417686000000002</v>
      </c>
    </row>
    <row r="86" spans="1:2" x14ac:dyDescent="0.2">
      <c r="A86" s="8">
        <f t="array" ref="A86">A85+TIME(0,5,0)</f>
        <v>43827.279861110837</v>
      </c>
      <c r="B86" s="9">
        <v>6.9373120000000004</v>
      </c>
    </row>
    <row r="87" spans="1:2" x14ac:dyDescent="0.2">
      <c r="A87" s="8">
        <f t="array" ref="A87">A86+TIME(0,5,0)</f>
        <v>43827.283333333056</v>
      </c>
      <c r="B87" s="9">
        <v>2.0167676999999999</v>
      </c>
    </row>
    <row r="88" spans="1:2" x14ac:dyDescent="0.2">
      <c r="A88" s="8">
        <f t="array" ref="A88">A87+TIME(0,5,0)</f>
        <v>43827.286805555275</v>
      </c>
      <c r="B88" s="9">
        <v>2.3632420999999999</v>
      </c>
    </row>
    <row r="89" spans="1:2" x14ac:dyDescent="0.2">
      <c r="A89" s="8">
        <f t="array" ref="A89">A88+TIME(0,5,0)</f>
        <v>43827.290277777494</v>
      </c>
      <c r="B89" s="9">
        <v>1.6634717000000001</v>
      </c>
    </row>
    <row r="90" spans="1:2" x14ac:dyDescent="0.2">
      <c r="A90" s="8">
        <f t="array" ref="A90">A89+TIME(0,5,0)</f>
        <v>43827.293749999713</v>
      </c>
      <c r="B90" s="9">
        <v>2.0152624000000001</v>
      </c>
    </row>
    <row r="91" spans="1:2" x14ac:dyDescent="0.2">
      <c r="A91" s="8">
        <f t="array" ref="A91">A90+TIME(0,5,0)</f>
        <v>43827.297222221932</v>
      </c>
      <c r="B91" s="9">
        <v>2.1043794</v>
      </c>
    </row>
    <row r="92" spans="1:2" x14ac:dyDescent="0.2">
      <c r="A92" s="8">
        <f t="array" ref="A92">A91+TIME(0,5,0)</f>
        <v>43827.300694444151</v>
      </c>
      <c r="B92" s="9">
        <v>2.8348475</v>
      </c>
    </row>
    <row r="93" spans="1:2" x14ac:dyDescent="0.2">
      <c r="A93" s="8">
        <f t="array" ref="A93">A92+TIME(0,5,0)</f>
        <v>43827.30416666637</v>
      </c>
      <c r="B93" s="9">
        <v>6.5754320000000002</v>
      </c>
    </row>
    <row r="94" spans="1:2" x14ac:dyDescent="0.2">
      <c r="A94" s="8">
        <f t="array" ref="A94">A93+TIME(0,5,0)</f>
        <v>43827.307638888589</v>
      </c>
      <c r="B94" s="9">
        <v>2.5279512</v>
      </c>
    </row>
    <row r="95" spans="1:2" x14ac:dyDescent="0.2">
      <c r="A95" s="8">
        <f t="array" ref="A95">A94+TIME(0,5,0)</f>
        <v>43827.311111110808</v>
      </c>
      <c r="B95" s="9">
        <v>2.4070551</v>
      </c>
    </row>
    <row r="96" spans="1:2" x14ac:dyDescent="0.2">
      <c r="A96" s="8">
        <f t="array" ref="A96">A95+TIME(0,5,0)</f>
        <v>43827.314583333027</v>
      </c>
      <c r="B96" s="9">
        <v>3.1004100000000001</v>
      </c>
    </row>
    <row r="97" spans="1:2" x14ac:dyDescent="0.2">
      <c r="A97" s="8">
        <f t="array" ref="A97">A96+TIME(0,5,0)</f>
        <v>43827.318055555246</v>
      </c>
      <c r="B97" s="9">
        <v>2.0284607000000001</v>
      </c>
    </row>
    <row r="98" spans="1:2" x14ac:dyDescent="0.2">
      <c r="A98" s="8">
        <f t="array" ref="A98">A97+TIME(0,5,0)</f>
        <v>43827.321527777465</v>
      </c>
      <c r="B98" s="9">
        <v>6.7166699999999997</v>
      </c>
    </row>
    <row r="99" spans="1:2" x14ac:dyDescent="0.2">
      <c r="A99" s="8">
        <f t="array" ref="A99">A98+TIME(0,5,0)</f>
        <v>43827.324999999684</v>
      </c>
      <c r="B99" s="9">
        <v>2.2075393000000001</v>
      </c>
    </row>
    <row r="100" spans="1:2" x14ac:dyDescent="0.2">
      <c r="A100" s="8">
        <f t="array" ref="A100">A99+TIME(0,5,0)</f>
        <v>43827.328472221903</v>
      </c>
      <c r="B100" s="9">
        <v>3.9140489999999999</v>
      </c>
    </row>
    <row r="101" spans="1:2" x14ac:dyDescent="0.2">
      <c r="A101" s="8">
        <f t="array" ref="A101">A100+TIME(0,5,0)</f>
        <v>43827.331944444122</v>
      </c>
      <c r="B101" s="9">
        <v>2.9699268000000001</v>
      </c>
    </row>
    <row r="102" spans="1:2" x14ac:dyDescent="0.2">
      <c r="A102" s="8">
        <f t="array" ref="A102">A101+TIME(0,5,0)</f>
        <v>43827.335416666341</v>
      </c>
      <c r="B102" s="9">
        <v>8.1597670000000004</v>
      </c>
    </row>
    <row r="103" spans="1:2" x14ac:dyDescent="0.2">
      <c r="A103" s="8">
        <f t="array" ref="A103">A102+TIME(0,5,0)</f>
        <v>43827.33888888856</v>
      </c>
      <c r="B103" s="9">
        <v>2.6546175000000001</v>
      </c>
    </row>
    <row r="104" spans="1:2" x14ac:dyDescent="0.2">
      <c r="A104" s="8">
        <f t="array" ref="A104">A103+TIME(0,5,0)</f>
        <v>43827.342361110779</v>
      </c>
      <c r="B104" s="9">
        <v>1.8956558999999999</v>
      </c>
    </row>
    <row r="105" spans="1:2" x14ac:dyDescent="0.2">
      <c r="A105" s="8">
        <f t="array" ref="A105">A104+TIME(0,5,0)</f>
        <v>43827.345833332998</v>
      </c>
      <c r="B105" s="9">
        <v>2.2933207000000002</v>
      </c>
    </row>
    <row r="106" spans="1:2" x14ac:dyDescent="0.2">
      <c r="A106" s="8">
        <f t="array" ref="A106">A105+TIME(0,5,0)</f>
        <v>43827.349305555217</v>
      </c>
      <c r="B106" s="9">
        <v>1.8461567999999999</v>
      </c>
    </row>
    <row r="107" spans="1:2" x14ac:dyDescent="0.2">
      <c r="A107" s="8">
        <f t="array" ref="A107">A106+TIME(0,5,0)</f>
        <v>43827.352777777436</v>
      </c>
      <c r="B107" s="9">
        <v>1.6428148</v>
      </c>
    </row>
    <row r="108" spans="1:2" x14ac:dyDescent="0.2">
      <c r="A108" s="8">
        <f t="array" ref="A108">A107+TIME(0,5,0)</f>
        <v>43827.356249999655</v>
      </c>
      <c r="B108" s="9">
        <v>4.7831334999999999</v>
      </c>
    </row>
    <row r="109" spans="1:2" x14ac:dyDescent="0.2">
      <c r="A109" s="8">
        <f t="array" ref="A109">A108+TIME(0,5,0)</f>
        <v>43827.359722221874</v>
      </c>
      <c r="B109" s="9">
        <v>1.7755609000000001</v>
      </c>
    </row>
    <row r="110" spans="1:2" x14ac:dyDescent="0.2">
      <c r="A110" s="8">
        <f t="array" ref="A110">A109+TIME(0,5,0)</f>
        <v>43827.363194444093</v>
      </c>
      <c r="B110" s="9">
        <v>3.6631586999999999</v>
      </c>
    </row>
    <row r="111" spans="1:2" x14ac:dyDescent="0.2">
      <c r="A111" s="8">
        <f t="array" ref="A111">A110+TIME(0,5,0)</f>
        <v>43827.366666666312</v>
      </c>
      <c r="B111" s="9">
        <v>4.5465083000000002</v>
      </c>
    </row>
    <row r="112" spans="1:2" x14ac:dyDescent="0.2">
      <c r="A112" s="8">
        <f t="array" ref="A112">A111+TIME(0,5,0)</f>
        <v>43827.370138888531</v>
      </c>
      <c r="B112" s="9">
        <v>1.6064277</v>
      </c>
    </row>
    <row r="113" spans="1:2" x14ac:dyDescent="0.2">
      <c r="A113" s="8">
        <f t="array" ref="A113">A112+TIME(0,5,0)</f>
        <v>43827.37361111075</v>
      </c>
      <c r="B113" s="9">
        <v>1.6665645</v>
      </c>
    </row>
    <row r="114" spans="1:2" x14ac:dyDescent="0.2">
      <c r="A114" s="8">
        <f t="array" ref="A114">A113+TIME(0,5,0)</f>
        <v>43827.377083332969</v>
      </c>
      <c r="B114" s="9">
        <v>2.705686</v>
      </c>
    </row>
    <row r="115" spans="1:2" x14ac:dyDescent="0.2">
      <c r="A115" s="8">
        <f t="array" ref="A115">A114+TIME(0,5,0)</f>
        <v>43827.380555555188</v>
      </c>
      <c r="B115" s="9">
        <v>9.2946039999999996</v>
      </c>
    </row>
    <row r="116" spans="1:2" x14ac:dyDescent="0.2">
      <c r="A116" s="8">
        <f t="array" ref="A116">A115+TIME(0,5,0)</f>
        <v>43827.384027777407</v>
      </c>
      <c r="B116" s="9">
        <v>1.3874773</v>
      </c>
    </row>
    <row r="117" spans="1:2" x14ac:dyDescent="0.2">
      <c r="A117" s="8">
        <f t="array" ref="A117">A116+TIME(0,5,0)</f>
        <v>43827.387499999626</v>
      </c>
      <c r="B117" s="9">
        <v>2.2644698999999999</v>
      </c>
    </row>
    <row r="118" spans="1:2" x14ac:dyDescent="0.2">
      <c r="A118" s="8">
        <f t="array" ref="A118">A117+TIME(0,5,0)</f>
        <v>43827.390972221845</v>
      </c>
      <c r="B118" s="9">
        <v>8.9994110000000003</v>
      </c>
    </row>
    <row r="119" spans="1:2" x14ac:dyDescent="0.2">
      <c r="A119" s="8">
        <f t="array" ref="A119">A118+TIME(0,5,0)</f>
        <v>43827.394444444064</v>
      </c>
      <c r="B119" s="9">
        <v>2.3409867000000002</v>
      </c>
    </row>
    <row r="120" spans="1:2" x14ac:dyDescent="0.2">
      <c r="A120" s="8">
        <f t="array" ref="A120">A119+TIME(0,5,0)</f>
        <v>43827.397916666283</v>
      </c>
      <c r="B120" s="9">
        <v>1.9505452999999999</v>
      </c>
    </row>
    <row r="121" spans="1:2" x14ac:dyDescent="0.2">
      <c r="A121" s="8">
        <f t="array" ref="A121">A120+TIME(0,5,0)</f>
        <v>43827.401388888502</v>
      </c>
      <c r="B121" s="9">
        <v>5.752605</v>
      </c>
    </row>
    <row r="122" spans="1:2" x14ac:dyDescent="0.2">
      <c r="A122" s="8">
        <f t="array" ref="A122">A121+TIME(0,5,0)</f>
        <v>43827.404861110721</v>
      </c>
      <c r="B122" s="9">
        <v>2.3279855</v>
      </c>
    </row>
    <row r="123" spans="1:2" x14ac:dyDescent="0.2">
      <c r="A123" s="8">
        <f t="array" ref="A123">A122+TIME(0,5,0)</f>
        <v>43827.40833333294</v>
      </c>
      <c r="B123" s="9">
        <v>10</v>
      </c>
    </row>
    <row r="124" spans="1:2" x14ac:dyDescent="0.2">
      <c r="A124" s="8">
        <f t="array" ref="A124">A123+TIME(0,5,0)</f>
        <v>43827.411805555159</v>
      </c>
      <c r="B124" s="9">
        <v>6.9446680000000001</v>
      </c>
    </row>
    <row r="125" spans="1:2" x14ac:dyDescent="0.2">
      <c r="A125" s="8">
        <f t="array" ref="A125">A124+TIME(0,5,0)</f>
        <v>43827.415277777378</v>
      </c>
      <c r="B125" s="9">
        <v>8.7823619999999991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4th-5th</vt:lpstr>
      <vt:lpstr>3rd-4th</vt:lpstr>
      <vt:lpstr>2nd-3rd</vt:lpstr>
      <vt:lpstr>1st-2nd</vt:lpstr>
      <vt:lpstr>30th-31st</vt:lpstr>
      <vt:lpstr>29th-30th</vt:lpstr>
      <vt:lpstr>28th-29th</vt:lpstr>
      <vt:lpstr>27th-28th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Jsheps</dc:creator>
  <cp:lastModifiedBy>Jsheps</cp:lastModifiedBy>
  <dcterms:created xsi:type="dcterms:W3CDTF">2020-01-05T17:02:28Z</dcterms:created>
  <dcterms:modified xsi:type="dcterms:W3CDTF">2020-01-05T17:02:28Z</dcterms:modified>
</cp:coreProperties>
</file>