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tiliários e programas\Ciencia de dados\Regressão linear\"/>
    </mc:Choice>
  </mc:AlternateContent>
  <xr:revisionPtr revIDLastSave="0" documentId="13_ncr:1_{E73451CF-34B2-4F5F-AB40-F75631FA4B49}" xr6:coauthVersionLast="47" xr6:coauthVersionMax="47" xr10:uidLastSave="{00000000-0000-0000-0000-000000000000}"/>
  <bookViews>
    <workbookView xWindow="-108" yWindow="-108" windowWidth="23256" windowHeight="12576" xr2:uid="{CEBF1EF6-11F7-4483-A21B-B68DF94C571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C19" i="1"/>
  <c r="J6" i="1"/>
  <c r="C20" i="1"/>
  <c r="G7" i="1"/>
  <c r="G6" i="1"/>
  <c r="C21" i="1"/>
  <c r="G9" i="1" l="1"/>
  <c r="C22" i="1"/>
  <c r="D24" i="1" s="1"/>
  <c r="G14" i="1" s="1"/>
  <c r="J10" i="1" s="1"/>
  <c r="P7" i="1" l="1"/>
</calcChain>
</file>

<file path=xl/sharedStrings.xml><?xml version="1.0" encoding="utf-8"?>
<sst xmlns="http://schemas.openxmlformats.org/spreadsheetml/2006/main" count="31" uniqueCount="27">
  <si>
    <t>Idade</t>
  </si>
  <si>
    <t>Custo</t>
  </si>
  <si>
    <t>Raiz</t>
  </si>
  <si>
    <t>Correlacao de Pearson</t>
  </si>
  <si>
    <t>Inclinação</t>
  </si>
  <si>
    <t>Desvio padrão</t>
  </si>
  <si>
    <t>custo / idade</t>
  </si>
  <si>
    <t>Interceptação</t>
  </si>
  <si>
    <t>O valor de y que intersectará o eixo</t>
  </si>
  <si>
    <t>Média de y</t>
  </si>
  <si>
    <t>Média de x</t>
  </si>
  <si>
    <t>Interceptação = média de y - inclinação * média de x</t>
  </si>
  <si>
    <t>Inclinação = Correlação de Pearson</t>
  </si>
  <si>
    <t>* (custo / idade)</t>
  </si>
  <si>
    <t>Previsão</t>
  </si>
  <si>
    <t>P = b + (m*v)</t>
  </si>
  <si>
    <t>Previsão = interceptação + (inclinação * variável ind.)</t>
  </si>
  <si>
    <t xml:space="preserve">P = </t>
  </si>
  <si>
    <t>variável ind</t>
  </si>
  <si>
    <t>Correlção de Pearson</t>
  </si>
  <si>
    <t>Covariação</t>
  </si>
  <si>
    <t>Variância(x)</t>
  </si>
  <si>
    <t>Variância(y)</t>
  </si>
  <si>
    <t xml:space="preserve">Mede a relação estatística </t>
  </si>
  <si>
    <t>entre duas variáveis contínuas</t>
  </si>
  <si>
    <t>Células que podem ter o valor alterado</t>
  </si>
  <si>
    <t>Contém fórmulas. Caso alterado, irá prejudicar os valores dependentes.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</si>
</sst>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Protection="1"/>
    <xf numFmtId="0" fontId="0" fillId="4" borderId="8" xfId="0" applyFill="1" applyBorder="1" applyProtection="1"/>
    <xf numFmtId="0" fontId="0" fillId="4" borderId="5" xfId="0" applyFill="1" applyBorder="1" applyProtection="1"/>
    <xf numFmtId="0" fontId="0" fillId="4" borderId="7" xfId="0" applyFill="1" applyBorder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1" fillId="0" borderId="1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6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8441-FA69-450C-82DD-D43561C473CF}">
  <dimension ref="A1:S25"/>
  <sheetViews>
    <sheetView tabSelected="1" workbookViewId="0">
      <selection activeCell="O12" sqref="O12"/>
    </sheetView>
  </sheetViews>
  <sheetFormatPr defaultRowHeight="14.4" x14ac:dyDescent="0.3"/>
  <cols>
    <col min="2" max="2" width="12.5546875" customWidth="1"/>
    <col min="3" max="3" width="8.88671875" customWidth="1"/>
    <col min="5" max="5" width="5.77734375" customWidth="1"/>
    <col min="6" max="6" width="21.33203125" customWidth="1"/>
    <col min="8" max="8" width="5.77734375" customWidth="1"/>
    <col min="9" max="9" width="12.6640625" customWidth="1"/>
    <col min="14" max="14" width="5.77734375" customWidth="1"/>
    <col min="15" max="15" width="15.88671875" customWidth="1"/>
    <col min="18" max="18" width="10.33203125" customWidth="1"/>
  </cols>
  <sheetData>
    <row r="1" spans="1:19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1" x14ac:dyDescent="0.4">
      <c r="A2" s="1"/>
      <c r="B2" s="10" t="s">
        <v>3</v>
      </c>
      <c r="C2" s="11"/>
      <c r="D2" s="12"/>
      <c r="E2" s="1"/>
      <c r="F2" s="10" t="s">
        <v>4</v>
      </c>
      <c r="G2" s="12"/>
      <c r="H2" s="1"/>
      <c r="I2" s="10" t="s">
        <v>7</v>
      </c>
      <c r="J2" s="11"/>
      <c r="K2" s="11"/>
      <c r="L2" s="11"/>
      <c r="M2" s="12"/>
      <c r="N2" s="1"/>
      <c r="O2" s="10" t="s">
        <v>14</v>
      </c>
      <c r="P2" s="11"/>
      <c r="Q2" s="11"/>
      <c r="R2" s="12"/>
      <c r="S2" s="1"/>
    </row>
    <row r="3" spans="1:19" x14ac:dyDescent="0.3">
      <c r="A3" s="1"/>
      <c r="B3" s="13" t="s">
        <v>23</v>
      </c>
      <c r="C3" s="1"/>
      <c r="D3" s="14"/>
      <c r="E3" s="1"/>
      <c r="F3" s="13"/>
      <c r="G3" s="14"/>
      <c r="H3" s="1"/>
      <c r="I3" s="13" t="s">
        <v>8</v>
      </c>
      <c r="J3" s="1"/>
      <c r="K3" s="1"/>
      <c r="L3" s="1"/>
      <c r="M3" s="14"/>
      <c r="N3" s="1"/>
      <c r="O3" s="13" t="s">
        <v>15</v>
      </c>
      <c r="P3" s="1"/>
      <c r="Q3" s="1"/>
      <c r="R3" s="14"/>
      <c r="S3" s="1"/>
    </row>
    <row r="4" spans="1:19" x14ac:dyDescent="0.3">
      <c r="A4" s="1"/>
      <c r="B4" s="13" t="s">
        <v>24</v>
      </c>
      <c r="C4" s="1"/>
      <c r="D4" s="14"/>
      <c r="E4" s="1"/>
      <c r="F4" s="13"/>
      <c r="G4" s="14"/>
      <c r="H4" s="1"/>
      <c r="I4" s="13"/>
      <c r="J4" s="1"/>
      <c r="K4" s="1"/>
      <c r="L4" s="1"/>
      <c r="M4" s="14"/>
      <c r="N4" s="1"/>
      <c r="O4" s="13" t="s">
        <v>16</v>
      </c>
      <c r="P4" s="1"/>
      <c r="Q4" s="1"/>
      <c r="R4" s="14"/>
      <c r="S4" s="1"/>
    </row>
    <row r="5" spans="1:19" x14ac:dyDescent="0.3">
      <c r="A5" s="1"/>
      <c r="B5" s="13"/>
      <c r="C5" s="1"/>
      <c r="D5" s="14"/>
      <c r="E5" s="1"/>
      <c r="F5" s="13" t="s">
        <v>5</v>
      </c>
      <c r="G5" s="14"/>
      <c r="H5" s="1"/>
      <c r="I5" s="13" t="s">
        <v>9</v>
      </c>
      <c r="J5" s="3">
        <f>SUM(C7:C17)/COUNTA(C7:C17)</f>
        <v>2104.181818181818</v>
      </c>
      <c r="K5" s="1"/>
      <c r="L5" s="1"/>
      <c r="M5" s="14"/>
      <c r="N5" s="1"/>
      <c r="O5" s="13" t="s">
        <v>18</v>
      </c>
      <c r="P5" s="9">
        <v>54</v>
      </c>
      <c r="Q5" s="1"/>
      <c r="R5" s="14"/>
      <c r="S5" s="1"/>
    </row>
    <row r="6" spans="1:19" x14ac:dyDescent="0.3">
      <c r="A6" s="1"/>
      <c r="B6" s="15" t="s">
        <v>0</v>
      </c>
      <c r="C6" s="16" t="s">
        <v>1</v>
      </c>
      <c r="D6" s="14"/>
      <c r="E6" s="1"/>
      <c r="F6" s="13" t="s">
        <v>0</v>
      </c>
      <c r="G6" s="5">
        <f>_xlfn.STDEV.P(B7:B17)</f>
        <v>15.985530647515104</v>
      </c>
      <c r="H6" s="1"/>
      <c r="I6" s="13" t="s">
        <v>10</v>
      </c>
      <c r="J6" s="3">
        <f>SUM(B7:B17)/COUNTA(B7:B17)</f>
        <v>42.090909090909093</v>
      </c>
      <c r="K6" s="1"/>
      <c r="L6" s="1"/>
      <c r="M6" s="14"/>
      <c r="N6" s="1"/>
      <c r="O6" s="13"/>
      <c r="P6" s="1"/>
      <c r="Q6" s="1"/>
      <c r="R6" s="14"/>
      <c r="S6" s="1"/>
    </row>
    <row r="7" spans="1:19" ht="15" thickBot="1" x14ac:dyDescent="0.35">
      <c r="A7" s="1"/>
      <c r="B7" s="7">
        <v>18</v>
      </c>
      <c r="C7" s="8">
        <v>871</v>
      </c>
      <c r="D7" s="14"/>
      <c r="E7" s="1"/>
      <c r="F7" s="13" t="s">
        <v>1</v>
      </c>
      <c r="G7" s="5">
        <f>_xlfn.STDEV.P(C7:C17)</f>
        <v>751.62004644293256</v>
      </c>
      <c r="H7" s="1"/>
      <c r="I7" s="13"/>
      <c r="J7" s="1"/>
      <c r="K7" s="1"/>
      <c r="L7" s="1"/>
      <c r="M7" s="14"/>
      <c r="N7" s="1"/>
      <c r="O7" s="17" t="s">
        <v>17</v>
      </c>
      <c r="P7" s="6">
        <f>J10 + (G14 * P5)</f>
        <v>2657.3594760672704</v>
      </c>
      <c r="Q7" s="18"/>
      <c r="R7" s="19"/>
      <c r="S7" s="1"/>
    </row>
    <row r="8" spans="1:19" x14ac:dyDescent="0.3">
      <c r="A8" s="1"/>
      <c r="B8" s="7">
        <v>23</v>
      </c>
      <c r="C8" s="8">
        <v>1100</v>
      </c>
      <c r="D8" s="14"/>
      <c r="E8" s="1"/>
      <c r="F8" s="13"/>
      <c r="G8" s="14"/>
      <c r="H8" s="1"/>
      <c r="I8" s="13" t="s">
        <v>11</v>
      </c>
      <c r="J8" s="1"/>
      <c r="K8" s="1"/>
      <c r="L8" s="1"/>
      <c r="M8" s="14"/>
      <c r="N8" s="1"/>
      <c r="O8" s="1"/>
      <c r="P8" s="1"/>
      <c r="Q8" s="1"/>
      <c r="R8" s="1"/>
      <c r="S8" s="1"/>
    </row>
    <row r="9" spans="1:19" x14ac:dyDescent="0.3">
      <c r="A9" s="1"/>
      <c r="B9" s="7">
        <v>25</v>
      </c>
      <c r="C9" s="8">
        <v>1393</v>
      </c>
      <c r="D9" s="14"/>
      <c r="E9" s="1"/>
      <c r="F9" s="13" t="s">
        <v>6</v>
      </c>
      <c r="G9" s="5">
        <f>G7/G6</f>
        <v>47.01877360322532</v>
      </c>
      <c r="H9" s="1"/>
      <c r="I9" s="13"/>
      <c r="J9" s="1"/>
      <c r="K9" s="1"/>
      <c r="L9" s="1"/>
      <c r="M9" s="14"/>
      <c r="N9" s="1"/>
      <c r="O9" s="1"/>
      <c r="P9" s="1"/>
      <c r="Q9" s="1"/>
      <c r="R9" s="1"/>
      <c r="S9" s="1"/>
    </row>
    <row r="10" spans="1:19" ht="15" thickBot="1" x14ac:dyDescent="0.35">
      <c r="A10" s="1"/>
      <c r="B10" s="7">
        <v>33</v>
      </c>
      <c r="C10" s="8">
        <v>1654</v>
      </c>
      <c r="D10" s="14"/>
      <c r="E10" s="1"/>
      <c r="F10" s="13"/>
      <c r="G10" s="14"/>
      <c r="H10" s="1"/>
      <c r="I10" s="17" t="s">
        <v>7</v>
      </c>
      <c r="J10" s="6">
        <f>J5 - G14 * J6</f>
        <v>149.05772962483798</v>
      </c>
      <c r="K10" s="18"/>
      <c r="L10" s="18"/>
      <c r="M10" s="19"/>
      <c r="N10" s="1"/>
      <c r="O10" s="1"/>
      <c r="P10" s="1"/>
      <c r="Q10" s="1"/>
      <c r="R10" s="1"/>
      <c r="S10" s="1"/>
    </row>
    <row r="11" spans="1:19" x14ac:dyDescent="0.3">
      <c r="A11" s="1"/>
      <c r="B11" s="7">
        <v>34</v>
      </c>
      <c r="C11" s="8">
        <v>1915</v>
      </c>
      <c r="D11" s="14"/>
      <c r="E11" s="1"/>
      <c r="F11" s="13" t="s">
        <v>12</v>
      </c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7">
        <v>43</v>
      </c>
      <c r="C12" s="8">
        <v>2100</v>
      </c>
      <c r="D12" s="14"/>
      <c r="E12" s="1"/>
      <c r="F12" s="13" t="s">
        <v>13</v>
      </c>
      <c r="G12" s="14"/>
      <c r="H12" s="1"/>
      <c r="I12" s="1"/>
      <c r="J12" s="1"/>
      <c r="K12" s="1"/>
      <c r="L12" s="1"/>
      <c r="M12" s="1"/>
      <c r="N12" s="1"/>
      <c r="O12" s="20"/>
      <c r="P12" s="1"/>
      <c r="Q12" s="1"/>
      <c r="R12" s="1"/>
      <c r="S12" s="1"/>
    </row>
    <row r="13" spans="1:19" x14ac:dyDescent="0.3">
      <c r="A13" s="1"/>
      <c r="B13" s="7">
        <v>48</v>
      </c>
      <c r="C13" s="8">
        <v>2356</v>
      </c>
      <c r="D13" s="14"/>
      <c r="E13" s="1"/>
      <c r="F13" s="13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thickBot="1" x14ac:dyDescent="0.35">
      <c r="A14" s="1"/>
      <c r="B14" s="7">
        <v>51</v>
      </c>
      <c r="C14" s="8">
        <v>2698</v>
      </c>
      <c r="D14" s="14"/>
      <c r="E14" s="1"/>
      <c r="F14" s="17" t="s">
        <v>4</v>
      </c>
      <c r="G14" s="4">
        <f>G9*D24</f>
        <v>46.450032341526523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7">
        <v>58</v>
      </c>
      <c r="C15" s="8">
        <v>2959</v>
      </c>
      <c r="D15" s="1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7">
        <v>63</v>
      </c>
      <c r="C16" s="8">
        <v>3000</v>
      </c>
      <c r="D16" s="1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7">
        <v>67</v>
      </c>
      <c r="C17" s="8">
        <v>3100</v>
      </c>
      <c r="D17" s="14"/>
      <c r="E17" s="1"/>
      <c r="F17" s="9"/>
      <c r="G17" s="1" t="s">
        <v>25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15"/>
      <c r="C18" s="16"/>
      <c r="D18" s="14"/>
      <c r="E18" s="1"/>
      <c r="F18" s="2"/>
      <c r="G18" s="1" t="s">
        <v>26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3" t="s">
        <v>20</v>
      </c>
      <c r="C19" s="3">
        <f>_xlfn.COVARIANCE.P(B7:B17,C7:C17)</f>
        <v>11869.710743801654</v>
      </c>
      <c r="D19" s="14"/>
      <c r="E19" s="1"/>
      <c r="F19" s="1"/>
      <c r="G19" s="1"/>
      <c r="H19" s="1"/>
      <c r="I19" s="20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3" t="s">
        <v>21</v>
      </c>
      <c r="C20" s="3">
        <f>_xlfn.VAR.P(B7:B17)</f>
        <v>255.53719008264463</v>
      </c>
      <c r="D20" s="1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13" t="s">
        <v>22</v>
      </c>
      <c r="C21" s="3">
        <f>_xlfn.VAR.P(C7:C17)</f>
        <v>564932.69421487604</v>
      </c>
      <c r="D21" s="14"/>
      <c r="E21" s="1"/>
      <c r="F21" s="1"/>
      <c r="G21" s="1"/>
      <c r="H21" s="1"/>
      <c r="I21" s="1"/>
      <c r="J21" s="1"/>
      <c r="K21" s="1"/>
      <c r="L21" s="1"/>
      <c r="M21" s="20"/>
      <c r="N21" s="1"/>
      <c r="O21" s="1"/>
      <c r="P21" s="1"/>
      <c r="Q21" s="1"/>
      <c r="R21" s="1"/>
      <c r="S21" s="1"/>
    </row>
    <row r="22" spans="1:19" x14ac:dyDescent="0.3">
      <c r="A22" s="1"/>
      <c r="B22" s="13" t="s">
        <v>2</v>
      </c>
      <c r="C22" s="3">
        <f>SQRT(C20*C21)</f>
        <v>12015.045287700223</v>
      </c>
      <c r="D22" s="1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13"/>
      <c r="C23" s="1"/>
      <c r="D23" s="1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5" thickBot="1" x14ac:dyDescent="0.35">
      <c r="A24" s="1"/>
      <c r="B24" s="17" t="s">
        <v>19</v>
      </c>
      <c r="C24" s="18"/>
      <c r="D24" s="4">
        <f>C19/C22</f>
        <v>0.98790395371648354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sheetProtection insertColumns="0" insertRows="0" deleteColumns="0" deleteRows="0"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Santos</dc:creator>
  <cp:lastModifiedBy>Jason Santos</cp:lastModifiedBy>
  <dcterms:created xsi:type="dcterms:W3CDTF">2023-01-03T19:52:53Z</dcterms:created>
  <dcterms:modified xsi:type="dcterms:W3CDTF">2023-01-04T22:13:44Z</dcterms:modified>
</cp:coreProperties>
</file>