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4c6ef6fea7ed8b/Desktop/Data Analytics/Coding_Temple/week_1/"/>
    </mc:Choice>
  </mc:AlternateContent>
  <xr:revisionPtr revIDLastSave="5" documentId="8_{0C9C68DA-10F9-4D21-B44D-6D8A8EC92927}" xr6:coauthVersionLast="47" xr6:coauthVersionMax="47" xr10:uidLastSave="{B3BAB594-029A-495E-B43A-9790A876DB15}"/>
  <bookViews>
    <workbookView xWindow="180" yWindow="600" windowWidth="24465" windowHeight="14520" xr2:uid="{77DF5E29-DB6E-475C-A2E2-BA443772889F}"/>
  </bookViews>
  <sheets>
    <sheet name="Total Employee Scores per Test" sheetId="2" r:id="rId1"/>
    <sheet name="Eval&amp;Training Scor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E27" i="1"/>
  <c r="F27" i="1"/>
  <c r="G27" i="1"/>
  <c r="H27" i="1"/>
  <c r="J27" i="1"/>
  <c r="K27" i="1"/>
  <c r="L27" i="1"/>
  <c r="M27" i="1"/>
  <c r="N27" i="1"/>
  <c r="O27" i="1"/>
  <c r="C27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4" i="1"/>
  <c r="D24" i="1"/>
  <c r="E24" i="1"/>
  <c r="F24" i="1"/>
  <c r="G24" i="1"/>
  <c r="H24" i="1"/>
  <c r="J24" i="1"/>
  <c r="K24" i="1"/>
  <c r="L24" i="1"/>
  <c r="M24" i="1"/>
  <c r="N24" i="1"/>
  <c r="O24" i="1"/>
  <c r="D25" i="1"/>
  <c r="E25" i="1"/>
  <c r="F25" i="1"/>
  <c r="G25" i="1"/>
  <c r="H25" i="1"/>
  <c r="J25" i="1"/>
  <c r="K25" i="1"/>
  <c r="L25" i="1"/>
  <c r="M25" i="1"/>
  <c r="N25" i="1"/>
  <c r="O25" i="1"/>
  <c r="D26" i="1"/>
  <c r="E26" i="1"/>
  <c r="F26" i="1"/>
  <c r="G26" i="1"/>
  <c r="H26" i="1"/>
  <c r="J26" i="1"/>
  <c r="K26" i="1"/>
  <c r="L26" i="1"/>
  <c r="M26" i="1"/>
  <c r="N26" i="1"/>
  <c r="O26" i="1"/>
  <c r="C26" i="1"/>
  <c r="C25" i="1"/>
  <c r="C24" i="1"/>
  <c r="J4" i="1"/>
  <c r="K4" i="1"/>
  <c r="L4" i="1"/>
  <c r="M4" i="1"/>
  <c r="N4" i="1"/>
  <c r="O4" i="1"/>
  <c r="K5" i="1"/>
  <c r="L5" i="1"/>
  <c r="M5" i="1"/>
  <c r="N5" i="1"/>
  <c r="O5" i="1"/>
  <c r="K6" i="1"/>
  <c r="L6" i="1"/>
  <c r="M6" i="1"/>
  <c r="N6" i="1"/>
  <c r="O6" i="1"/>
  <c r="K7" i="1"/>
  <c r="L7" i="1"/>
  <c r="M7" i="1"/>
  <c r="N7" i="1"/>
  <c r="O7" i="1"/>
  <c r="K8" i="1"/>
  <c r="L8" i="1"/>
  <c r="M8" i="1"/>
  <c r="N8" i="1"/>
  <c r="O8" i="1"/>
  <c r="K9" i="1"/>
  <c r="L9" i="1"/>
  <c r="M9" i="1"/>
  <c r="N9" i="1"/>
  <c r="O9" i="1"/>
  <c r="K10" i="1"/>
  <c r="L10" i="1"/>
  <c r="M10" i="1"/>
  <c r="N10" i="1"/>
  <c r="O10" i="1"/>
  <c r="K11" i="1"/>
  <c r="L11" i="1"/>
  <c r="M11" i="1"/>
  <c r="N11" i="1"/>
  <c r="O11" i="1"/>
  <c r="K12" i="1"/>
  <c r="L12" i="1"/>
  <c r="M12" i="1"/>
  <c r="N12" i="1"/>
  <c r="O12" i="1"/>
  <c r="K13" i="1"/>
  <c r="L13" i="1"/>
  <c r="M13" i="1"/>
  <c r="N13" i="1"/>
  <c r="O13" i="1"/>
  <c r="K14" i="1"/>
  <c r="L14" i="1"/>
  <c r="M14" i="1"/>
  <c r="N14" i="1"/>
  <c r="O14" i="1"/>
  <c r="K15" i="1"/>
  <c r="L15" i="1"/>
  <c r="M15" i="1"/>
  <c r="N15" i="1"/>
  <c r="O15" i="1"/>
  <c r="K16" i="1"/>
  <c r="L16" i="1"/>
  <c r="M16" i="1"/>
  <c r="N16" i="1"/>
  <c r="O16" i="1"/>
  <c r="K17" i="1"/>
  <c r="L17" i="1"/>
  <c r="M17" i="1"/>
  <c r="N17" i="1"/>
  <c r="O17" i="1"/>
  <c r="K18" i="1"/>
  <c r="L18" i="1"/>
  <c r="M18" i="1"/>
  <c r="N18" i="1"/>
  <c r="O18" i="1"/>
  <c r="K19" i="1"/>
  <c r="L19" i="1"/>
  <c r="M19" i="1"/>
  <c r="N19" i="1"/>
  <c r="O19" i="1"/>
  <c r="K20" i="1"/>
  <c r="L20" i="1"/>
  <c r="M20" i="1"/>
  <c r="N20" i="1"/>
  <c r="O20" i="1"/>
  <c r="K21" i="1"/>
  <c r="L21" i="1"/>
  <c r="M21" i="1"/>
  <c r="N21" i="1"/>
  <c r="O21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</calcChain>
</file>

<file path=xl/sharedStrings.xml><?xml version="1.0" encoding="utf-8"?>
<sst xmlns="http://schemas.openxmlformats.org/spreadsheetml/2006/main" count="58" uniqueCount="52">
  <si>
    <t>Coding Temple Trading Company</t>
  </si>
  <si>
    <t>Last Name</t>
  </si>
  <si>
    <t>First Name</t>
  </si>
  <si>
    <t>Buchana</t>
  </si>
  <si>
    <t>Nelson</t>
  </si>
  <si>
    <t>Cobb</t>
  </si>
  <si>
    <t>Alan</t>
  </si>
  <si>
    <t>Colmen</t>
  </si>
  <si>
    <t>Lowe</t>
  </si>
  <si>
    <t>Daniels</t>
  </si>
  <si>
    <t>Hillary</t>
  </si>
  <si>
    <t>Farmer</t>
  </si>
  <si>
    <t>Roxanne</t>
  </si>
  <si>
    <t>Ferguson</t>
  </si>
  <si>
    <t>Regina</t>
  </si>
  <si>
    <t>Greer</t>
  </si>
  <si>
    <t>Jeffrey</t>
  </si>
  <si>
    <t>Hall</t>
  </si>
  <si>
    <t>Marshall</t>
  </si>
  <si>
    <t>Harris</t>
  </si>
  <si>
    <t>Vickie</t>
  </si>
  <si>
    <t>Hollis</t>
  </si>
  <si>
    <t>Tiffany</t>
  </si>
  <si>
    <t>Holmes</t>
  </si>
  <si>
    <t>Lorrie</t>
  </si>
  <si>
    <t>James</t>
  </si>
  <si>
    <t>Dakota</t>
  </si>
  <si>
    <t>Lawson</t>
  </si>
  <si>
    <t>Larry</t>
  </si>
  <si>
    <t>Long</t>
  </si>
  <si>
    <t>Kin</t>
  </si>
  <si>
    <t>Massey</t>
  </si>
  <si>
    <t>Louis</t>
  </si>
  <si>
    <t>Mcbrinde</t>
  </si>
  <si>
    <t>Erin</t>
  </si>
  <si>
    <t>Newton</t>
  </si>
  <si>
    <t>Jean</t>
  </si>
  <si>
    <t>Penny</t>
  </si>
  <si>
    <t>Estrada</t>
  </si>
  <si>
    <t>Points Possible</t>
  </si>
  <si>
    <t>Safety Test</t>
  </si>
  <si>
    <t>Company Philosopy Test</t>
  </si>
  <si>
    <t>Financial Skils Test</t>
  </si>
  <si>
    <t>Employee 30 Day</t>
  </si>
  <si>
    <t>Employee 60 Day</t>
  </si>
  <si>
    <t>Drug Test</t>
  </si>
  <si>
    <t>Recommended Training</t>
  </si>
  <si>
    <t>Recommended Term</t>
  </si>
  <si>
    <t>Max</t>
  </si>
  <si>
    <t>Min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</si>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</sst>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1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textRotation="180"/>
    </xf>
    <xf numFmtId="0" fontId="2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3" fillId="0" borderId="0" xfId="0" applyFont="1" applyAlignment="1">
      <alignment horizontal="center" vertical="center" wrapText="1"/>
    </xf>
    <xf numFmtId="9" fontId="2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6D6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rgbClr val="92D05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Employee Scores per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rgbClr val="92D05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'Eval&amp;Training Scores'!$J$1</c:f>
              <c:strCache>
                <c:ptCount val="1"/>
                <c:pt idx="0">
                  <c:v>Safety Test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solidFill>
                <a:schemeClr val="tx1"/>
              </a:solidFill>
              <a:ln>
                <a:solidFill>
                  <a:srgbClr val="92D050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'Eval&amp;Training Scores'!$B$4:$B$21</c:f>
              <c:strCache>
                <c:ptCount val="18"/>
                <c:pt idx="0">
                  <c:v>Nelson</c:v>
                </c:pt>
                <c:pt idx="1">
                  <c:v>Alan</c:v>
                </c:pt>
                <c:pt idx="2">
                  <c:v>Lowe</c:v>
                </c:pt>
                <c:pt idx="3">
                  <c:v>Hillary</c:v>
                </c:pt>
                <c:pt idx="4">
                  <c:v>Roxanne</c:v>
                </c:pt>
                <c:pt idx="5">
                  <c:v>Regina</c:v>
                </c:pt>
                <c:pt idx="6">
                  <c:v>Jeffrey</c:v>
                </c:pt>
                <c:pt idx="7">
                  <c:v>Marshall</c:v>
                </c:pt>
                <c:pt idx="8">
                  <c:v>Vickie</c:v>
                </c:pt>
                <c:pt idx="9">
                  <c:v>Tiffany</c:v>
                </c:pt>
                <c:pt idx="10">
                  <c:v>Lorrie</c:v>
                </c:pt>
                <c:pt idx="11">
                  <c:v>Dakota</c:v>
                </c:pt>
                <c:pt idx="12">
                  <c:v>Larry</c:v>
                </c:pt>
                <c:pt idx="13">
                  <c:v>Kin</c:v>
                </c:pt>
                <c:pt idx="14">
                  <c:v>Louis</c:v>
                </c:pt>
                <c:pt idx="15">
                  <c:v>Erin</c:v>
                </c:pt>
                <c:pt idx="16">
                  <c:v>Jean</c:v>
                </c:pt>
                <c:pt idx="17">
                  <c:v>Estrada</c:v>
                </c:pt>
              </c:strCache>
            </c:strRef>
          </c:cat>
          <c:val>
            <c:numRef>
              <c:f>'Eval&amp;Training Scores'!$J$4:$J$21</c:f>
              <c:numCache>
                <c:formatCode>0%</c:formatCode>
                <c:ptCount val="18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0.9</c:v>
                </c:pt>
                <c:pt idx="6">
                  <c:v>0.8</c:v>
                </c:pt>
                <c:pt idx="7">
                  <c:v>0.5</c:v>
                </c:pt>
                <c:pt idx="8">
                  <c:v>1</c:v>
                </c:pt>
                <c:pt idx="9">
                  <c:v>0.9</c:v>
                </c:pt>
                <c:pt idx="10">
                  <c:v>1</c:v>
                </c:pt>
                <c:pt idx="11">
                  <c:v>0.9</c:v>
                </c:pt>
                <c:pt idx="12">
                  <c:v>0.8</c:v>
                </c:pt>
                <c:pt idx="13">
                  <c:v>0.7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8-4BB8-B9E4-4BEC0F93C0DD}"/>
            </c:ext>
          </c:extLst>
        </c:ser>
        <c:ser>
          <c:idx val="1"/>
          <c:order val="1"/>
          <c:tx>
            <c:strRef>
              <c:f>'Eval&amp;Training Scores'!$K$1</c:f>
              <c:strCache>
                <c:ptCount val="1"/>
                <c:pt idx="0">
                  <c:v>Company Philosopy Test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solidFill>
                <a:schemeClr val="tx1"/>
              </a:solidFill>
              <a:ln>
                <a:solidFill>
                  <a:srgbClr val="92D050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'Eval&amp;Training Scores'!$B$4:$B$21</c:f>
              <c:strCache>
                <c:ptCount val="18"/>
                <c:pt idx="0">
                  <c:v>Nelson</c:v>
                </c:pt>
                <c:pt idx="1">
                  <c:v>Alan</c:v>
                </c:pt>
                <c:pt idx="2">
                  <c:v>Lowe</c:v>
                </c:pt>
                <c:pt idx="3">
                  <c:v>Hillary</c:v>
                </c:pt>
                <c:pt idx="4">
                  <c:v>Roxanne</c:v>
                </c:pt>
                <c:pt idx="5">
                  <c:v>Regina</c:v>
                </c:pt>
                <c:pt idx="6">
                  <c:v>Jeffrey</c:v>
                </c:pt>
                <c:pt idx="7">
                  <c:v>Marshall</c:v>
                </c:pt>
                <c:pt idx="8">
                  <c:v>Vickie</c:v>
                </c:pt>
                <c:pt idx="9">
                  <c:v>Tiffany</c:v>
                </c:pt>
                <c:pt idx="10">
                  <c:v>Lorrie</c:v>
                </c:pt>
                <c:pt idx="11">
                  <c:v>Dakota</c:v>
                </c:pt>
                <c:pt idx="12">
                  <c:v>Larry</c:v>
                </c:pt>
                <c:pt idx="13">
                  <c:v>Kin</c:v>
                </c:pt>
                <c:pt idx="14">
                  <c:v>Louis</c:v>
                </c:pt>
                <c:pt idx="15">
                  <c:v>Erin</c:v>
                </c:pt>
                <c:pt idx="16">
                  <c:v>Jean</c:v>
                </c:pt>
                <c:pt idx="17">
                  <c:v>Estrada</c:v>
                </c:pt>
              </c:strCache>
            </c:strRef>
          </c:cat>
          <c:val>
            <c:numRef>
              <c:f>'Eval&amp;Training Scores'!$K$4:$K$21</c:f>
              <c:numCache>
                <c:formatCode>0%</c:formatCode>
                <c:ptCount val="18"/>
                <c:pt idx="0">
                  <c:v>0.95</c:v>
                </c:pt>
                <c:pt idx="1">
                  <c:v>1</c:v>
                </c:pt>
                <c:pt idx="2">
                  <c:v>0.85</c:v>
                </c:pt>
                <c:pt idx="3">
                  <c:v>0.05</c:v>
                </c:pt>
                <c:pt idx="4">
                  <c:v>1</c:v>
                </c:pt>
                <c:pt idx="5">
                  <c:v>0.85</c:v>
                </c:pt>
                <c:pt idx="6">
                  <c:v>1</c:v>
                </c:pt>
                <c:pt idx="7">
                  <c:v>0.3</c:v>
                </c:pt>
                <c:pt idx="8">
                  <c:v>1</c:v>
                </c:pt>
                <c:pt idx="9">
                  <c:v>1</c:v>
                </c:pt>
                <c:pt idx="10">
                  <c:v>0.95</c:v>
                </c:pt>
                <c:pt idx="11">
                  <c:v>0.85</c:v>
                </c:pt>
                <c:pt idx="12">
                  <c:v>0.95</c:v>
                </c:pt>
                <c:pt idx="13">
                  <c:v>1</c:v>
                </c:pt>
                <c:pt idx="14">
                  <c:v>0.5</c:v>
                </c:pt>
                <c:pt idx="15">
                  <c:v>1</c:v>
                </c:pt>
                <c:pt idx="16">
                  <c:v>0.7</c:v>
                </c:pt>
                <c:pt idx="17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68-4BB8-B9E4-4BEC0F93C0DD}"/>
            </c:ext>
          </c:extLst>
        </c:ser>
        <c:ser>
          <c:idx val="2"/>
          <c:order val="2"/>
          <c:tx>
            <c:strRef>
              <c:f>'Eval&amp;Training Scores'!$L$1</c:f>
              <c:strCache>
                <c:ptCount val="1"/>
                <c:pt idx="0">
                  <c:v>Financial Skils Test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solidFill>
                <a:schemeClr val="tx1"/>
              </a:solidFill>
              <a:ln>
                <a:solidFill>
                  <a:srgbClr val="92D050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'Eval&amp;Training Scores'!$B$4:$B$21</c:f>
              <c:strCache>
                <c:ptCount val="18"/>
                <c:pt idx="0">
                  <c:v>Nelson</c:v>
                </c:pt>
                <c:pt idx="1">
                  <c:v>Alan</c:v>
                </c:pt>
                <c:pt idx="2">
                  <c:v>Lowe</c:v>
                </c:pt>
                <c:pt idx="3">
                  <c:v>Hillary</c:v>
                </c:pt>
                <c:pt idx="4">
                  <c:v>Roxanne</c:v>
                </c:pt>
                <c:pt idx="5">
                  <c:v>Regina</c:v>
                </c:pt>
                <c:pt idx="6">
                  <c:v>Jeffrey</c:v>
                </c:pt>
                <c:pt idx="7">
                  <c:v>Marshall</c:v>
                </c:pt>
                <c:pt idx="8">
                  <c:v>Vickie</c:v>
                </c:pt>
                <c:pt idx="9">
                  <c:v>Tiffany</c:v>
                </c:pt>
                <c:pt idx="10">
                  <c:v>Lorrie</c:v>
                </c:pt>
                <c:pt idx="11">
                  <c:v>Dakota</c:v>
                </c:pt>
                <c:pt idx="12">
                  <c:v>Larry</c:v>
                </c:pt>
                <c:pt idx="13">
                  <c:v>Kin</c:v>
                </c:pt>
                <c:pt idx="14">
                  <c:v>Louis</c:v>
                </c:pt>
                <c:pt idx="15">
                  <c:v>Erin</c:v>
                </c:pt>
                <c:pt idx="16">
                  <c:v>Jean</c:v>
                </c:pt>
                <c:pt idx="17">
                  <c:v>Estrada</c:v>
                </c:pt>
              </c:strCache>
            </c:strRef>
          </c:cat>
          <c:val>
            <c:numRef>
              <c:f>'Eval&amp;Training Scores'!$L$4:$L$21</c:f>
              <c:numCache>
                <c:formatCode>0%</c:formatCode>
                <c:ptCount val="18"/>
                <c:pt idx="0">
                  <c:v>0.93</c:v>
                </c:pt>
                <c:pt idx="1">
                  <c:v>0.6</c:v>
                </c:pt>
                <c:pt idx="2">
                  <c:v>0.82</c:v>
                </c:pt>
                <c:pt idx="3">
                  <c:v>0.73</c:v>
                </c:pt>
                <c:pt idx="4">
                  <c:v>0.59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0.67</c:v>
                </c:pt>
                <c:pt idx="9">
                  <c:v>0.7</c:v>
                </c:pt>
                <c:pt idx="10">
                  <c:v>0.7</c:v>
                </c:pt>
                <c:pt idx="11">
                  <c:v>0.8</c:v>
                </c:pt>
                <c:pt idx="12">
                  <c:v>0.9</c:v>
                </c:pt>
                <c:pt idx="13">
                  <c:v>0.45</c:v>
                </c:pt>
                <c:pt idx="14">
                  <c:v>0.9</c:v>
                </c:pt>
                <c:pt idx="15">
                  <c:v>0.8</c:v>
                </c:pt>
                <c:pt idx="16">
                  <c:v>0.69</c:v>
                </c:pt>
                <c:pt idx="17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68-4BB8-B9E4-4BEC0F93C0DD}"/>
            </c:ext>
          </c:extLst>
        </c:ser>
        <c:ser>
          <c:idx val="3"/>
          <c:order val="3"/>
          <c:tx>
            <c:strRef>
              <c:f>'Eval&amp;Training Scores'!$M$1</c:f>
              <c:strCache>
                <c:ptCount val="1"/>
                <c:pt idx="0">
                  <c:v>Employee 30 Day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solidFill>
                <a:schemeClr val="tx1"/>
              </a:solidFill>
              <a:ln>
                <a:solidFill>
                  <a:srgbClr val="92D050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'Eval&amp;Training Scores'!$B$4:$B$21</c:f>
              <c:strCache>
                <c:ptCount val="18"/>
                <c:pt idx="0">
                  <c:v>Nelson</c:v>
                </c:pt>
                <c:pt idx="1">
                  <c:v>Alan</c:v>
                </c:pt>
                <c:pt idx="2">
                  <c:v>Lowe</c:v>
                </c:pt>
                <c:pt idx="3">
                  <c:v>Hillary</c:v>
                </c:pt>
                <c:pt idx="4">
                  <c:v>Roxanne</c:v>
                </c:pt>
                <c:pt idx="5">
                  <c:v>Regina</c:v>
                </c:pt>
                <c:pt idx="6">
                  <c:v>Jeffrey</c:v>
                </c:pt>
                <c:pt idx="7">
                  <c:v>Marshall</c:v>
                </c:pt>
                <c:pt idx="8">
                  <c:v>Vickie</c:v>
                </c:pt>
                <c:pt idx="9">
                  <c:v>Tiffany</c:v>
                </c:pt>
                <c:pt idx="10">
                  <c:v>Lorrie</c:v>
                </c:pt>
                <c:pt idx="11">
                  <c:v>Dakota</c:v>
                </c:pt>
                <c:pt idx="12">
                  <c:v>Larry</c:v>
                </c:pt>
                <c:pt idx="13">
                  <c:v>Kin</c:v>
                </c:pt>
                <c:pt idx="14">
                  <c:v>Louis</c:v>
                </c:pt>
                <c:pt idx="15">
                  <c:v>Erin</c:v>
                </c:pt>
                <c:pt idx="16">
                  <c:v>Jean</c:v>
                </c:pt>
                <c:pt idx="17">
                  <c:v>Estrada</c:v>
                </c:pt>
              </c:strCache>
            </c:strRef>
          </c:cat>
          <c:val>
            <c:numRef>
              <c:f>'Eval&amp;Training Scores'!$M$4:$M$21</c:f>
              <c:numCache>
                <c:formatCode>0%</c:formatCode>
                <c:ptCount val="18"/>
                <c:pt idx="0">
                  <c:v>0.5</c:v>
                </c:pt>
                <c:pt idx="1">
                  <c:v>0.6</c:v>
                </c:pt>
                <c:pt idx="2">
                  <c:v>0.9</c:v>
                </c:pt>
                <c:pt idx="3">
                  <c:v>0.11</c:v>
                </c:pt>
                <c:pt idx="4">
                  <c:v>0.47</c:v>
                </c:pt>
                <c:pt idx="5">
                  <c:v>0.25</c:v>
                </c:pt>
                <c:pt idx="6">
                  <c:v>1</c:v>
                </c:pt>
                <c:pt idx="7">
                  <c:v>0.66</c:v>
                </c:pt>
                <c:pt idx="8">
                  <c:v>0.66</c:v>
                </c:pt>
                <c:pt idx="9">
                  <c:v>0.57999999999999996</c:v>
                </c:pt>
                <c:pt idx="10">
                  <c:v>0.81</c:v>
                </c:pt>
                <c:pt idx="11">
                  <c:v>0.55000000000000004</c:v>
                </c:pt>
                <c:pt idx="12">
                  <c:v>0.9</c:v>
                </c:pt>
                <c:pt idx="13">
                  <c:v>0.7</c:v>
                </c:pt>
                <c:pt idx="14">
                  <c:v>0.1</c:v>
                </c:pt>
                <c:pt idx="15">
                  <c:v>0.8</c:v>
                </c:pt>
                <c:pt idx="16">
                  <c:v>0.44</c:v>
                </c:pt>
                <c:pt idx="17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68-4BB8-B9E4-4BEC0F93C0DD}"/>
            </c:ext>
          </c:extLst>
        </c:ser>
        <c:ser>
          <c:idx val="4"/>
          <c:order val="4"/>
          <c:tx>
            <c:strRef>
              <c:f>'Eval&amp;Training Scores'!$N$1</c:f>
              <c:strCache>
                <c:ptCount val="1"/>
                <c:pt idx="0">
                  <c:v>Employee 60 Day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dLbl>
              <c:idx val="5"/>
              <c:layout>
                <c:manualLayout>
                  <c:x val="-5.37011664290725E-17"/>
                  <c:y val="-1.8145427586250689E-2"/>
                </c:manualLayout>
              </c:layout>
              <c:spPr>
                <a:solidFill>
                  <a:schemeClr val="tx1"/>
                </a:solidFill>
                <a:ln>
                  <a:solidFill>
                    <a:srgbClr val="92D050"/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7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4498573692843926E-2"/>
                      <c:h val="3.424468335058452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D568-4BB8-B9E4-4BEC0F93C0DD}"/>
                </c:ext>
              </c:extLst>
            </c:dLbl>
            <c:spPr>
              <a:solidFill>
                <a:schemeClr val="tx1"/>
              </a:solidFill>
              <a:ln>
                <a:solidFill>
                  <a:srgbClr val="92D050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'Eval&amp;Training Scores'!$B$4:$B$21</c:f>
              <c:strCache>
                <c:ptCount val="18"/>
                <c:pt idx="0">
                  <c:v>Nelson</c:v>
                </c:pt>
                <c:pt idx="1">
                  <c:v>Alan</c:v>
                </c:pt>
                <c:pt idx="2">
                  <c:v>Lowe</c:v>
                </c:pt>
                <c:pt idx="3">
                  <c:v>Hillary</c:v>
                </c:pt>
                <c:pt idx="4">
                  <c:v>Roxanne</c:v>
                </c:pt>
                <c:pt idx="5">
                  <c:v>Regina</c:v>
                </c:pt>
                <c:pt idx="6">
                  <c:v>Jeffrey</c:v>
                </c:pt>
                <c:pt idx="7">
                  <c:v>Marshall</c:v>
                </c:pt>
                <c:pt idx="8">
                  <c:v>Vickie</c:v>
                </c:pt>
                <c:pt idx="9">
                  <c:v>Tiffany</c:v>
                </c:pt>
                <c:pt idx="10">
                  <c:v>Lorrie</c:v>
                </c:pt>
                <c:pt idx="11">
                  <c:v>Dakota</c:v>
                </c:pt>
                <c:pt idx="12">
                  <c:v>Larry</c:v>
                </c:pt>
                <c:pt idx="13">
                  <c:v>Kin</c:v>
                </c:pt>
                <c:pt idx="14">
                  <c:v>Louis</c:v>
                </c:pt>
                <c:pt idx="15">
                  <c:v>Erin</c:v>
                </c:pt>
                <c:pt idx="16">
                  <c:v>Jean</c:v>
                </c:pt>
                <c:pt idx="17">
                  <c:v>Estrada</c:v>
                </c:pt>
              </c:strCache>
            </c:strRef>
          </c:cat>
          <c:val>
            <c:numRef>
              <c:f>'Eval&amp;Training Scores'!$N$4:$N$21</c:f>
              <c:numCache>
                <c:formatCode>0%</c:formatCode>
                <c:ptCount val="18"/>
                <c:pt idx="0">
                  <c:v>0.7</c:v>
                </c:pt>
                <c:pt idx="1">
                  <c:v>0.9</c:v>
                </c:pt>
                <c:pt idx="2">
                  <c:v>0.7</c:v>
                </c:pt>
                <c:pt idx="3">
                  <c:v>0.59</c:v>
                </c:pt>
                <c:pt idx="4">
                  <c:v>0.69</c:v>
                </c:pt>
                <c:pt idx="5">
                  <c:v>0.11</c:v>
                </c:pt>
                <c:pt idx="6">
                  <c:v>1</c:v>
                </c:pt>
                <c:pt idx="7">
                  <c:v>0.57999999999999996</c:v>
                </c:pt>
                <c:pt idx="8">
                  <c:v>0.79</c:v>
                </c:pt>
                <c:pt idx="9">
                  <c:v>0.77</c:v>
                </c:pt>
                <c:pt idx="10">
                  <c:v>0.72</c:v>
                </c:pt>
                <c:pt idx="11">
                  <c:v>0.64</c:v>
                </c:pt>
                <c:pt idx="12">
                  <c:v>0.99</c:v>
                </c:pt>
                <c:pt idx="13">
                  <c:v>0.64</c:v>
                </c:pt>
                <c:pt idx="14">
                  <c:v>0.48</c:v>
                </c:pt>
                <c:pt idx="15">
                  <c:v>0.85</c:v>
                </c:pt>
                <c:pt idx="16">
                  <c:v>0.78</c:v>
                </c:pt>
                <c:pt idx="17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68-4BB8-B9E4-4BEC0F93C0DD}"/>
            </c:ext>
          </c:extLst>
        </c:ser>
        <c:ser>
          <c:idx val="5"/>
          <c:order val="5"/>
          <c:tx>
            <c:strRef>
              <c:f>'Eval&amp;Training Scores'!$O$1</c:f>
              <c:strCache>
                <c:ptCount val="1"/>
                <c:pt idx="0">
                  <c:v>Drug Test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dLbl>
              <c:idx val="5"/>
              <c:layout>
                <c:manualLayout>
                  <c:x val="1.4645941851689351E-3"/>
                  <c:y val="-4.43556836871416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568-4BB8-B9E4-4BEC0F93C0DD}"/>
                </c:ext>
              </c:extLst>
            </c:dLbl>
            <c:spPr>
              <a:solidFill>
                <a:schemeClr val="tx1"/>
              </a:solidFill>
              <a:ln>
                <a:solidFill>
                  <a:srgbClr val="92D050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'Eval&amp;Training Scores'!$B$4:$B$21</c:f>
              <c:strCache>
                <c:ptCount val="18"/>
                <c:pt idx="0">
                  <c:v>Nelson</c:v>
                </c:pt>
                <c:pt idx="1">
                  <c:v>Alan</c:v>
                </c:pt>
                <c:pt idx="2">
                  <c:v>Lowe</c:v>
                </c:pt>
                <c:pt idx="3">
                  <c:v>Hillary</c:v>
                </c:pt>
                <c:pt idx="4">
                  <c:v>Roxanne</c:v>
                </c:pt>
                <c:pt idx="5">
                  <c:v>Regina</c:v>
                </c:pt>
                <c:pt idx="6">
                  <c:v>Jeffrey</c:v>
                </c:pt>
                <c:pt idx="7">
                  <c:v>Marshall</c:v>
                </c:pt>
                <c:pt idx="8">
                  <c:v>Vickie</c:v>
                </c:pt>
                <c:pt idx="9">
                  <c:v>Tiffany</c:v>
                </c:pt>
                <c:pt idx="10">
                  <c:v>Lorrie</c:v>
                </c:pt>
                <c:pt idx="11">
                  <c:v>Dakota</c:v>
                </c:pt>
                <c:pt idx="12">
                  <c:v>Larry</c:v>
                </c:pt>
                <c:pt idx="13">
                  <c:v>Kin</c:v>
                </c:pt>
                <c:pt idx="14">
                  <c:v>Louis</c:v>
                </c:pt>
                <c:pt idx="15">
                  <c:v>Erin</c:v>
                </c:pt>
                <c:pt idx="16">
                  <c:v>Jean</c:v>
                </c:pt>
                <c:pt idx="17">
                  <c:v>Estrada</c:v>
                </c:pt>
              </c:strCache>
            </c:strRef>
          </c:cat>
          <c:val>
            <c:numRef>
              <c:f>'Eval&amp;Training Scores'!$O$4:$O$21</c:f>
              <c:numCache>
                <c:formatCode>0%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68-4BB8-B9E4-4BEC0F93C0D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8280895"/>
        <c:axId val="1945926831"/>
        <c:axId val="0"/>
      </c:bar3DChart>
      <c:catAx>
        <c:axId val="212828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26831"/>
        <c:crosses val="autoZero"/>
        <c:auto val="0"/>
        <c:lblAlgn val="ctr"/>
        <c:lblOffset val="100"/>
        <c:noMultiLvlLbl val="0"/>
      </c:catAx>
      <c:valAx>
        <c:axId val="194592683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2128280895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  <a:scene3d>
      <a:camera prst="orthographicFront"/>
      <a:lightRig rig="threePt" dir="t"/>
    </a:scene3d>
    <a:sp3d>
      <a:bevelT prst="relaxedInset"/>
    </a:sp3d>
  </c:spPr>
  <c:txPr>
    <a:bodyPr/>
    <a:lstStyle/>
    <a:p>
      <a:pPr>
        <a:defRPr>
          <a:solidFill>
            <a:srgbClr val="92D05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CB48B9-7038-49B1-8B87-23E255BB4E3A}">
  <sheetPr/>
  <sheetViews>
    <sheetView tabSelected="1"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344" cy="62990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960F40-162A-4963-EC1E-FA11AD1634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CA6F-B81B-4546-8906-F9872B4ABD5F}">
  <dimension ref="A1:R27"/>
  <sheetViews>
    <sheetView zoomScale="70" zoomScaleNormal="70" workbookViewId="0">
      <selection activeCell="F25" sqref="F25"/>
    </sheetView>
  </sheetViews>
  <sheetFormatPr defaultRowHeight="15" x14ac:dyDescent="0.25"/>
  <cols>
    <col min="1" max="1" width="12.85546875" customWidth="1"/>
    <col min="2" max="2" width="14.5703125" bestFit="1" customWidth="1"/>
    <col min="3" max="3" width="8.42578125" bestFit="1" customWidth="1"/>
    <col min="4" max="4" width="8.7109375" customWidth="1"/>
    <col min="5" max="7" width="8.140625" customWidth="1"/>
    <col min="8" max="8" width="6.5703125" customWidth="1"/>
    <col min="17" max="17" width="23.85546875" customWidth="1"/>
    <col min="18" max="18" width="19.28515625" customWidth="1"/>
  </cols>
  <sheetData>
    <row r="1" spans="1:18" s="5" customFormat="1" ht="120.75" x14ac:dyDescent="0.25">
      <c r="A1" s="3" t="s">
        <v>0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Q1" s="10" t="s">
        <v>46</v>
      </c>
      <c r="R1" s="10" t="s">
        <v>47</v>
      </c>
    </row>
    <row r="2" spans="1:18" s="6" customFormat="1" x14ac:dyDescent="0.25">
      <c r="B2" s="6" t="s">
        <v>39</v>
      </c>
      <c r="C2" s="6">
        <v>10</v>
      </c>
      <c r="D2" s="6">
        <v>20</v>
      </c>
      <c r="E2" s="6">
        <v>100</v>
      </c>
      <c r="F2" s="6">
        <v>100</v>
      </c>
      <c r="G2" s="6">
        <v>100</v>
      </c>
      <c r="H2" s="6">
        <v>1</v>
      </c>
    </row>
    <row r="3" spans="1:18" s="2" customFormat="1" x14ac:dyDescent="0.25">
      <c r="A3" s="2" t="s">
        <v>1</v>
      </c>
      <c r="B3" s="2" t="s">
        <v>2</v>
      </c>
    </row>
    <row r="4" spans="1:18" x14ac:dyDescent="0.25">
      <c r="A4" t="s">
        <v>3</v>
      </c>
      <c r="B4" t="s">
        <v>4</v>
      </c>
      <c r="C4" s="8">
        <v>10</v>
      </c>
      <c r="D4" s="8">
        <v>19</v>
      </c>
      <c r="E4" s="8">
        <v>93</v>
      </c>
      <c r="F4" s="8">
        <v>50</v>
      </c>
      <c r="G4" s="8">
        <v>70</v>
      </c>
      <c r="H4" s="8">
        <v>1</v>
      </c>
      <c r="J4" s="7">
        <f t="shared" ref="J4:O19" si="0">C4/C$2</f>
        <v>1</v>
      </c>
      <c r="K4" s="7">
        <f t="shared" si="0"/>
        <v>0.95</v>
      </c>
      <c r="L4" s="7">
        <f t="shared" si="0"/>
        <v>0.93</v>
      </c>
      <c r="M4" s="7">
        <f t="shared" si="0"/>
        <v>0.5</v>
      </c>
      <c r="N4" s="7">
        <f t="shared" si="0"/>
        <v>0.7</v>
      </c>
      <c r="O4" s="7">
        <f t="shared" si="0"/>
        <v>1</v>
      </c>
      <c r="P4" s="9"/>
      <c r="Q4" s="11" t="str">
        <f>IF(OR(J4&lt;0.5,K4&lt;0.5,L4&lt;0.5,M4&lt;0.5,N4&lt;0.5)=FALSE,"No","Yes")</f>
        <v>No</v>
      </c>
      <c r="R4" s="6" t="str">
        <f>IF(IF(OR(O4&lt;100%,AND(N4&lt;75%,N4-M4&lt;15%,Q4=TRUE))=TRUE,TRUE,FALSE)=TRUE,"No","Term")</f>
        <v>Term</v>
      </c>
    </row>
    <row r="5" spans="1:18" x14ac:dyDescent="0.25">
      <c r="A5" t="s">
        <v>5</v>
      </c>
      <c r="B5" t="s">
        <v>6</v>
      </c>
      <c r="C5" s="8">
        <v>9</v>
      </c>
      <c r="D5" s="8">
        <v>20</v>
      </c>
      <c r="E5" s="8">
        <v>60</v>
      </c>
      <c r="F5" s="8">
        <v>60</v>
      </c>
      <c r="G5" s="8">
        <v>90</v>
      </c>
      <c r="H5" s="8">
        <v>1</v>
      </c>
      <c r="J5" s="7">
        <f t="shared" ref="J5:J21" si="1">C5/C$2</f>
        <v>0.9</v>
      </c>
      <c r="K5" s="7">
        <f t="shared" si="0"/>
        <v>1</v>
      </c>
      <c r="L5" s="7">
        <f t="shared" si="0"/>
        <v>0.6</v>
      </c>
      <c r="M5" s="7">
        <f t="shared" si="0"/>
        <v>0.6</v>
      </c>
      <c r="N5" s="7">
        <f t="shared" si="0"/>
        <v>0.9</v>
      </c>
      <c r="O5" s="7">
        <f t="shared" si="0"/>
        <v>1</v>
      </c>
      <c r="Q5" s="11" t="str">
        <f t="shared" ref="Q5:Q21" si="2">IF(OR(J5&lt;0.5,K5&lt;0.5,L5&lt;0.5,M5&lt;0.5,N5&lt;0.5)=FALSE,"No","Yes")</f>
        <v>No</v>
      </c>
      <c r="R5" s="6" t="str">
        <f t="shared" ref="R5:R21" si="3">IF(IF(OR(O5&lt;100%,AND(N5&lt;75%,N5-M5&lt;15%,Q5=TRUE))=TRUE,TRUE,FALSE)=TRUE,"No","Term")</f>
        <v>Term</v>
      </c>
    </row>
    <row r="6" spans="1:18" x14ac:dyDescent="0.25">
      <c r="A6" t="s">
        <v>7</v>
      </c>
      <c r="B6" t="s">
        <v>8</v>
      </c>
      <c r="C6" s="8">
        <v>8</v>
      </c>
      <c r="D6" s="8">
        <v>17</v>
      </c>
      <c r="E6" s="8">
        <v>82</v>
      </c>
      <c r="F6" s="8">
        <v>90</v>
      </c>
      <c r="G6" s="8">
        <v>70</v>
      </c>
      <c r="H6" s="8">
        <v>1</v>
      </c>
      <c r="J6" s="7">
        <f t="shared" si="1"/>
        <v>0.8</v>
      </c>
      <c r="K6" s="7">
        <f t="shared" si="0"/>
        <v>0.85</v>
      </c>
      <c r="L6" s="7">
        <f t="shared" si="0"/>
        <v>0.82</v>
      </c>
      <c r="M6" s="7">
        <f t="shared" si="0"/>
        <v>0.9</v>
      </c>
      <c r="N6" s="7">
        <f t="shared" si="0"/>
        <v>0.7</v>
      </c>
      <c r="O6" s="7">
        <f t="shared" si="0"/>
        <v>1</v>
      </c>
      <c r="Q6" s="11" t="str">
        <f t="shared" si="2"/>
        <v>No</v>
      </c>
      <c r="R6" s="6" t="str">
        <f t="shared" si="3"/>
        <v>Term</v>
      </c>
    </row>
    <row r="7" spans="1:18" x14ac:dyDescent="0.25">
      <c r="A7" t="s">
        <v>9</v>
      </c>
      <c r="B7" t="s">
        <v>10</v>
      </c>
      <c r="C7" s="8">
        <v>9</v>
      </c>
      <c r="D7" s="8">
        <v>1</v>
      </c>
      <c r="E7" s="8">
        <v>73</v>
      </c>
      <c r="F7" s="8">
        <v>11</v>
      </c>
      <c r="G7" s="8">
        <v>59</v>
      </c>
      <c r="H7" s="8">
        <v>1</v>
      </c>
      <c r="J7" s="7">
        <f t="shared" si="1"/>
        <v>0.9</v>
      </c>
      <c r="K7" s="7">
        <f t="shared" si="0"/>
        <v>0.05</v>
      </c>
      <c r="L7" s="7">
        <f t="shared" si="0"/>
        <v>0.73</v>
      </c>
      <c r="M7" s="7">
        <f t="shared" si="0"/>
        <v>0.11</v>
      </c>
      <c r="N7" s="7">
        <f t="shared" si="0"/>
        <v>0.59</v>
      </c>
      <c r="O7" s="7">
        <f t="shared" si="0"/>
        <v>1</v>
      </c>
      <c r="Q7" s="11" t="str">
        <f t="shared" si="2"/>
        <v>Yes</v>
      </c>
      <c r="R7" s="6" t="str">
        <f t="shared" si="3"/>
        <v>Term</v>
      </c>
    </row>
    <row r="8" spans="1:18" x14ac:dyDescent="0.25">
      <c r="A8" t="s">
        <v>11</v>
      </c>
      <c r="B8" t="s">
        <v>12</v>
      </c>
      <c r="C8" s="8">
        <v>10</v>
      </c>
      <c r="D8" s="8">
        <v>20</v>
      </c>
      <c r="E8" s="8">
        <v>59</v>
      </c>
      <c r="F8" s="8">
        <v>47</v>
      </c>
      <c r="G8" s="8">
        <v>69</v>
      </c>
      <c r="H8" s="8">
        <v>1</v>
      </c>
      <c r="J8" s="7">
        <f t="shared" si="1"/>
        <v>1</v>
      </c>
      <c r="K8" s="7">
        <f t="shared" si="0"/>
        <v>1</v>
      </c>
      <c r="L8" s="7">
        <f t="shared" si="0"/>
        <v>0.59</v>
      </c>
      <c r="M8" s="7">
        <f t="shared" si="0"/>
        <v>0.47</v>
      </c>
      <c r="N8" s="7">
        <f t="shared" si="0"/>
        <v>0.69</v>
      </c>
      <c r="O8" s="7">
        <f t="shared" si="0"/>
        <v>1</v>
      </c>
      <c r="Q8" s="11" t="str">
        <f t="shared" si="2"/>
        <v>Yes</v>
      </c>
      <c r="R8" s="6" t="str">
        <f t="shared" si="3"/>
        <v>Term</v>
      </c>
    </row>
    <row r="9" spans="1:18" x14ac:dyDescent="0.25">
      <c r="A9" t="s">
        <v>13</v>
      </c>
      <c r="B9" t="s">
        <v>14</v>
      </c>
      <c r="C9" s="8">
        <v>9</v>
      </c>
      <c r="D9" s="8">
        <v>17</v>
      </c>
      <c r="E9" s="8">
        <v>100</v>
      </c>
      <c r="F9" s="8">
        <v>25</v>
      </c>
      <c r="G9" s="8">
        <v>11</v>
      </c>
      <c r="H9" s="8">
        <v>0</v>
      </c>
      <c r="J9" s="7">
        <f t="shared" si="1"/>
        <v>0.9</v>
      </c>
      <c r="K9" s="7">
        <f t="shared" si="0"/>
        <v>0.85</v>
      </c>
      <c r="L9" s="7">
        <f t="shared" si="0"/>
        <v>1</v>
      </c>
      <c r="M9" s="7">
        <f t="shared" si="0"/>
        <v>0.25</v>
      </c>
      <c r="N9" s="7">
        <f t="shared" si="0"/>
        <v>0.11</v>
      </c>
      <c r="O9" s="7">
        <f t="shared" si="0"/>
        <v>0</v>
      </c>
      <c r="Q9" s="11" t="str">
        <f t="shared" si="2"/>
        <v>Yes</v>
      </c>
      <c r="R9" s="6" t="str">
        <f t="shared" si="3"/>
        <v>No</v>
      </c>
    </row>
    <row r="10" spans="1:18" x14ac:dyDescent="0.25">
      <c r="A10" t="s">
        <v>15</v>
      </c>
      <c r="B10" t="s">
        <v>16</v>
      </c>
      <c r="C10" s="8">
        <v>8</v>
      </c>
      <c r="D10" s="8">
        <v>20</v>
      </c>
      <c r="E10" s="8">
        <v>100</v>
      </c>
      <c r="F10" s="8">
        <v>100</v>
      </c>
      <c r="G10" s="8">
        <v>100</v>
      </c>
      <c r="H10" s="8">
        <v>1</v>
      </c>
      <c r="J10" s="7">
        <f t="shared" si="1"/>
        <v>0.8</v>
      </c>
      <c r="K10" s="7">
        <f t="shared" si="0"/>
        <v>1</v>
      </c>
      <c r="L10" s="7">
        <f t="shared" si="0"/>
        <v>1</v>
      </c>
      <c r="M10" s="7">
        <f t="shared" si="0"/>
        <v>1</v>
      </c>
      <c r="N10" s="7">
        <f t="shared" si="0"/>
        <v>1</v>
      </c>
      <c r="O10" s="7">
        <f t="shared" si="0"/>
        <v>1</v>
      </c>
      <c r="Q10" s="11" t="str">
        <f t="shared" si="2"/>
        <v>No</v>
      </c>
      <c r="R10" s="6" t="str">
        <f t="shared" si="3"/>
        <v>Term</v>
      </c>
    </row>
    <row r="11" spans="1:18" x14ac:dyDescent="0.25">
      <c r="A11" t="s">
        <v>17</v>
      </c>
      <c r="B11" t="s">
        <v>18</v>
      </c>
      <c r="C11" s="8">
        <v>5</v>
      </c>
      <c r="D11" s="8">
        <v>6</v>
      </c>
      <c r="E11" s="8">
        <v>100</v>
      </c>
      <c r="F11" s="8">
        <v>66</v>
      </c>
      <c r="G11" s="8">
        <v>58</v>
      </c>
      <c r="H11" s="8">
        <v>1</v>
      </c>
      <c r="J11" s="7">
        <f t="shared" si="1"/>
        <v>0.5</v>
      </c>
      <c r="K11" s="7">
        <f t="shared" si="0"/>
        <v>0.3</v>
      </c>
      <c r="L11" s="7">
        <f t="shared" si="0"/>
        <v>1</v>
      </c>
      <c r="M11" s="7">
        <f t="shared" si="0"/>
        <v>0.66</v>
      </c>
      <c r="N11" s="7">
        <f t="shared" si="0"/>
        <v>0.57999999999999996</v>
      </c>
      <c r="O11" s="7">
        <f t="shared" si="0"/>
        <v>1</v>
      </c>
      <c r="Q11" s="11" t="str">
        <f t="shared" si="2"/>
        <v>Yes</v>
      </c>
      <c r="R11" s="6" t="str">
        <f t="shared" si="3"/>
        <v>Term</v>
      </c>
    </row>
    <row r="12" spans="1:18" x14ac:dyDescent="0.25">
      <c r="A12" t="s">
        <v>19</v>
      </c>
      <c r="B12" t="s">
        <v>20</v>
      </c>
      <c r="C12" s="8">
        <v>10</v>
      </c>
      <c r="D12" s="8">
        <v>20</v>
      </c>
      <c r="E12" s="8">
        <v>67</v>
      </c>
      <c r="F12" s="8">
        <v>66</v>
      </c>
      <c r="G12" s="8">
        <v>79</v>
      </c>
      <c r="H12" s="8">
        <v>1</v>
      </c>
      <c r="J12" s="7">
        <f t="shared" si="1"/>
        <v>1</v>
      </c>
      <c r="K12" s="7">
        <f t="shared" si="0"/>
        <v>1</v>
      </c>
      <c r="L12" s="7">
        <f t="shared" si="0"/>
        <v>0.67</v>
      </c>
      <c r="M12" s="7">
        <f t="shared" si="0"/>
        <v>0.66</v>
      </c>
      <c r="N12" s="7">
        <f t="shared" si="0"/>
        <v>0.79</v>
      </c>
      <c r="O12" s="7">
        <f t="shared" si="0"/>
        <v>1</v>
      </c>
      <c r="Q12" s="11" t="str">
        <f t="shared" si="2"/>
        <v>No</v>
      </c>
      <c r="R12" s="6" t="str">
        <f t="shared" si="3"/>
        <v>Term</v>
      </c>
    </row>
    <row r="13" spans="1:18" x14ac:dyDescent="0.25">
      <c r="A13" t="s">
        <v>21</v>
      </c>
      <c r="B13" t="s">
        <v>22</v>
      </c>
      <c r="C13" s="8">
        <v>9</v>
      </c>
      <c r="D13" s="8">
        <v>20</v>
      </c>
      <c r="E13" s="8">
        <v>70</v>
      </c>
      <c r="F13" s="8">
        <v>58</v>
      </c>
      <c r="G13" s="8">
        <v>77</v>
      </c>
      <c r="H13" s="8">
        <v>1</v>
      </c>
      <c r="J13" s="7">
        <f t="shared" si="1"/>
        <v>0.9</v>
      </c>
      <c r="K13" s="7">
        <f t="shared" si="0"/>
        <v>1</v>
      </c>
      <c r="L13" s="7">
        <f t="shared" si="0"/>
        <v>0.7</v>
      </c>
      <c r="M13" s="7">
        <f t="shared" si="0"/>
        <v>0.57999999999999996</v>
      </c>
      <c r="N13" s="7">
        <f t="shared" si="0"/>
        <v>0.77</v>
      </c>
      <c r="O13" s="7">
        <f t="shared" si="0"/>
        <v>1</v>
      </c>
      <c r="Q13" s="11" t="str">
        <f t="shared" si="2"/>
        <v>No</v>
      </c>
      <c r="R13" s="6" t="str">
        <f t="shared" si="3"/>
        <v>Term</v>
      </c>
    </row>
    <row r="14" spans="1:18" x14ac:dyDescent="0.25">
      <c r="A14" t="s">
        <v>23</v>
      </c>
      <c r="B14" t="s">
        <v>24</v>
      </c>
      <c r="C14" s="8">
        <v>10</v>
      </c>
      <c r="D14" s="8">
        <v>19</v>
      </c>
      <c r="E14" s="8">
        <v>70</v>
      </c>
      <c r="F14" s="8">
        <v>81</v>
      </c>
      <c r="G14" s="8">
        <v>72</v>
      </c>
      <c r="H14" s="8">
        <v>0</v>
      </c>
      <c r="J14" s="7">
        <f t="shared" si="1"/>
        <v>1</v>
      </c>
      <c r="K14" s="7">
        <f t="shared" si="0"/>
        <v>0.95</v>
      </c>
      <c r="L14" s="7">
        <f t="shared" si="0"/>
        <v>0.7</v>
      </c>
      <c r="M14" s="7">
        <f t="shared" si="0"/>
        <v>0.81</v>
      </c>
      <c r="N14" s="7">
        <f t="shared" si="0"/>
        <v>0.72</v>
      </c>
      <c r="O14" s="7">
        <f t="shared" si="0"/>
        <v>0</v>
      </c>
      <c r="Q14" s="11" t="str">
        <f t="shared" si="2"/>
        <v>No</v>
      </c>
      <c r="R14" s="6" t="str">
        <f t="shared" si="3"/>
        <v>No</v>
      </c>
    </row>
    <row r="15" spans="1:18" x14ac:dyDescent="0.25">
      <c r="A15" t="s">
        <v>25</v>
      </c>
      <c r="B15" t="s">
        <v>26</v>
      </c>
      <c r="C15" s="8">
        <v>9</v>
      </c>
      <c r="D15" s="8">
        <v>17</v>
      </c>
      <c r="E15" s="8">
        <v>80</v>
      </c>
      <c r="F15" s="8">
        <v>55</v>
      </c>
      <c r="G15" s="8">
        <v>64</v>
      </c>
      <c r="H15" s="8">
        <v>1</v>
      </c>
      <c r="J15" s="7">
        <f t="shared" si="1"/>
        <v>0.9</v>
      </c>
      <c r="K15" s="7">
        <f t="shared" si="0"/>
        <v>0.85</v>
      </c>
      <c r="L15" s="7">
        <f t="shared" si="0"/>
        <v>0.8</v>
      </c>
      <c r="M15" s="7">
        <f t="shared" si="0"/>
        <v>0.55000000000000004</v>
      </c>
      <c r="N15" s="7">
        <f t="shared" si="0"/>
        <v>0.64</v>
      </c>
      <c r="O15" s="7">
        <f t="shared" si="0"/>
        <v>1</v>
      </c>
      <c r="Q15" s="11" t="str">
        <f t="shared" si="2"/>
        <v>No</v>
      </c>
      <c r="R15" s="6" t="str">
        <f t="shared" si="3"/>
        <v>Term</v>
      </c>
    </row>
    <row r="16" spans="1:18" x14ac:dyDescent="0.25">
      <c r="A16" t="s">
        <v>27</v>
      </c>
      <c r="B16" t="s">
        <v>28</v>
      </c>
      <c r="C16" s="8">
        <v>8</v>
      </c>
      <c r="D16" s="8">
        <v>19</v>
      </c>
      <c r="E16" s="8">
        <v>90</v>
      </c>
      <c r="F16" s="8">
        <v>90</v>
      </c>
      <c r="G16" s="8">
        <v>99</v>
      </c>
      <c r="H16" s="8">
        <v>1</v>
      </c>
      <c r="J16" s="7">
        <f t="shared" si="1"/>
        <v>0.8</v>
      </c>
      <c r="K16" s="7">
        <f t="shared" si="0"/>
        <v>0.95</v>
      </c>
      <c r="L16" s="7">
        <f t="shared" si="0"/>
        <v>0.9</v>
      </c>
      <c r="M16" s="7">
        <f t="shared" si="0"/>
        <v>0.9</v>
      </c>
      <c r="N16" s="7">
        <f t="shared" si="0"/>
        <v>0.99</v>
      </c>
      <c r="O16" s="7">
        <f t="shared" si="0"/>
        <v>1</v>
      </c>
      <c r="Q16" s="11" t="str">
        <f t="shared" si="2"/>
        <v>No</v>
      </c>
      <c r="R16" s="6" t="str">
        <f t="shared" si="3"/>
        <v>Term</v>
      </c>
    </row>
    <row r="17" spans="1:18" x14ac:dyDescent="0.25">
      <c r="A17" t="s">
        <v>29</v>
      </c>
      <c r="B17" t="s">
        <v>30</v>
      </c>
      <c r="C17" s="8">
        <v>7</v>
      </c>
      <c r="D17" s="8">
        <v>20</v>
      </c>
      <c r="E17" s="8">
        <v>45</v>
      </c>
      <c r="F17" s="8">
        <v>70</v>
      </c>
      <c r="G17" s="8">
        <v>64</v>
      </c>
      <c r="H17" s="8">
        <v>1</v>
      </c>
      <c r="J17" s="7">
        <f t="shared" si="1"/>
        <v>0.7</v>
      </c>
      <c r="K17" s="7">
        <f t="shared" si="0"/>
        <v>1</v>
      </c>
      <c r="L17" s="7">
        <f t="shared" si="0"/>
        <v>0.45</v>
      </c>
      <c r="M17" s="7">
        <f t="shared" si="0"/>
        <v>0.7</v>
      </c>
      <c r="N17" s="7">
        <f t="shared" si="0"/>
        <v>0.64</v>
      </c>
      <c r="O17" s="7">
        <f t="shared" si="0"/>
        <v>1</v>
      </c>
      <c r="Q17" s="11" t="str">
        <f t="shared" si="2"/>
        <v>Yes</v>
      </c>
      <c r="R17" s="6" t="str">
        <f t="shared" si="3"/>
        <v>Term</v>
      </c>
    </row>
    <row r="18" spans="1:18" x14ac:dyDescent="0.25">
      <c r="A18" t="s">
        <v>31</v>
      </c>
      <c r="B18" t="s">
        <v>32</v>
      </c>
      <c r="C18" s="8">
        <v>10</v>
      </c>
      <c r="D18" s="8">
        <v>10</v>
      </c>
      <c r="E18" s="8">
        <v>90</v>
      </c>
      <c r="F18" s="8">
        <v>10</v>
      </c>
      <c r="G18" s="8">
        <v>48</v>
      </c>
      <c r="H18" s="8">
        <v>1</v>
      </c>
      <c r="J18" s="7">
        <f t="shared" si="1"/>
        <v>1</v>
      </c>
      <c r="K18" s="7">
        <f t="shared" si="0"/>
        <v>0.5</v>
      </c>
      <c r="L18" s="7">
        <f t="shared" si="0"/>
        <v>0.9</v>
      </c>
      <c r="M18" s="7">
        <f t="shared" si="0"/>
        <v>0.1</v>
      </c>
      <c r="N18" s="7">
        <f t="shared" si="0"/>
        <v>0.48</v>
      </c>
      <c r="O18" s="7">
        <f t="shared" si="0"/>
        <v>1</v>
      </c>
      <c r="Q18" s="11" t="str">
        <f t="shared" si="2"/>
        <v>Yes</v>
      </c>
      <c r="R18" s="6" t="str">
        <f t="shared" si="3"/>
        <v>Term</v>
      </c>
    </row>
    <row r="19" spans="1:18" x14ac:dyDescent="0.25">
      <c r="A19" t="s">
        <v>33</v>
      </c>
      <c r="B19" t="s">
        <v>34</v>
      </c>
      <c r="C19" s="8">
        <v>10</v>
      </c>
      <c r="D19" s="8">
        <v>20</v>
      </c>
      <c r="E19" s="8">
        <v>80</v>
      </c>
      <c r="F19" s="8">
        <v>80</v>
      </c>
      <c r="G19" s="8">
        <v>85</v>
      </c>
      <c r="H19" s="8">
        <v>1</v>
      </c>
      <c r="J19" s="7">
        <f t="shared" si="1"/>
        <v>1</v>
      </c>
      <c r="K19" s="7">
        <f t="shared" si="0"/>
        <v>1</v>
      </c>
      <c r="L19" s="7">
        <f t="shared" si="0"/>
        <v>0.8</v>
      </c>
      <c r="M19" s="7">
        <f t="shared" si="0"/>
        <v>0.8</v>
      </c>
      <c r="N19" s="7">
        <f t="shared" si="0"/>
        <v>0.85</v>
      </c>
      <c r="O19" s="7">
        <f t="shared" si="0"/>
        <v>1</v>
      </c>
      <c r="Q19" s="11" t="str">
        <f t="shared" si="2"/>
        <v>No</v>
      </c>
      <c r="R19" s="6" t="str">
        <f t="shared" si="3"/>
        <v>Term</v>
      </c>
    </row>
    <row r="20" spans="1:18" x14ac:dyDescent="0.25">
      <c r="A20" t="s">
        <v>35</v>
      </c>
      <c r="B20" t="s">
        <v>36</v>
      </c>
      <c r="C20" s="8">
        <v>10</v>
      </c>
      <c r="D20" s="8">
        <v>14</v>
      </c>
      <c r="E20" s="8">
        <v>69</v>
      </c>
      <c r="F20" s="8">
        <v>44</v>
      </c>
      <c r="G20" s="8">
        <v>78</v>
      </c>
      <c r="H20" s="8">
        <v>1</v>
      </c>
      <c r="J20" s="7">
        <f t="shared" si="1"/>
        <v>1</v>
      </c>
      <c r="K20" s="7">
        <f t="shared" ref="K20:K21" si="4">D20/D$2</f>
        <v>0.7</v>
      </c>
      <c r="L20" s="7">
        <f t="shared" ref="L20:L21" si="5">E20/E$2</f>
        <v>0.69</v>
      </c>
      <c r="M20" s="7">
        <f t="shared" ref="M20:M21" si="6">F20/F$2</f>
        <v>0.44</v>
      </c>
      <c r="N20" s="7">
        <f t="shared" ref="N20:N21" si="7">G20/G$2</f>
        <v>0.78</v>
      </c>
      <c r="O20" s="7">
        <f t="shared" ref="O20:O21" si="8">H20/H$2</f>
        <v>1</v>
      </c>
      <c r="Q20" s="11" t="str">
        <f t="shared" si="2"/>
        <v>Yes</v>
      </c>
      <c r="R20" s="6" t="str">
        <f t="shared" si="3"/>
        <v>Term</v>
      </c>
    </row>
    <row r="21" spans="1:18" x14ac:dyDescent="0.25">
      <c r="A21" t="s">
        <v>37</v>
      </c>
      <c r="B21" t="s">
        <v>38</v>
      </c>
      <c r="C21" s="8">
        <v>10</v>
      </c>
      <c r="D21" s="8">
        <v>16</v>
      </c>
      <c r="E21" s="8">
        <v>90</v>
      </c>
      <c r="F21" s="8">
        <v>65</v>
      </c>
      <c r="G21" s="8">
        <v>84</v>
      </c>
      <c r="H21" s="8">
        <v>1</v>
      </c>
      <c r="J21" s="7">
        <f t="shared" si="1"/>
        <v>1</v>
      </c>
      <c r="K21" s="7">
        <f t="shared" si="4"/>
        <v>0.8</v>
      </c>
      <c r="L21" s="7">
        <f t="shared" si="5"/>
        <v>0.9</v>
      </c>
      <c r="M21" s="7">
        <f t="shared" si="6"/>
        <v>0.65</v>
      </c>
      <c r="N21" s="7">
        <f t="shared" si="7"/>
        <v>0.84</v>
      </c>
      <c r="O21" s="7">
        <f t="shared" si="8"/>
        <v>1</v>
      </c>
      <c r="Q21" s="11" t="str">
        <f t="shared" si="2"/>
        <v>No</v>
      </c>
      <c r="R21" s="6" t="str">
        <f t="shared" si="3"/>
        <v>Term</v>
      </c>
    </row>
    <row r="23" spans="1:18" x14ac:dyDescent="0.25">
      <c r="J23" s="1"/>
      <c r="K23" s="1"/>
      <c r="L23" s="1"/>
      <c r="M23" s="1"/>
      <c r="N23" s="1"/>
      <c r="O23" s="1"/>
    </row>
    <row r="24" spans="1:18" x14ac:dyDescent="0.25">
      <c r="A24" t="s">
        <v>48</v>
      </c>
      <c r="C24" s="8">
        <f>MAX(C$4:C$21)</f>
        <v>10</v>
      </c>
      <c r="D24" s="8">
        <f t="shared" ref="D24:O24" si="9">MAX(D$4:D$21)</f>
        <v>20</v>
      </c>
      <c r="E24" s="8">
        <f t="shared" si="9"/>
        <v>100</v>
      </c>
      <c r="F24" s="8">
        <f t="shared" si="9"/>
        <v>100</v>
      </c>
      <c r="G24" s="8">
        <f t="shared" si="9"/>
        <v>100</v>
      </c>
      <c r="H24" s="8">
        <f t="shared" si="9"/>
        <v>1</v>
      </c>
      <c r="J24" s="7">
        <f t="shared" si="9"/>
        <v>1</v>
      </c>
      <c r="K24" s="7">
        <f t="shared" si="9"/>
        <v>1</v>
      </c>
      <c r="L24" s="7">
        <f t="shared" si="9"/>
        <v>1</v>
      </c>
      <c r="M24" s="7">
        <f t="shared" si="9"/>
        <v>1</v>
      </c>
      <c r="N24" s="7">
        <f t="shared" si="9"/>
        <v>1</v>
      </c>
      <c r="O24" s="7">
        <f t="shared" si="9"/>
        <v>1</v>
      </c>
    </row>
    <row r="25" spans="1:18" x14ac:dyDescent="0.25">
      <c r="A25" t="s">
        <v>49</v>
      </c>
      <c r="C25" s="8">
        <f>MIN(C$4:C$21)</f>
        <v>5</v>
      </c>
      <c r="D25" s="8">
        <f t="shared" ref="D25:O25" si="10">MIN(D$4:D$21)</f>
        <v>1</v>
      </c>
      <c r="E25" s="8">
        <f t="shared" si="10"/>
        <v>45</v>
      </c>
      <c r="F25" s="8">
        <f t="shared" si="10"/>
        <v>10</v>
      </c>
      <c r="G25" s="8">
        <f t="shared" si="10"/>
        <v>11</v>
      </c>
      <c r="H25" s="8">
        <f t="shared" si="10"/>
        <v>0</v>
      </c>
      <c r="J25" s="7">
        <f t="shared" si="10"/>
        <v>0.5</v>
      </c>
      <c r="K25" s="7">
        <f t="shared" si="10"/>
        <v>0.05</v>
      </c>
      <c r="L25" s="7">
        <f t="shared" si="10"/>
        <v>0.45</v>
      </c>
      <c r="M25" s="7">
        <f t="shared" si="10"/>
        <v>0.1</v>
      </c>
      <c r="N25" s="7">
        <f t="shared" si="10"/>
        <v>0.11</v>
      </c>
      <c r="O25" s="7">
        <f t="shared" si="10"/>
        <v>0</v>
      </c>
    </row>
    <row r="26" spans="1:18" x14ac:dyDescent="0.25">
      <c r="A26" t="s">
        <v>50</v>
      </c>
      <c r="C26" s="8">
        <f>AVERAGE(C$4:C$21)</f>
        <v>8.9444444444444446</v>
      </c>
      <c r="D26" s="8">
        <f t="shared" ref="D26:O26" si="11">AVERAGE(D$4:D$21)</f>
        <v>16.388888888888889</v>
      </c>
      <c r="E26" s="8">
        <f t="shared" si="11"/>
        <v>78.777777777777771</v>
      </c>
      <c r="F26" s="8">
        <f t="shared" si="11"/>
        <v>59.333333333333336</v>
      </c>
      <c r="G26" s="8">
        <f t="shared" si="11"/>
        <v>70.944444444444443</v>
      </c>
      <c r="H26" s="8">
        <f t="shared" si="11"/>
        <v>0.88888888888888884</v>
      </c>
      <c r="J26" s="7">
        <f t="shared" si="11"/>
        <v>0.89444444444444449</v>
      </c>
      <c r="K26" s="7">
        <f t="shared" si="11"/>
        <v>0.81944444444444431</v>
      </c>
      <c r="L26" s="7">
        <f t="shared" si="11"/>
        <v>0.7877777777777778</v>
      </c>
      <c r="M26" s="7">
        <f t="shared" si="11"/>
        <v>0.59333333333333338</v>
      </c>
      <c r="N26" s="7">
        <f t="shared" si="11"/>
        <v>0.70944444444444443</v>
      </c>
      <c r="O26" s="7">
        <f t="shared" si="11"/>
        <v>0.88888888888888884</v>
      </c>
    </row>
    <row r="27" spans="1:18" x14ac:dyDescent="0.25">
      <c r="A27" t="s">
        <v>51</v>
      </c>
      <c r="C27" s="8">
        <f>MEDIAN(C4,C5,C6,C7,C8,C9,C10,C11,C12,C13,C14,C15,C16,C17,C18,C19,C20,C21)</f>
        <v>9</v>
      </c>
      <c r="D27" s="8">
        <f t="shared" ref="D27:O27" si="12">MEDIAN(D4,D5,D6,D7,D8,D9,D10,D11,D12,D13,D14,D15,D16,D17,D18,D19,D20,D21)</f>
        <v>19</v>
      </c>
      <c r="E27" s="8">
        <f t="shared" si="12"/>
        <v>80</v>
      </c>
      <c r="F27" s="8">
        <f t="shared" si="12"/>
        <v>62.5</v>
      </c>
      <c r="G27" s="8">
        <f t="shared" si="12"/>
        <v>71</v>
      </c>
      <c r="H27" s="8">
        <f t="shared" si="12"/>
        <v>1</v>
      </c>
      <c r="I27" s="8"/>
      <c r="J27" s="7">
        <f t="shared" si="12"/>
        <v>0.9</v>
      </c>
      <c r="K27" s="7">
        <f t="shared" si="12"/>
        <v>0.95</v>
      </c>
      <c r="L27" s="7">
        <f t="shared" si="12"/>
        <v>0.8</v>
      </c>
      <c r="M27" s="7">
        <f t="shared" si="12"/>
        <v>0.625</v>
      </c>
      <c r="N27" s="7">
        <f t="shared" si="12"/>
        <v>0.71</v>
      </c>
      <c r="O27" s="7">
        <f t="shared" si="12"/>
        <v>1</v>
      </c>
    </row>
  </sheetData>
  <sortState xmlns:xlrd2="http://schemas.microsoft.com/office/spreadsheetml/2017/richdata2" ref="A4:B24">
    <sortCondition ref="A4:A24"/>
  </sortState>
  <conditionalFormatting sqref="C4:C21">
    <cfRule type="iconSet" priority="1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1">
    <cfRule type="iconSet" priority="1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G21">
    <cfRule type="iconSet" priority="10">
      <iconSet iconSet="4TrafficLights">
        <cfvo type="percent" val="0"/>
        <cfvo type="num" val="24"/>
        <cfvo type="num" val="49"/>
        <cfvo type="num" val="74"/>
      </iconSet>
    </cfRule>
  </conditionalFormatting>
  <conditionalFormatting sqref="H4:H21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J4:O21">
    <cfRule type="colorScale" priority="1">
      <colorScale>
        <cfvo type="percent" val="50"/>
        <cfvo type="percentile" val="75"/>
        <cfvo type="percent" val="100"/>
        <color rgb="FFFF0000"/>
        <color rgb="FFFF6D6D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Eval&amp;Training Scores</vt:lpstr>
      <vt:lpstr>Total Employee Scores per 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Lucchesi</dc:creator>
  <cp:keywords/>
  <dc:description/>
  <cp:lastModifiedBy>Justins Stratton</cp:lastModifiedBy>
  <cp:revision/>
  <dcterms:created xsi:type="dcterms:W3CDTF">2023-02-02T18:31:00Z</dcterms:created>
  <dcterms:modified xsi:type="dcterms:W3CDTF">2023-09-12T17:08:32Z</dcterms:modified>
  <cp:category/>
  <cp:contentStatus/>
</cp:coreProperties>
</file>