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C4PZHQ\"/>
    </mc:Choice>
  </mc:AlternateContent>
  <bookViews>
    <workbookView xWindow="8620" yWindow="380" windowWidth="11930" windowHeight="11570" activeTab="1"/>
  </bookViews>
  <sheets>
    <sheet name="WCB" sheetId="1" r:id="rId1"/>
    <sheet name="FP" sheetId="2" r:id="rId2"/>
    <sheet name="MTP" sheetId="4" r:id="rId3"/>
    <sheet name="Cutinase_Standard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 l="1"/>
  <c r="H5" i="2"/>
  <c r="H4" i="2"/>
  <c r="H3" i="2"/>
  <c r="H2" i="2"/>
  <c r="F7" i="2"/>
  <c r="F6" i="2"/>
  <c r="F5" i="2"/>
  <c r="F4" i="2"/>
  <c r="F3" i="2"/>
  <c r="F2" i="2"/>
  <c r="E7" i="2"/>
  <c r="E6" i="2"/>
  <c r="E5" i="2"/>
  <c r="E4" i="2"/>
  <c r="E3" i="2"/>
  <c r="E2" i="2"/>
  <c r="C7" i="2"/>
  <c r="C6" i="2"/>
  <c r="C5" i="2"/>
  <c r="C4" i="2"/>
  <c r="C3" i="2"/>
  <c r="C2" i="2"/>
  <c r="I3" i="2" l="1"/>
  <c r="I4" i="2"/>
  <c r="I5" i="2"/>
  <c r="F3" i="4"/>
  <c r="L3" i="4" s="1"/>
  <c r="G3" i="4"/>
  <c r="M3" i="4" s="1"/>
  <c r="I2" i="2"/>
  <c r="G3" i="2"/>
  <c r="G4" i="2"/>
  <c r="G5" i="2"/>
  <c r="G6" i="2"/>
  <c r="G7" i="2"/>
  <c r="G2" i="2"/>
  <c r="D3" i="2"/>
  <c r="D4" i="2"/>
  <c r="E6" i="4"/>
  <c r="K6" i="4" s="1"/>
  <c r="F6" i="4"/>
  <c r="L6" i="4" s="1"/>
  <c r="G6" i="4"/>
  <c r="M6" i="4" s="1"/>
  <c r="D2" i="2"/>
  <c r="B4" i="2"/>
  <c r="E8" i="4"/>
  <c r="K8" i="4" s="1"/>
  <c r="F8" i="4"/>
  <c r="L8" i="4" s="1"/>
  <c r="G8" i="4"/>
  <c r="M8" i="4" s="1"/>
  <c r="B2" i="2"/>
  <c r="B6" i="2" l="1"/>
  <c r="C6" i="4"/>
  <c r="I6" i="4" s="1"/>
  <c r="C5" i="4"/>
  <c r="I5" i="4" s="1"/>
  <c r="I7" i="2"/>
  <c r="D6" i="2"/>
  <c r="B5" i="2"/>
  <c r="I6" i="2"/>
  <c r="D5" i="2"/>
  <c r="B7" i="2"/>
  <c r="B3" i="2"/>
  <c r="D7" i="2"/>
  <c r="E3" i="4"/>
  <c r="K3" i="4" s="1"/>
  <c r="G5" i="4"/>
  <c r="M5" i="4" s="1"/>
  <c r="E5" i="4"/>
  <c r="K5" i="4" s="1"/>
  <c r="F5" i="4"/>
  <c r="L5" i="4" s="1"/>
  <c r="D5" i="4"/>
  <c r="J5" i="4" s="1"/>
  <c r="D6" i="4"/>
  <c r="J6" i="4" s="1"/>
  <c r="B6" i="4"/>
  <c r="H6" i="4" s="1"/>
  <c r="C3" i="4"/>
  <c r="I3" i="4" s="1"/>
  <c r="D3" i="4"/>
  <c r="J3" i="4" s="1"/>
  <c r="B3" i="4"/>
  <c r="H3" i="4" s="1"/>
  <c r="C8" i="4"/>
  <c r="I8" i="4" s="1"/>
  <c r="D8" i="4"/>
  <c r="J8" i="4" s="1"/>
  <c r="B8" i="4"/>
  <c r="H8" i="4" s="1"/>
  <c r="B5" i="4"/>
  <c r="H5" i="4" s="1"/>
</calcChain>
</file>

<file path=xl/sharedStrings.xml><?xml version="1.0" encoding="utf-8"?>
<sst xmlns="http://schemas.openxmlformats.org/spreadsheetml/2006/main" count="237" uniqueCount="60">
  <si>
    <t>A</t>
  </si>
  <si>
    <t>B</t>
  </si>
  <si>
    <t>C</t>
  </si>
  <si>
    <t>D</t>
  </si>
  <si>
    <t>E</t>
  </si>
  <si>
    <t>F</t>
  </si>
  <si>
    <t>G</t>
  </si>
  <si>
    <t>H</t>
  </si>
  <si>
    <t>01</t>
  </si>
  <si>
    <t>02</t>
  </si>
  <si>
    <t>03</t>
  </si>
  <si>
    <t>04</t>
  </si>
  <si>
    <t>05</t>
  </si>
  <si>
    <t>06</t>
  </si>
  <si>
    <t>07</t>
  </si>
  <si>
    <t>08</t>
  </si>
  <si>
    <t>YwmC</t>
  </si>
  <si>
    <t>YpjP</t>
  </si>
  <si>
    <t>NprB</t>
  </si>
  <si>
    <t>PhoB</t>
  </si>
  <si>
    <t>Epr</t>
  </si>
  <si>
    <t>LipB</t>
  </si>
  <si>
    <t>LipA</t>
  </si>
  <si>
    <t>NprE</t>
  </si>
  <si>
    <t>Mpr</t>
  </si>
  <si>
    <t>YncM</t>
  </si>
  <si>
    <t>PelB</t>
  </si>
  <si>
    <t>YoaW</t>
  </si>
  <si>
    <t>AmyE</t>
  </si>
  <si>
    <t>Bsn</t>
  </si>
  <si>
    <t>Bpr</t>
  </si>
  <si>
    <t>AprE</t>
  </si>
  <si>
    <t>SacC</t>
  </si>
  <si>
    <t>09</t>
  </si>
  <si>
    <t>10</t>
  </si>
  <si>
    <t>11</t>
  </si>
  <si>
    <t>12</t>
  </si>
  <si>
    <t>LCC oder PE-H</t>
  </si>
  <si>
    <t>Pel</t>
  </si>
  <si>
    <t>SacB</t>
  </si>
  <si>
    <t>cwlS</t>
  </si>
  <si>
    <t>Vpr</t>
  </si>
  <si>
    <t>YwaD</t>
  </si>
  <si>
    <t>YolA</t>
  </si>
  <si>
    <t>AbnA</t>
  </si>
  <si>
    <t>Concentration</t>
  </si>
  <si>
    <t>A02</t>
  </si>
  <si>
    <t>E04</t>
  </si>
  <si>
    <t>E11</t>
  </si>
  <si>
    <t>E01</t>
  </si>
  <si>
    <t>8. Lauf 26.09.2021: PE-H</t>
  </si>
  <si>
    <t>B02</t>
  </si>
  <si>
    <t>F11</t>
  </si>
  <si>
    <t>C02</t>
  </si>
  <si>
    <t>D02</t>
  </si>
  <si>
    <t>F04</t>
  </si>
  <si>
    <t>G11</t>
  </si>
  <si>
    <t>G04</t>
  </si>
  <si>
    <t>H04</t>
  </si>
  <si>
    <t>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</si>
</sst>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/>
    <xf numFmtId="49" fontId="0" fillId="0" borderId="0" xfId="0" applyNumberFormat="1"/>
    <xf numFmtId="49" fontId="0" fillId="0" borderId="1" xfId="0" applyNumberFormat="1" applyBorder="1"/>
    <xf numFmtId="49" fontId="1" fillId="0" borderId="1" xfId="0" applyNumberFormat="1" applyFont="1" applyBorder="1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E12" sqref="E12"/>
    </sheetView>
  </sheetViews>
  <sheetFormatPr defaultColWidth="11.54296875" defaultRowHeight="14.5" x14ac:dyDescent="0.35"/>
  <cols>
    <col min="1" max="1" width="3.36328125" style="5" customWidth="1"/>
    <col min="2" max="13" width="9.6328125" style="5" customWidth="1"/>
    <col min="14" max="16384" width="11.54296875" style="5"/>
  </cols>
  <sheetData>
    <row r="1" spans="1:13" x14ac:dyDescent="0.35">
      <c r="B1" s="5" t="s">
        <v>37</v>
      </c>
    </row>
    <row r="3" spans="1:13" x14ac:dyDescent="0.35">
      <c r="B3" s="6">
        <v>1</v>
      </c>
      <c r="C3" s="6">
        <v>2</v>
      </c>
      <c r="D3" s="6">
        <v>3</v>
      </c>
      <c r="E3" s="6">
        <v>4</v>
      </c>
      <c r="F3" s="6">
        <v>5</v>
      </c>
      <c r="G3" s="6">
        <v>6</v>
      </c>
      <c r="H3" s="6">
        <v>7</v>
      </c>
      <c r="I3" s="6">
        <v>8</v>
      </c>
      <c r="J3" s="6">
        <v>9</v>
      </c>
      <c r="K3" s="6">
        <v>10</v>
      </c>
      <c r="L3" s="6">
        <v>11</v>
      </c>
      <c r="M3" s="6">
        <v>12</v>
      </c>
    </row>
    <row r="4" spans="1:13" x14ac:dyDescent="0.35">
      <c r="A4" s="6" t="s">
        <v>0</v>
      </c>
      <c r="B4" s="7" t="s">
        <v>25</v>
      </c>
      <c r="C4" s="7" t="s">
        <v>38</v>
      </c>
      <c r="D4" s="7" t="s">
        <v>16</v>
      </c>
      <c r="E4" s="7" t="s">
        <v>27</v>
      </c>
      <c r="F4" s="7" t="s">
        <v>18</v>
      </c>
      <c r="G4" s="7" t="s">
        <v>20</v>
      </c>
      <c r="H4" s="7" t="s">
        <v>19</v>
      </c>
      <c r="I4" s="7" t="s">
        <v>21</v>
      </c>
      <c r="J4" s="7" t="s">
        <v>30</v>
      </c>
      <c r="K4" s="7" t="s">
        <v>31</v>
      </c>
      <c r="L4" s="7" t="s">
        <v>32</v>
      </c>
      <c r="M4" s="7" t="s">
        <v>39</v>
      </c>
    </row>
    <row r="5" spans="1:13" x14ac:dyDescent="0.35">
      <c r="A5" s="6" t="s">
        <v>1</v>
      </c>
      <c r="B5" s="7" t="s">
        <v>25</v>
      </c>
      <c r="C5" s="7" t="s">
        <v>38</v>
      </c>
      <c r="D5" s="7" t="s">
        <v>16</v>
      </c>
      <c r="E5" s="7" t="s">
        <v>27</v>
      </c>
      <c r="F5" s="7" t="s">
        <v>18</v>
      </c>
      <c r="G5" s="7" t="s">
        <v>20</v>
      </c>
      <c r="H5" s="7" t="s">
        <v>19</v>
      </c>
      <c r="I5" s="7" t="s">
        <v>21</v>
      </c>
      <c r="J5" s="7" t="s">
        <v>30</v>
      </c>
      <c r="K5" s="7" t="s">
        <v>31</v>
      </c>
      <c r="L5" s="7" t="s">
        <v>32</v>
      </c>
      <c r="M5" s="7" t="s">
        <v>39</v>
      </c>
    </row>
    <row r="6" spans="1:13" x14ac:dyDescent="0.35">
      <c r="A6" s="6" t="s">
        <v>2</v>
      </c>
      <c r="B6" s="7" t="s">
        <v>25</v>
      </c>
      <c r="C6" s="7" t="s">
        <v>38</v>
      </c>
      <c r="D6" s="7" t="s">
        <v>16</v>
      </c>
      <c r="E6" s="7" t="s">
        <v>27</v>
      </c>
      <c r="F6" s="7" t="s">
        <v>18</v>
      </c>
      <c r="G6" s="7" t="s">
        <v>20</v>
      </c>
      <c r="H6" s="7" t="s">
        <v>19</v>
      </c>
      <c r="I6" s="7" t="s">
        <v>21</v>
      </c>
      <c r="J6" s="7" t="s">
        <v>30</v>
      </c>
      <c r="K6" s="7" t="s">
        <v>31</v>
      </c>
      <c r="L6" s="7" t="s">
        <v>32</v>
      </c>
      <c r="M6" s="7" t="s">
        <v>39</v>
      </c>
    </row>
    <row r="7" spans="1:13" x14ac:dyDescent="0.35">
      <c r="A7" s="6" t="s">
        <v>3</v>
      </c>
      <c r="B7" s="7" t="s">
        <v>25</v>
      </c>
      <c r="C7" s="7" t="s">
        <v>38</v>
      </c>
      <c r="D7" s="7" t="s">
        <v>16</v>
      </c>
      <c r="E7" s="7" t="s">
        <v>27</v>
      </c>
      <c r="F7" s="7" t="s">
        <v>18</v>
      </c>
      <c r="G7" s="7" t="s">
        <v>20</v>
      </c>
      <c r="H7" s="7" t="s">
        <v>19</v>
      </c>
      <c r="I7" s="7" t="s">
        <v>21</v>
      </c>
      <c r="J7" s="7" t="s">
        <v>30</v>
      </c>
      <c r="K7" s="7" t="s">
        <v>31</v>
      </c>
      <c r="L7" s="7" t="s">
        <v>32</v>
      </c>
      <c r="M7" s="7" t="s">
        <v>39</v>
      </c>
    </row>
    <row r="8" spans="1:13" x14ac:dyDescent="0.35">
      <c r="A8" s="6" t="s">
        <v>4</v>
      </c>
      <c r="B8" s="7" t="s">
        <v>22</v>
      </c>
      <c r="C8" s="7" t="s">
        <v>24</v>
      </c>
      <c r="D8" s="7" t="s">
        <v>26</v>
      </c>
      <c r="E8" s="7" t="s">
        <v>17</v>
      </c>
      <c r="F8" s="7" t="s">
        <v>28</v>
      </c>
      <c r="G8" s="7" t="s">
        <v>23</v>
      </c>
      <c r="H8" s="7" t="s">
        <v>29</v>
      </c>
      <c r="I8" s="7" t="s">
        <v>40</v>
      </c>
      <c r="J8" s="7" t="s">
        <v>41</v>
      </c>
      <c r="K8" s="7" t="s">
        <v>42</v>
      </c>
      <c r="L8" s="7" t="s">
        <v>43</v>
      </c>
      <c r="M8" s="7" t="s">
        <v>44</v>
      </c>
    </row>
    <row r="9" spans="1:13" x14ac:dyDescent="0.35">
      <c r="A9" s="6" t="s">
        <v>5</v>
      </c>
      <c r="B9" s="7" t="s">
        <v>22</v>
      </c>
      <c r="C9" s="7" t="s">
        <v>24</v>
      </c>
      <c r="D9" s="7" t="s">
        <v>26</v>
      </c>
      <c r="E9" s="7" t="s">
        <v>17</v>
      </c>
      <c r="F9" s="7" t="s">
        <v>28</v>
      </c>
      <c r="G9" s="7" t="s">
        <v>23</v>
      </c>
      <c r="H9" s="7" t="s">
        <v>29</v>
      </c>
      <c r="I9" s="7" t="s">
        <v>40</v>
      </c>
      <c r="J9" s="7" t="s">
        <v>41</v>
      </c>
      <c r="K9" s="7" t="s">
        <v>42</v>
      </c>
      <c r="L9" s="7" t="s">
        <v>43</v>
      </c>
      <c r="M9" s="7" t="s">
        <v>44</v>
      </c>
    </row>
    <row r="10" spans="1:13" x14ac:dyDescent="0.35">
      <c r="A10" s="6" t="s">
        <v>6</v>
      </c>
      <c r="B10" s="7" t="s">
        <v>22</v>
      </c>
      <c r="C10" s="7" t="s">
        <v>24</v>
      </c>
      <c r="D10" s="7" t="s">
        <v>26</v>
      </c>
      <c r="E10" s="7" t="s">
        <v>17</v>
      </c>
      <c r="F10" s="7" t="s">
        <v>28</v>
      </c>
      <c r="G10" s="7" t="s">
        <v>23</v>
      </c>
      <c r="H10" s="7" t="s">
        <v>29</v>
      </c>
      <c r="I10" s="7" t="s">
        <v>40</v>
      </c>
      <c r="J10" s="7" t="s">
        <v>41</v>
      </c>
      <c r="K10" s="7" t="s">
        <v>42</v>
      </c>
      <c r="L10" s="7" t="s">
        <v>43</v>
      </c>
      <c r="M10" s="7" t="s">
        <v>44</v>
      </c>
    </row>
    <row r="11" spans="1:13" x14ac:dyDescent="0.35">
      <c r="A11" s="6" t="s">
        <v>7</v>
      </c>
      <c r="B11" s="7" t="s">
        <v>22</v>
      </c>
      <c r="C11" s="7" t="s">
        <v>24</v>
      </c>
      <c r="D11" s="7" t="s">
        <v>26</v>
      </c>
      <c r="E11" s="7" t="s">
        <v>17</v>
      </c>
      <c r="F11" s="7" t="s">
        <v>28</v>
      </c>
      <c r="G11" s="7" t="s">
        <v>23</v>
      </c>
      <c r="H11" s="7" t="s">
        <v>29</v>
      </c>
      <c r="I11" s="7" t="s">
        <v>40</v>
      </c>
      <c r="J11" s="7" t="s">
        <v>41</v>
      </c>
      <c r="K11" s="7" t="s">
        <v>42</v>
      </c>
      <c r="L11" s="7" t="s">
        <v>43</v>
      </c>
      <c r="M11" s="7" t="s">
        <v>44</v>
      </c>
    </row>
    <row r="13" spans="1:13" x14ac:dyDescent="0.35">
      <c r="B13" s="8" t="s">
        <v>50</v>
      </c>
    </row>
    <row r="14" spans="1:13" x14ac:dyDescent="0.35">
      <c r="B14" s="8" t="s">
        <v>0</v>
      </c>
      <c r="C14" s="8" t="s">
        <v>48</v>
      </c>
      <c r="D14" s="8" t="s">
        <v>43</v>
      </c>
      <c r="E14" s="8"/>
      <c r="F14"/>
      <c r="G14" s="8" t="s">
        <v>46</v>
      </c>
      <c r="H14" s="8" t="s">
        <v>38</v>
      </c>
    </row>
    <row r="15" spans="1:13" x14ac:dyDescent="0.35">
      <c r="B15" s="8" t="s">
        <v>1</v>
      </c>
      <c r="C15" s="8" t="s">
        <v>47</v>
      </c>
      <c r="D15" s="8" t="s">
        <v>17</v>
      </c>
      <c r="E15" s="8"/>
      <c r="F15"/>
      <c r="G15" s="8" t="s">
        <v>51</v>
      </c>
      <c r="H15" s="8" t="s">
        <v>38</v>
      </c>
    </row>
    <row r="16" spans="1:13" x14ac:dyDescent="0.35">
      <c r="B16" s="8" t="s">
        <v>2</v>
      </c>
      <c r="C16" s="8" t="s">
        <v>52</v>
      </c>
      <c r="D16" s="8" t="s">
        <v>43</v>
      </c>
      <c r="E16"/>
      <c r="F16" s="8"/>
      <c r="G16" s="8" t="s">
        <v>53</v>
      </c>
      <c r="H16" s="8" t="s">
        <v>38</v>
      </c>
    </row>
    <row r="17" spans="2:8" x14ac:dyDescent="0.35">
      <c r="B17" s="8" t="s">
        <v>3</v>
      </c>
      <c r="C17" s="8" t="s">
        <v>46</v>
      </c>
      <c r="D17" s="8" t="s">
        <v>38</v>
      </c>
      <c r="E17"/>
      <c r="F17" s="8"/>
      <c r="G17" s="8" t="s">
        <v>54</v>
      </c>
      <c r="H17" s="8" t="s">
        <v>38</v>
      </c>
    </row>
    <row r="18" spans="2:8" x14ac:dyDescent="0.35">
      <c r="B18" s="8" t="s">
        <v>4</v>
      </c>
      <c r="C18" s="8" t="s">
        <v>55</v>
      </c>
      <c r="D18" s="8" t="s">
        <v>17</v>
      </c>
      <c r="E18"/>
      <c r="F18"/>
      <c r="G18" s="8" t="s">
        <v>47</v>
      </c>
      <c r="H18" s="8" t="s">
        <v>17</v>
      </c>
    </row>
    <row r="19" spans="2:8" x14ac:dyDescent="0.35">
      <c r="B19" s="8" t="s">
        <v>5</v>
      </c>
      <c r="C19" s="8" t="s">
        <v>56</v>
      </c>
      <c r="D19" s="8" t="s">
        <v>43</v>
      </c>
      <c r="E19"/>
      <c r="F19"/>
      <c r="G19" s="8" t="s">
        <v>55</v>
      </c>
      <c r="H19" s="8" t="s">
        <v>17</v>
      </c>
    </row>
    <row r="20" spans="2:8" x14ac:dyDescent="0.35">
      <c r="B20" s="8" t="s">
        <v>0</v>
      </c>
      <c r="C20" s="8" t="s">
        <v>57</v>
      </c>
      <c r="D20" s="8" t="s">
        <v>17</v>
      </c>
      <c r="E20"/>
      <c r="F20"/>
      <c r="G20" s="8" t="s">
        <v>57</v>
      </c>
      <c r="H20" s="8" t="s">
        <v>17</v>
      </c>
    </row>
    <row r="21" spans="2:8" x14ac:dyDescent="0.35">
      <c r="B21" s="8" t="s">
        <v>1</v>
      </c>
      <c r="C21" s="8" t="s">
        <v>58</v>
      </c>
      <c r="D21" s="8" t="s">
        <v>17</v>
      </c>
      <c r="E21"/>
      <c r="F21"/>
      <c r="G21" s="8" t="s">
        <v>58</v>
      </c>
      <c r="H21" s="8" t="s">
        <v>17</v>
      </c>
    </row>
    <row r="22" spans="2:8" x14ac:dyDescent="0.35">
      <c r="B22" s="8" t="s">
        <v>2</v>
      </c>
      <c r="C22" s="8" t="s">
        <v>59</v>
      </c>
      <c r="D22" s="8" t="s">
        <v>43</v>
      </c>
      <c r="E22"/>
      <c r="F22" s="8"/>
      <c r="G22" s="8" t="s">
        <v>48</v>
      </c>
      <c r="H22" s="8" t="s">
        <v>43</v>
      </c>
    </row>
    <row r="23" spans="2:8" x14ac:dyDescent="0.35">
      <c r="B23" s="8" t="s">
        <v>3</v>
      </c>
      <c r="C23" s="8" t="s">
        <v>47</v>
      </c>
      <c r="D23" s="8" t="s">
        <v>17</v>
      </c>
      <c r="E23"/>
      <c r="F23" s="8"/>
      <c r="G23" s="8" t="s">
        <v>52</v>
      </c>
      <c r="H23" s="8" t="s">
        <v>43</v>
      </c>
    </row>
    <row r="24" spans="2:8" x14ac:dyDescent="0.35">
      <c r="B24" s="8" t="s">
        <v>4</v>
      </c>
      <c r="C24" s="8" t="s">
        <v>48</v>
      </c>
      <c r="D24" s="8" t="s">
        <v>43</v>
      </c>
      <c r="E24"/>
      <c r="F24" s="8"/>
      <c r="G24" s="8" t="s">
        <v>56</v>
      </c>
      <c r="H24" s="8" t="s">
        <v>43</v>
      </c>
    </row>
    <row r="25" spans="2:8" x14ac:dyDescent="0.35">
      <c r="B25" s="8" t="s">
        <v>5</v>
      </c>
      <c r="C25" s="8" t="s">
        <v>52</v>
      </c>
      <c r="D25" s="8" t="s">
        <v>43</v>
      </c>
      <c r="E25"/>
      <c r="F25"/>
      <c r="G25" s="8" t="s">
        <v>59</v>
      </c>
      <c r="H25" s="8" t="s">
        <v>43</v>
      </c>
    </row>
    <row r="26" spans="2:8" x14ac:dyDescent="0.35">
      <c r="B26" s="8" t="s">
        <v>0</v>
      </c>
      <c r="C26" s="8" t="s">
        <v>51</v>
      </c>
      <c r="D26" s="8" t="s">
        <v>38</v>
      </c>
      <c r="E26"/>
      <c r="F26"/>
      <c r="G26" s="8"/>
      <c r="H26"/>
    </row>
    <row r="27" spans="2:8" x14ac:dyDescent="0.35">
      <c r="B27" s="8" t="s">
        <v>1</v>
      </c>
      <c r="C27" s="8" t="s">
        <v>55</v>
      </c>
      <c r="D27" s="8" t="s">
        <v>17</v>
      </c>
      <c r="E27"/>
      <c r="F27"/>
      <c r="G27" s="8"/>
      <c r="H27"/>
    </row>
    <row r="28" spans="2:8" x14ac:dyDescent="0.35">
      <c r="B28" s="8" t="s">
        <v>2</v>
      </c>
      <c r="C28" s="8" t="s">
        <v>53</v>
      </c>
      <c r="D28" s="8" t="s">
        <v>38</v>
      </c>
      <c r="E28"/>
      <c r="F28" s="8"/>
      <c r="G28" s="8"/>
      <c r="H28"/>
    </row>
    <row r="29" spans="2:8" x14ac:dyDescent="0.35">
      <c r="B29" s="8" t="s">
        <v>3</v>
      </c>
      <c r="C29" s="8" t="s">
        <v>57</v>
      </c>
      <c r="D29" s="8" t="s">
        <v>17</v>
      </c>
      <c r="E29"/>
      <c r="F29" s="8"/>
      <c r="G29" s="8"/>
      <c r="H29"/>
    </row>
    <row r="30" spans="2:8" x14ac:dyDescent="0.35">
      <c r="B30" s="8" t="s">
        <v>4</v>
      </c>
      <c r="C30" s="9" t="s">
        <v>49</v>
      </c>
      <c r="D30" s="1" t="s">
        <v>22</v>
      </c>
      <c r="E30">
        <v>1</v>
      </c>
      <c r="F30" s="8"/>
      <c r="G30" s="8"/>
      <c r="H30"/>
    </row>
    <row r="31" spans="2:8" x14ac:dyDescent="0.35">
      <c r="B31" s="8" t="s">
        <v>5</v>
      </c>
      <c r="C31" s="8" t="s">
        <v>58</v>
      </c>
      <c r="D31" s="8" t="s">
        <v>17</v>
      </c>
      <c r="E31"/>
      <c r="F31"/>
      <c r="G31" s="8"/>
      <c r="H31"/>
    </row>
    <row r="32" spans="2:8" x14ac:dyDescent="0.35">
      <c r="B32" s="8" t="s">
        <v>0</v>
      </c>
      <c r="C32" s="8" t="s">
        <v>54</v>
      </c>
      <c r="D32" s="8" t="s">
        <v>38</v>
      </c>
      <c r="E32">
        <v>4</v>
      </c>
      <c r="F32"/>
      <c r="G32" s="8"/>
      <c r="H32"/>
    </row>
    <row r="33" spans="2:8" x14ac:dyDescent="0.35">
      <c r="B33" s="8" t="s">
        <v>1</v>
      </c>
      <c r="C33" s="8" t="s">
        <v>47</v>
      </c>
      <c r="D33" s="8" t="s">
        <v>17</v>
      </c>
      <c r="E33"/>
      <c r="F33"/>
      <c r="G33" s="8"/>
      <c r="H33"/>
    </row>
    <row r="34" spans="2:8" x14ac:dyDescent="0.35">
      <c r="B34" s="8" t="s">
        <v>2</v>
      </c>
      <c r="C34" s="8" t="s">
        <v>55</v>
      </c>
      <c r="D34" s="8" t="s">
        <v>17</v>
      </c>
      <c r="E34"/>
      <c r="F34" s="8"/>
      <c r="G34" s="8"/>
      <c r="H34"/>
    </row>
    <row r="35" spans="2:8" x14ac:dyDescent="0.35">
      <c r="B35" s="8" t="s">
        <v>3</v>
      </c>
      <c r="C35" s="8" t="s">
        <v>57</v>
      </c>
      <c r="D35" s="8" t="s">
        <v>17</v>
      </c>
      <c r="E35"/>
      <c r="F35" s="8"/>
      <c r="G35" s="8"/>
      <c r="H35"/>
    </row>
    <row r="36" spans="2:8" x14ac:dyDescent="0.35">
      <c r="B36" s="8" t="s">
        <v>4</v>
      </c>
      <c r="C36" s="8" t="s">
        <v>56</v>
      </c>
      <c r="D36" s="8" t="s">
        <v>43</v>
      </c>
      <c r="E36">
        <v>7</v>
      </c>
      <c r="F36"/>
      <c r="G36" s="8"/>
      <c r="H36"/>
    </row>
    <row r="37" spans="2:8" x14ac:dyDescent="0.35">
      <c r="B37" s="8" t="s">
        <v>5</v>
      </c>
      <c r="C37" s="8" t="s">
        <v>58</v>
      </c>
      <c r="D37" s="8" t="s">
        <v>17</v>
      </c>
      <c r="E37">
        <v>12</v>
      </c>
      <c r="F37"/>
      <c r="G37" s="8"/>
      <c r="H37"/>
    </row>
  </sheetData>
  <sortState ref="F14:G37">
    <sortCondition ref="F14:F37"/>
  </sortState>
  <phoneticPr fontId="3" type="noConversion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C1" workbookViewId="0">
      <selection activeCell="J9" sqref="J9"/>
    </sheetView>
  </sheetViews>
  <sheetFormatPr defaultColWidth="10.6328125" defaultRowHeight="14.5" x14ac:dyDescent="0.35"/>
  <sheetData>
    <row r="1" spans="1:9" x14ac:dyDescent="0.35">
      <c r="A1" s="2"/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</row>
    <row r="2" spans="1:9" x14ac:dyDescent="0.35">
      <c r="A2" s="4" t="s">
        <v>0</v>
      </c>
      <c r="B2" s="1" t="str">
        <f>CONCATENATE("PC ",C2)</f>
        <v>PC YolA30_1</v>
      </c>
      <c r="C2" s="1" t="str">
        <f>WCB!D14&amp;"30_1"</f>
        <v>YolA30_1</v>
      </c>
      <c r="D2" s="1" t="str">
        <f>CONCATENATE("PC ",E2)</f>
        <v>PC YpjP30_3</v>
      </c>
      <c r="E2" s="1" t="str">
        <f>WCB!D20&amp;"30_3"</f>
        <v>YpjP30_3</v>
      </c>
      <c r="F2" s="1" t="str">
        <f>WCB!D26&amp;"30_2"</f>
        <v>Pel30_2</v>
      </c>
      <c r="G2" s="1" t="str">
        <f>CONCATENATE("PC ",F2)</f>
        <v>PC Pel30_2</v>
      </c>
      <c r="H2" s="1" t="str">
        <f>WCB!D32&amp;"30_4"</f>
        <v>Pel30_4</v>
      </c>
      <c r="I2" s="1" t="str">
        <f>CONCATENATE("PC ",H2)</f>
        <v>PC Pel30_4</v>
      </c>
    </row>
    <row r="3" spans="1:9" x14ac:dyDescent="0.35">
      <c r="A3" s="4" t="s">
        <v>1</v>
      </c>
      <c r="B3" s="1" t="str">
        <f t="shared" ref="B3:B7" si="0">CONCATENATE("PC ",C3)</f>
        <v>PC YpjP30_1</v>
      </c>
      <c r="C3" s="1" t="str">
        <f>WCB!D15&amp;"30_1"</f>
        <v>YpjP30_1</v>
      </c>
      <c r="D3" s="1" t="str">
        <f t="shared" ref="D3:D7" si="1">CONCATENATE("PC ",E3)</f>
        <v>PC YpjP30_4</v>
      </c>
      <c r="E3" s="1" t="str">
        <f>WCB!D21&amp;"30_4"</f>
        <v>YpjP30_4</v>
      </c>
      <c r="F3" s="1" t="str">
        <f>WCB!D27&amp;"30_6"</f>
        <v>YpjP30_6</v>
      </c>
      <c r="G3" s="1" t="str">
        <f t="shared" ref="G3:I7" si="2">CONCATENATE("PC ",F3)</f>
        <v>PC YpjP30_6</v>
      </c>
      <c r="H3" s="1" t="str">
        <f>WCB!D33&amp;"30_9"</f>
        <v>YpjP30_9</v>
      </c>
      <c r="I3" s="1" t="str">
        <f t="shared" si="2"/>
        <v>PC YpjP30_9</v>
      </c>
    </row>
    <row r="4" spans="1:9" x14ac:dyDescent="0.35">
      <c r="A4" s="4" t="s">
        <v>2</v>
      </c>
      <c r="B4" s="1" t="str">
        <f t="shared" si="0"/>
        <v>PC YolA30_2</v>
      </c>
      <c r="C4" s="1" t="str">
        <f>WCB!D16&amp;"30_2"</f>
        <v>YolA30_2</v>
      </c>
      <c r="D4" s="1" t="str">
        <f t="shared" si="1"/>
        <v>PC YolA30_4</v>
      </c>
      <c r="E4" s="1" t="str">
        <f>WCB!D22&amp;"30_4"</f>
        <v>YolA30_4</v>
      </c>
      <c r="F4" s="1" t="str">
        <f>WCB!D28&amp;"30_3"</f>
        <v>Pel30_3</v>
      </c>
      <c r="G4" s="1" t="str">
        <f t="shared" si="2"/>
        <v>PC Pel30_3</v>
      </c>
      <c r="H4" s="1" t="str">
        <f>WCB!D34&amp;"30_10"</f>
        <v>YpjP30_10</v>
      </c>
      <c r="I4" s="1" t="str">
        <f t="shared" si="2"/>
        <v>PC YpjP30_10</v>
      </c>
    </row>
    <row r="5" spans="1:9" x14ac:dyDescent="0.35">
      <c r="A5" s="4" t="s">
        <v>3</v>
      </c>
      <c r="B5" s="1" t="str">
        <f t="shared" si="0"/>
        <v>PC Pel30_1</v>
      </c>
      <c r="C5" s="1" t="str">
        <f>WCB!D17&amp;"30_1"</f>
        <v>Pel30_1</v>
      </c>
      <c r="D5" s="1" t="str">
        <f t="shared" si="1"/>
        <v>PC YpjP30_5</v>
      </c>
      <c r="E5" s="1" t="str">
        <f>WCB!D23&amp;"30_5"</f>
        <v>YpjP30_5</v>
      </c>
      <c r="F5" s="1" t="str">
        <f>WCB!D29&amp;"30_7"</f>
        <v>YpjP30_7</v>
      </c>
      <c r="G5" s="1" t="str">
        <f t="shared" si="2"/>
        <v>PC YpjP30_7</v>
      </c>
      <c r="H5" s="1" t="str">
        <f>WCB!D35&amp;"30_11"</f>
        <v>YpjP30_11</v>
      </c>
      <c r="I5" s="1" t="str">
        <f t="shared" si="2"/>
        <v>PC YpjP30_11</v>
      </c>
    </row>
    <row r="6" spans="1:9" x14ac:dyDescent="0.35">
      <c r="A6" s="4" t="s">
        <v>4</v>
      </c>
      <c r="B6" s="1" t="str">
        <f t="shared" si="0"/>
        <v>PC YpjP30_2</v>
      </c>
      <c r="C6" s="1" t="str">
        <f>WCB!D18&amp;"30_2"</f>
        <v>YpjP30_2</v>
      </c>
      <c r="D6" s="1" t="str">
        <f t="shared" si="1"/>
        <v>PC YolA30_5</v>
      </c>
      <c r="E6" s="1" t="str">
        <f>WCB!D24&amp;"30_5"</f>
        <v>YolA30_5</v>
      </c>
      <c r="F6" s="1" t="str">
        <f>WCB!D30&amp;"30_1"</f>
        <v>LipA30_1</v>
      </c>
      <c r="G6" s="1" t="str">
        <f t="shared" si="2"/>
        <v>PC LipA30_1</v>
      </c>
      <c r="H6" s="1" t="str">
        <f>WCB!D36&amp;"30_7"</f>
        <v>YolA30_7</v>
      </c>
      <c r="I6" s="1" t="str">
        <f t="shared" si="2"/>
        <v>PC YolA30_7</v>
      </c>
    </row>
    <row r="7" spans="1:9" x14ac:dyDescent="0.35">
      <c r="A7" s="4" t="s">
        <v>5</v>
      </c>
      <c r="B7" s="1" t="str">
        <f t="shared" si="0"/>
        <v>PC YolA30_3</v>
      </c>
      <c r="C7" s="1" t="str">
        <f>WCB!D19&amp;"30_3"</f>
        <v>YolA30_3</v>
      </c>
      <c r="D7" s="1" t="str">
        <f t="shared" si="1"/>
        <v>PC YolA30_6</v>
      </c>
      <c r="E7" s="1" t="str">
        <f>WCB!D25&amp;"30_6"</f>
        <v>YolA30_6</v>
      </c>
      <c r="F7" s="1" t="str">
        <f>WCB!D31&amp;"30_8"</f>
        <v>YpjP30_8</v>
      </c>
      <c r="G7" s="1" t="str">
        <f t="shared" si="2"/>
        <v>PC YpjP30_8</v>
      </c>
      <c r="H7" s="1" t="str">
        <f>WCB!D37&amp;"30_12"</f>
        <v>YpjP30_12</v>
      </c>
      <c r="I7" s="1" t="str">
        <f t="shared" si="2"/>
        <v>PC YpjP30_12</v>
      </c>
    </row>
  </sheetData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15" sqref="H15"/>
    </sheetView>
  </sheetViews>
  <sheetFormatPr defaultColWidth="11.453125" defaultRowHeight="14.5" x14ac:dyDescent="0.35"/>
  <cols>
    <col min="1" max="1" width="4.08984375" style="2" customWidth="1"/>
    <col min="2" max="16384" width="11.453125" style="2"/>
  </cols>
  <sheetData>
    <row r="1" spans="1:13" x14ac:dyDescent="0.35"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33</v>
      </c>
      <c r="K1" s="4" t="s">
        <v>34</v>
      </c>
      <c r="L1" s="4" t="s">
        <v>35</v>
      </c>
      <c r="M1" s="4" t="s">
        <v>36</v>
      </c>
    </row>
    <row r="2" spans="1:13" x14ac:dyDescent="0.35">
      <c r="A2" s="4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5">
      <c r="A3" s="4" t="s">
        <v>1</v>
      </c>
      <c r="B3" s="1" t="str">
        <f>FP!H2</f>
        <v>Pel30_4</v>
      </c>
      <c r="C3" s="1" t="str">
        <f>FP!H3</f>
        <v>YpjP30_9</v>
      </c>
      <c r="D3" s="1" t="str">
        <f>FP!H4</f>
        <v>YpjP30_10</v>
      </c>
      <c r="E3" s="1" t="str">
        <f>FP!H5</f>
        <v>YpjP30_11</v>
      </c>
      <c r="F3" s="1" t="str">
        <f>FP!H6</f>
        <v>YolA30_7</v>
      </c>
      <c r="G3" s="1" t="str">
        <f>FP!H7</f>
        <v>YpjP30_12</v>
      </c>
      <c r="H3" s="1" t="str">
        <f>B3</f>
        <v>Pel30_4</v>
      </c>
      <c r="I3" s="1" t="str">
        <f>C3</f>
        <v>YpjP30_9</v>
      </c>
      <c r="J3" s="1" t="str">
        <f t="shared" ref="J3:M3" si="0">D3</f>
        <v>YpjP30_10</v>
      </c>
      <c r="K3" s="1" t="str">
        <f t="shared" si="0"/>
        <v>YpjP30_11</v>
      </c>
      <c r="L3" s="1" t="str">
        <f t="shared" si="0"/>
        <v>YolA30_7</v>
      </c>
      <c r="M3" s="1" t="str">
        <f t="shared" si="0"/>
        <v>YpjP30_12</v>
      </c>
    </row>
    <row r="4" spans="1:13" x14ac:dyDescent="0.35">
      <c r="A4" s="4" t="s">
        <v>2</v>
      </c>
      <c r="B4" s="3"/>
      <c r="C4" s="3"/>
      <c r="D4" s="3"/>
      <c r="E4" s="3"/>
      <c r="F4" s="1"/>
      <c r="G4" s="1"/>
      <c r="H4" s="1"/>
      <c r="I4" s="1"/>
      <c r="J4" s="1"/>
      <c r="K4" s="1"/>
      <c r="L4" s="1"/>
      <c r="M4" s="1"/>
    </row>
    <row r="5" spans="1:13" x14ac:dyDescent="0.35">
      <c r="A5" s="4" t="s">
        <v>3</v>
      </c>
      <c r="B5" s="1" t="str">
        <f>FP!F2</f>
        <v>Pel30_2</v>
      </c>
      <c r="C5" s="1" t="str">
        <f>FP!F3</f>
        <v>YpjP30_6</v>
      </c>
      <c r="D5" s="1" t="str">
        <f>FP!F4</f>
        <v>Pel30_3</v>
      </c>
      <c r="E5" s="1" t="str">
        <f>FP!F5</f>
        <v>YpjP30_7</v>
      </c>
      <c r="F5" s="1" t="str">
        <f>FP!F6</f>
        <v>LipA30_1</v>
      </c>
      <c r="G5" s="1" t="str">
        <f>FP!F7</f>
        <v>YpjP30_8</v>
      </c>
      <c r="H5" s="1" t="str">
        <f t="shared" ref="H5:H8" si="1">B5</f>
        <v>Pel30_2</v>
      </c>
      <c r="I5" s="1" t="str">
        <f t="shared" ref="I5:I8" si="2">C5</f>
        <v>YpjP30_6</v>
      </c>
      <c r="J5" s="1" t="str">
        <f t="shared" ref="J5:J8" si="3">D5</f>
        <v>Pel30_3</v>
      </c>
      <c r="K5" s="1" t="str">
        <f t="shared" ref="K5:K8" si="4">E5</f>
        <v>YpjP30_7</v>
      </c>
      <c r="L5" s="1" t="str">
        <f t="shared" ref="L5:L8" si="5">F5</f>
        <v>LipA30_1</v>
      </c>
      <c r="M5" s="1" t="str">
        <f t="shared" ref="M5:M8" si="6">G5</f>
        <v>YpjP30_8</v>
      </c>
    </row>
    <row r="6" spans="1:13" x14ac:dyDescent="0.35">
      <c r="A6" s="4" t="s">
        <v>4</v>
      </c>
      <c r="B6" s="1" t="str">
        <f>FP!E2</f>
        <v>YpjP30_3</v>
      </c>
      <c r="C6" s="1" t="str">
        <f>FP!E3</f>
        <v>YpjP30_4</v>
      </c>
      <c r="D6" s="1" t="str">
        <f>FP!E4</f>
        <v>YolA30_4</v>
      </c>
      <c r="E6" s="1" t="str">
        <f>FP!E5</f>
        <v>YpjP30_5</v>
      </c>
      <c r="F6" s="1" t="str">
        <f>FP!E6</f>
        <v>YolA30_5</v>
      </c>
      <c r="G6" s="1" t="str">
        <f>FP!E7</f>
        <v>YolA30_6</v>
      </c>
      <c r="H6" s="1" t="str">
        <f t="shared" si="1"/>
        <v>YpjP30_3</v>
      </c>
      <c r="I6" s="1" t="str">
        <f t="shared" si="2"/>
        <v>YpjP30_4</v>
      </c>
      <c r="J6" s="1" t="str">
        <f t="shared" si="3"/>
        <v>YolA30_4</v>
      </c>
      <c r="K6" s="1" t="str">
        <f t="shared" si="4"/>
        <v>YpjP30_5</v>
      </c>
      <c r="L6" s="1" t="str">
        <f t="shared" si="5"/>
        <v>YolA30_5</v>
      </c>
      <c r="M6" s="1" t="str">
        <f t="shared" si="6"/>
        <v>YolA30_6</v>
      </c>
    </row>
    <row r="7" spans="1:13" x14ac:dyDescent="0.35">
      <c r="A7" s="4" t="s">
        <v>5</v>
      </c>
      <c r="B7" s="3"/>
      <c r="C7" s="3"/>
      <c r="D7" s="3"/>
      <c r="E7" s="3"/>
      <c r="F7" s="3"/>
      <c r="G7" s="1"/>
      <c r="H7" s="1"/>
      <c r="I7" s="1"/>
      <c r="J7" s="1"/>
      <c r="K7" s="1"/>
      <c r="L7" s="1"/>
      <c r="M7" s="1"/>
    </row>
    <row r="8" spans="1:13" x14ac:dyDescent="0.35">
      <c r="A8" s="4" t="s">
        <v>6</v>
      </c>
      <c r="B8" s="1" t="str">
        <f>FP!C2</f>
        <v>YolA30_1</v>
      </c>
      <c r="C8" s="1" t="str">
        <f>FP!C3</f>
        <v>YpjP30_1</v>
      </c>
      <c r="D8" s="1" t="str">
        <f>FP!C4</f>
        <v>YolA30_2</v>
      </c>
      <c r="E8" s="1" t="str">
        <f>FP!C5</f>
        <v>Pel30_1</v>
      </c>
      <c r="F8" s="1" t="str">
        <f>FP!C6</f>
        <v>YpjP30_2</v>
      </c>
      <c r="G8" s="1" t="str">
        <f>FP!C7</f>
        <v>YolA30_3</v>
      </c>
      <c r="H8" s="1" t="str">
        <f t="shared" si="1"/>
        <v>YolA30_1</v>
      </c>
      <c r="I8" s="1" t="str">
        <f t="shared" si="2"/>
        <v>YpjP30_1</v>
      </c>
      <c r="J8" s="1" t="str">
        <f t="shared" si="3"/>
        <v>YolA30_2</v>
      </c>
      <c r="K8" s="1" t="str">
        <f t="shared" si="4"/>
        <v>Pel30_1</v>
      </c>
      <c r="L8" s="1" t="str">
        <f t="shared" si="5"/>
        <v>YpjP30_2</v>
      </c>
      <c r="M8" s="1" t="str">
        <f t="shared" si="6"/>
        <v>YolA30_3</v>
      </c>
    </row>
    <row r="9" spans="1:13" x14ac:dyDescent="0.35">
      <c r="A9" s="4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C20" sqref="C20"/>
    </sheetView>
  </sheetViews>
  <sheetFormatPr defaultColWidth="10.6328125" defaultRowHeight="14.5" x14ac:dyDescent="0.35"/>
  <sheetData>
    <row r="1" spans="1:1" x14ac:dyDescent="0.35">
      <c r="A1" t="s">
        <v>45</v>
      </c>
    </row>
    <row r="2" spans="1:1" x14ac:dyDescent="0.35">
      <c r="A2">
        <v>0.1</v>
      </c>
    </row>
    <row r="3" spans="1:1" x14ac:dyDescent="0.35">
      <c r="A3">
        <v>0.2</v>
      </c>
    </row>
    <row r="4" spans="1:1" x14ac:dyDescent="0.35">
      <c r="A4">
        <v>0.4</v>
      </c>
    </row>
    <row r="5" spans="1:1" x14ac:dyDescent="0.35">
      <c r="A5">
        <v>0.5</v>
      </c>
    </row>
    <row r="6" spans="1:1" x14ac:dyDescent="0.35">
      <c r="A6">
        <v>0.6</v>
      </c>
    </row>
    <row r="7" spans="1:1" x14ac:dyDescent="0.35">
      <c r="A7">
        <v>0.8</v>
      </c>
    </row>
    <row r="8" spans="1:1" x14ac:dyDescent="0.35">
      <c r="A8">
        <v>0.9</v>
      </c>
    </row>
    <row r="9" spans="1:1" x14ac:dyDescent="0.35">
      <c r="A9">
        <v>1</v>
      </c>
    </row>
    <row r="10" spans="1:1" x14ac:dyDescent="0.35">
      <c r="A10">
        <v>1.2</v>
      </c>
    </row>
    <row r="11" spans="1:1" x14ac:dyDescent="0.35">
      <c r="A11">
        <v>1.3</v>
      </c>
    </row>
    <row r="12" spans="1:1" x14ac:dyDescent="0.35">
      <c r="A12">
        <v>1.4</v>
      </c>
    </row>
    <row r="13" spans="1:1" x14ac:dyDescent="0.35">
      <c r="A13">
        <v>1.5</v>
      </c>
    </row>
    <row r="14" spans="1:1" x14ac:dyDescent="0.35">
      <c r="A14">
        <v>1.6</v>
      </c>
    </row>
    <row r="15" spans="1:1" x14ac:dyDescent="0.35">
      <c r="A15">
        <v>1.7</v>
      </c>
    </row>
    <row r="16" spans="1:1" x14ac:dyDescent="0.35">
      <c r="A16">
        <v>1.8</v>
      </c>
    </row>
    <row r="17" spans="1:1" x14ac:dyDescent="0.35">
      <c r="A17">
        <v>2</v>
      </c>
    </row>
    <row r="18" spans="1:1" x14ac:dyDescent="0.35">
      <c r="A18">
        <v>2.2000000000000002</v>
      </c>
    </row>
    <row r="19" spans="1:1" x14ac:dyDescent="0.35">
      <c r="A19">
        <v>2.2999999999999998</v>
      </c>
    </row>
    <row r="20" spans="1:1" x14ac:dyDescent="0.35">
      <c r="A20">
        <v>2.4</v>
      </c>
    </row>
    <row r="21" spans="1:1" x14ac:dyDescent="0.35">
      <c r="A21">
        <v>2.5</v>
      </c>
    </row>
    <row r="22" spans="1:1" x14ac:dyDescent="0.35">
      <c r="A22">
        <v>2.6</v>
      </c>
    </row>
    <row r="23" spans="1:1" x14ac:dyDescent="0.35">
      <c r="A23">
        <v>0</v>
      </c>
    </row>
    <row r="24" spans="1:1" x14ac:dyDescent="0.35">
      <c r="A24">
        <v>0</v>
      </c>
    </row>
    <row r="25" spans="1:1" x14ac:dyDescent="0.35">
      <c r="A25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WCB</vt:lpstr>
      <vt:lpstr>FP</vt:lpstr>
      <vt:lpstr>MTP</vt:lpstr>
      <vt:lpstr>Cutinase_Standard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Helleckes, Laura Marie</cp:lastModifiedBy>
  <dcterms:created xsi:type="dcterms:W3CDTF">2021-07-14T21:45:59Z</dcterms:created>
  <dcterms:modified xsi:type="dcterms:W3CDTF">2022-02-04T15:59:59Z</dcterms:modified>
</cp:coreProperties>
</file>