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EbolaSPATIAL/"/>
    </mc:Choice>
  </mc:AlternateContent>
  <xr:revisionPtr revIDLastSave="0" documentId="13_ncr:1_{827BAF8B-0894-3F47-97F4-1D046A111169}" xr6:coauthVersionLast="36" xr6:coauthVersionMax="36" xr10:uidLastSave="{00000000-0000-0000-0000-000000000000}"/>
  <bookViews>
    <workbookView xWindow="2520" yWindow="2980" windowWidth="29460" windowHeight="16580" activeTab="5" xr2:uid="{00000000-000D-0000-FFFF-FFFF00000000}"/>
  </bookViews>
  <sheets>
    <sheet name="Angola_day2" sheetId="1" r:id="rId1"/>
    <sheet name="Angola_day3" sheetId="5" r:id="rId2"/>
    <sheet name="Angola_day4" sheetId="6" r:id="rId3"/>
    <sheet name="Angola_day5" sheetId="7" r:id="rId4"/>
    <sheet name="Angola_day6" sheetId="8" r:id="rId5"/>
    <sheet name="Angola_summary" sheetId="14" r:id="rId6"/>
    <sheet name="Zaire_day2" sheetId="9" r:id="rId7"/>
    <sheet name="Zaire_day3" sheetId="10" r:id="rId8"/>
    <sheet name="Zaire_day4" sheetId="11" r:id="rId9"/>
    <sheet name="Zaire_day5" sheetId="12" r:id="rId10"/>
    <sheet name="Zaire_day6" sheetId="13" r:id="rId11"/>
    <sheet name="Zaire_summary" sheetId="15" r:id="rId1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37" i="13" l="1"/>
  <c r="BH37" i="13"/>
  <c r="AT37" i="13"/>
  <c r="AF37" i="13"/>
  <c r="R37" i="13"/>
  <c r="D37" i="13"/>
  <c r="BV37" i="12"/>
  <c r="BH37" i="12"/>
  <c r="AT37" i="12"/>
  <c r="AF37" i="12"/>
  <c r="R37" i="12"/>
  <c r="D37" i="12"/>
  <c r="BV37" i="11"/>
  <c r="BH37" i="11"/>
  <c r="AT37" i="11"/>
  <c r="AF37" i="11"/>
  <c r="R37" i="11"/>
  <c r="D37" i="11"/>
  <c r="BV37" i="10"/>
  <c r="BH37" i="10"/>
  <c r="AT37" i="10"/>
  <c r="AF37" i="10"/>
  <c r="R37" i="10"/>
  <c r="D37" i="10"/>
  <c r="BV37" i="9"/>
  <c r="BH37" i="9"/>
  <c r="AT37" i="9"/>
  <c r="AF37" i="9"/>
  <c r="R37" i="9"/>
  <c r="D37" i="9"/>
  <c r="BV37" i="8"/>
  <c r="BH37" i="8"/>
  <c r="AT37" i="8"/>
  <c r="AF37" i="8"/>
  <c r="R37" i="8"/>
  <c r="D37" i="8"/>
  <c r="BV37" i="7"/>
  <c r="BH37" i="7"/>
  <c r="AT37" i="7"/>
  <c r="AF37" i="7"/>
  <c r="R37" i="7"/>
  <c r="D37" i="7"/>
  <c r="BV37" i="6"/>
  <c r="BH37" i="6"/>
  <c r="AT37" i="6"/>
  <c r="AF37" i="6"/>
  <c r="R37" i="6"/>
  <c r="D37" i="6"/>
  <c r="BV37" i="5"/>
  <c r="BH37" i="5"/>
  <c r="AT37" i="5"/>
  <c r="AF37" i="5"/>
  <c r="R37" i="5"/>
  <c r="D37" i="5"/>
  <c r="BV37" i="1"/>
  <c r="BH37" i="1"/>
  <c r="AT37" i="1"/>
  <c r="AF37" i="1"/>
  <c r="R37" i="1"/>
  <c r="D37" i="1"/>
  <c r="AF36" i="13"/>
  <c r="R36" i="13"/>
  <c r="D36" i="13"/>
  <c r="BV35" i="13"/>
  <c r="BV36" i="13" s="1"/>
  <c r="BH35" i="13"/>
  <c r="BH36" i="13" s="1"/>
  <c r="AT35" i="13"/>
  <c r="AT36" i="13" s="1"/>
  <c r="AF35" i="13"/>
  <c r="R35" i="13"/>
  <c r="D35" i="13"/>
  <c r="BV34" i="13"/>
  <c r="BH34" i="13"/>
  <c r="AT34" i="13"/>
  <c r="AF34" i="13"/>
  <c r="R34" i="13"/>
  <c r="D34" i="13"/>
  <c r="AT36" i="12"/>
  <c r="AF36" i="12"/>
  <c r="BV35" i="12"/>
  <c r="BV36" i="12" s="1"/>
  <c r="BH35" i="12"/>
  <c r="BH36" i="12" s="1"/>
  <c r="AT35" i="12"/>
  <c r="AF35" i="12"/>
  <c r="R35" i="12"/>
  <c r="R36" i="12" s="1"/>
  <c r="D35" i="12"/>
  <c r="D36" i="12" s="1"/>
  <c r="BV34" i="12"/>
  <c r="BH34" i="12"/>
  <c r="AT34" i="12"/>
  <c r="AF34" i="12"/>
  <c r="R34" i="12"/>
  <c r="D34" i="12"/>
  <c r="AT36" i="11"/>
  <c r="AF36" i="11"/>
  <c r="BV35" i="11"/>
  <c r="BV36" i="11" s="1"/>
  <c r="BH35" i="11"/>
  <c r="BH36" i="11" s="1"/>
  <c r="AT35" i="11"/>
  <c r="AF35" i="11"/>
  <c r="R35" i="11"/>
  <c r="R36" i="11" s="1"/>
  <c r="D35" i="11"/>
  <c r="D36" i="11" s="1"/>
  <c r="BV34" i="11"/>
  <c r="BH34" i="11"/>
  <c r="AT34" i="11"/>
  <c r="AF34" i="11"/>
  <c r="R34" i="11"/>
  <c r="D34" i="11"/>
  <c r="AT36" i="10"/>
  <c r="AF36" i="10"/>
  <c r="BV35" i="10"/>
  <c r="BV36" i="10" s="1"/>
  <c r="BH35" i="10"/>
  <c r="BH36" i="10" s="1"/>
  <c r="AT35" i="10"/>
  <c r="AF35" i="10"/>
  <c r="R35" i="10"/>
  <c r="R36" i="10" s="1"/>
  <c r="D35" i="10"/>
  <c r="D36" i="10" s="1"/>
  <c r="BV34" i="10"/>
  <c r="BH34" i="10"/>
  <c r="AT34" i="10"/>
  <c r="AF34" i="10"/>
  <c r="R34" i="10"/>
  <c r="D34" i="10"/>
  <c r="BH36" i="9"/>
  <c r="AT36" i="9"/>
  <c r="AF36" i="9"/>
  <c r="BV35" i="9"/>
  <c r="BV36" i="9" s="1"/>
  <c r="BH35" i="9"/>
  <c r="AT35" i="9"/>
  <c r="AF35" i="9"/>
  <c r="R35" i="9"/>
  <c r="R36" i="9" s="1"/>
  <c r="D35" i="9"/>
  <c r="D36" i="9" s="1"/>
  <c r="BV34" i="9"/>
  <c r="BH34" i="9"/>
  <c r="AT34" i="9"/>
  <c r="AF34" i="9"/>
  <c r="R34" i="9"/>
  <c r="D34" i="9"/>
  <c r="AT36" i="8"/>
  <c r="AF36" i="8"/>
  <c r="BV35" i="8"/>
  <c r="BV36" i="8" s="1"/>
  <c r="BH35" i="8"/>
  <c r="BH36" i="8" s="1"/>
  <c r="AT35" i="8"/>
  <c r="AF35" i="8"/>
  <c r="R35" i="8"/>
  <c r="R36" i="8" s="1"/>
  <c r="D35" i="8"/>
  <c r="D36" i="8" s="1"/>
  <c r="BV34" i="8"/>
  <c r="BH34" i="8"/>
  <c r="AT34" i="8"/>
  <c r="AF34" i="8"/>
  <c r="R34" i="8"/>
  <c r="D34" i="8"/>
  <c r="BH36" i="7"/>
  <c r="AT36" i="7"/>
  <c r="AF36" i="7"/>
  <c r="BV35" i="7"/>
  <c r="BV36" i="7" s="1"/>
  <c r="BH35" i="7"/>
  <c r="AT35" i="7"/>
  <c r="AF35" i="7"/>
  <c r="R35" i="7"/>
  <c r="R36" i="7" s="1"/>
  <c r="D35" i="7"/>
  <c r="D36" i="7" s="1"/>
  <c r="BV34" i="7"/>
  <c r="BH34" i="7"/>
  <c r="AT34" i="7"/>
  <c r="AF34" i="7"/>
  <c r="R34" i="7"/>
  <c r="D34" i="7"/>
  <c r="AT36" i="6"/>
  <c r="AF36" i="6"/>
  <c r="BV35" i="6"/>
  <c r="BV36" i="6" s="1"/>
  <c r="BH35" i="6"/>
  <c r="BH36" i="6" s="1"/>
  <c r="AT35" i="6"/>
  <c r="AF35" i="6"/>
  <c r="R35" i="6"/>
  <c r="R36" i="6" s="1"/>
  <c r="D35" i="6"/>
  <c r="D36" i="6" s="1"/>
  <c r="BV34" i="6"/>
  <c r="BH34" i="6"/>
  <c r="AT34" i="6"/>
  <c r="AF34" i="6"/>
  <c r="R34" i="6"/>
  <c r="D34" i="6"/>
  <c r="BH36" i="5"/>
  <c r="AT36" i="5"/>
  <c r="AF36" i="5"/>
  <c r="BV35" i="5"/>
  <c r="BV36" i="5" s="1"/>
  <c r="BH35" i="5"/>
  <c r="AT35" i="5"/>
  <c r="AF35" i="5"/>
  <c r="R35" i="5"/>
  <c r="R36" i="5" s="1"/>
  <c r="D35" i="5"/>
  <c r="D36" i="5" s="1"/>
  <c r="BV34" i="5"/>
  <c r="BH34" i="5"/>
  <c r="AT34" i="5"/>
  <c r="AF34" i="5"/>
  <c r="R34" i="5"/>
  <c r="D34" i="5"/>
  <c r="BV35" i="1"/>
  <c r="BV36" i="1" s="1"/>
  <c r="BV34" i="1"/>
  <c r="BH35" i="1"/>
  <c r="BH36" i="1" s="1"/>
  <c r="BH34" i="1"/>
  <c r="AT35" i="1"/>
  <c r="AT36" i="1" s="1"/>
  <c r="AT34" i="1"/>
  <c r="AF35" i="1"/>
  <c r="AF36" i="1" s="1"/>
  <c r="AF34" i="1"/>
  <c r="R36" i="1"/>
  <c r="R35" i="1"/>
  <c r="R34" i="1"/>
  <c r="D36" i="1"/>
  <c r="D35" i="1"/>
  <c r="D34" i="1"/>
</calcChain>
</file>

<file path=xl/sharedStrings.xml><?xml version="1.0" encoding="utf-8"?>
<sst xmlns="http://schemas.openxmlformats.org/spreadsheetml/2006/main" count="826" uniqueCount="33">
  <si>
    <t>Index</t>
  </si>
  <si>
    <t>X</t>
  </si>
  <si>
    <t>Y</t>
  </si>
  <si>
    <t>Size [sqmm]</t>
  </si>
  <si>
    <t>Mean Spot Intensity</t>
  </si>
  <si>
    <t>Max Spot Intensity</t>
  </si>
  <si>
    <t>Circularity</t>
  </si>
  <si>
    <t>2NPC1</t>
  </si>
  <si>
    <t>Y420S</t>
  </si>
  <si>
    <t>P424A</t>
  </si>
  <si>
    <t>S425L</t>
  </si>
  <si>
    <t>D502E</t>
  </si>
  <si>
    <t>D508N</t>
  </si>
  <si>
    <t>Ave</t>
    <phoneticPr fontId="2"/>
  </si>
  <si>
    <t>SD</t>
    <phoneticPr fontId="2"/>
  </si>
  <si>
    <t>SE</t>
    <phoneticPr fontId="2"/>
  </si>
  <si>
    <t>N</t>
    <phoneticPr fontId="2"/>
  </si>
  <si>
    <t>2NPC1</t>
    <phoneticPr fontId="2"/>
  </si>
  <si>
    <t>Y420S</t>
    <phoneticPr fontId="2"/>
  </si>
  <si>
    <t>P424A</t>
    <phoneticPr fontId="2"/>
  </si>
  <si>
    <t>S425L</t>
    <phoneticPr fontId="2"/>
  </si>
  <si>
    <t>D502E</t>
    <phoneticPr fontId="2"/>
  </si>
  <si>
    <t>D508N</t>
    <phoneticPr fontId="2"/>
  </si>
  <si>
    <t>day2</t>
    <phoneticPr fontId="2"/>
  </si>
  <si>
    <t>day3</t>
  </si>
  <si>
    <t>day4</t>
  </si>
  <si>
    <t>day5</t>
  </si>
  <si>
    <t>day6</t>
  </si>
  <si>
    <r>
      <t>mm</t>
    </r>
    <r>
      <rPr>
        <vertAlign val="superscript"/>
        <sz val="11"/>
        <color theme="1"/>
        <rFont val="맑은 고딕"/>
        <family val="3"/>
        <charset val="128"/>
        <scheme val="minor"/>
      </rPr>
      <t>2</t>
    </r>
    <r>
      <rPr>
        <sz val="11"/>
        <color theme="1"/>
        <rFont val="맑은 고딕"/>
        <family val="2"/>
        <scheme val="minor"/>
      </rPr>
      <t xml:space="preserve"> (Ave.)</t>
    </r>
    <phoneticPr fontId="2"/>
  </si>
  <si>
    <r>
      <t>mm</t>
    </r>
    <r>
      <rPr>
        <vertAlign val="superscript"/>
        <sz val="11"/>
        <color theme="1"/>
        <rFont val="맑은 고딕"/>
        <family val="3"/>
        <charset val="128"/>
        <scheme val="minor"/>
      </rPr>
      <t>2</t>
    </r>
    <r>
      <rPr>
        <sz val="11"/>
        <color theme="1"/>
        <rFont val="맑은 고딕"/>
        <family val="2"/>
        <scheme val="minor"/>
      </rPr>
      <t xml:space="preserve"> (SE)</t>
    </r>
    <phoneticPr fontId="2"/>
  </si>
  <si>
    <r>
      <t>mm</t>
    </r>
    <r>
      <rPr>
        <vertAlign val="superscript"/>
        <sz val="11"/>
        <color theme="1"/>
        <rFont val="맑은 고딕"/>
        <family val="3"/>
        <charset val="128"/>
        <scheme val="minor"/>
      </rPr>
      <t>2</t>
    </r>
    <r>
      <rPr>
        <sz val="11"/>
        <color theme="1"/>
        <rFont val="맑은 고딕"/>
        <family val="2"/>
        <scheme val="minor"/>
      </rPr>
      <t xml:space="preserve"> (SD)</t>
    </r>
    <phoneticPr fontId="2"/>
  </si>
  <si>
    <t>Cell line</t>
    <phoneticPr fontId="2"/>
  </si>
  <si>
    <t>Summary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</si>
</sst>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6"/>
      <name val="맑은 고딕"/>
      <family val="3"/>
      <charset val="128"/>
      <scheme val="minor"/>
    </font>
    <font>
      <vertAlign val="superscript"/>
      <sz val="11"/>
      <color theme="1"/>
      <name val="맑은 고딕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5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>
                <a:solidFill>
                  <a:schemeClr val="tx1"/>
                </a:solidFill>
                <a:latin typeface="Arial Narrow" panose="020B0606020202030204" pitchFamily="34" charset="0"/>
              </a:rPr>
              <a:t>Ave.</a:t>
            </a:r>
            <a:endParaRPr lang="ja-JP" altLang="en-US">
              <a:solidFill>
                <a:schemeClr val="tx1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wild type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Angola_summary!$A$3:$A$7</c:f>
              <c:strCache>
                <c:ptCount val="5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</c:strCache>
            </c:strRef>
          </c:cat>
          <c:val>
            <c:numRef>
              <c:f>Angola_summary!$B$3:$B$7</c:f>
              <c:numCache>
                <c:formatCode>General</c:formatCode>
                <c:ptCount val="5"/>
                <c:pt idx="0">
                  <c:v>0.74376092838623975</c:v>
                </c:pt>
                <c:pt idx="1">
                  <c:v>2.6713733322561484</c:v>
                </c:pt>
                <c:pt idx="2">
                  <c:v>4.9909559424275791</c:v>
                </c:pt>
                <c:pt idx="3">
                  <c:v>10.823060004494579</c:v>
                </c:pt>
                <c:pt idx="4">
                  <c:v>18.533243923206111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E-4BA9-82FD-85149F88E378}"/>
            </c:ext>
          </c:extLst>
        </c:ser>
        <c:ser>
          <c:idx val="1"/>
          <c:order val="1"/>
          <c:tx>
            <c:strRef>
              <c:f>Angola_summary!$C$2</c:f>
              <c:strCache>
                <c:ptCount val="1"/>
                <c:pt idx="0">
                  <c:v>Y420S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Angola_summary!$A$3:$A$7</c:f>
              <c:strCache>
                <c:ptCount val="5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</c:strCache>
            </c:strRef>
          </c:cat>
          <c:val>
            <c:numRef>
              <c:f>Angola_summary!$C$3:$C$7</c:f>
              <c:numCache>
                <c:formatCode>General</c:formatCode>
                <c:ptCount val="5"/>
                <c:pt idx="0">
                  <c:v>0.82483824150499729</c:v>
                </c:pt>
                <c:pt idx="1">
                  <c:v>3.4432619231751387</c:v>
                </c:pt>
                <c:pt idx="2">
                  <c:v>7.2176293896640633</c:v>
                </c:pt>
                <c:pt idx="3">
                  <c:v>13.146611223302111</c:v>
                </c:pt>
                <c:pt idx="4">
                  <c:v>21.38666053640987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E-4BA9-82FD-85149F88E378}"/>
            </c:ext>
          </c:extLst>
        </c:ser>
        <c:ser>
          <c:idx val="2"/>
          <c:order val="2"/>
          <c:tx>
            <c:strRef>
              <c:f>Angola_summary!$D$2</c:f>
              <c:strCache>
                <c:ptCount val="1"/>
                <c:pt idx="0">
                  <c:v>P424A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Angola_summary!$A$3:$A$7</c:f>
              <c:strCache>
                <c:ptCount val="5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</c:strCache>
            </c:strRef>
          </c:cat>
          <c:val>
            <c:numRef>
              <c:f>Angola_summary!$D$3:$D$7</c:f>
              <c:numCache>
                <c:formatCode>General</c:formatCode>
                <c:ptCount val="5"/>
                <c:pt idx="0">
                  <c:v>0.83781045781779551</c:v>
                </c:pt>
                <c:pt idx="1">
                  <c:v>2.4249330891872716</c:v>
                </c:pt>
                <c:pt idx="2">
                  <c:v>6.3750373093091381</c:v>
                </c:pt>
                <c:pt idx="3">
                  <c:v>12.320005844394188</c:v>
                </c:pt>
                <c:pt idx="4">
                  <c:v>15.952523764607243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6E-4BA9-82FD-85149F88E378}"/>
            </c:ext>
          </c:extLst>
        </c:ser>
        <c:ser>
          <c:idx val="3"/>
          <c:order val="3"/>
          <c:tx>
            <c:strRef>
              <c:f>Angola_summary!$E$2</c:f>
              <c:strCache>
                <c:ptCount val="1"/>
                <c:pt idx="0">
                  <c:v>S425L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Angola_summary!$A$3:$A$7</c:f>
              <c:strCache>
                <c:ptCount val="5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</c:strCache>
            </c:strRef>
          </c:cat>
          <c:val>
            <c:numRef>
              <c:f>Angola_summary!$E$3:$E$7</c:f>
              <c:numCache>
                <c:formatCode>General</c:formatCode>
                <c:ptCount val="5"/>
                <c:pt idx="0">
                  <c:v>0.65934251988880777</c:v>
                </c:pt>
                <c:pt idx="1">
                  <c:v>2.8099981937618699</c:v>
                </c:pt>
                <c:pt idx="2">
                  <c:v>4.8664819544993323</c:v>
                </c:pt>
                <c:pt idx="3">
                  <c:v>11.434670441926263</c:v>
                </c:pt>
                <c:pt idx="4">
                  <c:v>16.065807981801559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6E-4BA9-82FD-85149F88E378}"/>
            </c:ext>
          </c:extLst>
        </c:ser>
        <c:ser>
          <c:idx val="4"/>
          <c:order val="4"/>
          <c:tx>
            <c:strRef>
              <c:f>Angola_summary!$F$2</c:f>
              <c:strCache>
                <c:ptCount val="1"/>
                <c:pt idx="0">
                  <c:v>D502E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Angola_summary!$A$3:$A$7</c:f>
              <c:strCache>
                <c:ptCount val="5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</c:strCache>
            </c:strRef>
          </c:cat>
          <c:val>
            <c:numRef>
              <c:f>Angola_summary!$F$3:$F$7</c:f>
              <c:numCache>
                <c:formatCode>General</c:formatCode>
                <c:ptCount val="5"/>
                <c:pt idx="0">
                  <c:v>0.51396006804078254</c:v>
                </c:pt>
                <c:pt idx="1">
                  <c:v>3.1921791807950561</c:v>
                </c:pt>
                <c:pt idx="2">
                  <c:v>7.9009367422528642</c:v>
                </c:pt>
                <c:pt idx="3">
                  <c:v>12.963539632244172</c:v>
                </c:pt>
                <c:pt idx="4">
                  <c:v>18.545335994015286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6E-4BA9-82FD-85149F88E378}"/>
            </c:ext>
          </c:extLst>
        </c:ser>
        <c:ser>
          <c:idx val="5"/>
          <c:order val="5"/>
          <c:tx>
            <c:strRef>
              <c:f>Angola_summary!$G$2</c:f>
              <c:strCache>
                <c:ptCount val="1"/>
                <c:pt idx="0">
                  <c:v>D508N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Angola_summary!$A$3:$A$7</c:f>
              <c:strCache>
                <c:ptCount val="5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</c:strCache>
            </c:strRef>
          </c:cat>
          <c:val>
            <c:numRef>
              <c:f>Angola_summary!$G$3:$G$7</c:f>
              <c:numCache>
                <c:formatCode>General</c:formatCode>
                <c:ptCount val="5"/>
                <c:pt idx="0">
                  <c:v>0.79209089776373776</c:v>
                </c:pt>
                <c:pt idx="1">
                  <c:v>2.8578648183011719</c:v>
                </c:pt>
                <c:pt idx="2">
                  <c:v>6.3410175864511071</c:v>
                </c:pt>
                <c:pt idx="3">
                  <c:v>11.476137672029511</c:v>
                </c:pt>
                <c:pt idx="4">
                  <c:v>16.472080887230845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6E-4BA9-82FD-85149F88E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41112"/>
        <c:axId val="358042400"/>
      </c:lineChart>
      <c:catAx>
        <c:axId val="49824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ko-KR"/>
          </a:p>
        </c:txPr>
        <c:crossAx val="358042400"/>
        <c:crosses val="autoZero"/>
        <c:auto val="1"/>
        <c:lblAlgn val="ctr"/>
        <c:lblOffset val="100"/>
        <c:noMultiLvlLbl val="0"/>
      </c:catAx>
      <c:valAx>
        <c:axId val="3580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mm</a:t>
                </a:r>
                <a:r>
                  <a:rPr lang="en-US" altLang="ja-JP" sz="1200" baseline="30000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2</a:t>
                </a:r>
                <a:r>
                  <a:rPr lang="en-US" altLang="ja-JP" sz="1200" baseline="0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 (Ave.)</a:t>
                </a:r>
                <a:endParaRPr lang="ja-JP" altLang="en-US" sz="1200">
                  <a:solidFill>
                    <a:schemeClr val="tx1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ko-KR"/>
          </a:p>
        </c:txPr>
        <c:crossAx val="498241112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>
                <a:solidFill>
                  <a:schemeClr val="tx1"/>
                </a:solidFill>
                <a:latin typeface="Arial Narrow" panose="020B0606020202030204" pitchFamily="34" charset="0"/>
              </a:rPr>
              <a:t>Ave.</a:t>
            </a:r>
            <a:r>
              <a:rPr lang="en-US" altLang="ja-JP" baseline="0">
                <a:solidFill>
                  <a:schemeClr val="tx1"/>
                </a:solidFill>
                <a:latin typeface="Arial Narrow" panose="020B0606020202030204" pitchFamily="34" charset="0"/>
              </a:rPr>
              <a:t>±SD</a:t>
            </a:r>
            <a:endParaRPr lang="ja-JP" altLang="en-US">
              <a:solidFill>
                <a:schemeClr val="tx1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wild type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Angola_summary!$J$3:$J$7</c:f>
                <c:numCache>
                  <c:formatCode>General</c:formatCode>
                  <c:ptCount val="5"/>
                  <c:pt idx="0">
                    <c:v>0.40361542337023171</c:v>
                  </c:pt>
                  <c:pt idx="1">
                    <c:v>0.83710853247071515</c:v>
                  </c:pt>
                  <c:pt idx="2">
                    <c:v>2.8312535673437971</c:v>
                  </c:pt>
                  <c:pt idx="3">
                    <c:v>1.0885778139474711</c:v>
                  </c:pt>
                  <c:pt idx="4">
                    <c:v>0.93165350405352443</c:v>
                  </c:pt>
                </c:numCache>
              </c:numRef>
            </c:plus>
            <c:minus>
              <c:numRef>
                <c:f>Angola_summary!$J$3:$J$7</c:f>
                <c:numCache>
                  <c:formatCode>General</c:formatCode>
                  <c:ptCount val="5"/>
                  <c:pt idx="0">
                    <c:v>0.40361542337023171</c:v>
                  </c:pt>
                  <c:pt idx="1">
                    <c:v>0.83710853247071515</c:v>
                  </c:pt>
                  <c:pt idx="2">
                    <c:v>2.8312535673437971</c:v>
                  </c:pt>
                  <c:pt idx="3">
                    <c:v>1.0885778139474711</c:v>
                  </c:pt>
                  <c:pt idx="4">
                    <c:v>0.93165350405352443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Angola_summary!$A$3:$A$7</c:f>
              <c:strCache>
                <c:ptCount val="5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</c:strCache>
            </c:strRef>
          </c:cat>
          <c:val>
            <c:numRef>
              <c:f>Angola_summary!$B$3:$B$7</c:f>
              <c:numCache>
                <c:formatCode>General</c:formatCode>
                <c:ptCount val="5"/>
                <c:pt idx="0">
                  <c:v>0.74376092838623975</c:v>
                </c:pt>
                <c:pt idx="1">
                  <c:v>2.6713733322561484</c:v>
                </c:pt>
                <c:pt idx="2">
                  <c:v>4.9909559424275791</c:v>
                </c:pt>
                <c:pt idx="3">
                  <c:v>10.823060004494579</c:v>
                </c:pt>
                <c:pt idx="4">
                  <c:v>18.533243923206111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0-4F09-8399-28D6FEE58494}"/>
            </c:ext>
          </c:extLst>
        </c:ser>
        <c:ser>
          <c:idx val="1"/>
          <c:order val="1"/>
          <c:tx>
            <c:strRef>
              <c:f>Angola_summary!$C$2</c:f>
              <c:strCache>
                <c:ptCount val="1"/>
                <c:pt idx="0">
                  <c:v>Y420S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Angola_summary!$K$3:$K$7</c:f>
                <c:numCache>
                  <c:formatCode>General</c:formatCode>
                  <c:ptCount val="5"/>
                  <c:pt idx="0">
                    <c:v>0.22659254278054766</c:v>
                  </c:pt>
                  <c:pt idx="1">
                    <c:v>0.90676640563021271</c:v>
                  </c:pt>
                  <c:pt idx="2">
                    <c:v>1.666365876190802</c:v>
                  </c:pt>
                  <c:pt idx="3">
                    <c:v>2.2362106758699816</c:v>
                  </c:pt>
                  <c:pt idx="4">
                    <c:v>1.5945715493177555</c:v>
                  </c:pt>
                </c:numCache>
              </c:numRef>
            </c:plus>
            <c:minus>
              <c:numRef>
                <c:f>Angola_summary!$K$3:$K$7</c:f>
                <c:numCache>
                  <c:formatCode>General</c:formatCode>
                  <c:ptCount val="5"/>
                  <c:pt idx="0">
                    <c:v>0.22659254278054766</c:v>
                  </c:pt>
                  <c:pt idx="1">
                    <c:v>0.90676640563021271</c:v>
                  </c:pt>
                  <c:pt idx="2">
                    <c:v>1.666365876190802</c:v>
                  </c:pt>
                  <c:pt idx="3">
                    <c:v>2.2362106758699816</c:v>
                  </c:pt>
                  <c:pt idx="4">
                    <c:v>1.5945715493177555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Angola_summary!$A$3:$A$7</c:f>
              <c:strCache>
                <c:ptCount val="5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</c:strCache>
            </c:strRef>
          </c:cat>
          <c:val>
            <c:numRef>
              <c:f>Angola_summary!$C$3:$C$7</c:f>
              <c:numCache>
                <c:formatCode>General</c:formatCode>
                <c:ptCount val="5"/>
                <c:pt idx="0">
                  <c:v>0.82483824150499729</c:v>
                </c:pt>
                <c:pt idx="1">
                  <c:v>3.4432619231751387</c:v>
                </c:pt>
                <c:pt idx="2">
                  <c:v>7.2176293896640633</c:v>
                </c:pt>
                <c:pt idx="3">
                  <c:v>13.146611223302111</c:v>
                </c:pt>
                <c:pt idx="4">
                  <c:v>21.38666053640987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0-4F09-8399-28D6FEE58494}"/>
            </c:ext>
          </c:extLst>
        </c:ser>
        <c:ser>
          <c:idx val="2"/>
          <c:order val="2"/>
          <c:tx>
            <c:strRef>
              <c:f>Angola_summary!$D$2</c:f>
              <c:strCache>
                <c:ptCount val="1"/>
                <c:pt idx="0">
                  <c:v>P424A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Angola_summary!$L$3:$L$7</c:f>
                <c:numCache>
                  <c:formatCode>General</c:formatCode>
                  <c:ptCount val="5"/>
                  <c:pt idx="0">
                    <c:v>0.17052388935718363</c:v>
                  </c:pt>
                  <c:pt idx="1">
                    <c:v>0.36621612438166884</c:v>
                  </c:pt>
                  <c:pt idx="2">
                    <c:v>0.72657979784310789</c:v>
                  </c:pt>
                  <c:pt idx="3">
                    <c:v>1.5939503500098615</c:v>
                  </c:pt>
                  <c:pt idx="4">
                    <c:v>2.510524663796621</c:v>
                  </c:pt>
                </c:numCache>
              </c:numRef>
            </c:plus>
            <c:minus>
              <c:numRef>
                <c:f>Angola_summary!$L$3:$L$7</c:f>
                <c:numCache>
                  <c:formatCode>General</c:formatCode>
                  <c:ptCount val="5"/>
                  <c:pt idx="0">
                    <c:v>0.17052388935718363</c:v>
                  </c:pt>
                  <c:pt idx="1">
                    <c:v>0.36621612438166884</c:v>
                  </c:pt>
                  <c:pt idx="2">
                    <c:v>0.72657979784310789</c:v>
                  </c:pt>
                  <c:pt idx="3">
                    <c:v>1.5939503500098615</c:v>
                  </c:pt>
                  <c:pt idx="4">
                    <c:v>2.510524663796621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Angola_summary!$A$3:$A$7</c:f>
              <c:strCache>
                <c:ptCount val="5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</c:strCache>
            </c:strRef>
          </c:cat>
          <c:val>
            <c:numRef>
              <c:f>Angola_summary!$D$3:$D$7</c:f>
              <c:numCache>
                <c:formatCode>General</c:formatCode>
                <c:ptCount val="5"/>
                <c:pt idx="0">
                  <c:v>0.83781045781779551</c:v>
                </c:pt>
                <c:pt idx="1">
                  <c:v>2.4249330891872716</c:v>
                </c:pt>
                <c:pt idx="2">
                  <c:v>6.3750373093091381</c:v>
                </c:pt>
                <c:pt idx="3">
                  <c:v>12.320005844394188</c:v>
                </c:pt>
                <c:pt idx="4">
                  <c:v>15.952523764607243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0-4F09-8399-28D6FEE58494}"/>
            </c:ext>
          </c:extLst>
        </c:ser>
        <c:ser>
          <c:idx val="3"/>
          <c:order val="3"/>
          <c:tx>
            <c:strRef>
              <c:f>Angola_summary!$E$2</c:f>
              <c:strCache>
                <c:ptCount val="1"/>
                <c:pt idx="0">
                  <c:v>S425L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Angola_summary!$M$3:$M$7</c:f>
                <c:numCache>
                  <c:formatCode>General</c:formatCode>
                  <c:ptCount val="5"/>
                  <c:pt idx="0">
                    <c:v>0.22716092543138677</c:v>
                  </c:pt>
                  <c:pt idx="1">
                    <c:v>0.59591387411927088</c:v>
                  </c:pt>
                  <c:pt idx="2">
                    <c:v>1.2020610557286495</c:v>
                  </c:pt>
                  <c:pt idx="3">
                    <c:v>0.61572917615513423</c:v>
                  </c:pt>
                  <c:pt idx="4">
                    <c:v>2.1789031449769403</c:v>
                  </c:pt>
                </c:numCache>
              </c:numRef>
            </c:plus>
            <c:minus>
              <c:numRef>
                <c:f>Angola_summary!$M$3:$M$7</c:f>
                <c:numCache>
                  <c:formatCode>General</c:formatCode>
                  <c:ptCount val="5"/>
                  <c:pt idx="0">
                    <c:v>0.22716092543138677</c:v>
                  </c:pt>
                  <c:pt idx="1">
                    <c:v>0.59591387411927088</c:v>
                  </c:pt>
                  <c:pt idx="2">
                    <c:v>1.2020610557286495</c:v>
                  </c:pt>
                  <c:pt idx="3">
                    <c:v>0.61572917615513423</c:v>
                  </c:pt>
                  <c:pt idx="4">
                    <c:v>2.1789031449769403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Angola_summary!$A$3:$A$7</c:f>
              <c:strCache>
                <c:ptCount val="5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</c:strCache>
            </c:strRef>
          </c:cat>
          <c:val>
            <c:numRef>
              <c:f>Angola_summary!$E$3:$E$7</c:f>
              <c:numCache>
                <c:formatCode>General</c:formatCode>
                <c:ptCount val="5"/>
                <c:pt idx="0">
                  <c:v>0.65934251988880777</c:v>
                </c:pt>
                <c:pt idx="1">
                  <c:v>2.8099981937618699</c:v>
                </c:pt>
                <c:pt idx="2">
                  <c:v>4.8664819544993323</c:v>
                </c:pt>
                <c:pt idx="3">
                  <c:v>11.434670441926263</c:v>
                </c:pt>
                <c:pt idx="4">
                  <c:v>16.065807981801559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0-4F09-8399-28D6FEE58494}"/>
            </c:ext>
          </c:extLst>
        </c:ser>
        <c:ser>
          <c:idx val="4"/>
          <c:order val="4"/>
          <c:tx>
            <c:strRef>
              <c:f>Angola_summary!$F$2</c:f>
              <c:strCache>
                <c:ptCount val="1"/>
                <c:pt idx="0">
                  <c:v>D502E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Angola_summary!$N$3:$N$7</c:f>
                <c:numCache>
                  <c:formatCode>General</c:formatCode>
                  <c:ptCount val="5"/>
                  <c:pt idx="0">
                    <c:v>0.25909547621995732</c:v>
                  </c:pt>
                  <c:pt idx="1">
                    <c:v>0.68035600528773532</c:v>
                  </c:pt>
                  <c:pt idx="2">
                    <c:v>1.08415573889226</c:v>
                  </c:pt>
                  <c:pt idx="3">
                    <c:v>3.2328564896687455</c:v>
                  </c:pt>
                  <c:pt idx="4">
                    <c:v>2.38615379065015</c:v>
                  </c:pt>
                </c:numCache>
              </c:numRef>
            </c:plus>
            <c:minus>
              <c:numRef>
                <c:f>Angola_summary!$N$3:$N$7</c:f>
                <c:numCache>
                  <c:formatCode>General</c:formatCode>
                  <c:ptCount val="5"/>
                  <c:pt idx="0">
                    <c:v>0.25909547621995732</c:v>
                  </c:pt>
                  <c:pt idx="1">
                    <c:v>0.68035600528773532</c:v>
                  </c:pt>
                  <c:pt idx="2">
                    <c:v>1.08415573889226</c:v>
                  </c:pt>
                  <c:pt idx="3">
                    <c:v>3.2328564896687455</c:v>
                  </c:pt>
                  <c:pt idx="4">
                    <c:v>2.38615379065015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Angola_summary!$A$3:$A$7</c:f>
              <c:strCache>
                <c:ptCount val="5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</c:strCache>
            </c:strRef>
          </c:cat>
          <c:val>
            <c:numRef>
              <c:f>Angola_summary!$F$3:$F$7</c:f>
              <c:numCache>
                <c:formatCode>General</c:formatCode>
                <c:ptCount val="5"/>
                <c:pt idx="0">
                  <c:v>0.51396006804078254</c:v>
                </c:pt>
                <c:pt idx="1">
                  <c:v>3.1921791807950561</c:v>
                </c:pt>
                <c:pt idx="2">
                  <c:v>7.9009367422528642</c:v>
                </c:pt>
                <c:pt idx="3">
                  <c:v>12.963539632244172</c:v>
                </c:pt>
                <c:pt idx="4">
                  <c:v>18.545335994015286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C0-4F09-8399-28D6FEE58494}"/>
            </c:ext>
          </c:extLst>
        </c:ser>
        <c:ser>
          <c:idx val="5"/>
          <c:order val="5"/>
          <c:tx>
            <c:strRef>
              <c:f>Angola_summary!$G$2</c:f>
              <c:strCache>
                <c:ptCount val="1"/>
                <c:pt idx="0">
                  <c:v>D508N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Angola_summary!$O$3:$O$7</c:f>
                <c:numCache>
                  <c:formatCode>General</c:formatCode>
                  <c:ptCount val="5"/>
                  <c:pt idx="0">
                    <c:v>0.22880994470721472</c:v>
                  </c:pt>
                  <c:pt idx="1">
                    <c:v>0.72530474853140303</c:v>
                  </c:pt>
                  <c:pt idx="2">
                    <c:v>2.2357966877450015</c:v>
                  </c:pt>
                  <c:pt idx="3">
                    <c:v>2.4153753312464206</c:v>
                  </c:pt>
                  <c:pt idx="4">
                    <c:v>1.4019839919711721</c:v>
                  </c:pt>
                </c:numCache>
              </c:numRef>
            </c:plus>
            <c:minus>
              <c:numRef>
                <c:f>Angola_summary!$O$3:$O$7</c:f>
                <c:numCache>
                  <c:formatCode>General</c:formatCode>
                  <c:ptCount val="5"/>
                  <c:pt idx="0">
                    <c:v>0.22880994470721472</c:v>
                  </c:pt>
                  <c:pt idx="1">
                    <c:v>0.72530474853140303</c:v>
                  </c:pt>
                  <c:pt idx="2">
                    <c:v>2.2357966877450015</c:v>
                  </c:pt>
                  <c:pt idx="3">
                    <c:v>2.4153753312464206</c:v>
                  </c:pt>
                  <c:pt idx="4">
                    <c:v>1.4019839919711721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Angola_summary!$A$3:$A$7</c:f>
              <c:strCache>
                <c:ptCount val="5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</c:strCache>
            </c:strRef>
          </c:cat>
          <c:val>
            <c:numRef>
              <c:f>Angola_summary!$G$3:$G$7</c:f>
              <c:numCache>
                <c:formatCode>General</c:formatCode>
                <c:ptCount val="5"/>
                <c:pt idx="0">
                  <c:v>0.79209089776373776</c:v>
                </c:pt>
                <c:pt idx="1">
                  <c:v>2.8578648183011719</c:v>
                </c:pt>
                <c:pt idx="2">
                  <c:v>6.3410175864511071</c:v>
                </c:pt>
                <c:pt idx="3">
                  <c:v>11.476137672029511</c:v>
                </c:pt>
                <c:pt idx="4">
                  <c:v>16.472080887230845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C0-4F09-8399-28D6FEE58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41112"/>
        <c:axId val="358042400"/>
      </c:lineChart>
      <c:catAx>
        <c:axId val="49824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ko-KR"/>
          </a:p>
        </c:txPr>
        <c:crossAx val="358042400"/>
        <c:crosses val="autoZero"/>
        <c:auto val="1"/>
        <c:lblAlgn val="ctr"/>
        <c:lblOffset val="100"/>
        <c:noMultiLvlLbl val="0"/>
      </c:catAx>
      <c:valAx>
        <c:axId val="3580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mm</a:t>
                </a:r>
                <a:r>
                  <a:rPr lang="en-US" altLang="ja-JP" sz="1200" baseline="30000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2</a:t>
                </a:r>
                <a:r>
                  <a:rPr lang="en-US" altLang="ja-JP" sz="1200" baseline="0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 (Ave.)</a:t>
                </a:r>
                <a:endParaRPr lang="ja-JP" altLang="en-US" sz="1200">
                  <a:solidFill>
                    <a:schemeClr val="tx1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ko-KR"/>
          </a:p>
        </c:txPr>
        <c:crossAx val="498241112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baseline="0">
                <a:solidFill>
                  <a:schemeClr val="tx1"/>
                </a:solidFill>
                <a:effectLst/>
                <a:latin typeface="Arial Narrow" panose="020B0606020202030204" pitchFamily="34" charset="0"/>
              </a:rPr>
              <a:t>Ave.±SD</a:t>
            </a:r>
            <a:endParaRPr lang="ja-JP" altLang="ja-JP" sz="1100">
              <a:solidFill>
                <a:schemeClr val="tx1"/>
              </a:solidFill>
              <a:effectLst/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wild type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Angola_summary!$J$3:$J$7</c:f>
                <c:numCache>
                  <c:formatCode>General</c:formatCode>
                  <c:ptCount val="5"/>
                  <c:pt idx="0">
                    <c:v>0.40361542337023171</c:v>
                  </c:pt>
                  <c:pt idx="1">
                    <c:v>0.83710853247071515</c:v>
                  </c:pt>
                  <c:pt idx="2">
                    <c:v>2.8312535673437971</c:v>
                  </c:pt>
                  <c:pt idx="3">
                    <c:v>1.0885778139474711</c:v>
                  </c:pt>
                  <c:pt idx="4">
                    <c:v>0.93165350405352443</c:v>
                  </c:pt>
                </c:numCache>
              </c:numRef>
            </c:plus>
            <c:minus>
              <c:numRef>
                <c:f>Angola_summary!$J$3:$J$7</c:f>
                <c:numCache>
                  <c:formatCode>General</c:formatCode>
                  <c:ptCount val="5"/>
                  <c:pt idx="0">
                    <c:v>0.40361542337023171</c:v>
                  </c:pt>
                  <c:pt idx="1">
                    <c:v>0.83710853247071515</c:v>
                  </c:pt>
                  <c:pt idx="2">
                    <c:v>2.8312535673437971</c:v>
                  </c:pt>
                  <c:pt idx="3">
                    <c:v>1.0885778139474711</c:v>
                  </c:pt>
                  <c:pt idx="4">
                    <c:v>0.93165350405352443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Angola_summary!$A$3:$A$7</c:f>
              <c:strCache>
                <c:ptCount val="5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</c:strCache>
            </c:strRef>
          </c:cat>
          <c:val>
            <c:numRef>
              <c:f>Angola_summary!$B$3:$B$7</c:f>
              <c:numCache>
                <c:formatCode>General</c:formatCode>
                <c:ptCount val="5"/>
                <c:pt idx="0">
                  <c:v>0.74376092838623975</c:v>
                </c:pt>
                <c:pt idx="1">
                  <c:v>2.6713733322561484</c:v>
                </c:pt>
                <c:pt idx="2">
                  <c:v>4.9909559424275791</c:v>
                </c:pt>
                <c:pt idx="3">
                  <c:v>10.823060004494579</c:v>
                </c:pt>
                <c:pt idx="4">
                  <c:v>18.533243923206111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7-4303-B61E-24D95EBFD66B}"/>
            </c:ext>
          </c:extLst>
        </c:ser>
        <c:ser>
          <c:idx val="3"/>
          <c:order val="1"/>
          <c:tx>
            <c:strRef>
              <c:f>Angola_summary!$E$2</c:f>
              <c:strCache>
                <c:ptCount val="1"/>
                <c:pt idx="0">
                  <c:v>S425L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Angola_summary!$M$3:$M$7</c:f>
                <c:numCache>
                  <c:formatCode>General</c:formatCode>
                  <c:ptCount val="5"/>
                  <c:pt idx="0">
                    <c:v>0.22716092543138677</c:v>
                  </c:pt>
                  <c:pt idx="1">
                    <c:v>0.59591387411927088</c:v>
                  </c:pt>
                  <c:pt idx="2">
                    <c:v>1.2020610557286495</c:v>
                  </c:pt>
                  <c:pt idx="3">
                    <c:v>0.61572917615513423</c:v>
                  </c:pt>
                  <c:pt idx="4">
                    <c:v>2.1789031449769403</c:v>
                  </c:pt>
                </c:numCache>
              </c:numRef>
            </c:plus>
            <c:minus>
              <c:numRef>
                <c:f>Angola_summary!$M$3:$M$7</c:f>
                <c:numCache>
                  <c:formatCode>General</c:formatCode>
                  <c:ptCount val="5"/>
                  <c:pt idx="0">
                    <c:v>0.22716092543138677</c:v>
                  </c:pt>
                  <c:pt idx="1">
                    <c:v>0.59591387411927088</c:v>
                  </c:pt>
                  <c:pt idx="2">
                    <c:v>1.2020610557286495</c:v>
                  </c:pt>
                  <c:pt idx="3">
                    <c:v>0.61572917615513423</c:v>
                  </c:pt>
                  <c:pt idx="4">
                    <c:v>2.1789031449769403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Angola_summary!$A$3:$A$7</c:f>
              <c:strCache>
                <c:ptCount val="5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</c:strCache>
            </c:strRef>
          </c:cat>
          <c:val>
            <c:numRef>
              <c:f>Angola_summary!$E$3:$E$7</c:f>
              <c:numCache>
                <c:formatCode>General</c:formatCode>
                <c:ptCount val="5"/>
                <c:pt idx="0">
                  <c:v>0.65934251988880777</c:v>
                </c:pt>
                <c:pt idx="1">
                  <c:v>2.8099981937618699</c:v>
                </c:pt>
                <c:pt idx="2">
                  <c:v>4.8664819544993323</c:v>
                </c:pt>
                <c:pt idx="3">
                  <c:v>11.434670441926263</c:v>
                </c:pt>
                <c:pt idx="4">
                  <c:v>16.065807981801559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A7-4303-B61E-24D95EBFD66B}"/>
            </c:ext>
          </c:extLst>
        </c:ser>
        <c:ser>
          <c:idx val="4"/>
          <c:order val="2"/>
          <c:tx>
            <c:strRef>
              <c:f>Angola_summary!$F$2</c:f>
              <c:strCache>
                <c:ptCount val="1"/>
                <c:pt idx="0">
                  <c:v>D502E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Angola_summary!$N$3:$N$7</c:f>
                <c:numCache>
                  <c:formatCode>General</c:formatCode>
                  <c:ptCount val="5"/>
                  <c:pt idx="0">
                    <c:v>0.25909547621995732</c:v>
                  </c:pt>
                  <c:pt idx="1">
                    <c:v>0.68035600528773532</c:v>
                  </c:pt>
                  <c:pt idx="2">
                    <c:v>1.08415573889226</c:v>
                  </c:pt>
                  <c:pt idx="3">
                    <c:v>3.2328564896687455</c:v>
                  </c:pt>
                  <c:pt idx="4">
                    <c:v>2.38615379065015</c:v>
                  </c:pt>
                </c:numCache>
              </c:numRef>
            </c:plus>
            <c:minus>
              <c:numRef>
                <c:f>Angola_summary!$N$3:$N$7</c:f>
                <c:numCache>
                  <c:formatCode>General</c:formatCode>
                  <c:ptCount val="5"/>
                  <c:pt idx="0">
                    <c:v>0.25909547621995732</c:v>
                  </c:pt>
                  <c:pt idx="1">
                    <c:v>0.68035600528773532</c:v>
                  </c:pt>
                  <c:pt idx="2">
                    <c:v>1.08415573889226</c:v>
                  </c:pt>
                  <c:pt idx="3">
                    <c:v>3.2328564896687455</c:v>
                  </c:pt>
                  <c:pt idx="4">
                    <c:v>2.38615379065015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Angola_summary!$A$3:$A$7</c:f>
              <c:strCache>
                <c:ptCount val="5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</c:strCache>
            </c:strRef>
          </c:cat>
          <c:val>
            <c:numRef>
              <c:f>Angola_summary!$F$3:$F$7</c:f>
              <c:numCache>
                <c:formatCode>General</c:formatCode>
                <c:ptCount val="5"/>
                <c:pt idx="0">
                  <c:v>0.51396006804078254</c:v>
                </c:pt>
                <c:pt idx="1">
                  <c:v>3.1921791807950561</c:v>
                </c:pt>
                <c:pt idx="2">
                  <c:v>7.9009367422528642</c:v>
                </c:pt>
                <c:pt idx="3">
                  <c:v>12.963539632244172</c:v>
                </c:pt>
                <c:pt idx="4">
                  <c:v>18.545335994015286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A7-4303-B61E-24D95EBFD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41112"/>
        <c:axId val="358042400"/>
      </c:lineChart>
      <c:catAx>
        <c:axId val="49824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ko-KR"/>
          </a:p>
        </c:txPr>
        <c:crossAx val="358042400"/>
        <c:crosses val="autoZero"/>
        <c:auto val="1"/>
        <c:lblAlgn val="ctr"/>
        <c:lblOffset val="100"/>
        <c:noMultiLvlLbl val="0"/>
      </c:catAx>
      <c:valAx>
        <c:axId val="3580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mm</a:t>
                </a:r>
                <a:r>
                  <a:rPr lang="en-US" altLang="ja-JP" sz="1200" baseline="30000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2</a:t>
                </a:r>
                <a:r>
                  <a:rPr lang="en-US" altLang="ja-JP" sz="1200" baseline="0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 (Ave.)</a:t>
                </a:r>
                <a:endParaRPr lang="ja-JP" altLang="en-US" sz="1200">
                  <a:solidFill>
                    <a:schemeClr val="tx1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ko-KR"/>
          </a:p>
        </c:txPr>
        <c:crossAx val="498241112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baseline="0">
                <a:solidFill>
                  <a:schemeClr val="tx1"/>
                </a:solidFill>
                <a:effectLst/>
                <a:latin typeface="Arial Narrow" panose="020B0606020202030204" pitchFamily="34" charset="0"/>
              </a:rPr>
              <a:t>Ave.</a:t>
            </a:r>
            <a:endParaRPr lang="ja-JP" altLang="ja-JP" sz="1100">
              <a:solidFill>
                <a:schemeClr val="tx1"/>
              </a:solidFill>
              <a:effectLst/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wild type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Angola_summary!$A$3:$A$7</c:f>
              <c:strCache>
                <c:ptCount val="5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</c:strCache>
            </c:strRef>
          </c:cat>
          <c:val>
            <c:numRef>
              <c:f>Zaire_summary!$B$3:$B$7</c:f>
              <c:numCache>
                <c:formatCode>General</c:formatCode>
                <c:ptCount val="5"/>
                <c:pt idx="0">
                  <c:v>0.64001035907218229</c:v>
                </c:pt>
                <c:pt idx="1">
                  <c:v>2.0664663920200037</c:v>
                </c:pt>
                <c:pt idx="2">
                  <c:v>4.2795913791951765</c:v>
                </c:pt>
                <c:pt idx="3">
                  <c:v>9.1329392468390793</c:v>
                </c:pt>
                <c:pt idx="4">
                  <c:v>13.808602091962376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5-4904-94BB-C1256882B63E}"/>
            </c:ext>
          </c:extLst>
        </c:ser>
        <c:ser>
          <c:idx val="1"/>
          <c:order val="1"/>
          <c:tx>
            <c:strRef>
              <c:f>Angola_summary!$C$2</c:f>
              <c:strCache>
                <c:ptCount val="1"/>
                <c:pt idx="0">
                  <c:v>Y420S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Angola_summary!$A$3:$A$7</c:f>
              <c:strCache>
                <c:ptCount val="5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</c:strCache>
            </c:strRef>
          </c:cat>
          <c:val>
            <c:numRef>
              <c:f>Zaire_summary!$C$3:$C$7</c:f>
              <c:numCache>
                <c:formatCode>General</c:formatCode>
                <c:ptCount val="5"/>
                <c:pt idx="0">
                  <c:v>0.58614416931994018</c:v>
                </c:pt>
                <c:pt idx="1">
                  <c:v>1.9129782994534441</c:v>
                </c:pt>
                <c:pt idx="2">
                  <c:v>4.9858760400547402</c:v>
                </c:pt>
                <c:pt idx="3">
                  <c:v>9.4411348730707161</c:v>
                </c:pt>
                <c:pt idx="4">
                  <c:v>13.202970022888456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5-4904-94BB-C1256882B63E}"/>
            </c:ext>
          </c:extLst>
        </c:ser>
        <c:ser>
          <c:idx val="2"/>
          <c:order val="2"/>
          <c:tx>
            <c:strRef>
              <c:f>Angola_summary!$D$2</c:f>
              <c:strCache>
                <c:ptCount val="1"/>
                <c:pt idx="0">
                  <c:v>P424A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Angola_summary!$A$3:$A$7</c:f>
              <c:strCache>
                <c:ptCount val="5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</c:strCache>
            </c:strRef>
          </c:cat>
          <c:val>
            <c:numRef>
              <c:f>Zaire_summary!$D$3:$D$7</c:f>
              <c:numCache>
                <c:formatCode>General</c:formatCode>
                <c:ptCount val="5"/>
                <c:pt idx="0">
                  <c:v>0.27306282041988283</c:v>
                </c:pt>
                <c:pt idx="1">
                  <c:v>1.1920699212546795</c:v>
                </c:pt>
                <c:pt idx="2">
                  <c:v>1.7983740376819422</c:v>
                </c:pt>
                <c:pt idx="3">
                  <c:v>5.6737545218835441</c:v>
                </c:pt>
                <c:pt idx="4">
                  <c:v>6.6727401236970003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B5-4904-94BB-C1256882B63E}"/>
            </c:ext>
          </c:extLst>
        </c:ser>
        <c:ser>
          <c:idx val="3"/>
          <c:order val="3"/>
          <c:tx>
            <c:strRef>
              <c:f>Angola_summary!$E$2</c:f>
              <c:strCache>
                <c:ptCount val="1"/>
                <c:pt idx="0">
                  <c:v>S425L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Angola_summary!$A$3:$A$7</c:f>
              <c:strCache>
                <c:ptCount val="5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</c:strCache>
            </c:strRef>
          </c:cat>
          <c:val>
            <c:numRef>
              <c:f>Zaire_summary!$E$3:$E$7</c:f>
              <c:numCache>
                <c:formatCode>General</c:formatCode>
                <c:ptCount val="5"/>
                <c:pt idx="0">
                  <c:v>0.75688257210798271</c:v>
                </c:pt>
                <c:pt idx="1">
                  <c:v>1.1514965895499336</c:v>
                </c:pt>
                <c:pt idx="2">
                  <c:v>3.0330684504418093</c:v>
                </c:pt>
                <c:pt idx="3">
                  <c:v>8.3113986377514859</c:v>
                </c:pt>
                <c:pt idx="4">
                  <c:v>9.6907930356127707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B5-4904-94BB-C1256882B63E}"/>
            </c:ext>
          </c:extLst>
        </c:ser>
        <c:ser>
          <c:idx val="4"/>
          <c:order val="4"/>
          <c:tx>
            <c:strRef>
              <c:f>Angola_summary!$F$2</c:f>
              <c:strCache>
                <c:ptCount val="1"/>
                <c:pt idx="0">
                  <c:v>D502E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Angola_summary!$A$3:$A$7</c:f>
              <c:strCache>
                <c:ptCount val="5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</c:strCache>
            </c:strRef>
          </c:cat>
          <c:val>
            <c:numRef>
              <c:f>Zaire_summary!$F$3:$F$7</c:f>
              <c:numCache>
                <c:formatCode>General</c:formatCode>
                <c:ptCount val="5"/>
                <c:pt idx="0">
                  <c:v>1.0271909466599374</c:v>
                </c:pt>
                <c:pt idx="1">
                  <c:v>1.5523930438610685</c:v>
                </c:pt>
                <c:pt idx="2">
                  <c:v>5.2055813364071977</c:v>
                </c:pt>
                <c:pt idx="3">
                  <c:v>13.552007061736955</c:v>
                </c:pt>
                <c:pt idx="4">
                  <c:v>14.975873102705298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B5-4904-94BB-C1256882B63E}"/>
            </c:ext>
          </c:extLst>
        </c:ser>
        <c:ser>
          <c:idx val="5"/>
          <c:order val="5"/>
          <c:tx>
            <c:strRef>
              <c:f>Angola_summary!$G$2</c:f>
              <c:strCache>
                <c:ptCount val="1"/>
                <c:pt idx="0">
                  <c:v>D508N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Angola_summary!$A$3:$A$7</c:f>
              <c:strCache>
                <c:ptCount val="5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</c:strCache>
            </c:strRef>
          </c:cat>
          <c:val>
            <c:numRef>
              <c:f>Zaire_summary!$G$3:$G$7</c:f>
              <c:numCache>
                <c:formatCode>General</c:formatCode>
                <c:ptCount val="5"/>
                <c:pt idx="0">
                  <c:v>0.52246793959327309</c:v>
                </c:pt>
                <c:pt idx="1">
                  <c:v>1.1913173220012541</c:v>
                </c:pt>
                <c:pt idx="2">
                  <c:v>3.3864564885424322</c:v>
                </c:pt>
                <c:pt idx="3">
                  <c:v>6.7542960000165415</c:v>
                </c:pt>
                <c:pt idx="4">
                  <c:v>10.717172550444594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B5-4904-94BB-C1256882B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41112"/>
        <c:axId val="358042400"/>
      </c:lineChart>
      <c:catAx>
        <c:axId val="49824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ko-KR"/>
          </a:p>
        </c:txPr>
        <c:crossAx val="358042400"/>
        <c:crosses val="autoZero"/>
        <c:auto val="1"/>
        <c:lblAlgn val="ctr"/>
        <c:lblOffset val="100"/>
        <c:noMultiLvlLbl val="0"/>
      </c:catAx>
      <c:valAx>
        <c:axId val="3580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mm</a:t>
                </a:r>
                <a:r>
                  <a:rPr lang="en-US" altLang="ja-JP" sz="1200" baseline="30000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2</a:t>
                </a:r>
                <a:r>
                  <a:rPr lang="en-US" altLang="ja-JP" sz="1200" baseline="0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 (Ave.)</a:t>
                </a:r>
                <a:endParaRPr lang="ja-JP" altLang="en-US" sz="1200">
                  <a:solidFill>
                    <a:schemeClr val="tx1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ko-KR"/>
          </a:p>
        </c:txPr>
        <c:crossAx val="498241112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baseline="0">
                <a:solidFill>
                  <a:schemeClr val="tx1"/>
                </a:solidFill>
                <a:effectLst/>
                <a:latin typeface="Arial Narrow" panose="020B0606020202030204" pitchFamily="34" charset="0"/>
              </a:rPr>
              <a:t>Ave.±SD</a:t>
            </a:r>
            <a:endParaRPr lang="ja-JP" altLang="ja-JP" sz="1100">
              <a:solidFill>
                <a:schemeClr val="tx1"/>
              </a:solidFill>
              <a:effectLst/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wild type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Zaire_summary!$J$3:$J$7</c:f>
                <c:numCache>
                  <c:formatCode>General</c:formatCode>
                  <c:ptCount val="5"/>
                  <c:pt idx="0">
                    <c:v>0.27013051312007752</c:v>
                  </c:pt>
                  <c:pt idx="1">
                    <c:v>0.60925487556896851</c:v>
                  </c:pt>
                  <c:pt idx="2">
                    <c:v>0.95230192693357862</c:v>
                  </c:pt>
                  <c:pt idx="3">
                    <c:v>1.646601352962934</c:v>
                  </c:pt>
                  <c:pt idx="4">
                    <c:v>1.923725172896311</c:v>
                  </c:pt>
                </c:numCache>
              </c:numRef>
            </c:plus>
            <c:minus>
              <c:numRef>
                <c:f>Zaire_summary!$J$3:$J$7</c:f>
                <c:numCache>
                  <c:formatCode>General</c:formatCode>
                  <c:ptCount val="5"/>
                  <c:pt idx="0">
                    <c:v>0.27013051312007752</c:v>
                  </c:pt>
                  <c:pt idx="1">
                    <c:v>0.60925487556896851</c:v>
                  </c:pt>
                  <c:pt idx="2">
                    <c:v>0.95230192693357862</c:v>
                  </c:pt>
                  <c:pt idx="3">
                    <c:v>1.646601352962934</c:v>
                  </c:pt>
                  <c:pt idx="4">
                    <c:v>1.923725172896311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Angola_summary!$A$3:$A$7</c:f>
              <c:strCache>
                <c:ptCount val="5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</c:strCache>
            </c:strRef>
          </c:cat>
          <c:val>
            <c:numRef>
              <c:f>Zaire_summary!$B$3:$B$7</c:f>
              <c:numCache>
                <c:formatCode>General</c:formatCode>
                <c:ptCount val="5"/>
                <c:pt idx="0">
                  <c:v>0.64001035907218229</c:v>
                </c:pt>
                <c:pt idx="1">
                  <c:v>2.0664663920200037</c:v>
                </c:pt>
                <c:pt idx="2">
                  <c:v>4.2795913791951765</c:v>
                </c:pt>
                <c:pt idx="3">
                  <c:v>9.1329392468390793</c:v>
                </c:pt>
                <c:pt idx="4">
                  <c:v>13.808602091962376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E-4046-AA34-B98FC7CDC5F7}"/>
            </c:ext>
          </c:extLst>
        </c:ser>
        <c:ser>
          <c:idx val="1"/>
          <c:order val="1"/>
          <c:tx>
            <c:strRef>
              <c:f>Angola_summary!$C$2</c:f>
              <c:strCache>
                <c:ptCount val="1"/>
                <c:pt idx="0">
                  <c:v>Y420S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Zaire_summary!$K$3:$K$7</c:f>
                <c:numCache>
                  <c:formatCode>General</c:formatCode>
                  <c:ptCount val="5"/>
                  <c:pt idx="0">
                    <c:v>0.16744555478689718</c:v>
                  </c:pt>
                  <c:pt idx="1">
                    <c:v>0.66295315871416538</c:v>
                  </c:pt>
                  <c:pt idx="2">
                    <c:v>0.83190941458176737</c:v>
                  </c:pt>
                  <c:pt idx="3">
                    <c:v>2.0174839069520893</c:v>
                  </c:pt>
                  <c:pt idx="4">
                    <c:v>3.7836228620467649</c:v>
                  </c:pt>
                </c:numCache>
              </c:numRef>
            </c:plus>
            <c:minus>
              <c:numRef>
                <c:f>Zaire_summary!$K$3:$K$7</c:f>
                <c:numCache>
                  <c:formatCode>General</c:formatCode>
                  <c:ptCount val="5"/>
                  <c:pt idx="0">
                    <c:v>0.16744555478689718</c:v>
                  </c:pt>
                  <c:pt idx="1">
                    <c:v>0.66295315871416538</c:v>
                  </c:pt>
                  <c:pt idx="2">
                    <c:v>0.83190941458176737</c:v>
                  </c:pt>
                  <c:pt idx="3">
                    <c:v>2.0174839069520893</c:v>
                  </c:pt>
                  <c:pt idx="4">
                    <c:v>3.7836228620467649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Angola_summary!$A$3:$A$7</c:f>
              <c:strCache>
                <c:ptCount val="5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</c:strCache>
            </c:strRef>
          </c:cat>
          <c:val>
            <c:numRef>
              <c:f>Zaire_summary!$C$3:$C$7</c:f>
              <c:numCache>
                <c:formatCode>General</c:formatCode>
                <c:ptCount val="5"/>
                <c:pt idx="0">
                  <c:v>0.58614416931994018</c:v>
                </c:pt>
                <c:pt idx="1">
                  <c:v>1.9129782994534441</c:v>
                </c:pt>
                <c:pt idx="2">
                  <c:v>4.9858760400547402</c:v>
                </c:pt>
                <c:pt idx="3">
                  <c:v>9.4411348730707161</c:v>
                </c:pt>
                <c:pt idx="4">
                  <c:v>13.202970022888456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E-4046-AA34-B98FC7CDC5F7}"/>
            </c:ext>
          </c:extLst>
        </c:ser>
        <c:ser>
          <c:idx val="2"/>
          <c:order val="2"/>
          <c:tx>
            <c:strRef>
              <c:f>Angola_summary!$D$2</c:f>
              <c:strCache>
                <c:ptCount val="1"/>
                <c:pt idx="0">
                  <c:v>P424A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Zaire_summary!$L$3:$L$7</c:f>
                <c:numCache>
                  <c:formatCode>General</c:formatCode>
                  <c:ptCount val="5"/>
                  <c:pt idx="0">
                    <c:v>0.10122922305944729</c:v>
                  </c:pt>
                  <c:pt idx="1">
                    <c:v>0.42912552950310162</c:v>
                  </c:pt>
                  <c:pt idx="2">
                    <c:v>0.55845947818468433</c:v>
                  </c:pt>
                  <c:pt idx="3">
                    <c:v>1.5613380191866246</c:v>
                  </c:pt>
                  <c:pt idx="4">
                    <c:v>0.91690578538608281</c:v>
                  </c:pt>
                </c:numCache>
              </c:numRef>
            </c:plus>
            <c:minus>
              <c:numRef>
                <c:f>Zaire_summary!$L$3:$L$7</c:f>
                <c:numCache>
                  <c:formatCode>General</c:formatCode>
                  <c:ptCount val="5"/>
                  <c:pt idx="0">
                    <c:v>0.10122922305944729</c:v>
                  </c:pt>
                  <c:pt idx="1">
                    <c:v>0.42912552950310162</c:v>
                  </c:pt>
                  <c:pt idx="2">
                    <c:v>0.55845947818468433</c:v>
                  </c:pt>
                  <c:pt idx="3">
                    <c:v>1.5613380191866246</c:v>
                  </c:pt>
                  <c:pt idx="4">
                    <c:v>0.91690578538608281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Angola_summary!$A$3:$A$7</c:f>
              <c:strCache>
                <c:ptCount val="5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</c:strCache>
            </c:strRef>
          </c:cat>
          <c:val>
            <c:numRef>
              <c:f>Zaire_summary!$D$3:$D$7</c:f>
              <c:numCache>
                <c:formatCode>General</c:formatCode>
                <c:ptCount val="5"/>
                <c:pt idx="0">
                  <c:v>0.27306282041988283</c:v>
                </c:pt>
                <c:pt idx="1">
                  <c:v>1.1920699212546795</c:v>
                </c:pt>
                <c:pt idx="2">
                  <c:v>1.7983740376819422</c:v>
                </c:pt>
                <c:pt idx="3">
                  <c:v>5.6737545218835441</c:v>
                </c:pt>
                <c:pt idx="4">
                  <c:v>6.6727401236970003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E-4046-AA34-B98FC7CDC5F7}"/>
            </c:ext>
          </c:extLst>
        </c:ser>
        <c:ser>
          <c:idx val="3"/>
          <c:order val="3"/>
          <c:tx>
            <c:strRef>
              <c:f>Angola_summary!$E$2</c:f>
              <c:strCache>
                <c:ptCount val="1"/>
                <c:pt idx="0">
                  <c:v>S425L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Zaire_summary!$M$3:$M$7</c:f>
                <c:numCache>
                  <c:formatCode>General</c:formatCode>
                  <c:ptCount val="5"/>
                  <c:pt idx="0">
                    <c:v>0.18932219290181182</c:v>
                  </c:pt>
                  <c:pt idx="1">
                    <c:v>0.44228514754547382</c:v>
                  </c:pt>
                  <c:pt idx="2">
                    <c:v>0.97971321237611819</c:v>
                  </c:pt>
                  <c:pt idx="3">
                    <c:v>1.0711134661239743</c:v>
                  </c:pt>
                  <c:pt idx="4">
                    <c:v>1.1442741986705012</c:v>
                  </c:pt>
                </c:numCache>
              </c:numRef>
            </c:plus>
            <c:minus>
              <c:numRef>
                <c:f>Zaire_summary!$M$3:$M$7</c:f>
                <c:numCache>
                  <c:formatCode>General</c:formatCode>
                  <c:ptCount val="5"/>
                  <c:pt idx="0">
                    <c:v>0.18932219290181182</c:v>
                  </c:pt>
                  <c:pt idx="1">
                    <c:v>0.44228514754547382</c:v>
                  </c:pt>
                  <c:pt idx="2">
                    <c:v>0.97971321237611819</c:v>
                  </c:pt>
                  <c:pt idx="3">
                    <c:v>1.0711134661239743</c:v>
                  </c:pt>
                  <c:pt idx="4">
                    <c:v>1.1442741986705012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Angola_summary!$A$3:$A$7</c:f>
              <c:strCache>
                <c:ptCount val="5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</c:strCache>
            </c:strRef>
          </c:cat>
          <c:val>
            <c:numRef>
              <c:f>Zaire_summary!$E$3:$E$7</c:f>
              <c:numCache>
                <c:formatCode>General</c:formatCode>
                <c:ptCount val="5"/>
                <c:pt idx="0">
                  <c:v>0.75688257210798271</c:v>
                </c:pt>
                <c:pt idx="1">
                  <c:v>1.1514965895499336</c:v>
                </c:pt>
                <c:pt idx="2">
                  <c:v>3.0330684504418093</c:v>
                </c:pt>
                <c:pt idx="3">
                  <c:v>8.3113986377514859</c:v>
                </c:pt>
                <c:pt idx="4">
                  <c:v>9.6907930356127707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5E-4046-AA34-B98FC7CDC5F7}"/>
            </c:ext>
          </c:extLst>
        </c:ser>
        <c:ser>
          <c:idx val="4"/>
          <c:order val="4"/>
          <c:tx>
            <c:strRef>
              <c:f>Angola_summary!$F$2</c:f>
              <c:strCache>
                <c:ptCount val="1"/>
                <c:pt idx="0">
                  <c:v>D502E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Zaire_summary!$N$3:$N$7</c:f>
                <c:numCache>
                  <c:formatCode>General</c:formatCode>
                  <c:ptCount val="5"/>
                  <c:pt idx="0">
                    <c:v>0.30177611104303803</c:v>
                  </c:pt>
                  <c:pt idx="1">
                    <c:v>0.76485200444159107</c:v>
                  </c:pt>
                  <c:pt idx="2">
                    <c:v>1.3797232377139215</c:v>
                  </c:pt>
                  <c:pt idx="3">
                    <c:v>1.2062451631755355</c:v>
                  </c:pt>
                  <c:pt idx="4">
                    <c:v>3.3865939907144305</c:v>
                  </c:pt>
                </c:numCache>
              </c:numRef>
            </c:plus>
            <c:minus>
              <c:numRef>
                <c:f>Zaire_summary!$N$3:$N$7</c:f>
                <c:numCache>
                  <c:formatCode>General</c:formatCode>
                  <c:ptCount val="5"/>
                  <c:pt idx="0">
                    <c:v>0.30177611104303803</c:v>
                  </c:pt>
                  <c:pt idx="1">
                    <c:v>0.76485200444159107</c:v>
                  </c:pt>
                  <c:pt idx="2">
                    <c:v>1.3797232377139215</c:v>
                  </c:pt>
                  <c:pt idx="3">
                    <c:v>1.2062451631755355</c:v>
                  </c:pt>
                  <c:pt idx="4">
                    <c:v>3.3865939907144305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Angola_summary!$A$3:$A$7</c:f>
              <c:strCache>
                <c:ptCount val="5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</c:strCache>
            </c:strRef>
          </c:cat>
          <c:val>
            <c:numRef>
              <c:f>Zaire_summary!$F$3:$F$7</c:f>
              <c:numCache>
                <c:formatCode>General</c:formatCode>
                <c:ptCount val="5"/>
                <c:pt idx="0">
                  <c:v>1.0271909466599374</c:v>
                </c:pt>
                <c:pt idx="1">
                  <c:v>1.5523930438610685</c:v>
                </c:pt>
                <c:pt idx="2">
                  <c:v>5.2055813364071977</c:v>
                </c:pt>
                <c:pt idx="3">
                  <c:v>13.552007061736955</c:v>
                </c:pt>
                <c:pt idx="4">
                  <c:v>14.975873102705298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5E-4046-AA34-B98FC7CDC5F7}"/>
            </c:ext>
          </c:extLst>
        </c:ser>
        <c:ser>
          <c:idx val="5"/>
          <c:order val="5"/>
          <c:tx>
            <c:strRef>
              <c:f>Angola_summary!$G$2</c:f>
              <c:strCache>
                <c:ptCount val="1"/>
                <c:pt idx="0">
                  <c:v>D508N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Zaire_summary!$O$3:$O$7</c:f>
                <c:numCache>
                  <c:formatCode>General</c:formatCode>
                  <c:ptCount val="5"/>
                  <c:pt idx="0">
                    <c:v>0.14810136763887902</c:v>
                  </c:pt>
                  <c:pt idx="1">
                    <c:v>0.59379984753713722</c:v>
                  </c:pt>
                  <c:pt idx="2">
                    <c:v>0.95516361687081552</c:v>
                  </c:pt>
                  <c:pt idx="3">
                    <c:v>1.3451933649776298</c:v>
                  </c:pt>
                  <c:pt idx="4">
                    <c:v>1.1524020820693384</c:v>
                  </c:pt>
                </c:numCache>
              </c:numRef>
            </c:plus>
            <c:minus>
              <c:numRef>
                <c:f>Zaire_summary!$O$3:$O$7</c:f>
                <c:numCache>
                  <c:formatCode>General</c:formatCode>
                  <c:ptCount val="5"/>
                  <c:pt idx="0">
                    <c:v>0.14810136763887902</c:v>
                  </c:pt>
                  <c:pt idx="1">
                    <c:v>0.59379984753713722</c:v>
                  </c:pt>
                  <c:pt idx="2">
                    <c:v>0.95516361687081552</c:v>
                  </c:pt>
                  <c:pt idx="3">
                    <c:v>1.3451933649776298</c:v>
                  </c:pt>
                  <c:pt idx="4">
                    <c:v>1.1524020820693384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Angola_summary!$A$3:$A$7</c:f>
              <c:strCache>
                <c:ptCount val="5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</c:strCache>
            </c:strRef>
          </c:cat>
          <c:val>
            <c:numRef>
              <c:f>Zaire_summary!$G$3:$G$7</c:f>
              <c:numCache>
                <c:formatCode>General</c:formatCode>
                <c:ptCount val="5"/>
                <c:pt idx="0">
                  <c:v>0.52246793959327309</c:v>
                </c:pt>
                <c:pt idx="1">
                  <c:v>1.1913173220012541</c:v>
                </c:pt>
                <c:pt idx="2">
                  <c:v>3.3864564885424322</c:v>
                </c:pt>
                <c:pt idx="3">
                  <c:v>6.7542960000165415</c:v>
                </c:pt>
                <c:pt idx="4">
                  <c:v>10.717172550444594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5E-4046-AA34-B98FC7CDC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41112"/>
        <c:axId val="358042400"/>
      </c:lineChart>
      <c:catAx>
        <c:axId val="49824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ko-KR"/>
          </a:p>
        </c:txPr>
        <c:crossAx val="358042400"/>
        <c:crosses val="autoZero"/>
        <c:auto val="1"/>
        <c:lblAlgn val="ctr"/>
        <c:lblOffset val="100"/>
        <c:noMultiLvlLbl val="0"/>
      </c:catAx>
      <c:valAx>
        <c:axId val="3580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mm</a:t>
                </a:r>
                <a:r>
                  <a:rPr lang="en-US" altLang="ja-JP" sz="1200" baseline="30000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2</a:t>
                </a:r>
                <a:r>
                  <a:rPr lang="en-US" altLang="ja-JP" sz="1200" baseline="0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 (Ave.)</a:t>
                </a:r>
                <a:endParaRPr lang="ja-JP" altLang="en-US" sz="1200">
                  <a:solidFill>
                    <a:schemeClr val="tx1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ko-KR"/>
          </a:p>
        </c:txPr>
        <c:crossAx val="498241112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baseline="0">
                <a:solidFill>
                  <a:schemeClr val="tx1"/>
                </a:solidFill>
                <a:effectLst/>
                <a:latin typeface="Arial Narrow" panose="020B0606020202030204" pitchFamily="34" charset="0"/>
              </a:rPr>
              <a:t>Ave.±SD</a:t>
            </a:r>
            <a:endParaRPr lang="ja-JP" altLang="ja-JP" sz="1100">
              <a:solidFill>
                <a:schemeClr val="tx1"/>
              </a:solidFill>
              <a:effectLst/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wild type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Zaire_summary!$J$3:$J$7</c:f>
                <c:numCache>
                  <c:formatCode>General</c:formatCode>
                  <c:ptCount val="5"/>
                  <c:pt idx="0">
                    <c:v>0.27013051312007752</c:v>
                  </c:pt>
                  <c:pt idx="1">
                    <c:v>0.60925487556896851</c:v>
                  </c:pt>
                  <c:pt idx="2">
                    <c:v>0.95230192693357862</c:v>
                  </c:pt>
                  <c:pt idx="3">
                    <c:v>1.646601352962934</c:v>
                  </c:pt>
                  <c:pt idx="4">
                    <c:v>1.923725172896311</c:v>
                  </c:pt>
                </c:numCache>
              </c:numRef>
            </c:plus>
            <c:minus>
              <c:numRef>
                <c:f>Zaire_summary!$J$3:$J$7</c:f>
                <c:numCache>
                  <c:formatCode>General</c:formatCode>
                  <c:ptCount val="5"/>
                  <c:pt idx="0">
                    <c:v>0.27013051312007752</c:v>
                  </c:pt>
                  <c:pt idx="1">
                    <c:v>0.60925487556896851</c:v>
                  </c:pt>
                  <c:pt idx="2">
                    <c:v>0.95230192693357862</c:v>
                  </c:pt>
                  <c:pt idx="3">
                    <c:v>1.646601352962934</c:v>
                  </c:pt>
                  <c:pt idx="4">
                    <c:v>1.923725172896311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Angola_summary!$A$3:$A$7</c:f>
              <c:strCache>
                <c:ptCount val="5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</c:strCache>
            </c:strRef>
          </c:cat>
          <c:val>
            <c:numRef>
              <c:f>Zaire_summary!$B$3:$B$7</c:f>
              <c:numCache>
                <c:formatCode>General</c:formatCode>
                <c:ptCount val="5"/>
                <c:pt idx="0">
                  <c:v>0.64001035907218229</c:v>
                </c:pt>
                <c:pt idx="1">
                  <c:v>2.0664663920200037</c:v>
                </c:pt>
                <c:pt idx="2">
                  <c:v>4.2795913791951765</c:v>
                </c:pt>
                <c:pt idx="3">
                  <c:v>9.1329392468390793</c:v>
                </c:pt>
                <c:pt idx="4">
                  <c:v>13.808602091962376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6-49B5-8116-14518E599A59}"/>
            </c:ext>
          </c:extLst>
        </c:ser>
        <c:ser>
          <c:idx val="2"/>
          <c:order val="1"/>
          <c:tx>
            <c:strRef>
              <c:f>Angola_summary!$D$2</c:f>
              <c:strCache>
                <c:ptCount val="1"/>
                <c:pt idx="0">
                  <c:v>P424A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Zaire_summary!$L$3:$L$7</c:f>
                <c:numCache>
                  <c:formatCode>General</c:formatCode>
                  <c:ptCount val="5"/>
                  <c:pt idx="0">
                    <c:v>0.10122922305944729</c:v>
                  </c:pt>
                  <c:pt idx="1">
                    <c:v>0.42912552950310162</c:v>
                  </c:pt>
                  <c:pt idx="2">
                    <c:v>0.55845947818468433</c:v>
                  </c:pt>
                  <c:pt idx="3">
                    <c:v>1.5613380191866246</c:v>
                  </c:pt>
                  <c:pt idx="4">
                    <c:v>0.91690578538608281</c:v>
                  </c:pt>
                </c:numCache>
              </c:numRef>
            </c:plus>
            <c:minus>
              <c:numRef>
                <c:f>Zaire_summary!$L$3:$L$7</c:f>
                <c:numCache>
                  <c:formatCode>General</c:formatCode>
                  <c:ptCount val="5"/>
                  <c:pt idx="0">
                    <c:v>0.10122922305944729</c:v>
                  </c:pt>
                  <c:pt idx="1">
                    <c:v>0.42912552950310162</c:v>
                  </c:pt>
                  <c:pt idx="2">
                    <c:v>0.55845947818468433</c:v>
                  </c:pt>
                  <c:pt idx="3">
                    <c:v>1.5613380191866246</c:v>
                  </c:pt>
                  <c:pt idx="4">
                    <c:v>0.91690578538608281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Angola_summary!$A$3:$A$7</c:f>
              <c:strCache>
                <c:ptCount val="5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</c:strCache>
            </c:strRef>
          </c:cat>
          <c:val>
            <c:numRef>
              <c:f>Zaire_summary!$D$3:$D$7</c:f>
              <c:numCache>
                <c:formatCode>General</c:formatCode>
                <c:ptCount val="5"/>
                <c:pt idx="0">
                  <c:v>0.27306282041988283</c:v>
                </c:pt>
                <c:pt idx="1">
                  <c:v>1.1920699212546795</c:v>
                </c:pt>
                <c:pt idx="2">
                  <c:v>1.7983740376819422</c:v>
                </c:pt>
                <c:pt idx="3">
                  <c:v>5.6737545218835441</c:v>
                </c:pt>
                <c:pt idx="4">
                  <c:v>6.6727401236970003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6-49B5-8116-14518E599A59}"/>
            </c:ext>
          </c:extLst>
        </c:ser>
        <c:ser>
          <c:idx val="3"/>
          <c:order val="2"/>
          <c:tx>
            <c:strRef>
              <c:f>Angola_summary!$E$2</c:f>
              <c:strCache>
                <c:ptCount val="1"/>
                <c:pt idx="0">
                  <c:v>S425L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Zaire_summary!$M$3:$M$7</c:f>
                <c:numCache>
                  <c:formatCode>General</c:formatCode>
                  <c:ptCount val="5"/>
                  <c:pt idx="0">
                    <c:v>0.18932219290181182</c:v>
                  </c:pt>
                  <c:pt idx="1">
                    <c:v>0.44228514754547382</c:v>
                  </c:pt>
                  <c:pt idx="2">
                    <c:v>0.97971321237611819</c:v>
                  </c:pt>
                  <c:pt idx="3">
                    <c:v>1.0711134661239743</c:v>
                  </c:pt>
                  <c:pt idx="4">
                    <c:v>1.1442741986705012</c:v>
                  </c:pt>
                </c:numCache>
              </c:numRef>
            </c:plus>
            <c:minus>
              <c:numRef>
                <c:f>Zaire_summary!$M$3:$M$7</c:f>
                <c:numCache>
                  <c:formatCode>General</c:formatCode>
                  <c:ptCount val="5"/>
                  <c:pt idx="0">
                    <c:v>0.18932219290181182</c:v>
                  </c:pt>
                  <c:pt idx="1">
                    <c:v>0.44228514754547382</c:v>
                  </c:pt>
                  <c:pt idx="2">
                    <c:v>0.97971321237611819</c:v>
                  </c:pt>
                  <c:pt idx="3">
                    <c:v>1.0711134661239743</c:v>
                  </c:pt>
                  <c:pt idx="4">
                    <c:v>1.1442741986705012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Angola_summary!$A$3:$A$7</c:f>
              <c:strCache>
                <c:ptCount val="5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</c:strCache>
            </c:strRef>
          </c:cat>
          <c:val>
            <c:numRef>
              <c:f>Zaire_summary!$E$3:$E$7</c:f>
              <c:numCache>
                <c:formatCode>General</c:formatCode>
                <c:ptCount val="5"/>
                <c:pt idx="0">
                  <c:v>0.75688257210798271</c:v>
                </c:pt>
                <c:pt idx="1">
                  <c:v>1.1514965895499336</c:v>
                </c:pt>
                <c:pt idx="2">
                  <c:v>3.0330684504418093</c:v>
                </c:pt>
                <c:pt idx="3">
                  <c:v>8.3113986377514859</c:v>
                </c:pt>
                <c:pt idx="4">
                  <c:v>9.6907930356127707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6-49B5-8116-14518E599A59}"/>
            </c:ext>
          </c:extLst>
        </c:ser>
        <c:ser>
          <c:idx val="5"/>
          <c:order val="3"/>
          <c:tx>
            <c:strRef>
              <c:f>Angola_summary!$G$2</c:f>
              <c:strCache>
                <c:ptCount val="1"/>
                <c:pt idx="0">
                  <c:v>D508N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Zaire_summary!$O$3:$O$7</c:f>
                <c:numCache>
                  <c:formatCode>General</c:formatCode>
                  <c:ptCount val="5"/>
                  <c:pt idx="0">
                    <c:v>0.14810136763887902</c:v>
                  </c:pt>
                  <c:pt idx="1">
                    <c:v>0.59379984753713722</c:v>
                  </c:pt>
                  <c:pt idx="2">
                    <c:v>0.95516361687081552</c:v>
                  </c:pt>
                  <c:pt idx="3">
                    <c:v>1.3451933649776298</c:v>
                  </c:pt>
                  <c:pt idx="4">
                    <c:v>1.1524020820693384</c:v>
                  </c:pt>
                </c:numCache>
              </c:numRef>
            </c:plus>
            <c:minus>
              <c:numRef>
                <c:f>Zaire_summary!$O$3:$O$7</c:f>
                <c:numCache>
                  <c:formatCode>General</c:formatCode>
                  <c:ptCount val="5"/>
                  <c:pt idx="0">
                    <c:v>0.14810136763887902</c:v>
                  </c:pt>
                  <c:pt idx="1">
                    <c:v>0.59379984753713722</c:v>
                  </c:pt>
                  <c:pt idx="2">
                    <c:v>0.95516361687081552</c:v>
                  </c:pt>
                  <c:pt idx="3">
                    <c:v>1.3451933649776298</c:v>
                  </c:pt>
                  <c:pt idx="4">
                    <c:v>1.1524020820693384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Angola_summary!$A$3:$A$7</c:f>
              <c:strCache>
                <c:ptCount val="5"/>
                <c:pt idx="0">
                  <c:v>day2</c:v>
                </c:pt>
                <c:pt idx="1">
                  <c:v>day3</c:v>
                </c:pt>
                <c:pt idx="2">
                  <c:v>day4</c:v>
                </c:pt>
                <c:pt idx="3">
                  <c:v>day5</c:v>
                </c:pt>
                <c:pt idx="4">
                  <c:v>day6</c:v>
                </c:pt>
              </c:strCache>
            </c:strRef>
          </c:cat>
          <c:val>
            <c:numRef>
              <c:f>Zaire_summary!$G$3:$G$7</c:f>
              <c:numCache>
                <c:formatCode>General</c:formatCode>
                <c:ptCount val="5"/>
                <c:pt idx="0">
                  <c:v>0.52246793959327309</c:v>
                </c:pt>
                <c:pt idx="1">
                  <c:v>1.1913173220012541</c:v>
                </c:pt>
                <c:pt idx="2">
                  <c:v>3.3864564885424322</c:v>
                </c:pt>
                <c:pt idx="3">
                  <c:v>6.7542960000165415</c:v>
                </c:pt>
                <c:pt idx="4">
                  <c:v>10.717172550444594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26-49B5-8116-14518E599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41112"/>
        <c:axId val="358042400"/>
      </c:lineChart>
      <c:catAx>
        <c:axId val="49824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ko-KR"/>
          </a:p>
        </c:txPr>
        <c:crossAx val="358042400"/>
        <c:crosses val="autoZero"/>
        <c:auto val="1"/>
        <c:lblAlgn val="ctr"/>
        <c:lblOffset val="100"/>
        <c:noMultiLvlLbl val="0"/>
      </c:catAx>
      <c:valAx>
        <c:axId val="3580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mm</a:t>
                </a:r>
                <a:r>
                  <a:rPr lang="en-US" altLang="ja-JP" sz="1200" baseline="30000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2</a:t>
                </a:r>
                <a:r>
                  <a:rPr lang="en-US" altLang="ja-JP" sz="1200" baseline="0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 (Ave.)</a:t>
                </a:r>
                <a:endParaRPr lang="ja-JP" altLang="en-US" sz="1200">
                  <a:solidFill>
                    <a:schemeClr val="tx1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ko-KR"/>
          </a:p>
        </c:txPr>
        <c:crossAx val="498241112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1.jpeg"/><Relationship Id="rId2" Type="http://schemas.openxmlformats.org/officeDocument/2006/relationships/image" Target="../media/image50.jpeg"/><Relationship Id="rId1" Type="http://schemas.openxmlformats.org/officeDocument/2006/relationships/image" Target="../media/image49.jpeg"/><Relationship Id="rId6" Type="http://schemas.openxmlformats.org/officeDocument/2006/relationships/image" Target="../media/image54.jpeg"/><Relationship Id="rId5" Type="http://schemas.openxmlformats.org/officeDocument/2006/relationships/image" Target="../media/image53.jpeg"/><Relationship Id="rId4" Type="http://schemas.openxmlformats.org/officeDocument/2006/relationships/image" Target="../media/image52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7.jpeg"/><Relationship Id="rId2" Type="http://schemas.openxmlformats.org/officeDocument/2006/relationships/image" Target="../media/image56.jpeg"/><Relationship Id="rId1" Type="http://schemas.openxmlformats.org/officeDocument/2006/relationships/image" Target="../media/image55.jpeg"/><Relationship Id="rId6" Type="http://schemas.openxmlformats.org/officeDocument/2006/relationships/image" Target="../media/image60.jpeg"/><Relationship Id="rId5" Type="http://schemas.openxmlformats.org/officeDocument/2006/relationships/image" Target="../media/image59.jpeg"/><Relationship Id="rId4" Type="http://schemas.openxmlformats.org/officeDocument/2006/relationships/image" Target="../media/image58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8.jpeg"/><Relationship Id="rId1" Type="http://schemas.openxmlformats.org/officeDocument/2006/relationships/image" Target="../media/image7.jpeg"/><Relationship Id="rId6" Type="http://schemas.openxmlformats.org/officeDocument/2006/relationships/image" Target="../media/image12.png"/><Relationship Id="rId5" Type="http://schemas.openxmlformats.org/officeDocument/2006/relationships/image" Target="../media/image11.jpeg"/><Relationship Id="rId4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openxmlformats.org/officeDocument/2006/relationships/image" Target="../media/image14.jpeg"/><Relationship Id="rId1" Type="http://schemas.openxmlformats.org/officeDocument/2006/relationships/image" Target="../media/image13.jpeg"/><Relationship Id="rId6" Type="http://schemas.openxmlformats.org/officeDocument/2006/relationships/image" Target="../media/image18.jpeg"/><Relationship Id="rId5" Type="http://schemas.openxmlformats.org/officeDocument/2006/relationships/image" Target="../media/image17.jpeg"/><Relationship Id="rId4" Type="http://schemas.openxmlformats.org/officeDocument/2006/relationships/image" Target="../media/image16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jpeg"/><Relationship Id="rId2" Type="http://schemas.openxmlformats.org/officeDocument/2006/relationships/image" Target="../media/image20.jpeg"/><Relationship Id="rId1" Type="http://schemas.openxmlformats.org/officeDocument/2006/relationships/image" Target="../media/image19.jpeg"/><Relationship Id="rId6" Type="http://schemas.openxmlformats.org/officeDocument/2006/relationships/image" Target="../media/image24.jpeg"/><Relationship Id="rId5" Type="http://schemas.openxmlformats.org/officeDocument/2006/relationships/image" Target="../media/image23.jpeg"/><Relationship Id="rId4" Type="http://schemas.openxmlformats.org/officeDocument/2006/relationships/image" Target="../media/image2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jpeg"/><Relationship Id="rId2" Type="http://schemas.openxmlformats.org/officeDocument/2006/relationships/image" Target="../media/image26.jpeg"/><Relationship Id="rId1" Type="http://schemas.openxmlformats.org/officeDocument/2006/relationships/image" Target="../media/image25.jpeg"/><Relationship Id="rId6" Type="http://schemas.openxmlformats.org/officeDocument/2006/relationships/image" Target="../media/image30.jpeg"/><Relationship Id="rId5" Type="http://schemas.openxmlformats.org/officeDocument/2006/relationships/image" Target="../media/image29.jpeg"/><Relationship Id="rId4" Type="http://schemas.openxmlformats.org/officeDocument/2006/relationships/image" Target="../media/image28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jpeg"/><Relationship Id="rId2" Type="http://schemas.openxmlformats.org/officeDocument/2006/relationships/image" Target="../media/image32.jpeg"/><Relationship Id="rId1" Type="http://schemas.openxmlformats.org/officeDocument/2006/relationships/image" Target="../media/image31.jpeg"/><Relationship Id="rId6" Type="http://schemas.openxmlformats.org/officeDocument/2006/relationships/image" Target="../media/image36.jpeg"/><Relationship Id="rId5" Type="http://schemas.openxmlformats.org/officeDocument/2006/relationships/image" Target="../media/image35.jpeg"/><Relationship Id="rId4" Type="http://schemas.openxmlformats.org/officeDocument/2006/relationships/image" Target="../media/image34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jpeg"/><Relationship Id="rId2" Type="http://schemas.openxmlformats.org/officeDocument/2006/relationships/image" Target="../media/image38.jpeg"/><Relationship Id="rId1" Type="http://schemas.openxmlformats.org/officeDocument/2006/relationships/image" Target="../media/image37.jpeg"/><Relationship Id="rId6" Type="http://schemas.openxmlformats.org/officeDocument/2006/relationships/image" Target="../media/image42.jpeg"/><Relationship Id="rId5" Type="http://schemas.openxmlformats.org/officeDocument/2006/relationships/image" Target="../media/image41.jpeg"/><Relationship Id="rId4" Type="http://schemas.openxmlformats.org/officeDocument/2006/relationships/image" Target="../media/image40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jpeg"/><Relationship Id="rId2" Type="http://schemas.openxmlformats.org/officeDocument/2006/relationships/image" Target="../media/image44.jpeg"/><Relationship Id="rId1" Type="http://schemas.openxmlformats.org/officeDocument/2006/relationships/image" Target="../media/image43.jpeg"/><Relationship Id="rId6" Type="http://schemas.openxmlformats.org/officeDocument/2006/relationships/image" Target="../media/image48.jpeg"/><Relationship Id="rId5" Type="http://schemas.openxmlformats.org/officeDocument/2006/relationships/image" Target="../media/image47.jpeg"/><Relationship Id="rId4" Type="http://schemas.openxmlformats.org/officeDocument/2006/relationships/image" Target="../media/image4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2</xdr:row>
      <xdr:rowOff>63500</xdr:rowOff>
    </xdr:from>
    <xdr:to>
      <xdr:col>12</xdr:col>
      <xdr:colOff>469900</xdr:colOff>
      <xdr:row>20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AAAFDF-0D64-49DA-80F7-1BA6ED58A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19600" y="82550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21</xdr:col>
      <xdr:colOff>95250</xdr:colOff>
      <xdr:row>2</xdr:row>
      <xdr:rowOff>76200</xdr:rowOff>
    </xdr:from>
    <xdr:to>
      <xdr:col>26</xdr:col>
      <xdr:colOff>412750</xdr:colOff>
      <xdr:row>20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91C0B7-7944-4AEE-B6F8-AF853AB77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678025" y="83820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35</xdr:col>
      <xdr:colOff>76200</xdr:colOff>
      <xdr:row>2</xdr:row>
      <xdr:rowOff>66675</xdr:rowOff>
    </xdr:from>
    <xdr:to>
      <xdr:col>40</xdr:col>
      <xdr:colOff>393700</xdr:colOff>
      <xdr:row>20</xdr:row>
      <xdr:rowOff>3175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7CE54B-26CE-4FBC-83A5-92210A0B1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193375" y="828675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49</xdr:col>
      <xdr:colOff>66675</xdr:colOff>
      <xdr:row>2</xdr:row>
      <xdr:rowOff>76200</xdr:rowOff>
    </xdr:from>
    <xdr:to>
      <xdr:col>54</xdr:col>
      <xdr:colOff>384175</xdr:colOff>
      <xdr:row>20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98901A-6E9A-4CA1-925E-141172C5D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27725" y="83820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63</xdr:col>
      <xdr:colOff>76200</xdr:colOff>
      <xdr:row>2</xdr:row>
      <xdr:rowOff>66675</xdr:rowOff>
    </xdr:from>
    <xdr:to>
      <xdr:col>68</xdr:col>
      <xdr:colOff>393700</xdr:colOff>
      <xdr:row>20</xdr:row>
      <xdr:rowOff>3175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3F17573-B22F-4B84-87B6-154CC9F6E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681150" y="828675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77</xdr:col>
      <xdr:colOff>66675</xdr:colOff>
      <xdr:row>2</xdr:row>
      <xdr:rowOff>66675</xdr:rowOff>
    </xdr:from>
    <xdr:to>
      <xdr:col>82</xdr:col>
      <xdr:colOff>384175</xdr:colOff>
      <xdr:row>20</xdr:row>
      <xdr:rowOff>3175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AFBB76-168A-4A76-AC76-14D78FAFA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044100" y="828675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</xdr:colOff>
      <xdr:row>2</xdr:row>
      <xdr:rowOff>47625</xdr:rowOff>
    </xdr:from>
    <xdr:to>
      <xdr:col>12</xdr:col>
      <xdr:colOff>384175</xdr:colOff>
      <xdr:row>19</xdr:row>
      <xdr:rowOff>174625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11768B-C169-4F2F-9CC0-7CB624558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24600" y="809625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21</xdr:col>
      <xdr:colOff>57150</xdr:colOff>
      <xdr:row>2</xdr:row>
      <xdr:rowOff>38100</xdr:rowOff>
    </xdr:from>
    <xdr:to>
      <xdr:col>26</xdr:col>
      <xdr:colOff>374650</xdr:colOff>
      <xdr:row>19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3213C9-F9DC-48B8-A87D-EC4CCBBC6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792575" y="80010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35</xdr:col>
      <xdr:colOff>66675</xdr:colOff>
      <xdr:row>2</xdr:row>
      <xdr:rowOff>38100</xdr:rowOff>
    </xdr:from>
    <xdr:to>
      <xdr:col>40</xdr:col>
      <xdr:colOff>384175</xdr:colOff>
      <xdr:row>19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C6A3D1-34BF-436C-A026-6EF06B485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308175" y="80010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49</xdr:col>
      <xdr:colOff>76200</xdr:colOff>
      <xdr:row>2</xdr:row>
      <xdr:rowOff>38100</xdr:rowOff>
    </xdr:from>
    <xdr:to>
      <xdr:col>54</xdr:col>
      <xdr:colOff>393700</xdr:colOff>
      <xdr:row>19</xdr:row>
      <xdr:rowOff>165100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CD96A3-D006-4C39-9727-8BDDCEC70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7795200" y="80010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63</xdr:col>
      <xdr:colOff>66675</xdr:colOff>
      <xdr:row>2</xdr:row>
      <xdr:rowOff>76200</xdr:rowOff>
    </xdr:from>
    <xdr:to>
      <xdr:col>68</xdr:col>
      <xdr:colOff>384175</xdr:colOff>
      <xdr:row>20</xdr:row>
      <xdr:rowOff>12700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598242-C4BC-4E50-B1DE-F8D13C7E9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282225" y="83820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77</xdr:col>
      <xdr:colOff>66675</xdr:colOff>
      <xdr:row>2</xdr:row>
      <xdr:rowOff>47625</xdr:rowOff>
    </xdr:from>
    <xdr:to>
      <xdr:col>82</xdr:col>
      <xdr:colOff>384175</xdr:colOff>
      <xdr:row>19</xdr:row>
      <xdr:rowOff>174625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F101F83-1C68-4D2D-AD98-974FF48EA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8807350" y="809625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2</xdr:row>
      <xdr:rowOff>66675</xdr:rowOff>
    </xdr:from>
    <xdr:to>
      <xdr:col>12</xdr:col>
      <xdr:colOff>393700</xdr:colOff>
      <xdr:row>20</xdr:row>
      <xdr:rowOff>3175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D48E32-29A1-452C-999A-81A4773E3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34125" y="828675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21</xdr:col>
      <xdr:colOff>57150</xdr:colOff>
      <xdr:row>2</xdr:row>
      <xdr:rowOff>38100</xdr:rowOff>
    </xdr:from>
    <xdr:to>
      <xdr:col>26</xdr:col>
      <xdr:colOff>374650</xdr:colOff>
      <xdr:row>19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49E81B-F8D0-4383-A304-7C77DB1C4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792575" y="80010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35</xdr:col>
      <xdr:colOff>76200</xdr:colOff>
      <xdr:row>2</xdr:row>
      <xdr:rowOff>76200</xdr:rowOff>
    </xdr:from>
    <xdr:to>
      <xdr:col>40</xdr:col>
      <xdr:colOff>393700</xdr:colOff>
      <xdr:row>20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3BB2F7-5526-4175-A608-A8B1932C5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317700" y="83820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49</xdr:col>
      <xdr:colOff>66675</xdr:colOff>
      <xdr:row>2</xdr:row>
      <xdr:rowOff>66675</xdr:rowOff>
    </xdr:from>
    <xdr:to>
      <xdr:col>54</xdr:col>
      <xdr:colOff>384175</xdr:colOff>
      <xdr:row>20</xdr:row>
      <xdr:rowOff>3175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CB8AD3-81EC-45F2-AED7-DB51898E6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7785675" y="828675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63</xdr:col>
      <xdr:colOff>57150</xdr:colOff>
      <xdr:row>2</xdr:row>
      <xdr:rowOff>28575</xdr:rowOff>
    </xdr:from>
    <xdr:to>
      <xdr:col>68</xdr:col>
      <xdr:colOff>374650</xdr:colOff>
      <xdr:row>19</xdr:row>
      <xdr:rowOff>155575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A2A70C-E8CD-4D7D-8250-813DF5138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272700" y="790575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77</xdr:col>
      <xdr:colOff>57150</xdr:colOff>
      <xdr:row>2</xdr:row>
      <xdr:rowOff>47625</xdr:rowOff>
    </xdr:from>
    <xdr:to>
      <xdr:col>82</xdr:col>
      <xdr:colOff>374650</xdr:colOff>
      <xdr:row>19</xdr:row>
      <xdr:rowOff>174625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3AB3F41-4050-4C66-8674-044B5A25E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8797825" y="809625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185737</xdr:colOff>
      <xdr:row>8</xdr:row>
      <xdr:rowOff>57150</xdr:rowOff>
    </xdr:from>
    <xdr:to>
      <xdr:col>7</xdr:col>
      <xdr:colOff>642937</xdr:colOff>
      <xdr:row>19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9506178-3336-406F-8CE5-D20886C8A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8</xdr:row>
      <xdr:rowOff>28575</xdr:rowOff>
    </xdr:from>
    <xdr:to>
      <xdr:col>15</xdr:col>
      <xdr:colOff>514350</xdr:colOff>
      <xdr:row>19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53DC18D-E3FE-4B82-85DF-B03B86754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20</xdr:row>
      <xdr:rowOff>76200</xdr:rowOff>
    </xdr:from>
    <xdr:to>
      <xdr:col>15</xdr:col>
      <xdr:colOff>514350</xdr:colOff>
      <xdr:row>31</xdr:row>
      <xdr:rowOff>200025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509DCC9-4278-402C-8C46-55862C6C2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2</xdr:row>
      <xdr:rowOff>66675</xdr:rowOff>
    </xdr:from>
    <xdr:to>
      <xdr:col>12</xdr:col>
      <xdr:colOff>393700</xdr:colOff>
      <xdr:row>20</xdr:row>
      <xdr:rowOff>3175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AABF9F5-40E7-4F16-A53A-594A2F61E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34125" y="828675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21</xdr:col>
      <xdr:colOff>95250</xdr:colOff>
      <xdr:row>2</xdr:row>
      <xdr:rowOff>76200</xdr:rowOff>
    </xdr:from>
    <xdr:to>
      <xdr:col>26</xdr:col>
      <xdr:colOff>412750</xdr:colOff>
      <xdr:row>20</xdr:row>
      <xdr:rowOff>12700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67D7FB-E251-4AAE-A8E0-FF3D287A8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830675" y="83820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35</xdr:col>
      <xdr:colOff>66675</xdr:colOff>
      <xdr:row>2</xdr:row>
      <xdr:rowOff>66675</xdr:rowOff>
    </xdr:from>
    <xdr:to>
      <xdr:col>40</xdr:col>
      <xdr:colOff>384175</xdr:colOff>
      <xdr:row>20</xdr:row>
      <xdr:rowOff>3175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881444D-5BD8-428A-8EA4-959C4CE73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308175" y="828675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49</xdr:col>
      <xdr:colOff>76200</xdr:colOff>
      <xdr:row>2</xdr:row>
      <xdr:rowOff>57150</xdr:rowOff>
    </xdr:from>
    <xdr:to>
      <xdr:col>54</xdr:col>
      <xdr:colOff>393700</xdr:colOff>
      <xdr:row>19</xdr:row>
      <xdr:rowOff>184150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BBE1E93-69D2-478B-A9AA-48660318B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7795200" y="81915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63</xdr:col>
      <xdr:colOff>57150</xdr:colOff>
      <xdr:row>2</xdr:row>
      <xdr:rowOff>47625</xdr:rowOff>
    </xdr:from>
    <xdr:to>
      <xdr:col>68</xdr:col>
      <xdr:colOff>374650</xdr:colOff>
      <xdr:row>19</xdr:row>
      <xdr:rowOff>174625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FCFEFDE-531D-4021-A065-C36949D62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272700" y="809625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77</xdr:col>
      <xdr:colOff>95250</xdr:colOff>
      <xdr:row>2</xdr:row>
      <xdr:rowOff>47625</xdr:rowOff>
    </xdr:from>
    <xdr:to>
      <xdr:col>82</xdr:col>
      <xdr:colOff>412750</xdr:colOff>
      <xdr:row>19</xdr:row>
      <xdr:rowOff>174625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9FA6103-84F9-49D8-82A7-61EFACAC5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8835925" y="809625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2</xdr:row>
      <xdr:rowOff>57150</xdr:rowOff>
    </xdr:from>
    <xdr:to>
      <xdr:col>12</xdr:col>
      <xdr:colOff>393700</xdr:colOff>
      <xdr:row>19</xdr:row>
      <xdr:rowOff>184150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B699BF-5901-4800-95F8-B3BC67013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34125" y="81915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21</xdr:col>
      <xdr:colOff>76200</xdr:colOff>
      <xdr:row>2</xdr:row>
      <xdr:rowOff>57150</xdr:rowOff>
    </xdr:from>
    <xdr:to>
      <xdr:col>26</xdr:col>
      <xdr:colOff>393700</xdr:colOff>
      <xdr:row>19</xdr:row>
      <xdr:rowOff>184150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520CF9-5E95-4EB7-BEB9-374434D24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811625" y="81915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35</xdr:col>
      <xdr:colOff>95250</xdr:colOff>
      <xdr:row>2</xdr:row>
      <xdr:rowOff>47625</xdr:rowOff>
    </xdr:from>
    <xdr:to>
      <xdr:col>40</xdr:col>
      <xdr:colOff>412750</xdr:colOff>
      <xdr:row>19</xdr:row>
      <xdr:rowOff>174625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A4967D-D399-4E69-953E-5F40201E9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336750" y="809625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49</xdr:col>
      <xdr:colOff>57150</xdr:colOff>
      <xdr:row>2</xdr:row>
      <xdr:rowOff>47625</xdr:rowOff>
    </xdr:from>
    <xdr:to>
      <xdr:col>54</xdr:col>
      <xdr:colOff>374650</xdr:colOff>
      <xdr:row>19</xdr:row>
      <xdr:rowOff>174625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01C4EB-FF95-4030-8A5D-A2EBD6F50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7776150" y="809625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63</xdr:col>
      <xdr:colOff>57150</xdr:colOff>
      <xdr:row>2</xdr:row>
      <xdr:rowOff>57150</xdr:rowOff>
    </xdr:from>
    <xdr:to>
      <xdr:col>68</xdr:col>
      <xdr:colOff>374650</xdr:colOff>
      <xdr:row>19</xdr:row>
      <xdr:rowOff>184150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E8EB953-497B-439D-A978-CBDF66B1C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272700" y="81915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77</xdr:col>
      <xdr:colOff>66675</xdr:colOff>
      <xdr:row>2</xdr:row>
      <xdr:rowOff>57150</xdr:rowOff>
    </xdr:from>
    <xdr:to>
      <xdr:col>82</xdr:col>
      <xdr:colOff>384175</xdr:colOff>
      <xdr:row>19</xdr:row>
      <xdr:rowOff>184150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A1D7F4D-A75F-49E8-8723-B52B2FCFE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8807350" y="81915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85725</xdr:colOff>
      <xdr:row>2</xdr:row>
      <xdr:rowOff>38100</xdr:rowOff>
    </xdr:from>
    <xdr:to>
      <xdr:col>12</xdr:col>
      <xdr:colOff>403225</xdr:colOff>
      <xdr:row>19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0DA72D-1756-4357-B95B-A5BED50BE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43650" y="80010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21</xdr:col>
      <xdr:colOff>66675</xdr:colOff>
      <xdr:row>2</xdr:row>
      <xdr:rowOff>38100</xdr:rowOff>
    </xdr:from>
    <xdr:to>
      <xdr:col>26</xdr:col>
      <xdr:colOff>384175</xdr:colOff>
      <xdr:row>19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966F82-7B3A-4C70-B438-B73F5E6B4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802100" y="80010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35</xdr:col>
      <xdr:colOff>76200</xdr:colOff>
      <xdr:row>2</xdr:row>
      <xdr:rowOff>38100</xdr:rowOff>
    </xdr:from>
    <xdr:to>
      <xdr:col>40</xdr:col>
      <xdr:colOff>393700</xdr:colOff>
      <xdr:row>19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CD1043-C90A-4764-B5F6-0893255F7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317700" y="80010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49</xdr:col>
      <xdr:colOff>47625</xdr:colOff>
      <xdr:row>2</xdr:row>
      <xdr:rowOff>57150</xdr:rowOff>
    </xdr:from>
    <xdr:to>
      <xdr:col>54</xdr:col>
      <xdr:colOff>365125</xdr:colOff>
      <xdr:row>19</xdr:row>
      <xdr:rowOff>184150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DB5034-C941-46AB-BB45-55FB6C647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7766625" y="81915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63</xdr:col>
      <xdr:colOff>66675</xdr:colOff>
      <xdr:row>2</xdr:row>
      <xdr:rowOff>57150</xdr:rowOff>
    </xdr:from>
    <xdr:to>
      <xdr:col>68</xdr:col>
      <xdr:colOff>384175</xdr:colOff>
      <xdr:row>19</xdr:row>
      <xdr:rowOff>184150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158D1FE-3F65-4E58-AC22-3CFCFD652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282225" y="81915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77</xdr:col>
      <xdr:colOff>76200</xdr:colOff>
      <xdr:row>2</xdr:row>
      <xdr:rowOff>47625</xdr:rowOff>
    </xdr:from>
    <xdr:to>
      <xdr:col>82</xdr:col>
      <xdr:colOff>393700</xdr:colOff>
      <xdr:row>19</xdr:row>
      <xdr:rowOff>174625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4D9A72A-5B59-423B-9344-9F5FABE5D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8816875" y="809625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85725</xdr:colOff>
      <xdr:row>2</xdr:row>
      <xdr:rowOff>47625</xdr:rowOff>
    </xdr:from>
    <xdr:to>
      <xdr:col>12</xdr:col>
      <xdr:colOff>403225</xdr:colOff>
      <xdr:row>19</xdr:row>
      <xdr:rowOff>174625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A32C16-468B-426C-8D47-E0C488AF4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43650" y="809625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21</xdr:col>
      <xdr:colOff>76200</xdr:colOff>
      <xdr:row>2</xdr:row>
      <xdr:rowOff>57150</xdr:rowOff>
    </xdr:from>
    <xdr:to>
      <xdr:col>26</xdr:col>
      <xdr:colOff>393700</xdr:colOff>
      <xdr:row>19</xdr:row>
      <xdr:rowOff>184150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2FE44C-468B-45CF-AA53-9439645F9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811625" y="81915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35</xdr:col>
      <xdr:colOff>76200</xdr:colOff>
      <xdr:row>2</xdr:row>
      <xdr:rowOff>76200</xdr:rowOff>
    </xdr:from>
    <xdr:to>
      <xdr:col>40</xdr:col>
      <xdr:colOff>393700</xdr:colOff>
      <xdr:row>20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CD55A3-23DA-439C-B88E-6841E4319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317700" y="83820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49</xdr:col>
      <xdr:colOff>114300</xdr:colOff>
      <xdr:row>2</xdr:row>
      <xdr:rowOff>47625</xdr:rowOff>
    </xdr:from>
    <xdr:to>
      <xdr:col>54</xdr:col>
      <xdr:colOff>431800</xdr:colOff>
      <xdr:row>19</xdr:row>
      <xdr:rowOff>174625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B12109-A513-4C6D-9080-0A92F116E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7833300" y="809625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63</xdr:col>
      <xdr:colOff>66675</xdr:colOff>
      <xdr:row>2</xdr:row>
      <xdr:rowOff>47625</xdr:rowOff>
    </xdr:from>
    <xdr:to>
      <xdr:col>68</xdr:col>
      <xdr:colOff>384175</xdr:colOff>
      <xdr:row>19</xdr:row>
      <xdr:rowOff>174625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595138-79D1-48EA-B5DB-06D264DD9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282225" y="809625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77</xdr:col>
      <xdr:colOff>0</xdr:colOff>
      <xdr:row>2</xdr:row>
      <xdr:rowOff>0</xdr:rowOff>
    </xdr:from>
    <xdr:to>
      <xdr:col>82</xdr:col>
      <xdr:colOff>317500</xdr:colOff>
      <xdr:row>19</xdr:row>
      <xdr:rowOff>127000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2AB08CC-7CD9-4A20-9DD0-429DF572F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8740675" y="76200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185737</xdr:colOff>
      <xdr:row>8</xdr:row>
      <xdr:rowOff>57150</xdr:rowOff>
    </xdr:from>
    <xdr:to>
      <xdr:col>7</xdr:col>
      <xdr:colOff>642937</xdr:colOff>
      <xdr:row>19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CFA501-FB31-4C46-B03A-BFD66FC3B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8</xdr:row>
      <xdr:rowOff>66675</xdr:rowOff>
    </xdr:from>
    <xdr:to>
      <xdr:col>15</xdr:col>
      <xdr:colOff>495300</xdr:colOff>
      <xdr:row>19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CBDAFDA-9F7E-4A33-9CCE-789D45A78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20</xdr:row>
      <xdr:rowOff>104775</xdr:rowOff>
    </xdr:from>
    <xdr:to>
      <xdr:col>15</xdr:col>
      <xdr:colOff>495300</xdr:colOff>
      <xdr:row>31</xdr:row>
      <xdr:rowOff>228600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B463CD1-B5C1-4392-A7AD-E1BC297C9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2</xdr:row>
      <xdr:rowOff>38100</xdr:rowOff>
    </xdr:from>
    <xdr:to>
      <xdr:col>12</xdr:col>
      <xdr:colOff>374650</xdr:colOff>
      <xdr:row>19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950BDC-E147-4585-A9B7-14B4A7093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15075" y="80010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21</xdr:col>
      <xdr:colOff>85725</xdr:colOff>
      <xdr:row>2</xdr:row>
      <xdr:rowOff>57150</xdr:rowOff>
    </xdr:from>
    <xdr:to>
      <xdr:col>26</xdr:col>
      <xdr:colOff>403225</xdr:colOff>
      <xdr:row>19</xdr:row>
      <xdr:rowOff>184150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A4CC46-A915-4F76-9A8B-59A7FAC00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821150" y="81915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35</xdr:col>
      <xdr:colOff>85725</xdr:colOff>
      <xdr:row>2</xdr:row>
      <xdr:rowOff>47625</xdr:rowOff>
    </xdr:from>
    <xdr:to>
      <xdr:col>40</xdr:col>
      <xdr:colOff>403225</xdr:colOff>
      <xdr:row>19</xdr:row>
      <xdr:rowOff>174625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606976-AD8F-4B22-A508-EDC78981D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327225" y="809625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49</xdr:col>
      <xdr:colOff>57150</xdr:colOff>
      <xdr:row>2</xdr:row>
      <xdr:rowOff>57150</xdr:rowOff>
    </xdr:from>
    <xdr:to>
      <xdr:col>54</xdr:col>
      <xdr:colOff>374650</xdr:colOff>
      <xdr:row>19</xdr:row>
      <xdr:rowOff>184150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98F0688-B506-4C87-81DF-0ED47ADD2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7776150" y="81915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63</xdr:col>
      <xdr:colOff>66675</xdr:colOff>
      <xdr:row>2</xdr:row>
      <xdr:rowOff>28575</xdr:rowOff>
    </xdr:from>
    <xdr:to>
      <xdr:col>68</xdr:col>
      <xdr:colOff>384175</xdr:colOff>
      <xdr:row>19</xdr:row>
      <xdr:rowOff>155575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033788-5D43-44A3-8E4F-77ADBD360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282225" y="790575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77</xdr:col>
      <xdr:colOff>66675</xdr:colOff>
      <xdr:row>2</xdr:row>
      <xdr:rowOff>38100</xdr:rowOff>
    </xdr:from>
    <xdr:to>
      <xdr:col>82</xdr:col>
      <xdr:colOff>384175</xdr:colOff>
      <xdr:row>19</xdr:row>
      <xdr:rowOff>165100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45F5235-79B5-495C-9605-399AF4801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8807350" y="80010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2</xdr:row>
      <xdr:rowOff>38100</xdr:rowOff>
    </xdr:from>
    <xdr:to>
      <xdr:col>12</xdr:col>
      <xdr:colOff>393700</xdr:colOff>
      <xdr:row>19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506621-D506-44EB-B86A-860ADB0C8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34125" y="80010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21</xdr:col>
      <xdr:colOff>57150</xdr:colOff>
      <xdr:row>2</xdr:row>
      <xdr:rowOff>28575</xdr:rowOff>
    </xdr:from>
    <xdr:to>
      <xdr:col>26</xdr:col>
      <xdr:colOff>374650</xdr:colOff>
      <xdr:row>19</xdr:row>
      <xdr:rowOff>155575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C6C6A-6A9F-4EB9-9698-29E0799DF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792575" y="790575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35</xdr:col>
      <xdr:colOff>57150</xdr:colOff>
      <xdr:row>2</xdr:row>
      <xdr:rowOff>38100</xdr:rowOff>
    </xdr:from>
    <xdr:to>
      <xdr:col>40</xdr:col>
      <xdr:colOff>374650</xdr:colOff>
      <xdr:row>19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C82E66-A3A2-4FB8-A6EF-DE36D3795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298650" y="80010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49</xdr:col>
      <xdr:colOff>76200</xdr:colOff>
      <xdr:row>2</xdr:row>
      <xdr:rowOff>57150</xdr:rowOff>
    </xdr:from>
    <xdr:to>
      <xdr:col>54</xdr:col>
      <xdr:colOff>393700</xdr:colOff>
      <xdr:row>19</xdr:row>
      <xdr:rowOff>184150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367DFA0-7904-4ADE-9069-74CED1FD5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7795200" y="81915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63</xdr:col>
      <xdr:colOff>57150</xdr:colOff>
      <xdr:row>2</xdr:row>
      <xdr:rowOff>76200</xdr:rowOff>
    </xdr:from>
    <xdr:to>
      <xdr:col>68</xdr:col>
      <xdr:colOff>374650</xdr:colOff>
      <xdr:row>20</xdr:row>
      <xdr:rowOff>12700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DB2B114-8A66-42A3-8476-55849B4C3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272700" y="83820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77</xdr:col>
      <xdr:colOff>66675</xdr:colOff>
      <xdr:row>2</xdr:row>
      <xdr:rowOff>47625</xdr:rowOff>
    </xdr:from>
    <xdr:to>
      <xdr:col>82</xdr:col>
      <xdr:colOff>384175</xdr:colOff>
      <xdr:row>19</xdr:row>
      <xdr:rowOff>174625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AAE4C63-D43D-4E9F-B38A-CA6F1F626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8807350" y="809625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2</xdr:row>
      <xdr:rowOff>38100</xdr:rowOff>
    </xdr:from>
    <xdr:to>
      <xdr:col>12</xdr:col>
      <xdr:colOff>374650</xdr:colOff>
      <xdr:row>19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FB1814-07CB-49B0-B15E-96C4057CC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15075" y="80010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21</xdr:col>
      <xdr:colOff>85725</xdr:colOff>
      <xdr:row>2</xdr:row>
      <xdr:rowOff>47625</xdr:rowOff>
    </xdr:from>
    <xdr:to>
      <xdr:col>26</xdr:col>
      <xdr:colOff>403225</xdr:colOff>
      <xdr:row>19</xdr:row>
      <xdr:rowOff>174625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734E58-05A8-4156-A9B8-A0CF4DA4E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821150" y="809625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35</xdr:col>
      <xdr:colOff>57150</xdr:colOff>
      <xdr:row>2</xdr:row>
      <xdr:rowOff>38100</xdr:rowOff>
    </xdr:from>
    <xdr:to>
      <xdr:col>40</xdr:col>
      <xdr:colOff>374650</xdr:colOff>
      <xdr:row>19</xdr:row>
      <xdr:rowOff>165100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259239-BDC9-4AAA-8AB4-BDAA6B761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298650" y="80010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49</xdr:col>
      <xdr:colOff>76200</xdr:colOff>
      <xdr:row>2</xdr:row>
      <xdr:rowOff>57150</xdr:rowOff>
    </xdr:from>
    <xdr:to>
      <xdr:col>54</xdr:col>
      <xdr:colOff>393700</xdr:colOff>
      <xdr:row>19</xdr:row>
      <xdr:rowOff>184150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AA1E9E-4C44-4C9C-AA51-0DD563098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7795200" y="81915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63</xdr:col>
      <xdr:colOff>57150</xdr:colOff>
      <xdr:row>2</xdr:row>
      <xdr:rowOff>57150</xdr:rowOff>
    </xdr:from>
    <xdr:to>
      <xdr:col>68</xdr:col>
      <xdr:colOff>374650</xdr:colOff>
      <xdr:row>19</xdr:row>
      <xdr:rowOff>184150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CC93076-77DB-4DB5-B7D7-55FE236F1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272700" y="819150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  <xdr:twoCellAnchor editAs="oneCell">
    <xdr:from>
      <xdr:col>77</xdr:col>
      <xdr:colOff>85725</xdr:colOff>
      <xdr:row>2</xdr:row>
      <xdr:rowOff>66675</xdr:rowOff>
    </xdr:from>
    <xdr:to>
      <xdr:col>82</xdr:col>
      <xdr:colOff>403225</xdr:colOff>
      <xdr:row>20</xdr:row>
      <xdr:rowOff>3175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0AB9403-714B-4792-B32A-80F912197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8826400" y="828675"/>
          <a:ext cx="3365500" cy="3365500"/>
        </a:xfrm>
        <a:prstGeom prst="rect">
          <a:avLst/>
        </a:prstGeom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Y37"/>
  <sheetViews>
    <sheetView zoomScaleNormal="100" workbookViewId="0">
      <pane ySplit="2" topLeftCell="A3" activePane="bottomLeft" state="frozen"/>
      <selection pane="bottomLeft"/>
    </sheetView>
  </sheetViews>
  <sheetFormatPr baseColWidth="10" defaultColWidth="8.83203125" defaultRowHeight="17"/>
  <cols>
    <col min="1" max="1" width="6.6640625" bestFit="1" customWidth="1"/>
    <col min="2" max="4" width="12" bestFit="1" customWidth="1"/>
    <col min="5" max="5" width="19.1640625" style="1" bestFit="1" customWidth="1"/>
    <col min="6" max="6" width="20" style="1" bestFit="1" customWidth="1"/>
    <col min="7" max="7" width="12" bestFit="1" customWidth="1"/>
    <col min="15" max="15" width="6" bestFit="1" customWidth="1"/>
    <col min="16" max="18" width="12" bestFit="1" customWidth="1"/>
    <col min="19" max="19" width="19.1640625" bestFit="1" customWidth="1"/>
    <col min="20" max="20" width="20" bestFit="1" customWidth="1"/>
    <col min="21" max="21" width="12" bestFit="1" customWidth="1"/>
    <col min="29" max="29" width="6.33203125" bestFit="1" customWidth="1"/>
    <col min="30" max="32" width="12" bestFit="1" customWidth="1"/>
    <col min="33" max="33" width="19.1640625" bestFit="1" customWidth="1"/>
    <col min="34" max="34" width="20" bestFit="1" customWidth="1"/>
    <col min="35" max="35" width="12" bestFit="1" customWidth="1"/>
    <col min="43" max="43" width="6" bestFit="1" customWidth="1"/>
    <col min="44" max="46" width="12" bestFit="1" customWidth="1"/>
    <col min="47" max="47" width="19.1640625" bestFit="1" customWidth="1"/>
    <col min="48" max="48" width="20" bestFit="1" customWidth="1"/>
    <col min="49" max="49" width="12" bestFit="1" customWidth="1"/>
    <col min="57" max="57" width="6.1640625" bestFit="1" customWidth="1"/>
    <col min="58" max="60" width="12" bestFit="1" customWidth="1"/>
    <col min="61" max="61" width="19.1640625" bestFit="1" customWidth="1"/>
    <col min="62" max="62" width="20" bestFit="1" customWidth="1"/>
    <col min="63" max="63" width="12" bestFit="1" customWidth="1"/>
    <col min="71" max="71" width="6.6640625" bestFit="1" customWidth="1"/>
    <col min="72" max="74" width="12" bestFit="1" customWidth="1"/>
    <col min="75" max="75" width="19.1640625" bestFit="1" customWidth="1"/>
    <col min="76" max="76" width="20" bestFit="1" customWidth="1"/>
    <col min="77" max="77" width="12" bestFit="1" customWidth="1"/>
  </cols>
  <sheetData>
    <row r="1" spans="1:77" s="237" customFormat="1">
      <c r="A1" s="237" t="s">
        <v>7</v>
      </c>
      <c r="E1" s="238"/>
      <c r="F1" s="239"/>
      <c r="G1" s="238"/>
      <c r="O1" s="237" t="s">
        <v>8</v>
      </c>
      <c r="T1" s="239"/>
      <c r="U1" s="238"/>
      <c r="AC1" s="237" t="s">
        <v>9</v>
      </c>
      <c r="AH1" s="239"/>
      <c r="AI1" s="238"/>
      <c r="AQ1" s="237" t="s">
        <v>10</v>
      </c>
      <c r="AV1" s="239"/>
      <c r="AW1" s="238"/>
      <c r="BE1" s="237" t="s">
        <v>11</v>
      </c>
      <c r="BJ1" s="239"/>
      <c r="BK1" s="238"/>
      <c r="BS1" s="237" t="s">
        <v>12</v>
      </c>
      <c r="BX1" s="239"/>
      <c r="BY1" s="238"/>
    </row>
    <row r="2" spans="1:77" s="2" customFormat="1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2" t="s">
        <v>6</v>
      </c>
      <c r="O2" s="6" t="s">
        <v>0</v>
      </c>
      <c r="P2" s="6" t="s">
        <v>1</v>
      </c>
      <c r="Q2" s="6" t="s">
        <v>2</v>
      </c>
      <c r="R2" s="6" t="s">
        <v>3</v>
      </c>
      <c r="S2" s="7" t="s">
        <v>4</v>
      </c>
      <c r="T2" s="7" t="s">
        <v>5</v>
      </c>
      <c r="U2" s="6" t="s">
        <v>6</v>
      </c>
      <c r="AC2" s="10" t="s">
        <v>0</v>
      </c>
      <c r="AD2" s="10" t="s">
        <v>1</v>
      </c>
      <c r="AE2" s="10" t="s">
        <v>2</v>
      </c>
      <c r="AF2" s="10" t="s">
        <v>3</v>
      </c>
      <c r="AG2" s="11" t="s">
        <v>4</v>
      </c>
      <c r="AH2" s="11" t="s">
        <v>5</v>
      </c>
      <c r="AI2" s="10" t="s">
        <v>6</v>
      </c>
      <c r="AQ2" s="14" t="s">
        <v>0</v>
      </c>
      <c r="AR2" s="14" t="s">
        <v>1</v>
      </c>
      <c r="AS2" s="14" t="s">
        <v>2</v>
      </c>
      <c r="AT2" s="14" t="s">
        <v>3</v>
      </c>
      <c r="AU2" s="15" t="s">
        <v>4</v>
      </c>
      <c r="AV2" s="15" t="s">
        <v>5</v>
      </c>
      <c r="AW2" s="14" t="s">
        <v>6</v>
      </c>
      <c r="BE2" s="18" t="s">
        <v>0</v>
      </c>
      <c r="BF2" s="18" t="s">
        <v>1</v>
      </c>
      <c r="BG2" s="18" t="s">
        <v>2</v>
      </c>
      <c r="BH2" s="18" t="s">
        <v>3</v>
      </c>
      <c r="BI2" s="19" t="s">
        <v>4</v>
      </c>
      <c r="BJ2" s="19" t="s">
        <v>5</v>
      </c>
      <c r="BK2" s="18" t="s">
        <v>6</v>
      </c>
      <c r="BS2" s="22" t="s">
        <v>0</v>
      </c>
      <c r="BT2" s="22" t="s">
        <v>1</v>
      </c>
      <c r="BU2" s="22" t="s">
        <v>2</v>
      </c>
      <c r="BV2" s="22" t="s">
        <v>3</v>
      </c>
      <c r="BW2" s="23" t="s">
        <v>4</v>
      </c>
      <c r="BX2" s="23" t="s">
        <v>5</v>
      </c>
      <c r="BY2" s="22" t="s">
        <v>6</v>
      </c>
    </row>
    <row r="3" spans="1:77">
      <c r="A3">
        <v>24</v>
      </c>
      <c r="B3">
        <v>19.66329338653539</v>
      </c>
      <c r="C3">
        <v>23.153970338044076</v>
      </c>
      <c r="D3">
        <v>0.91739917699617013</v>
      </c>
      <c r="E3" s="1">
        <v>0.78508266051518638</v>
      </c>
      <c r="F3" s="1">
        <v>0.93725490196078431</v>
      </c>
      <c r="G3">
        <v>1.3200423075812846</v>
      </c>
      <c r="O3" s="4">
        <v>0</v>
      </c>
      <c r="P3" s="4">
        <v>15.274065377858065</v>
      </c>
      <c r="Q3" s="4">
        <v>27.680564121582478</v>
      </c>
      <c r="R3" s="4">
        <v>0.86115890250722948</v>
      </c>
      <c r="S3" s="5">
        <v>0.79177947329559428</v>
      </c>
      <c r="T3" s="5">
        <v>0.90196078431372551</v>
      </c>
      <c r="U3" s="4">
        <v>1.2879591718815369</v>
      </c>
      <c r="AC3" s="8">
        <v>13</v>
      </c>
      <c r="AD3" s="8">
        <v>18.86184347608922</v>
      </c>
      <c r="AE3" s="8">
        <v>24.92418835936645</v>
      </c>
      <c r="AF3" s="8">
        <v>1.0632727778018425</v>
      </c>
      <c r="AG3" s="9">
        <v>0.78711855603168424</v>
      </c>
      <c r="AH3" s="9">
        <v>0.92156862745098045</v>
      </c>
      <c r="AI3" s="8">
        <v>1.4233152260982032</v>
      </c>
      <c r="AQ3" s="12">
        <v>32</v>
      </c>
      <c r="AR3" s="12">
        <v>13.28893381835087</v>
      </c>
      <c r="AS3" s="12">
        <v>25.648756276760043</v>
      </c>
      <c r="AT3" s="12">
        <v>0.27943443765660458</v>
      </c>
      <c r="AU3" s="13">
        <v>0.64695696460402341</v>
      </c>
      <c r="AV3" s="13">
        <v>0.8784313725490196</v>
      </c>
      <c r="AW3" s="12">
        <v>1.231195419603232</v>
      </c>
      <c r="BE3" s="16">
        <v>2</v>
      </c>
      <c r="BF3" s="16">
        <v>24.047303782544144</v>
      </c>
      <c r="BG3" s="16">
        <v>20.726340357115006</v>
      </c>
      <c r="BH3" s="16">
        <v>0.39015470247132034</v>
      </c>
      <c r="BI3" s="17">
        <v>0.71991936961700564</v>
      </c>
      <c r="BJ3" s="17">
        <v>0.88235294117647056</v>
      </c>
      <c r="BK3" s="16">
        <v>1.223659627528795</v>
      </c>
      <c r="BS3" s="20">
        <v>1</v>
      </c>
      <c r="BT3" s="20">
        <v>18.284410788622683</v>
      </c>
      <c r="BU3" s="20">
        <v>31.968074011439487</v>
      </c>
      <c r="BV3" s="20">
        <v>0.90158236408770509</v>
      </c>
      <c r="BW3" s="21">
        <v>0.82765248391846868</v>
      </c>
      <c r="BX3" s="21">
        <v>0.9137254901960784</v>
      </c>
      <c r="BY3" s="20">
        <v>1.3672234514012567</v>
      </c>
    </row>
    <row r="4" spans="1:77">
      <c r="A4">
        <v>30</v>
      </c>
      <c r="B4">
        <v>2.8447350558127873</v>
      </c>
      <c r="C4">
        <v>19.925715422874401</v>
      </c>
      <c r="D4">
        <v>1.2706546333062887</v>
      </c>
      <c r="E4" s="1">
        <v>0.82252163435206482</v>
      </c>
      <c r="F4" s="1">
        <v>0.94901960784313721</v>
      </c>
      <c r="G4">
        <v>1.4224228006949831</v>
      </c>
      <c r="O4" s="4">
        <v>1</v>
      </c>
      <c r="P4" s="4">
        <v>24.236700951423295</v>
      </c>
      <c r="Q4" s="4">
        <v>21.569133154073729</v>
      </c>
      <c r="R4" s="4">
        <v>1.040422980684879</v>
      </c>
      <c r="S4" s="5">
        <v>0.77161272813623716</v>
      </c>
      <c r="T4" s="5">
        <v>0.8901960784313725</v>
      </c>
      <c r="U4" s="4">
        <v>1.2357993213652676</v>
      </c>
      <c r="AC4" s="8">
        <v>19</v>
      </c>
      <c r="AD4" s="8">
        <v>7.3855198774136959</v>
      </c>
      <c r="AE4" s="8">
        <v>21.369184973723318</v>
      </c>
      <c r="AF4" s="8">
        <v>0.54481299012913642</v>
      </c>
      <c r="AG4" s="9">
        <v>0.74572549019607837</v>
      </c>
      <c r="AH4" s="9">
        <v>0.89803921568627454</v>
      </c>
      <c r="AI4" s="8">
        <v>1.2908279614417939</v>
      </c>
      <c r="AQ4" s="12">
        <v>41</v>
      </c>
      <c r="AR4" s="12">
        <v>19.056689829905178</v>
      </c>
      <c r="AS4" s="12">
        <v>20.273725122224796</v>
      </c>
      <c r="AT4" s="12">
        <v>0.74868114252322826</v>
      </c>
      <c r="AU4" s="13">
        <v>0.69164781297134237</v>
      </c>
      <c r="AV4" s="13">
        <v>0.89411764705882357</v>
      </c>
      <c r="AW4" s="12">
        <v>1.2125965151254248</v>
      </c>
      <c r="BE4" s="16">
        <v>3</v>
      </c>
      <c r="BF4" s="16">
        <v>19.606449631318146</v>
      </c>
      <c r="BG4" s="16">
        <v>19.975315308076059</v>
      </c>
      <c r="BH4" s="16">
        <v>0.50966265767005769</v>
      </c>
      <c r="BI4" s="17">
        <v>0.70899159663865552</v>
      </c>
      <c r="BJ4" s="17">
        <v>0.89803921568627454</v>
      </c>
      <c r="BK4" s="16">
        <v>1.4921124749669294</v>
      </c>
      <c r="BS4" s="20">
        <v>2</v>
      </c>
      <c r="BT4" s="20">
        <v>11.307811353737424</v>
      </c>
      <c r="BU4" s="20">
        <v>31.127582463896303</v>
      </c>
      <c r="BV4" s="20">
        <v>0.84358523804352092</v>
      </c>
      <c r="BW4" s="21">
        <v>0.81733133931538715</v>
      </c>
      <c r="BX4" s="21">
        <v>0.9137254901960784</v>
      </c>
      <c r="BY4" s="20">
        <v>1.3291485387263904</v>
      </c>
    </row>
    <row r="5" spans="1:77">
      <c r="A5">
        <v>31</v>
      </c>
      <c r="B5">
        <v>19.61922228923774</v>
      </c>
      <c r="C5">
        <v>18.813871833398565</v>
      </c>
      <c r="D5">
        <v>0.71177352943292072</v>
      </c>
      <c r="E5" s="1">
        <v>0.72671816201227968</v>
      </c>
      <c r="F5" s="1">
        <v>0.93333333333333335</v>
      </c>
      <c r="G5">
        <v>1.2646262070305192</v>
      </c>
      <c r="O5" s="4">
        <v>2</v>
      </c>
      <c r="P5" s="4">
        <v>9.4884855382833848</v>
      </c>
      <c r="Q5" s="4">
        <v>17.505227999093574</v>
      </c>
      <c r="R5" s="4">
        <v>1.0158189064687611</v>
      </c>
      <c r="S5" s="5">
        <v>0.78939112487100105</v>
      </c>
      <c r="T5" s="5">
        <v>0.91764705882352937</v>
      </c>
      <c r="U5" s="4">
        <v>1.3735340210862621</v>
      </c>
      <c r="AC5" s="8">
        <v>20</v>
      </c>
      <c r="AD5" s="8">
        <v>25.249084251694068</v>
      </c>
      <c r="AE5" s="8">
        <v>21.084879358036506</v>
      </c>
      <c r="AF5" s="8">
        <v>0.84358502350561171</v>
      </c>
      <c r="AG5" s="9">
        <v>0.7664747601168127</v>
      </c>
      <c r="AH5" s="9">
        <v>0.92941176470588238</v>
      </c>
      <c r="AI5" s="8">
        <v>1.3641596982945554</v>
      </c>
      <c r="AQ5" s="12">
        <v>48</v>
      </c>
      <c r="AR5" s="12">
        <v>13.839207420733981</v>
      </c>
      <c r="AS5" s="12">
        <v>16.735619275529118</v>
      </c>
      <c r="AT5" s="12">
        <v>0.91915645762733023</v>
      </c>
      <c r="AU5" s="13">
        <v>0.72431066176470593</v>
      </c>
      <c r="AV5" s="13">
        <v>0.90980392156862744</v>
      </c>
      <c r="AW5" s="12">
        <v>1.388826545744613</v>
      </c>
      <c r="BE5" s="16">
        <v>5</v>
      </c>
      <c r="BF5" s="16">
        <v>12.859591596417845</v>
      </c>
      <c r="BG5" s="16">
        <v>18.449449449537326</v>
      </c>
      <c r="BH5" s="16">
        <v>0.70825918270854904</v>
      </c>
      <c r="BI5" s="17">
        <v>0.73197969543147212</v>
      </c>
      <c r="BJ5" s="17">
        <v>0.89803921568627454</v>
      </c>
      <c r="BK5" s="16">
        <v>1.3082866877853221</v>
      </c>
      <c r="BS5" s="20">
        <v>3</v>
      </c>
      <c r="BT5" s="20">
        <v>23.340762318905632</v>
      </c>
      <c r="BU5" s="20">
        <v>30.260416685706296</v>
      </c>
      <c r="BV5" s="20">
        <v>1.0527271631732285</v>
      </c>
      <c r="BW5" s="21">
        <v>0.83080477982438761</v>
      </c>
      <c r="BX5" s="21">
        <v>0.92156862745098045</v>
      </c>
      <c r="BY5" s="20">
        <v>1.4973813785696135</v>
      </c>
    </row>
    <row r="6" spans="1:77">
      <c r="A6">
        <v>32</v>
      </c>
      <c r="B6">
        <v>27.559516954998283</v>
      </c>
      <c r="C6">
        <v>16.89368905849669</v>
      </c>
      <c r="D6">
        <v>0.16519853888931538</v>
      </c>
      <c r="E6" s="1">
        <v>0.71224400871459692</v>
      </c>
      <c r="F6" s="1">
        <v>0.90196078431372551</v>
      </c>
      <c r="G6">
        <v>1.1877199389061848</v>
      </c>
      <c r="O6" s="4">
        <v>3</v>
      </c>
      <c r="P6" s="4">
        <v>23.60469681162153</v>
      </c>
      <c r="Q6" s="4">
        <v>16.585104537812569</v>
      </c>
      <c r="R6" s="4">
        <v>0.79261852175186409</v>
      </c>
      <c r="S6" s="5">
        <v>0.76948306595365423</v>
      </c>
      <c r="T6" s="5">
        <v>0.90980392156862744</v>
      </c>
      <c r="U6" s="4">
        <v>1.286767930725121</v>
      </c>
      <c r="AC6" s="8">
        <v>22</v>
      </c>
      <c r="AD6" s="8">
        <v>24.965162177576513</v>
      </c>
      <c r="AE6" s="8">
        <v>18.343193961586362</v>
      </c>
      <c r="AF6" s="8">
        <v>0.93497348507372413</v>
      </c>
      <c r="AG6" s="9">
        <v>0.78778453910299751</v>
      </c>
      <c r="AH6" s="9">
        <v>0.92156862745098045</v>
      </c>
      <c r="AI6" s="8">
        <v>1.2308347239374924</v>
      </c>
      <c r="AQ6" s="12">
        <v>52</v>
      </c>
      <c r="AR6" s="12">
        <v>6.8878276531857132</v>
      </c>
      <c r="AS6" s="12">
        <v>14.021498215631805</v>
      </c>
      <c r="AT6" s="12">
        <v>0.5149360013294717</v>
      </c>
      <c r="AU6" s="13">
        <v>0.70287213476940069</v>
      </c>
      <c r="AV6" s="13">
        <v>0.87058823529411766</v>
      </c>
      <c r="AW6" s="12">
        <v>1.2897697903734211</v>
      </c>
      <c r="BE6" s="16">
        <v>6</v>
      </c>
      <c r="BF6" s="16">
        <v>30.596073451873259</v>
      </c>
      <c r="BG6" s="16">
        <v>18.013196242724291</v>
      </c>
      <c r="BH6" s="16">
        <v>0.16519853888931538</v>
      </c>
      <c r="BI6" s="17">
        <v>0.73725490196078436</v>
      </c>
      <c r="BJ6" s="17">
        <v>0.87450980392156863</v>
      </c>
      <c r="BK6" s="16">
        <v>1.4071510106352068</v>
      </c>
      <c r="BS6" s="20">
        <v>4</v>
      </c>
      <c r="BT6" s="20">
        <v>23.484749613311429</v>
      </c>
      <c r="BU6" s="20">
        <v>28.150127551853817</v>
      </c>
      <c r="BV6" s="20">
        <v>0.83831210892205521</v>
      </c>
      <c r="BW6" s="21">
        <v>0.81250845165652463</v>
      </c>
      <c r="BX6" s="21">
        <v>0.91764705882352937</v>
      </c>
      <c r="BY6" s="20">
        <v>1.2985587103909724</v>
      </c>
    </row>
    <row r="7" spans="1:77">
      <c r="A7">
        <v>33</v>
      </c>
      <c r="B7">
        <v>14.248887709767549</v>
      </c>
      <c r="C7">
        <v>15.565057642790038</v>
      </c>
      <c r="D7">
        <v>0.65377876330650364</v>
      </c>
      <c r="E7" s="1">
        <v>0.71545183290707581</v>
      </c>
      <c r="F7" s="1">
        <v>0.91764705882352937</v>
      </c>
      <c r="G7">
        <v>1.4634095024480933</v>
      </c>
      <c r="O7" s="4">
        <v>6</v>
      </c>
      <c r="P7" s="4">
        <v>19.568638221896109</v>
      </c>
      <c r="Q7" s="4">
        <v>13.738220201885266</v>
      </c>
      <c r="R7" s="4">
        <v>0.73989302306342775</v>
      </c>
      <c r="S7" s="5">
        <v>0.74787183165949311</v>
      </c>
      <c r="T7" s="5">
        <v>0.88235294117647056</v>
      </c>
      <c r="U7" s="4">
        <v>1.252356708078433</v>
      </c>
      <c r="AC7" s="8">
        <v>27</v>
      </c>
      <c r="AD7" s="8">
        <v>26.670648513295038</v>
      </c>
      <c r="AE7" s="8">
        <v>16.128986772365373</v>
      </c>
      <c r="AF7" s="8">
        <v>0.94903387550299989</v>
      </c>
      <c r="AG7" s="9">
        <v>0.76761350928203975</v>
      </c>
      <c r="AH7" s="9">
        <v>0.91764705882352937</v>
      </c>
      <c r="AI7" s="8">
        <v>1.2627798488543529</v>
      </c>
      <c r="AQ7" s="12">
        <v>59</v>
      </c>
      <c r="AR7" s="12">
        <v>17.004604938345793</v>
      </c>
      <c r="AS7" s="12">
        <v>9.5853985325379156</v>
      </c>
      <c r="AT7" s="12">
        <v>0.77855813134903029</v>
      </c>
      <c r="AU7" s="13">
        <v>0.66835761827666851</v>
      </c>
      <c r="AV7" s="13">
        <v>0.86274509803921573</v>
      </c>
      <c r="AW7" s="12">
        <v>1.3613226652754422</v>
      </c>
      <c r="BE7" s="16">
        <v>7</v>
      </c>
      <c r="BF7" s="16">
        <v>29.826812086711151</v>
      </c>
      <c r="BG7" s="16">
        <v>16.089185288763229</v>
      </c>
      <c r="BH7" s="16">
        <v>0.21792382303999985</v>
      </c>
      <c r="BI7" s="17">
        <v>0.72979749276759887</v>
      </c>
      <c r="BJ7" s="17">
        <v>0.85490196078431369</v>
      </c>
      <c r="BK7" s="16">
        <v>1.600619153003235</v>
      </c>
      <c r="BS7" s="20">
        <v>5</v>
      </c>
      <c r="BT7" s="20">
        <v>14.990165013640658</v>
      </c>
      <c r="BU7" s="20">
        <v>27.446422848501133</v>
      </c>
      <c r="BV7" s="20">
        <v>0.5342684481901171</v>
      </c>
      <c r="BW7" s="21">
        <v>0.76613672496025442</v>
      </c>
      <c r="BX7" s="21">
        <v>0.89803921568627454</v>
      </c>
      <c r="BY7" s="20">
        <v>1.2133967861983184</v>
      </c>
    </row>
    <row r="8" spans="1:77">
      <c r="E8"/>
      <c r="F8"/>
      <c r="O8" s="4">
        <v>8</v>
      </c>
      <c r="P8" s="4">
        <v>10.23866390121661</v>
      </c>
      <c r="Q8" s="4">
        <v>11.256662828991976</v>
      </c>
      <c r="R8" s="4">
        <v>0.98242542556485679</v>
      </c>
      <c r="S8" s="5">
        <v>0.80489836960425198</v>
      </c>
      <c r="T8" s="5">
        <v>0.89803921568627454</v>
      </c>
      <c r="U8" s="4">
        <v>1.2547248735413143</v>
      </c>
      <c r="AC8" s="8">
        <v>29</v>
      </c>
      <c r="AD8" s="8">
        <v>9.1264512434382752</v>
      </c>
      <c r="AE8" s="8">
        <v>15.530640214424256</v>
      </c>
      <c r="AF8" s="8">
        <v>0.71352995191215918</v>
      </c>
      <c r="AG8" s="9">
        <v>0.76569130216189041</v>
      </c>
      <c r="AH8" s="9">
        <v>0.9137254901960784</v>
      </c>
      <c r="AI8" s="8">
        <v>1.169829630169551</v>
      </c>
      <c r="AQ8" s="12">
        <v>62</v>
      </c>
      <c r="AR8" s="12">
        <v>20.484738115016604</v>
      </c>
      <c r="AS8" s="12">
        <v>7.5157575683932967</v>
      </c>
      <c r="AT8" s="12">
        <v>0.71528894884718197</v>
      </c>
      <c r="AU8" s="13">
        <v>0.71962785114045613</v>
      </c>
      <c r="AV8" s="13">
        <v>0.84705882352941175</v>
      </c>
      <c r="AW8" s="12">
        <v>1.2800337375096762</v>
      </c>
      <c r="BE8" s="16">
        <v>8</v>
      </c>
      <c r="BF8" s="16">
        <v>15.665234358699946</v>
      </c>
      <c r="BG8" s="16">
        <v>15.72860555722794</v>
      </c>
      <c r="BH8" s="16">
        <v>0.31634140713281123</v>
      </c>
      <c r="BI8" s="17">
        <v>0.66221033868092694</v>
      </c>
      <c r="BJ8" s="17">
        <v>0.87058823529411766</v>
      </c>
      <c r="BK8" s="16">
        <v>1.4492536765348354</v>
      </c>
      <c r="BS8" s="20">
        <v>6</v>
      </c>
      <c r="BT8" s="20">
        <v>16.669281057314414</v>
      </c>
      <c r="BU8" s="20">
        <v>25.816993529629617</v>
      </c>
      <c r="BV8" s="20">
        <v>0.2847062795501043</v>
      </c>
      <c r="BW8" s="21">
        <v>0.77687280040221218</v>
      </c>
      <c r="BX8" s="21">
        <v>0.89803921568627454</v>
      </c>
      <c r="BY8" s="20">
        <v>1.1683748737572455</v>
      </c>
    </row>
    <row r="9" spans="1:77">
      <c r="E9"/>
      <c r="F9"/>
      <c r="O9" s="4">
        <v>9</v>
      </c>
      <c r="P9" s="4">
        <v>26.101393221550396</v>
      </c>
      <c r="Q9" s="4">
        <v>8.3593319217573008</v>
      </c>
      <c r="R9" s="4">
        <v>0.84885686539899352</v>
      </c>
      <c r="S9" s="5">
        <v>0.78601585314977052</v>
      </c>
      <c r="T9" s="5">
        <v>0.89803921568627454</v>
      </c>
      <c r="U9" s="4">
        <v>1.3659639443284426</v>
      </c>
      <c r="AC9" s="8">
        <v>41</v>
      </c>
      <c r="AD9" s="8">
        <v>12.123090470576992</v>
      </c>
      <c r="AE9" s="8">
        <v>3.3912600821039107</v>
      </c>
      <c r="AF9" s="8">
        <v>0.81546510079909473</v>
      </c>
      <c r="AG9" s="9">
        <v>0.77938179638667693</v>
      </c>
      <c r="AH9" s="9">
        <v>0.92156862745098045</v>
      </c>
      <c r="AI9" s="8">
        <v>1.4263349524297246</v>
      </c>
      <c r="AQ9" s="12"/>
      <c r="AR9" s="12"/>
      <c r="AS9" s="12"/>
      <c r="AT9" s="12"/>
      <c r="AU9" s="12"/>
      <c r="AV9" s="12"/>
      <c r="AW9" s="12"/>
      <c r="BE9" s="16">
        <v>10</v>
      </c>
      <c r="BF9" s="16">
        <v>5.1813281887936826</v>
      </c>
      <c r="BG9" s="16">
        <v>9.9837390170615627</v>
      </c>
      <c r="BH9" s="16">
        <v>0.92267123345378999</v>
      </c>
      <c r="BI9" s="17">
        <v>0.78237565296388822</v>
      </c>
      <c r="BJ9" s="17">
        <v>0.90196078431372551</v>
      </c>
      <c r="BK9" s="16">
        <v>1.4666821186435843</v>
      </c>
      <c r="BS9" s="20">
        <v>7</v>
      </c>
      <c r="BT9" s="20">
        <v>17.396613368660006</v>
      </c>
      <c r="BU9" s="20">
        <v>25.498603370712605</v>
      </c>
      <c r="BV9" s="20">
        <v>0.58347659662254969</v>
      </c>
      <c r="BW9" s="21">
        <v>0.79193627450980386</v>
      </c>
      <c r="BX9" s="21">
        <v>0.90588235294117647</v>
      </c>
      <c r="BY9" s="20">
        <v>1.2454546975467051</v>
      </c>
    </row>
    <row r="10" spans="1:77">
      <c r="E10"/>
      <c r="F10"/>
      <c r="O10" s="4">
        <v>10</v>
      </c>
      <c r="P10" s="4">
        <v>17.121910765471387</v>
      </c>
      <c r="Q10" s="4">
        <v>8.2878195106743195</v>
      </c>
      <c r="R10" s="4">
        <v>0.28470563593605253</v>
      </c>
      <c r="S10" s="5">
        <v>0.70609150326797387</v>
      </c>
      <c r="T10" s="5">
        <v>0.87450980392156863</v>
      </c>
      <c r="U10" s="4">
        <v>1.0679990637180183</v>
      </c>
      <c r="AC10" s="8"/>
      <c r="AD10" s="8"/>
      <c r="AE10" s="8"/>
      <c r="AF10" s="8"/>
      <c r="AG10" s="8"/>
      <c r="AH10" s="8"/>
      <c r="AI10" s="8"/>
      <c r="AQ10" s="12"/>
      <c r="AR10" s="12"/>
      <c r="AS10" s="12"/>
      <c r="AT10" s="12"/>
      <c r="AU10" s="12"/>
      <c r="AV10" s="12"/>
      <c r="AW10" s="12"/>
      <c r="BE10" s="16">
        <v>12</v>
      </c>
      <c r="BF10" s="16">
        <v>11.877565973185435</v>
      </c>
      <c r="BG10" s="16">
        <v>6.6520364276932273</v>
      </c>
      <c r="BH10" s="16">
        <v>0.72056100527867928</v>
      </c>
      <c r="BI10" s="17">
        <v>0.78876736624297961</v>
      </c>
      <c r="BJ10" s="17">
        <v>0.90980392156862744</v>
      </c>
      <c r="BK10" s="16">
        <v>1.4430374520501394</v>
      </c>
      <c r="BS10" s="20">
        <v>8</v>
      </c>
      <c r="BT10" s="20">
        <v>17.504265526853736</v>
      </c>
      <c r="BU10" s="20">
        <v>22.916210748271627</v>
      </c>
      <c r="BV10" s="20">
        <v>0.73813552789429959</v>
      </c>
      <c r="BW10" s="21">
        <v>0.78096885813148798</v>
      </c>
      <c r="BX10" s="21">
        <v>0.9137254901960784</v>
      </c>
      <c r="BY10" s="20">
        <v>1.2299206720905518</v>
      </c>
    </row>
    <row r="11" spans="1:77">
      <c r="E11"/>
      <c r="F11"/>
      <c r="O11" s="4">
        <v>11</v>
      </c>
      <c r="P11" s="4">
        <v>18.571712370529731</v>
      </c>
      <c r="Q11" s="4">
        <v>4.6171313037832062</v>
      </c>
      <c r="R11" s="4">
        <v>0.85764391216890934</v>
      </c>
      <c r="S11" s="5">
        <v>0.81382435327072</v>
      </c>
      <c r="T11" s="5">
        <v>0.89411764705882357</v>
      </c>
      <c r="U11" s="4">
        <v>1.2124017825143429</v>
      </c>
      <c r="AC11" s="8"/>
      <c r="AD11" s="8"/>
      <c r="AE11" s="8"/>
      <c r="AF11" s="8"/>
      <c r="AG11" s="8"/>
      <c r="AH11" s="8"/>
      <c r="AI11" s="8"/>
      <c r="AQ11" s="12"/>
      <c r="AR11" s="12"/>
      <c r="AS11" s="12"/>
      <c r="AT11" s="12"/>
      <c r="AU11" s="12"/>
      <c r="AV11" s="12"/>
      <c r="AW11" s="12"/>
      <c r="BE11" s="16">
        <v>14</v>
      </c>
      <c r="BF11" s="16">
        <v>16.376291481568952</v>
      </c>
      <c r="BG11" s="16">
        <v>3.9543352889401446</v>
      </c>
      <c r="BH11" s="16">
        <v>0.67486806172252023</v>
      </c>
      <c r="BI11" s="17">
        <v>0.79445642131198024</v>
      </c>
      <c r="BJ11" s="17">
        <v>0.90588235294117647</v>
      </c>
      <c r="BK11" s="16">
        <v>1.5407466129893772</v>
      </c>
      <c r="BS11" s="20">
        <v>9</v>
      </c>
      <c r="BT11" s="20">
        <v>22.829248124917633</v>
      </c>
      <c r="BU11" s="20">
        <v>21.645074384786621</v>
      </c>
      <c r="BV11" s="20">
        <v>0.77679977802801004</v>
      </c>
      <c r="BW11" s="21">
        <v>0.77708787218591147</v>
      </c>
      <c r="BX11" s="21">
        <v>0.9137254901960784</v>
      </c>
      <c r="BY11" s="20">
        <v>1.2521961097542968</v>
      </c>
    </row>
    <row r="12" spans="1:77">
      <c r="E12"/>
      <c r="F12"/>
      <c r="AC12" s="8"/>
      <c r="AD12" s="8"/>
      <c r="AE12" s="8"/>
      <c r="AF12" s="8"/>
      <c r="AG12" s="8"/>
      <c r="AH12" s="8"/>
      <c r="AI12" s="8"/>
      <c r="AQ12" s="12"/>
      <c r="AR12" s="12"/>
      <c r="AS12" s="12"/>
      <c r="AT12" s="12"/>
      <c r="AU12" s="12"/>
      <c r="AV12" s="12"/>
      <c r="AW12" s="12"/>
      <c r="BE12" s="16"/>
      <c r="BF12" s="16"/>
      <c r="BG12" s="16"/>
      <c r="BH12" s="16"/>
      <c r="BI12" s="16"/>
      <c r="BJ12" s="16"/>
      <c r="BK12" s="16"/>
      <c r="BS12" s="20">
        <v>10</v>
      </c>
      <c r="BT12" s="20">
        <v>11.458239251853383</v>
      </c>
      <c r="BU12" s="20">
        <v>21.259781550251095</v>
      </c>
      <c r="BV12" s="20">
        <v>1.059754354855782</v>
      </c>
      <c r="BW12" s="21">
        <v>0.79965201097503846</v>
      </c>
      <c r="BX12" s="21">
        <v>0.9137254901960784</v>
      </c>
      <c r="BY12" s="20">
        <v>1.1802461202946883</v>
      </c>
    </row>
    <row r="13" spans="1:77">
      <c r="E13"/>
      <c r="F13"/>
      <c r="AQ13" s="12"/>
      <c r="AR13" s="12"/>
      <c r="AS13" s="12"/>
      <c r="AT13" s="12"/>
      <c r="AU13" s="12"/>
      <c r="AV13" s="12"/>
      <c r="AW13" s="12"/>
      <c r="BE13" s="16"/>
      <c r="BF13" s="16"/>
      <c r="BG13" s="16"/>
      <c r="BH13" s="16"/>
      <c r="BI13" s="16"/>
      <c r="BJ13" s="16"/>
      <c r="BK13" s="16"/>
      <c r="BS13" s="20">
        <v>11</v>
      </c>
      <c r="BT13" s="20">
        <v>6.0593199705234682</v>
      </c>
      <c r="BU13" s="20">
        <v>21.145790101214555</v>
      </c>
      <c r="BV13" s="20">
        <v>0.56590379031089044</v>
      </c>
      <c r="BW13" s="21">
        <v>0.79516008935219662</v>
      </c>
      <c r="BX13" s="21">
        <v>0.90980392156862744</v>
      </c>
      <c r="BY13" s="20">
        <v>1.3438220813102844</v>
      </c>
    </row>
    <row r="14" spans="1:77">
      <c r="E14"/>
      <c r="F14"/>
      <c r="AQ14" s="12"/>
      <c r="AR14" s="12"/>
      <c r="AS14" s="12"/>
      <c r="AT14" s="12"/>
      <c r="AU14" s="12"/>
      <c r="AV14" s="12"/>
      <c r="AW14" s="12"/>
      <c r="BS14" s="20">
        <v>12</v>
      </c>
      <c r="BT14" s="20">
        <v>10.001172066879302</v>
      </c>
      <c r="BU14" s="20">
        <v>18.649983797191695</v>
      </c>
      <c r="BV14" s="20">
        <v>0.50439145939048191</v>
      </c>
      <c r="BW14" s="21">
        <v>0.78036414565826329</v>
      </c>
      <c r="BX14" s="21">
        <v>0.90196078431372551</v>
      </c>
      <c r="BY14" s="20">
        <v>1.2108669076585719</v>
      </c>
    </row>
    <row r="15" spans="1:77">
      <c r="E15"/>
      <c r="F15"/>
      <c r="AU15" s="12"/>
      <c r="AV15" s="12"/>
      <c r="BS15" s="20">
        <v>13</v>
      </c>
      <c r="BT15" s="20">
        <v>10.953903798180534</v>
      </c>
      <c r="BU15" s="20">
        <v>17.276651697083146</v>
      </c>
      <c r="BV15" s="20">
        <v>0.67486634541862789</v>
      </c>
      <c r="BW15" s="21">
        <v>0.79083569256579633</v>
      </c>
      <c r="BX15" s="21">
        <v>0.89803921568627454</v>
      </c>
      <c r="BY15" s="20">
        <v>1.2149667913045799</v>
      </c>
    </row>
    <row r="16" spans="1:77">
      <c r="E16"/>
      <c r="F16"/>
      <c r="AU16" s="12"/>
      <c r="AV16" s="12"/>
      <c r="BS16" s="20">
        <v>14</v>
      </c>
      <c r="BT16" s="20">
        <v>9.6945052540414665</v>
      </c>
      <c r="BU16" s="20">
        <v>15.536161765694882</v>
      </c>
      <c r="BV16" s="20">
        <v>0.95782156588664802</v>
      </c>
      <c r="BW16" s="21">
        <v>0.80305823822066147</v>
      </c>
      <c r="BX16" s="21">
        <v>0.90980392156862744</v>
      </c>
      <c r="BY16" s="20">
        <v>1.2419351106014789</v>
      </c>
    </row>
    <row r="17" spans="5:77">
      <c r="E17"/>
      <c r="F17"/>
      <c r="AU17" s="12"/>
      <c r="AV17" s="12"/>
      <c r="BS17" s="20">
        <v>15</v>
      </c>
      <c r="BT17" s="20">
        <v>28.046839083589557</v>
      </c>
      <c r="BU17" s="20">
        <v>12.689038620865963</v>
      </c>
      <c r="BV17" s="20">
        <v>0.85413063816066792</v>
      </c>
      <c r="BW17" s="21">
        <v>0.80618338621755758</v>
      </c>
      <c r="BX17" s="21">
        <v>0.9137254901960784</v>
      </c>
      <c r="BY17" s="20">
        <v>1.4838369735985548</v>
      </c>
    </row>
    <row r="18" spans="5:77">
      <c r="E18"/>
      <c r="F18"/>
      <c r="AU18" s="12"/>
      <c r="AV18" s="12"/>
      <c r="BS18" s="20">
        <v>16</v>
      </c>
      <c r="BT18" s="20">
        <v>25.310602872076217</v>
      </c>
      <c r="BU18" s="20">
        <v>12.578889824155373</v>
      </c>
      <c r="BV18" s="20">
        <v>1.2442917766929833</v>
      </c>
      <c r="BW18" s="21">
        <v>0.82349570200573075</v>
      </c>
      <c r="BX18" s="21">
        <v>0.9137254901960784</v>
      </c>
      <c r="BY18" s="20">
        <v>1.4613422233650477</v>
      </c>
    </row>
    <row r="19" spans="5:77">
      <c r="E19"/>
      <c r="F19"/>
      <c r="AU19" s="12"/>
      <c r="AV19" s="12"/>
      <c r="BS19" s="20">
        <v>17</v>
      </c>
      <c r="BT19" s="20">
        <v>24.042173009476159</v>
      </c>
      <c r="BU19" s="20">
        <v>11.53583043497742</v>
      </c>
      <c r="BV19" s="20">
        <v>0.76274046028853548</v>
      </c>
      <c r="BW19" s="21">
        <v>0.81879393266740652</v>
      </c>
      <c r="BX19" s="21">
        <v>0.90980392156862744</v>
      </c>
      <c r="BY19" s="20">
        <v>1.3632267390617201</v>
      </c>
    </row>
    <row r="20" spans="5:77">
      <c r="E20"/>
      <c r="F20"/>
      <c r="AU20" s="12"/>
      <c r="AV20" s="12"/>
      <c r="BS20" s="20">
        <v>18</v>
      </c>
      <c r="BT20" s="20">
        <v>15.686596900444222</v>
      </c>
      <c r="BU20" s="20">
        <v>9.970727550240353</v>
      </c>
      <c r="BV20" s="20">
        <v>0.8822499172270204</v>
      </c>
      <c r="BW20" s="21">
        <v>0.79523009203681472</v>
      </c>
      <c r="BX20" s="21">
        <v>0.9137254901960784</v>
      </c>
      <c r="BY20" s="20">
        <v>1.3382865948943197</v>
      </c>
    </row>
    <row r="21" spans="5:77">
      <c r="E21"/>
      <c r="F21"/>
      <c r="AU21" s="12"/>
      <c r="AV21" s="12"/>
      <c r="BS21" s="20">
        <v>19</v>
      </c>
      <c r="BT21" s="20">
        <v>12.525251897526447</v>
      </c>
      <c r="BU21" s="20">
        <v>9.6553695407104865</v>
      </c>
      <c r="BV21" s="20">
        <v>1.0579992196044408</v>
      </c>
      <c r="BW21" s="21">
        <v>0.78095612827070626</v>
      </c>
      <c r="BX21" s="21">
        <v>0.90588235294117647</v>
      </c>
      <c r="BY21" s="20">
        <v>1.3007177739250262</v>
      </c>
    </row>
    <row r="22" spans="5:77">
      <c r="E22"/>
      <c r="F22"/>
      <c r="AU22" s="12"/>
      <c r="AV22" s="12"/>
      <c r="BS22" s="20">
        <v>24</v>
      </c>
      <c r="BT22" s="20">
        <v>17.152000687074608</v>
      </c>
      <c r="BU22" s="20">
        <v>2.813827394637376</v>
      </c>
      <c r="BV22" s="20">
        <v>0.7240749229270852</v>
      </c>
      <c r="BW22" s="21">
        <v>0.83659473839787168</v>
      </c>
      <c r="BX22" s="21">
        <v>0.90980392156862744</v>
      </c>
      <c r="BY22" s="20">
        <v>1.1181033850991067</v>
      </c>
    </row>
    <row r="23" spans="5:77">
      <c r="AU23" s="12"/>
      <c r="AV23" s="12"/>
    </row>
    <row r="24" spans="5:77">
      <c r="AU24" s="12"/>
      <c r="AV24" s="12"/>
    </row>
    <row r="34" spans="1:74">
      <c r="A34" t="s">
        <v>13</v>
      </c>
      <c r="D34">
        <f>AVERAGE(D3:D33)</f>
        <v>0.74376092838623975</v>
      </c>
      <c r="O34" s="237" t="s">
        <v>13</v>
      </c>
      <c r="P34" s="237"/>
      <c r="Q34" s="237"/>
      <c r="R34" s="237">
        <f>AVERAGE(R3:R33)</f>
        <v>0.82483824150499729</v>
      </c>
      <c r="AC34" s="237" t="s">
        <v>13</v>
      </c>
      <c r="AD34" s="237"/>
      <c r="AE34" s="237"/>
      <c r="AF34" s="237">
        <f>AVERAGE(AF3:AF33)</f>
        <v>0.83781045781779551</v>
      </c>
      <c r="AQ34" s="237" t="s">
        <v>13</v>
      </c>
      <c r="AR34" s="237"/>
      <c r="AS34" s="237"/>
      <c r="AT34" s="237">
        <f>AVERAGE(AT3:AT33)</f>
        <v>0.65934251988880777</v>
      </c>
      <c r="BE34" s="237" t="s">
        <v>13</v>
      </c>
      <c r="BF34" s="237"/>
      <c r="BG34" s="237"/>
      <c r="BH34" s="237">
        <f>AVERAGE(BH3:BH33)</f>
        <v>0.51396006804078254</v>
      </c>
      <c r="BS34" s="237" t="s">
        <v>13</v>
      </c>
      <c r="BT34" s="237"/>
      <c r="BU34" s="237"/>
      <c r="BV34" s="237">
        <f>AVERAGE(BV3:BV33)</f>
        <v>0.79209089776373776</v>
      </c>
    </row>
    <row r="35" spans="1:74">
      <c r="A35" t="s">
        <v>14</v>
      </c>
      <c r="D35">
        <f>_xlfn.STDEV.S(D3:D33)</f>
        <v>0.40361542337023171</v>
      </c>
      <c r="O35" s="237" t="s">
        <v>14</v>
      </c>
      <c r="P35" s="237"/>
      <c r="Q35" s="237"/>
      <c r="R35" s="237">
        <f>_xlfn.STDEV.S(R3:R33)</f>
        <v>0.22659254278054766</v>
      </c>
      <c r="AC35" s="237" t="s">
        <v>14</v>
      </c>
      <c r="AD35" s="237"/>
      <c r="AE35" s="237"/>
      <c r="AF35" s="237">
        <f>_xlfn.STDEV.S(AF3:AF33)</f>
        <v>0.17052388935718363</v>
      </c>
      <c r="AQ35" s="237" t="s">
        <v>14</v>
      </c>
      <c r="AR35" s="237"/>
      <c r="AS35" s="237"/>
      <c r="AT35" s="237">
        <f>_xlfn.STDEV.S(AT3:AT33)</f>
        <v>0.22716092543138677</v>
      </c>
      <c r="BE35" s="237" t="s">
        <v>14</v>
      </c>
      <c r="BF35" s="237"/>
      <c r="BG35" s="237"/>
      <c r="BH35" s="237">
        <f>_xlfn.STDEV.S(BH3:BH33)</f>
        <v>0.25909547621995732</v>
      </c>
      <c r="BS35" s="237" t="s">
        <v>14</v>
      </c>
      <c r="BT35" s="237"/>
      <c r="BU35" s="237"/>
      <c r="BV35" s="237">
        <f>_xlfn.STDEV.S(BV3:BV33)</f>
        <v>0.22880994470721472</v>
      </c>
    </row>
    <row r="36" spans="1:74">
      <c r="A36" t="s">
        <v>15</v>
      </c>
      <c r="D36">
        <f>D35/SQRT(COUNT(D3:D33))</f>
        <v>0.18050230468463907</v>
      </c>
      <c r="O36" s="237" t="s">
        <v>15</v>
      </c>
      <c r="P36" s="237"/>
      <c r="Q36" s="237"/>
      <c r="R36" s="237">
        <f>R35/SQRT(COUNT(R3:R33))</f>
        <v>7.5530847593515887E-2</v>
      </c>
      <c r="AC36" s="237" t="s">
        <v>15</v>
      </c>
      <c r="AD36" s="237"/>
      <c r="AE36" s="237"/>
      <c r="AF36" s="237">
        <f>AF35/SQRT(COUNT(AF3:AF33))</f>
        <v>6.4451971976371675E-2</v>
      </c>
      <c r="AQ36" s="237" t="s">
        <v>15</v>
      </c>
      <c r="AR36" s="237"/>
      <c r="AS36" s="237"/>
      <c r="AT36" s="237">
        <f>AT35/SQRT(COUNT(AT3:AT33))</f>
        <v>9.2738059467552716E-2</v>
      </c>
      <c r="BE36" s="237" t="s">
        <v>15</v>
      </c>
      <c r="BF36" s="237"/>
      <c r="BG36" s="237"/>
      <c r="BH36" s="237">
        <f>BH35/SQRT(COUNT(BH3:BH33))</f>
        <v>8.6365158739985778E-2</v>
      </c>
      <c r="BS36" s="237" t="s">
        <v>15</v>
      </c>
      <c r="BT36" s="237"/>
      <c r="BU36" s="237"/>
      <c r="BV36" s="237">
        <f>BV35/SQRT(COUNT(BV3:BV33))</f>
        <v>5.1163459029330033E-2</v>
      </c>
    </row>
    <row r="37" spans="1:74">
      <c r="A37" t="s">
        <v>16</v>
      </c>
      <c r="D37">
        <f>COUNT(D3:D33)</f>
        <v>5</v>
      </c>
      <c r="O37" s="237" t="s">
        <v>16</v>
      </c>
      <c r="P37" s="237"/>
      <c r="Q37" s="237"/>
      <c r="R37" s="237">
        <f>COUNT(R3:R33)</f>
        <v>9</v>
      </c>
      <c r="AC37" s="237" t="s">
        <v>16</v>
      </c>
      <c r="AD37" s="237"/>
      <c r="AE37" s="237"/>
      <c r="AF37" s="237">
        <f>COUNT(AF3:AF33)</f>
        <v>7</v>
      </c>
      <c r="AQ37" s="237" t="s">
        <v>16</v>
      </c>
      <c r="AR37" s="237"/>
      <c r="AS37" s="237"/>
      <c r="AT37" s="237">
        <f>COUNT(AT3:AT33)</f>
        <v>6</v>
      </c>
      <c r="BE37" s="237" t="s">
        <v>16</v>
      </c>
      <c r="BF37" s="237"/>
      <c r="BG37" s="237"/>
      <c r="BH37" s="237">
        <f>COUNT(BH3:BH33)</f>
        <v>9</v>
      </c>
      <c r="BS37" s="237" t="s">
        <v>16</v>
      </c>
      <c r="BT37" s="237"/>
      <c r="BU37" s="237"/>
      <c r="BV37" s="237">
        <f>COUNT(BV3:BV33)</f>
        <v>20</v>
      </c>
    </row>
  </sheetData>
  <phoneticPr fontId="2"/>
  <printOptions horizontalCentered="1"/>
  <pageMargins left="0.75" right="0.75" top="1" bottom="1" header="0.5" footer="0.5"/>
  <pageSetup fitToHeight="10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Y37"/>
  <sheetViews>
    <sheetView workbookViewId="0"/>
  </sheetViews>
  <sheetFormatPr baseColWidth="10" defaultColWidth="8.83203125" defaultRowHeight="17"/>
  <cols>
    <col min="1" max="1" width="6.6640625" style="20" bestFit="1" customWidth="1"/>
    <col min="2" max="4" width="12" style="20" bestFit="1" customWidth="1"/>
    <col min="5" max="5" width="19.1640625" style="21" bestFit="1" customWidth="1"/>
    <col min="6" max="6" width="20" style="21" bestFit="1" customWidth="1"/>
    <col min="7" max="7" width="12" style="20" bestFit="1" customWidth="1"/>
    <col min="8" max="14" width="9.1640625" style="20"/>
    <col min="15" max="15" width="6" style="20" bestFit="1" customWidth="1"/>
    <col min="16" max="18" width="12" style="20" bestFit="1" customWidth="1"/>
    <col min="19" max="19" width="19.1640625" style="20" bestFit="1" customWidth="1"/>
    <col min="20" max="20" width="20" style="20" bestFit="1" customWidth="1"/>
    <col min="21" max="21" width="12" style="20" bestFit="1" customWidth="1"/>
    <col min="22" max="28" width="9.1640625" style="20"/>
    <col min="29" max="29" width="6.33203125" style="20" bestFit="1" customWidth="1"/>
    <col min="30" max="32" width="12" style="20" bestFit="1" customWidth="1"/>
    <col min="33" max="33" width="19.1640625" style="20" bestFit="1" customWidth="1"/>
    <col min="34" max="34" width="20" style="20" bestFit="1" customWidth="1"/>
    <col min="35" max="35" width="12" style="20" bestFit="1" customWidth="1"/>
    <col min="36" max="42" width="9.1640625" style="20"/>
    <col min="43" max="43" width="6" style="20" bestFit="1" customWidth="1"/>
    <col min="44" max="46" width="12" style="20" bestFit="1" customWidth="1"/>
    <col min="47" max="47" width="19.1640625" style="20" bestFit="1" customWidth="1"/>
    <col min="48" max="48" width="20" style="20" bestFit="1" customWidth="1"/>
    <col min="49" max="49" width="12" style="20" bestFit="1" customWidth="1"/>
    <col min="50" max="56" width="9.1640625" style="20"/>
    <col min="57" max="57" width="6.1640625" style="20" bestFit="1" customWidth="1"/>
    <col min="58" max="60" width="12" style="20" bestFit="1" customWidth="1"/>
    <col min="61" max="61" width="19.1640625" style="20" bestFit="1" customWidth="1"/>
    <col min="62" max="62" width="20" style="20" bestFit="1" customWidth="1"/>
    <col min="63" max="63" width="12" style="20" bestFit="1" customWidth="1"/>
    <col min="64" max="70" width="9.1640625" style="20"/>
    <col min="71" max="71" width="6.6640625" style="20" bestFit="1" customWidth="1"/>
    <col min="72" max="74" width="12" style="20" bestFit="1" customWidth="1"/>
    <col min="75" max="75" width="19.1640625" style="20" bestFit="1" customWidth="1"/>
    <col min="76" max="76" width="20" style="20" bestFit="1" customWidth="1"/>
    <col min="77" max="77" width="12" style="20" bestFit="1" customWidth="1"/>
  </cols>
  <sheetData>
    <row r="1" spans="1:77" s="237" customFormat="1">
      <c r="A1" s="237" t="s">
        <v>7</v>
      </c>
      <c r="E1" s="238"/>
      <c r="F1" s="239"/>
      <c r="G1" s="238"/>
      <c r="O1" s="237" t="s">
        <v>8</v>
      </c>
      <c r="T1" s="239"/>
      <c r="U1" s="238"/>
      <c r="AC1" s="237" t="s">
        <v>9</v>
      </c>
      <c r="AH1" s="239"/>
      <c r="AI1" s="238"/>
      <c r="AQ1" s="237" t="s">
        <v>10</v>
      </c>
      <c r="AV1" s="239"/>
      <c r="AW1" s="238"/>
      <c r="BE1" s="237" t="s">
        <v>11</v>
      </c>
      <c r="BJ1" s="239"/>
      <c r="BK1" s="238"/>
      <c r="BS1" s="237" t="s">
        <v>12</v>
      </c>
      <c r="BX1" s="239"/>
      <c r="BY1" s="238"/>
    </row>
    <row r="2" spans="1:77">
      <c r="A2" s="195" t="s">
        <v>0</v>
      </c>
      <c r="B2" s="195" t="s">
        <v>1</v>
      </c>
      <c r="C2" s="195" t="s">
        <v>2</v>
      </c>
      <c r="D2" s="195" t="s">
        <v>3</v>
      </c>
      <c r="E2" s="196" t="s">
        <v>4</v>
      </c>
      <c r="F2" s="196" t="s">
        <v>5</v>
      </c>
      <c r="G2" s="195" t="s">
        <v>6</v>
      </c>
      <c r="H2" s="22"/>
      <c r="I2" s="22"/>
      <c r="J2" s="22"/>
      <c r="K2" s="22"/>
      <c r="L2" s="22"/>
      <c r="M2" s="22"/>
      <c r="N2" s="22"/>
      <c r="O2" s="199" t="s">
        <v>0</v>
      </c>
      <c r="P2" s="199" t="s">
        <v>1</v>
      </c>
      <c r="Q2" s="199" t="s">
        <v>2</v>
      </c>
      <c r="R2" s="199" t="s">
        <v>3</v>
      </c>
      <c r="S2" s="200" t="s">
        <v>4</v>
      </c>
      <c r="T2" s="200" t="s">
        <v>5</v>
      </c>
      <c r="U2" s="199" t="s">
        <v>6</v>
      </c>
      <c r="V2" s="22"/>
      <c r="W2" s="22"/>
      <c r="X2" s="22"/>
      <c r="Y2" s="22"/>
      <c r="Z2" s="22"/>
      <c r="AA2" s="22"/>
      <c r="AB2" s="22"/>
      <c r="AC2" s="203" t="s">
        <v>0</v>
      </c>
      <c r="AD2" s="203" t="s">
        <v>1</v>
      </c>
      <c r="AE2" s="203" t="s">
        <v>2</v>
      </c>
      <c r="AF2" s="203" t="s">
        <v>3</v>
      </c>
      <c r="AG2" s="204" t="s">
        <v>4</v>
      </c>
      <c r="AH2" s="204" t="s">
        <v>5</v>
      </c>
      <c r="AI2" s="203" t="s">
        <v>6</v>
      </c>
      <c r="AJ2" s="22"/>
      <c r="AK2" s="22"/>
      <c r="AL2" s="22"/>
      <c r="AM2" s="22"/>
      <c r="AN2" s="22"/>
      <c r="AO2" s="22"/>
      <c r="AP2" s="22"/>
      <c r="AQ2" s="207" t="s">
        <v>0</v>
      </c>
      <c r="AR2" s="207" t="s">
        <v>1</v>
      </c>
      <c r="AS2" s="207" t="s">
        <v>2</v>
      </c>
      <c r="AT2" s="207" t="s">
        <v>3</v>
      </c>
      <c r="AU2" s="208" t="s">
        <v>4</v>
      </c>
      <c r="AV2" s="208" t="s">
        <v>5</v>
      </c>
      <c r="AW2" s="207" t="s">
        <v>6</v>
      </c>
      <c r="AX2" s="22"/>
      <c r="AY2" s="22"/>
      <c r="AZ2" s="22"/>
      <c r="BA2" s="22"/>
      <c r="BB2" s="22"/>
      <c r="BC2" s="22"/>
      <c r="BD2" s="22"/>
      <c r="BE2" s="211" t="s">
        <v>0</v>
      </c>
      <c r="BF2" s="211" t="s">
        <v>1</v>
      </c>
      <c r="BG2" s="211" t="s">
        <v>2</v>
      </c>
      <c r="BH2" s="211" t="s">
        <v>3</v>
      </c>
      <c r="BI2" s="212" t="s">
        <v>4</v>
      </c>
      <c r="BJ2" s="212" t="s">
        <v>5</v>
      </c>
      <c r="BK2" s="211" t="s">
        <v>6</v>
      </c>
      <c r="BL2" s="22"/>
      <c r="BM2" s="22"/>
      <c r="BN2" s="22"/>
      <c r="BO2" s="22"/>
      <c r="BP2" s="22"/>
      <c r="BQ2" s="22"/>
      <c r="BR2" s="22"/>
      <c r="BS2" s="215" t="s">
        <v>0</v>
      </c>
      <c r="BT2" s="215" t="s">
        <v>1</v>
      </c>
      <c r="BU2" s="215" t="s">
        <v>2</v>
      </c>
      <c r="BV2" s="215" t="s">
        <v>3</v>
      </c>
      <c r="BW2" s="216" t="s">
        <v>4</v>
      </c>
      <c r="BX2" s="216" t="s">
        <v>5</v>
      </c>
      <c r="BY2" s="215" t="s">
        <v>6</v>
      </c>
    </row>
    <row r="3" spans="1:77">
      <c r="A3" s="193">
        <v>2</v>
      </c>
      <c r="B3" s="193">
        <v>11.120621358039845</v>
      </c>
      <c r="C3" s="193">
        <v>29.924846759139925</v>
      </c>
      <c r="D3" s="193">
        <v>8.6767221131378616</v>
      </c>
      <c r="E3" s="194">
        <v>0.79051877928688663</v>
      </c>
      <c r="F3" s="194">
        <v>0.95294117647058818</v>
      </c>
      <c r="G3" s="193">
        <v>1.669267470023885</v>
      </c>
      <c r="O3" s="197">
        <v>2</v>
      </c>
      <c r="P3" s="197">
        <v>12.351464146852718</v>
      </c>
      <c r="Q3" s="197">
        <v>30.82715362903393</v>
      </c>
      <c r="R3" s="197">
        <v>4.1476675745875173</v>
      </c>
      <c r="S3" s="198">
        <v>0.82798002843633234</v>
      </c>
      <c r="T3" s="198">
        <v>0.92549019607843142</v>
      </c>
      <c r="U3" s="197">
        <v>1.5370571258249937</v>
      </c>
      <c r="AC3" s="201">
        <v>1</v>
      </c>
      <c r="AD3" s="201">
        <v>13.373501116055358</v>
      </c>
      <c r="AE3" s="201">
        <v>32.568815895030113</v>
      </c>
      <c r="AF3" s="201">
        <v>5.9455804127186704</v>
      </c>
      <c r="AG3" s="202">
        <v>0.74449952049175594</v>
      </c>
      <c r="AH3" s="202">
        <v>0.92549019607843142</v>
      </c>
      <c r="AI3" s="201">
        <v>1.7687447896355288</v>
      </c>
      <c r="AQ3" s="205">
        <v>3</v>
      </c>
      <c r="AR3" s="205">
        <v>20.663888211026546</v>
      </c>
      <c r="AS3" s="205">
        <v>29.322346373637423</v>
      </c>
      <c r="AT3" s="205">
        <v>7.5484095709006036</v>
      </c>
      <c r="AU3" s="206">
        <v>0.76018814778352062</v>
      </c>
      <c r="AV3" s="206">
        <v>0.92549019607843142</v>
      </c>
      <c r="AW3" s="205">
        <v>1.7974400536588286</v>
      </c>
      <c r="BE3" s="209">
        <v>0</v>
      </c>
      <c r="BF3" s="209">
        <v>13.880998978516233</v>
      </c>
      <c r="BG3" s="209">
        <v>30.324815486174572</v>
      </c>
      <c r="BH3" s="209">
        <v>13.919325697455394</v>
      </c>
      <c r="BI3" s="210">
        <v>0.73811472169512971</v>
      </c>
      <c r="BJ3" s="210">
        <v>0.9137254901960784</v>
      </c>
      <c r="BK3" s="209">
        <v>1.5523682907040215</v>
      </c>
      <c r="BS3" s="213">
        <v>2</v>
      </c>
      <c r="BT3" s="213">
        <v>15.689773782499014</v>
      </c>
      <c r="BU3" s="213">
        <v>31.042023747418455</v>
      </c>
      <c r="BV3" s="213">
        <v>7.4868961672641685</v>
      </c>
      <c r="BW3" s="214">
        <v>0.82982640424590892</v>
      </c>
      <c r="BX3" s="214">
        <v>0.92549019607843142</v>
      </c>
      <c r="BY3" s="213">
        <v>1.6466474140637815</v>
      </c>
    </row>
    <row r="4" spans="1:77">
      <c r="A4" s="193">
        <v>4</v>
      </c>
      <c r="B4" s="193">
        <v>23.183256993341875</v>
      </c>
      <c r="C4" s="193">
        <v>29.349990313157456</v>
      </c>
      <c r="D4" s="193">
        <v>8.0440264267503867</v>
      </c>
      <c r="E4" s="194">
        <v>0.79138041610015142</v>
      </c>
      <c r="F4" s="194">
        <v>0.94117647058823528</v>
      </c>
      <c r="G4" s="193">
        <v>1.6156783105694372</v>
      </c>
      <c r="O4" s="197">
        <v>4</v>
      </c>
      <c r="P4" s="197">
        <v>22.668160665829681</v>
      </c>
      <c r="Q4" s="197">
        <v>28.089064839374746</v>
      </c>
      <c r="R4" s="197">
        <v>9.0932454646697991</v>
      </c>
      <c r="S4" s="198">
        <v>0.8304671057612234</v>
      </c>
      <c r="T4" s="198">
        <v>0.91764705882352937</v>
      </c>
      <c r="U4" s="197">
        <v>1.6863459490388923</v>
      </c>
      <c r="AC4" s="201">
        <v>2</v>
      </c>
      <c r="AD4" s="201">
        <v>21.070985021942668</v>
      </c>
      <c r="AE4" s="201">
        <v>21.059674163966275</v>
      </c>
      <c r="AF4" s="201">
        <v>8.8946500123213639</v>
      </c>
      <c r="AG4" s="202">
        <v>0.77172660533407667</v>
      </c>
      <c r="AH4" s="202">
        <v>0.93725490196078431</v>
      </c>
      <c r="AI4" s="201">
        <v>1.6982100094428985</v>
      </c>
      <c r="AQ4" s="205">
        <v>4</v>
      </c>
      <c r="AR4" s="205">
        <v>24.592895283128961</v>
      </c>
      <c r="AS4" s="205">
        <v>28.814993243844189</v>
      </c>
      <c r="AT4" s="205">
        <v>8.813806521767706</v>
      </c>
      <c r="AU4" s="206">
        <v>0.76919905357603024</v>
      </c>
      <c r="AV4" s="206">
        <v>0.92156862745098045</v>
      </c>
      <c r="AW4" s="205">
        <v>1.609657838995195</v>
      </c>
      <c r="BE4" s="209">
        <v>3</v>
      </c>
      <c r="BF4" s="209">
        <v>21.057097922482207</v>
      </c>
      <c r="BG4" s="209">
        <v>25.882731107273596</v>
      </c>
      <c r="BH4" s="209">
        <v>14.434269636663872</v>
      </c>
      <c r="BI4" s="210">
        <v>0.76223300970873775</v>
      </c>
      <c r="BJ4" s="210">
        <v>0.91764705882352937</v>
      </c>
      <c r="BK4" s="209">
        <v>1.6527319749047535</v>
      </c>
      <c r="BS4" s="213">
        <v>4</v>
      </c>
      <c r="BT4" s="213">
        <v>21.081369590846133</v>
      </c>
      <c r="BU4" s="213">
        <v>23.991791567869225</v>
      </c>
      <c r="BV4" s="213">
        <v>9.5291072702040687</v>
      </c>
      <c r="BW4" s="214">
        <v>0.77924818546203012</v>
      </c>
      <c r="BX4" s="214">
        <v>0.92549019607843142</v>
      </c>
      <c r="BY4" s="213">
        <v>1.6435491482755977</v>
      </c>
    </row>
    <row r="5" spans="1:77">
      <c r="A5" s="193">
        <v>7</v>
      </c>
      <c r="B5" s="193">
        <v>18.762752255186644</v>
      </c>
      <c r="C5" s="193">
        <v>28.208237717912951</v>
      </c>
      <c r="D5" s="193">
        <v>9.8138180549996203</v>
      </c>
      <c r="E5" s="194">
        <v>0.78592386883222543</v>
      </c>
      <c r="F5" s="194">
        <v>0.95294117647058818</v>
      </c>
      <c r="G5" s="193">
        <v>1.6711231901193302</v>
      </c>
      <c r="O5" s="197">
        <v>5</v>
      </c>
      <c r="P5" s="197">
        <v>16.644987679050342</v>
      </c>
      <c r="Q5" s="197">
        <v>27.123502557086859</v>
      </c>
      <c r="R5" s="197">
        <v>11.256720945209223</v>
      </c>
      <c r="S5" s="198">
        <v>0.81073419392694734</v>
      </c>
      <c r="T5" s="198">
        <v>0.91764705882352937</v>
      </c>
      <c r="U5" s="197">
        <v>1.5931898521699015</v>
      </c>
      <c r="AC5" s="201">
        <v>3</v>
      </c>
      <c r="AD5" s="201">
        <v>24.889807114167581</v>
      </c>
      <c r="AE5" s="201">
        <v>21.278879025746743</v>
      </c>
      <c r="AF5" s="201">
        <v>5.7381957682725941</v>
      </c>
      <c r="AG5" s="202">
        <v>0.76821250824488818</v>
      </c>
      <c r="AH5" s="202">
        <v>0.92941176470588238</v>
      </c>
      <c r="AI5" s="201">
        <v>1.6214738387428329</v>
      </c>
      <c r="AQ5" s="205">
        <v>5</v>
      </c>
      <c r="AR5" s="205">
        <v>14.326138771122622</v>
      </c>
      <c r="AS5" s="205">
        <v>28.59603442759872</v>
      </c>
      <c r="AT5" s="205">
        <v>7.9333042310415651</v>
      </c>
      <c r="AU5" s="206">
        <v>0.76432737925491923</v>
      </c>
      <c r="AV5" s="206">
        <v>0.92941176470588238</v>
      </c>
      <c r="AW5" s="205">
        <v>1.9466266322976651</v>
      </c>
      <c r="BE5" s="209">
        <v>4</v>
      </c>
      <c r="BF5" s="209">
        <v>14.179025251095712</v>
      </c>
      <c r="BG5" s="209">
        <v>24.202855217094712</v>
      </c>
      <c r="BH5" s="209">
        <v>12.956218773860556</v>
      </c>
      <c r="BI5" s="210">
        <v>0.77949910535565436</v>
      </c>
      <c r="BJ5" s="210">
        <v>0.92549019607843142</v>
      </c>
      <c r="BK5" s="209">
        <v>1.6184236690193445</v>
      </c>
      <c r="BS5" s="213">
        <v>6</v>
      </c>
      <c r="BT5" s="213">
        <v>7.9358441362304797</v>
      </c>
      <c r="BU5" s="213">
        <v>21.417771730251459</v>
      </c>
      <c r="BV5" s="213">
        <v>4.3620815561483388</v>
      </c>
      <c r="BW5" s="214">
        <v>0.79632392282755793</v>
      </c>
      <c r="BX5" s="214">
        <v>0.92156862745098045</v>
      </c>
      <c r="BY5" s="213">
        <v>1.6444596844517096</v>
      </c>
    </row>
    <row r="6" spans="1:77">
      <c r="A6" s="193">
        <v>8</v>
      </c>
      <c r="B6" s="193">
        <v>14.484266447157252</v>
      </c>
      <c r="C6" s="193">
        <v>27.571688972347157</v>
      </c>
      <c r="D6" s="193">
        <v>10.783959035544758</v>
      </c>
      <c r="E6" s="194">
        <v>0.76560635296664947</v>
      </c>
      <c r="F6" s="194">
        <v>0.94117647058823528</v>
      </c>
      <c r="G6" s="193">
        <v>1.6247945460968316</v>
      </c>
      <c r="O6" s="197">
        <v>6</v>
      </c>
      <c r="P6" s="197">
        <v>5.4464494893842605</v>
      </c>
      <c r="Q6" s="197">
        <v>24.602708157995238</v>
      </c>
      <c r="R6" s="197">
        <v>10.861286677555462</v>
      </c>
      <c r="S6" s="198">
        <v>0.87220068906115411</v>
      </c>
      <c r="T6" s="198">
        <v>0.93333333333333335</v>
      </c>
      <c r="U6" s="197">
        <v>1.5919259808195085</v>
      </c>
      <c r="AC6" s="201">
        <v>6</v>
      </c>
      <c r="AD6" s="201">
        <v>11.53625739634697</v>
      </c>
      <c r="AE6" s="201">
        <v>16.475346519304619</v>
      </c>
      <c r="AF6" s="201">
        <v>7.7751285931273033</v>
      </c>
      <c r="AG6" s="202">
        <v>0.76531056065347691</v>
      </c>
      <c r="AH6" s="202">
        <v>0.92156862745098045</v>
      </c>
      <c r="AI6" s="201">
        <v>1.693565463945444</v>
      </c>
      <c r="AQ6" s="205">
        <v>6</v>
      </c>
      <c r="AR6" s="205">
        <v>27.864635128292324</v>
      </c>
      <c r="AS6" s="205">
        <v>27.408531836111894</v>
      </c>
      <c r="AT6" s="205">
        <v>9.4412344425883727</v>
      </c>
      <c r="AU6" s="206">
        <v>0.76820546400378331</v>
      </c>
      <c r="AV6" s="206">
        <v>0.91764705882352937</v>
      </c>
      <c r="AW6" s="205">
        <v>1.7370749661685749</v>
      </c>
      <c r="BE6" s="209">
        <v>6</v>
      </c>
      <c r="BF6" s="209">
        <v>28.006017234680527</v>
      </c>
      <c r="BG6" s="209">
        <v>20.48974586531709</v>
      </c>
      <c r="BH6" s="209">
        <v>12.599447683650745</v>
      </c>
      <c r="BI6" s="210">
        <v>0.78970302208129706</v>
      </c>
      <c r="BJ6" s="210">
        <v>0.92156862745098045</v>
      </c>
      <c r="BK6" s="209">
        <v>1.7222281023604169</v>
      </c>
      <c r="BS6" s="213">
        <v>7</v>
      </c>
      <c r="BT6" s="213">
        <v>6.5066090432443708</v>
      </c>
      <c r="BU6" s="213">
        <v>18.138585389337809</v>
      </c>
      <c r="BV6" s="213">
        <v>4.857691546704288</v>
      </c>
      <c r="BW6" s="214">
        <v>0.80064367033870665</v>
      </c>
      <c r="BX6" s="214">
        <v>0.91764705882352937</v>
      </c>
      <c r="BY6" s="213">
        <v>1.746160150297587</v>
      </c>
    </row>
    <row r="7" spans="1:77">
      <c r="A7" s="193">
        <v>10</v>
      </c>
      <c r="B7" s="193">
        <v>21.463673695794807</v>
      </c>
      <c r="C7" s="193">
        <v>26.48578871354653</v>
      </c>
      <c r="D7" s="193">
        <v>5.8910976334774565</v>
      </c>
      <c r="E7" s="194">
        <v>0.76037606000163294</v>
      </c>
      <c r="F7" s="194">
        <v>0.94117647058823528</v>
      </c>
      <c r="G7" s="193">
        <v>1.8112269710613556</v>
      </c>
      <c r="O7" s="197">
        <v>7</v>
      </c>
      <c r="P7" s="197">
        <v>22.767845290669598</v>
      </c>
      <c r="Q7" s="197">
        <v>24.839078314158304</v>
      </c>
      <c r="R7" s="197">
        <v>9.3533575386983774</v>
      </c>
      <c r="S7" s="198">
        <v>0.8098068612752447</v>
      </c>
      <c r="T7" s="198">
        <v>0.90980392156862744</v>
      </c>
      <c r="U7" s="197">
        <v>1.5359072368672355</v>
      </c>
      <c r="AC7" s="201">
        <v>7</v>
      </c>
      <c r="AD7" s="201">
        <v>3.8788499661303315</v>
      </c>
      <c r="AE7" s="201">
        <v>15.922417072470241</v>
      </c>
      <c r="AF7" s="201">
        <v>5.4183325056384284</v>
      </c>
      <c r="AG7" s="202">
        <v>0.78896995490702737</v>
      </c>
      <c r="AH7" s="202">
        <v>0.90980392156862744</v>
      </c>
      <c r="AI7" s="201">
        <v>1.777421572214575</v>
      </c>
      <c r="AQ7" s="205">
        <v>10</v>
      </c>
      <c r="AR7" s="205">
        <v>16.611004448687492</v>
      </c>
      <c r="AS7" s="205">
        <v>22.81056313752477</v>
      </c>
      <c r="AT7" s="205">
        <v>7.1055242209076415</v>
      </c>
      <c r="AU7" s="206">
        <v>0.75499459626370236</v>
      </c>
      <c r="AV7" s="206">
        <v>0.92549019607843142</v>
      </c>
      <c r="AW7" s="205">
        <v>1.644406860087779</v>
      </c>
      <c r="BE7" s="209">
        <v>7</v>
      </c>
      <c r="BF7" s="209">
        <v>20.686683606180505</v>
      </c>
      <c r="BG7" s="209">
        <v>18.34488009716442</v>
      </c>
      <c r="BH7" s="209">
        <v>15.177686875120294</v>
      </c>
      <c r="BI7" s="210">
        <v>0.76167792746865337</v>
      </c>
      <c r="BJ7" s="210">
        <v>0.91764705882352937</v>
      </c>
      <c r="BK7" s="209">
        <v>1.7194984622630083</v>
      </c>
      <c r="BS7" s="213">
        <v>8</v>
      </c>
      <c r="BT7" s="213">
        <v>29.247780103267147</v>
      </c>
      <c r="BU7" s="213">
        <v>17.812357956467867</v>
      </c>
      <c r="BV7" s="213">
        <v>6.9772260008428226</v>
      </c>
      <c r="BW7" s="214">
        <v>0.78792543690853289</v>
      </c>
      <c r="BX7" s="214">
        <v>0.92549019607843142</v>
      </c>
      <c r="BY7" s="213">
        <v>1.7425025919979169</v>
      </c>
    </row>
    <row r="8" spans="1:77">
      <c r="A8" s="193">
        <v>14</v>
      </c>
      <c r="B8" s="193">
        <v>21.361564798771852</v>
      </c>
      <c r="C8" s="193">
        <v>20.447990490701748</v>
      </c>
      <c r="D8" s="193">
        <v>9.6204970189219008</v>
      </c>
      <c r="E8" s="194">
        <v>0.7546551637802148</v>
      </c>
      <c r="F8" s="194">
        <v>0.93725490196078431</v>
      </c>
      <c r="G8" s="193">
        <v>1.6555854092662408</v>
      </c>
      <c r="O8" s="197">
        <v>9</v>
      </c>
      <c r="P8" s="197">
        <v>28.205422667527269</v>
      </c>
      <c r="Q8" s="197">
        <v>24.101875234879376</v>
      </c>
      <c r="R8" s="197">
        <v>9.4570518991105637</v>
      </c>
      <c r="S8" s="198">
        <v>0.84061344434031482</v>
      </c>
      <c r="T8" s="198">
        <v>0.91764705882352937</v>
      </c>
      <c r="U8" s="197">
        <v>1.6759282583353106</v>
      </c>
      <c r="AC8" s="201">
        <v>8</v>
      </c>
      <c r="AD8" s="201">
        <v>8.4430525333560666</v>
      </c>
      <c r="AE8" s="201">
        <v>15.487205940864241</v>
      </c>
      <c r="AF8" s="201">
        <v>6.9508661477877247</v>
      </c>
      <c r="AG8" s="202">
        <v>0.77133812152509851</v>
      </c>
      <c r="AH8" s="202">
        <v>0.9137254901960784</v>
      </c>
      <c r="AI8" s="201">
        <v>1.7221136610944636</v>
      </c>
      <c r="AQ8" s="205">
        <v>11</v>
      </c>
      <c r="AR8" s="205">
        <v>25.035408177817608</v>
      </c>
      <c r="AS8" s="205">
        <v>22.592574030152516</v>
      </c>
      <c r="AT8" s="205">
        <v>8.6029073160073306</v>
      </c>
      <c r="AU8" s="206">
        <v>0.74641322869417048</v>
      </c>
      <c r="AV8" s="206">
        <v>0.9137254901960784</v>
      </c>
      <c r="AW8" s="205">
        <v>1.6369992872081549</v>
      </c>
      <c r="BE8" s="209">
        <v>8</v>
      </c>
      <c r="BF8" s="209">
        <v>31.602754285038852</v>
      </c>
      <c r="BG8" s="209">
        <v>17.963741090190275</v>
      </c>
      <c r="BH8" s="209">
        <v>14.119675212390906</v>
      </c>
      <c r="BI8" s="210">
        <v>0.79748504920238039</v>
      </c>
      <c r="BJ8" s="210">
        <v>0.92156862745098045</v>
      </c>
      <c r="BK8" s="209">
        <v>1.6653370410254222</v>
      </c>
      <c r="BS8" s="213">
        <v>9</v>
      </c>
      <c r="BT8" s="213">
        <v>3.2377783247006584</v>
      </c>
      <c r="BU8" s="213">
        <v>15.565622100193849</v>
      </c>
      <c r="BV8" s="213">
        <v>7.7118581234239727</v>
      </c>
      <c r="BW8" s="214">
        <v>0.80714196506628133</v>
      </c>
      <c r="BX8" s="214">
        <v>0.91764705882352937</v>
      </c>
      <c r="BY8" s="213">
        <v>1.6016681901086161</v>
      </c>
    </row>
    <row r="9" spans="1:77">
      <c r="A9" s="193">
        <v>17</v>
      </c>
      <c r="B9" s="193">
        <v>10.436441091552359</v>
      </c>
      <c r="C9" s="193">
        <v>17.55926394055852</v>
      </c>
      <c r="D9" s="193">
        <v>10.824380351719444</v>
      </c>
      <c r="E9" s="194">
        <v>0.75985284586939117</v>
      </c>
      <c r="F9" s="194">
        <v>0.93725490196078431</v>
      </c>
      <c r="G9" s="193">
        <v>1.5942458890673734</v>
      </c>
      <c r="O9" s="197">
        <v>10</v>
      </c>
      <c r="P9" s="197">
        <v>19.610096894542778</v>
      </c>
      <c r="Q9" s="197">
        <v>23.860620351183325</v>
      </c>
      <c r="R9" s="197">
        <v>7.6292552068333928</v>
      </c>
      <c r="S9" s="198">
        <v>0.79229420800578299</v>
      </c>
      <c r="T9" s="198">
        <v>0.90588235294117647</v>
      </c>
      <c r="U9" s="197">
        <v>1.6047283844293505</v>
      </c>
      <c r="AC9" s="201">
        <v>9</v>
      </c>
      <c r="AD9" s="201">
        <v>19.292994856367798</v>
      </c>
      <c r="AE9" s="201">
        <v>12.478503245877382</v>
      </c>
      <c r="AF9" s="201">
        <v>7.6151978200147017</v>
      </c>
      <c r="AG9" s="202">
        <v>0.76773815321896932</v>
      </c>
      <c r="AH9" s="202">
        <v>0.92549019607843142</v>
      </c>
      <c r="AI9" s="201">
        <v>1.6881646911720627</v>
      </c>
      <c r="AQ9" s="205">
        <v>12</v>
      </c>
      <c r="AR9" s="205">
        <v>21.466662425381664</v>
      </c>
      <c r="AS9" s="205">
        <v>22.248870127664539</v>
      </c>
      <c r="AT9" s="205">
        <v>7.8823381583374887</v>
      </c>
      <c r="AU9" s="206">
        <v>0.75259290216974883</v>
      </c>
      <c r="AV9" s="206">
        <v>0.91764705882352937</v>
      </c>
      <c r="AW9" s="205">
        <v>1.7418949210186285</v>
      </c>
      <c r="BE9" s="209">
        <v>19</v>
      </c>
      <c r="BF9" s="209">
        <v>15.542725392172542</v>
      </c>
      <c r="BG9" s="209">
        <v>7.8922578933694405</v>
      </c>
      <c r="BH9" s="209">
        <v>11.657425553016923</v>
      </c>
      <c r="BI9" s="210">
        <v>0.72990388312187626</v>
      </c>
      <c r="BJ9" s="210">
        <v>0.91764705882352937</v>
      </c>
      <c r="BK9" s="209">
        <v>1.6475618078613514</v>
      </c>
      <c r="BS9" s="213">
        <v>10</v>
      </c>
      <c r="BT9" s="213">
        <v>23.602279776071871</v>
      </c>
      <c r="BU9" s="213">
        <v>14.773449553743671</v>
      </c>
      <c r="BV9" s="213">
        <v>6.8313556181856834</v>
      </c>
      <c r="BW9" s="214">
        <v>0.79329025244594764</v>
      </c>
      <c r="BX9" s="214">
        <v>0.92549019607843142</v>
      </c>
      <c r="BY9" s="213">
        <v>1.68279188394195</v>
      </c>
    </row>
    <row r="10" spans="1:77">
      <c r="A10" s="193">
        <v>18</v>
      </c>
      <c r="B10" s="193">
        <v>21.725733900464714</v>
      </c>
      <c r="C10" s="193">
        <v>17.213627856957491</v>
      </c>
      <c r="D10" s="193">
        <v>10.216288739469528</v>
      </c>
      <c r="E10" s="194">
        <v>0.76737674493665775</v>
      </c>
      <c r="F10" s="194">
        <v>0.94117647058823528</v>
      </c>
      <c r="G10" s="193">
        <v>1.5730620189860363</v>
      </c>
      <c r="O10" s="197">
        <v>11</v>
      </c>
      <c r="P10" s="197">
        <v>9.7324107396974746</v>
      </c>
      <c r="Q10" s="197">
        <v>23.913802369909167</v>
      </c>
      <c r="R10" s="197">
        <v>9.137182414770125</v>
      </c>
      <c r="S10" s="198">
        <v>0.85306282821413726</v>
      </c>
      <c r="T10" s="198">
        <v>0.92941176470588238</v>
      </c>
      <c r="U10" s="197">
        <v>1.6316580641910554</v>
      </c>
      <c r="AC10" s="201">
        <v>10</v>
      </c>
      <c r="AD10" s="201">
        <v>7.8223520148973096</v>
      </c>
      <c r="AE10" s="201">
        <v>12.301024812178728</v>
      </c>
      <c r="AF10" s="201">
        <v>4.3989883110866712</v>
      </c>
      <c r="AG10" s="202">
        <v>0.75161838800754988</v>
      </c>
      <c r="AH10" s="202">
        <v>0.92549019607843142</v>
      </c>
      <c r="AI10" s="201">
        <v>1.9045988147510557</v>
      </c>
      <c r="AQ10" s="205">
        <v>13</v>
      </c>
      <c r="AR10" s="205">
        <v>4.9600608864992859</v>
      </c>
      <c r="AS10" s="205">
        <v>19.519154122828571</v>
      </c>
      <c r="AT10" s="205">
        <v>6.9860158366852714</v>
      </c>
      <c r="AU10" s="206">
        <v>0.76515294117647059</v>
      </c>
      <c r="AV10" s="206">
        <v>0.92549019607843142</v>
      </c>
      <c r="AW10" s="205">
        <v>1.6861233281781918</v>
      </c>
      <c r="BI10" s="21"/>
      <c r="BJ10" s="21"/>
      <c r="BS10" s="213">
        <v>11</v>
      </c>
      <c r="BT10" s="213">
        <v>8.7441181919560709</v>
      </c>
      <c r="BU10" s="213">
        <v>14.648668284334256</v>
      </c>
      <c r="BV10" s="213">
        <v>8.0159041440999896</v>
      </c>
      <c r="BW10" s="214">
        <v>0.78204189651320655</v>
      </c>
      <c r="BX10" s="214">
        <v>0.90980392156862744</v>
      </c>
      <c r="BY10" s="213">
        <v>1.5905315647376275</v>
      </c>
    </row>
    <row r="11" spans="1:77">
      <c r="A11" s="193">
        <v>19</v>
      </c>
      <c r="B11" s="193">
        <v>14.338947612209129</v>
      </c>
      <c r="C11" s="193">
        <v>16.67106126912644</v>
      </c>
      <c r="D11" s="193">
        <v>11.45356147684452</v>
      </c>
      <c r="E11" s="194">
        <v>0.76998311429996447</v>
      </c>
      <c r="F11" s="194">
        <v>0.94509803921568625</v>
      </c>
      <c r="G11" s="193">
        <v>1.6260957727827263</v>
      </c>
      <c r="O11" s="197">
        <v>13</v>
      </c>
      <c r="P11" s="197">
        <v>8.5738619183728613</v>
      </c>
      <c r="Q11" s="197">
        <v>20.773667939434645</v>
      </c>
      <c r="R11" s="197">
        <v>10.650383824596833</v>
      </c>
      <c r="S11" s="198">
        <v>0.83447458877905745</v>
      </c>
      <c r="T11" s="198">
        <v>0.92941176470588238</v>
      </c>
      <c r="U11" s="197">
        <v>1.6670159342813127</v>
      </c>
      <c r="AC11" s="201">
        <v>11</v>
      </c>
      <c r="AD11" s="201">
        <v>30.575948374437335</v>
      </c>
      <c r="AE11" s="201">
        <v>12.027176131729208</v>
      </c>
      <c r="AF11" s="201">
        <v>3.8031980922787185</v>
      </c>
      <c r="AG11" s="202">
        <v>0.75560146424558727</v>
      </c>
      <c r="AH11" s="202">
        <v>0.92156862745098045</v>
      </c>
      <c r="AI11" s="201">
        <v>1.6472051276054858</v>
      </c>
      <c r="AQ11" s="205">
        <v>14</v>
      </c>
      <c r="AR11" s="205">
        <v>16.830281676801782</v>
      </c>
      <c r="AS11" s="205">
        <v>19.425548270029704</v>
      </c>
      <c r="AT11" s="205">
        <v>7.8946361192500847</v>
      </c>
      <c r="AU11" s="206">
        <v>0.77907273426304569</v>
      </c>
      <c r="AV11" s="206">
        <v>0.93333333333333335</v>
      </c>
      <c r="AW11" s="205">
        <v>1.5863513087576906</v>
      </c>
      <c r="BI11" s="21"/>
      <c r="BJ11" s="21"/>
      <c r="BS11" s="213">
        <v>12</v>
      </c>
      <c r="BT11" s="213">
        <v>26.050454559173033</v>
      </c>
      <c r="BU11" s="213">
        <v>14.71497755601543</v>
      </c>
      <c r="BV11" s="213">
        <v>5.6872273357294478</v>
      </c>
      <c r="BW11" s="214">
        <v>0.78592635574575076</v>
      </c>
      <c r="BX11" s="214">
        <v>0.92156862745098045</v>
      </c>
      <c r="BY11" s="213">
        <v>1.581382993801439</v>
      </c>
    </row>
    <row r="12" spans="1:77">
      <c r="A12" s="193">
        <v>20</v>
      </c>
      <c r="B12" s="193">
        <v>13.28276820670923</v>
      </c>
      <c r="C12" s="193">
        <v>13.277637433641244</v>
      </c>
      <c r="D12" s="193">
        <v>9.1723363945058498</v>
      </c>
      <c r="E12" s="194">
        <v>0.78241363033558853</v>
      </c>
      <c r="F12" s="194">
        <v>0.93725490196078431</v>
      </c>
      <c r="G12" s="193">
        <v>1.7060436762795832</v>
      </c>
      <c r="O12" s="197">
        <v>14</v>
      </c>
      <c r="P12" s="197">
        <v>24.882787579786839</v>
      </c>
      <c r="Q12" s="197">
        <v>20.917749310074409</v>
      </c>
      <c r="R12" s="197">
        <v>10.942134887918213</v>
      </c>
      <c r="S12" s="198">
        <v>0.79285171293765822</v>
      </c>
      <c r="T12" s="198">
        <v>0.90588235294117647</v>
      </c>
      <c r="U12" s="197">
        <v>1.6421319678291559</v>
      </c>
      <c r="AC12" s="201">
        <v>12</v>
      </c>
      <c r="AD12" s="201">
        <v>22.57400482889377</v>
      </c>
      <c r="AE12" s="201">
        <v>8.2240502973103009</v>
      </c>
      <c r="AF12" s="201">
        <v>4.7170904313274109</v>
      </c>
      <c r="AG12" s="202">
        <v>0.78074626865671637</v>
      </c>
      <c r="AH12" s="202">
        <v>0.92549019607843142</v>
      </c>
      <c r="AI12" s="201">
        <v>1.7055971590431906</v>
      </c>
      <c r="AQ12" s="205">
        <v>15</v>
      </c>
      <c r="AR12" s="205">
        <v>10.139862145649321</v>
      </c>
      <c r="AS12" s="205">
        <v>18.030202331172479</v>
      </c>
      <c r="AT12" s="205">
        <v>11.346353842476431</v>
      </c>
      <c r="AU12" s="206">
        <v>0.77539412673879449</v>
      </c>
      <c r="AV12" s="206">
        <v>0.93725490196078431</v>
      </c>
      <c r="AW12" s="205">
        <v>1.7416344127617573</v>
      </c>
      <c r="BS12" s="213">
        <v>13</v>
      </c>
      <c r="BT12" s="213">
        <v>29.484150259430216</v>
      </c>
      <c r="BU12" s="213">
        <v>13.401101635775101</v>
      </c>
      <c r="BV12" s="213">
        <v>6.2830179834825666</v>
      </c>
      <c r="BW12" s="214">
        <v>0.80945480095733702</v>
      </c>
      <c r="BX12" s="214">
        <v>0.92549019607843142</v>
      </c>
      <c r="BY12" s="213">
        <v>1.641819779302963</v>
      </c>
    </row>
    <row r="13" spans="1:77">
      <c r="A13" s="193">
        <v>22</v>
      </c>
      <c r="B13" s="193">
        <v>7.5056407549249702</v>
      </c>
      <c r="C13" s="193">
        <v>12.088752645178417</v>
      </c>
      <c r="D13" s="193">
        <v>7.7171342560772205</v>
      </c>
      <c r="E13" s="194">
        <v>0.7805808478634304</v>
      </c>
      <c r="F13" s="194">
        <v>0.94117647058823528</v>
      </c>
      <c r="G13" s="193">
        <v>1.6169403167945844</v>
      </c>
      <c r="O13" s="197">
        <v>16</v>
      </c>
      <c r="P13" s="197">
        <v>23.045254394743164</v>
      </c>
      <c r="Q13" s="197">
        <v>15.56558591702694</v>
      </c>
      <c r="R13" s="197">
        <v>6.6468222724916517</v>
      </c>
      <c r="S13" s="198">
        <v>0.78213507625272338</v>
      </c>
      <c r="T13" s="198">
        <v>0.90980392156862744</v>
      </c>
      <c r="U13" s="197">
        <v>1.5861135567203606</v>
      </c>
      <c r="AC13" s="201">
        <v>13</v>
      </c>
      <c r="AD13" s="201">
        <v>13.70333239234964</v>
      </c>
      <c r="AE13" s="201">
        <v>6.9873530720912216</v>
      </c>
      <c r="AF13" s="201">
        <v>3.7838677908239409</v>
      </c>
      <c r="AG13" s="202">
        <v>0.75399392229216411</v>
      </c>
      <c r="AH13" s="202">
        <v>0.9137254901960784</v>
      </c>
      <c r="AI13" s="201">
        <v>1.9975346523466067</v>
      </c>
      <c r="AQ13" s="205">
        <v>17</v>
      </c>
      <c r="AR13" s="205">
        <v>19.299022971975177</v>
      </c>
      <c r="AS13" s="205">
        <v>17.775726118287132</v>
      </c>
      <c r="AT13" s="205">
        <v>8.5396338427719627</v>
      </c>
      <c r="AU13" s="206">
        <v>0.76926058726620805</v>
      </c>
      <c r="AV13" s="206">
        <v>0.92941176470588238</v>
      </c>
      <c r="AW13" s="205">
        <v>1.7157131140522424</v>
      </c>
      <c r="BS13" s="213">
        <v>15</v>
      </c>
      <c r="BT13" s="213">
        <v>13.46775826585862</v>
      </c>
      <c r="BU13" s="213">
        <v>11.515148136771069</v>
      </c>
      <c r="BV13" s="213">
        <v>6.8067506857126423</v>
      </c>
      <c r="BW13" s="214">
        <v>0.76250996538605142</v>
      </c>
      <c r="BX13" s="214">
        <v>0.90980392156862744</v>
      </c>
      <c r="BY13" s="213">
        <v>1.6888572070199914</v>
      </c>
    </row>
    <row r="14" spans="1:77">
      <c r="A14" s="193">
        <v>23</v>
      </c>
      <c r="B14" s="193">
        <v>10.226730692769348</v>
      </c>
      <c r="C14" s="193">
        <v>10.107268348895857</v>
      </c>
      <c r="D14" s="193">
        <v>7.3814494606203924</v>
      </c>
      <c r="E14" s="194">
        <v>0.78595795393181012</v>
      </c>
      <c r="F14" s="194">
        <v>0.93725490196078431</v>
      </c>
      <c r="G14" s="193">
        <v>1.610271898792035</v>
      </c>
      <c r="O14" s="197">
        <v>17</v>
      </c>
      <c r="P14" s="197">
        <v>17.388088614535768</v>
      </c>
      <c r="Q14" s="197">
        <v>13.578174818004351</v>
      </c>
      <c r="R14" s="197">
        <v>11.580098983617647</v>
      </c>
      <c r="S14" s="198">
        <v>0.80272447075516129</v>
      </c>
      <c r="T14" s="198">
        <v>0.9137254901960784</v>
      </c>
      <c r="U14" s="197">
        <v>1.4476394968890287</v>
      </c>
      <c r="AC14" s="201">
        <v>14</v>
      </c>
      <c r="AD14" s="201">
        <v>21.369814560827571</v>
      </c>
      <c r="AE14" s="201">
        <v>6.4213470287351946</v>
      </c>
      <c r="AF14" s="201">
        <v>4.0228806977941458</v>
      </c>
      <c r="AG14" s="202">
        <v>0.77146542827657383</v>
      </c>
      <c r="AH14" s="202">
        <v>0.91764705882352937</v>
      </c>
      <c r="AI14" s="201">
        <v>1.7840655816327042</v>
      </c>
      <c r="AQ14" s="205">
        <v>18</v>
      </c>
      <c r="AR14" s="205">
        <v>13.438681472928907</v>
      </c>
      <c r="AS14" s="205">
        <v>16.235249496949717</v>
      </c>
      <c r="AT14" s="205">
        <v>8.8700500143266012</v>
      </c>
      <c r="AU14" s="206">
        <v>0.76922814921467997</v>
      </c>
      <c r="AV14" s="206">
        <v>0.92941176470588238</v>
      </c>
      <c r="AW14" s="205">
        <v>1.6112226342132669</v>
      </c>
      <c r="BS14" s="213">
        <v>16</v>
      </c>
      <c r="BT14" s="213">
        <v>23.283245556783843</v>
      </c>
      <c r="BU14" s="213">
        <v>9.1419448755095818</v>
      </c>
      <c r="BV14" s="213">
        <v>6.9438338071670227</v>
      </c>
      <c r="BW14" s="214">
        <v>0.81456043683296109</v>
      </c>
      <c r="BX14" s="214">
        <v>0.92156862745098045</v>
      </c>
      <c r="BY14" s="213">
        <v>1.5404589923811518</v>
      </c>
    </row>
    <row r="15" spans="1:77">
      <c r="E15" s="20"/>
      <c r="F15" s="20"/>
      <c r="O15" s="197">
        <v>18</v>
      </c>
      <c r="P15" s="197">
        <v>26.893551294733815</v>
      </c>
      <c r="Q15" s="197">
        <v>12.931842144105811</v>
      </c>
      <c r="R15" s="197">
        <v>9.453536479670559</v>
      </c>
      <c r="S15" s="198">
        <v>0.79064901451867353</v>
      </c>
      <c r="T15" s="198">
        <v>0.90980392156862744</v>
      </c>
      <c r="U15" s="197">
        <v>1.5228910429439249</v>
      </c>
      <c r="AC15" s="201">
        <v>15</v>
      </c>
      <c r="AD15" s="201">
        <v>11.896547662546968</v>
      </c>
      <c r="AE15" s="201">
        <v>5.4150207906053307</v>
      </c>
      <c r="AF15" s="201">
        <v>4.6678831410730917</v>
      </c>
      <c r="AG15" s="202">
        <v>0.78926279220396867</v>
      </c>
      <c r="AH15" s="202">
        <v>0.92156862745098045</v>
      </c>
      <c r="AI15" s="201">
        <v>1.6774462399401791</v>
      </c>
      <c r="AQ15" s="205">
        <v>19</v>
      </c>
      <c r="AR15" s="205">
        <v>24.846032718838604</v>
      </c>
      <c r="AS15" s="205">
        <v>16.500530003474701</v>
      </c>
      <c r="AT15" s="205">
        <v>7.7540407965035936</v>
      </c>
      <c r="AU15" s="206">
        <v>0.73611877964182071</v>
      </c>
      <c r="AV15" s="206">
        <v>0.92156862745098045</v>
      </c>
      <c r="AW15" s="205">
        <v>1.6308713186765069</v>
      </c>
      <c r="BS15" s="213">
        <v>17</v>
      </c>
      <c r="BT15" s="213">
        <v>25.747977757063499</v>
      </c>
      <c r="BU15" s="213">
        <v>6.1667984495160235</v>
      </c>
      <c r="BV15" s="213">
        <v>6.3128977612500137</v>
      </c>
      <c r="BW15" s="214">
        <v>0.79296078431372552</v>
      </c>
      <c r="BX15" s="214">
        <v>0.91764705882352937</v>
      </c>
      <c r="BY15" s="213">
        <v>1.6758967977793469</v>
      </c>
    </row>
    <row r="16" spans="1:77">
      <c r="E16" s="20"/>
      <c r="F16" s="20"/>
      <c r="O16" s="197">
        <v>19</v>
      </c>
      <c r="P16" s="197">
        <v>10.2914623783732</v>
      </c>
      <c r="Q16" s="197">
        <v>11.582542903459574</v>
      </c>
      <c r="R16" s="197">
        <v>9.1266449526371449</v>
      </c>
      <c r="S16" s="198">
        <v>0.82154683260809125</v>
      </c>
      <c r="T16" s="198">
        <v>0.91764705882352937</v>
      </c>
      <c r="U16" s="197">
        <v>1.6005508520373095</v>
      </c>
      <c r="AC16" s="201">
        <v>16</v>
      </c>
      <c r="AD16" s="201">
        <v>21.917873753395721</v>
      </c>
      <c r="AE16" s="201">
        <v>3.6985347721458508</v>
      </c>
      <c r="AF16" s="201">
        <v>6.1599961106618357</v>
      </c>
      <c r="AG16" s="202">
        <v>0.78690062388591797</v>
      </c>
      <c r="AH16" s="202">
        <v>0.91764705882352937</v>
      </c>
      <c r="AI16" s="201">
        <v>1.7512304102813372</v>
      </c>
      <c r="AQ16" s="205">
        <v>26</v>
      </c>
      <c r="AR16" s="205">
        <v>24.674032416610281</v>
      </c>
      <c r="AS16" s="205">
        <v>6.4517770721073804</v>
      </c>
      <c r="AT16" s="205">
        <v>8.124872277195399</v>
      </c>
      <c r="AU16" s="206">
        <v>0.77515157656516531</v>
      </c>
      <c r="AV16" s="206">
        <v>0.92156862745098045</v>
      </c>
      <c r="AW16" s="205">
        <v>1.7025627215213923</v>
      </c>
      <c r="BW16" s="21"/>
      <c r="BX16" s="21"/>
    </row>
    <row r="17" spans="5:76">
      <c r="E17" s="20"/>
      <c r="F17" s="20"/>
      <c r="O17" s="197">
        <v>20</v>
      </c>
      <c r="P17" s="197">
        <v>15.281251354806599</v>
      </c>
      <c r="Q17" s="197">
        <v>11.021884732172996</v>
      </c>
      <c r="R17" s="197">
        <v>8.0053596020301363</v>
      </c>
      <c r="S17" s="198">
        <v>0.82771184244622964</v>
      </c>
      <c r="T17" s="198">
        <v>0.92156862745098045</v>
      </c>
      <c r="U17" s="197">
        <v>1.487429379690153</v>
      </c>
      <c r="AC17" s="201">
        <v>17</v>
      </c>
      <c r="AD17" s="201">
        <v>17.491847463969865</v>
      </c>
      <c r="AE17" s="201">
        <v>2.4841046678438268</v>
      </c>
      <c r="AF17" s="201">
        <v>5.2144619933265624</v>
      </c>
      <c r="AG17" s="202">
        <v>0.74589604814390498</v>
      </c>
      <c r="AH17" s="202">
        <v>0.92156862745098045</v>
      </c>
      <c r="AI17" s="201">
        <v>1.7454200015180847</v>
      </c>
      <c r="AQ17" s="205">
        <v>29</v>
      </c>
      <c r="AR17" s="205">
        <v>15.322789630420472</v>
      </c>
      <c r="AS17" s="205">
        <v>3.2619124970303219</v>
      </c>
      <c r="AT17" s="205">
        <v>7.8278523755122524</v>
      </c>
      <c r="AU17" s="206">
        <v>0.76993405512675295</v>
      </c>
      <c r="AV17" s="206">
        <v>0.90980392156862744</v>
      </c>
      <c r="AW17" s="205">
        <v>1.7578545770155427</v>
      </c>
      <c r="BW17" s="21"/>
      <c r="BX17" s="21"/>
    </row>
    <row r="18" spans="5:76">
      <c r="E18" s="20"/>
      <c r="F18" s="20"/>
      <c r="O18" s="197">
        <v>22</v>
      </c>
      <c r="P18" s="197">
        <v>7.611997555743284</v>
      </c>
      <c r="Q18" s="197">
        <v>9.8506283826292247</v>
      </c>
      <c r="R18" s="197">
        <v>8.8085370397922684</v>
      </c>
      <c r="S18" s="198">
        <v>0.83097057655004791</v>
      </c>
      <c r="T18" s="198">
        <v>0.9137254901960784</v>
      </c>
      <c r="U18" s="197">
        <v>1.6091730648068754</v>
      </c>
      <c r="BW18" s="21"/>
      <c r="BX18" s="21"/>
    </row>
    <row r="19" spans="5:76">
      <c r="E19" s="20"/>
      <c r="F19" s="20"/>
      <c r="O19" s="197">
        <v>23</v>
      </c>
      <c r="P19" s="197">
        <v>19.42496933935913</v>
      </c>
      <c r="Q19" s="197">
        <v>6.3325318272353552</v>
      </c>
      <c r="R19" s="197">
        <v>10.987824827916395</v>
      </c>
      <c r="S19" s="198">
        <v>0.82456813819577734</v>
      </c>
      <c r="T19" s="198">
        <v>0.90980392156862744</v>
      </c>
      <c r="U19" s="197">
        <v>1.5692540980329077</v>
      </c>
      <c r="BW19" s="21"/>
      <c r="BX19" s="21"/>
    </row>
    <row r="20" spans="5:76">
      <c r="E20" s="20"/>
      <c r="F20" s="20"/>
      <c r="O20" s="197">
        <v>25</v>
      </c>
      <c r="P20" s="197">
        <v>17.228115596988676</v>
      </c>
      <c r="Q20" s="197">
        <v>2.9826508148109099</v>
      </c>
      <c r="R20" s="197">
        <v>12.803317123167568</v>
      </c>
      <c r="S20" s="198">
        <v>0.82904925322635215</v>
      </c>
      <c r="T20" s="198">
        <v>0.90588235294117647</v>
      </c>
      <c r="U20" s="197">
        <v>1.6564180419131624</v>
      </c>
      <c r="BW20" s="21"/>
      <c r="BX20" s="21"/>
    </row>
    <row r="21" spans="5:76">
      <c r="E21" s="20"/>
      <c r="F21" s="20"/>
      <c r="BW21" s="21"/>
      <c r="BX21" s="21"/>
    </row>
    <row r="22" spans="5:76">
      <c r="E22" s="20"/>
      <c r="F22" s="20"/>
      <c r="BW22" s="21"/>
      <c r="BX22" s="21"/>
    </row>
    <row r="34" spans="1:74" s="237" customFormat="1">
      <c r="A34" s="237" t="s">
        <v>13</v>
      </c>
      <c r="D34" s="237">
        <f>AVERAGE(D3:D33)</f>
        <v>9.1329392468390793</v>
      </c>
      <c r="E34" s="238"/>
      <c r="F34" s="238"/>
      <c r="O34" s="237" t="s">
        <v>13</v>
      </c>
      <c r="R34" s="237">
        <f>AVERAGE(R3:R33)</f>
        <v>9.4411348730707161</v>
      </c>
      <c r="AC34" s="237" t="s">
        <v>13</v>
      </c>
      <c r="AF34" s="237">
        <f>AVERAGE(AF3:AF33)</f>
        <v>5.6737545218835441</v>
      </c>
      <c r="AQ34" s="237" t="s">
        <v>13</v>
      </c>
      <c r="AT34" s="237">
        <f>AVERAGE(AT3:AT33)</f>
        <v>8.3113986377514859</v>
      </c>
      <c r="BE34" s="237" t="s">
        <v>13</v>
      </c>
      <c r="BH34" s="237">
        <f>AVERAGE(BH3:BH33)</f>
        <v>13.552007061736955</v>
      </c>
      <c r="BS34" s="237" t="s">
        <v>13</v>
      </c>
      <c r="BV34" s="237">
        <f>AVERAGE(BV3:BV33)</f>
        <v>6.7542960000165415</v>
      </c>
    </row>
    <row r="35" spans="1:74" s="237" customFormat="1">
      <c r="A35" s="237" t="s">
        <v>14</v>
      </c>
      <c r="D35" s="237">
        <f>_xlfn.STDEV.S(D3:D33)</f>
        <v>1.646601352962934</v>
      </c>
      <c r="E35" s="238"/>
      <c r="F35" s="238"/>
      <c r="O35" s="237" t="s">
        <v>14</v>
      </c>
      <c r="R35" s="237">
        <f>_xlfn.STDEV.S(R3:R33)</f>
        <v>2.0174839069520893</v>
      </c>
      <c r="AC35" s="237" t="s">
        <v>14</v>
      </c>
      <c r="AF35" s="237">
        <f>_xlfn.STDEV.S(AF3:AF33)</f>
        <v>1.5613380191866246</v>
      </c>
      <c r="AQ35" s="237" t="s">
        <v>14</v>
      </c>
      <c r="AT35" s="237">
        <f>_xlfn.STDEV.S(AT3:AT33)</f>
        <v>1.0711134661239743</v>
      </c>
      <c r="BE35" s="237" t="s">
        <v>14</v>
      </c>
      <c r="BH35" s="237">
        <f>_xlfn.STDEV.S(BH3:BH33)</f>
        <v>1.2062451631755355</v>
      </c>
      <c r="BS35" s="237" t="s">
        <v>14</v>
      </c>
      <c r="BV35" s="237">
        <f>_xlfn.STDEV.S(BV3:BV33)</f>
        <v>1.3451933649776298</v>
      </c>
    </row>
    <row r="36" spans="1:74" s="237" customFormat="1">
      <c r="A36" s="237" t="s">
        <v>15</v>
      </c>
      <c r="D36" s="237">
        <f>D35/SQRT(COUNT(D3:D33))</f>
        <v>0.47533286719057599</v>
      </c>
      <c r="E36" s="238"/>
      <c r="F36" s="238"/>
      <c r="O36" s="237" t="s">
        <v>15</v>
      </c>
      <c r="R36" s="237">
        <f>R35/SQRT(COUNT(R3:R33))</f>
        <v>0.47552551718018404</v>
      </c>
      <c r="AC36" s="237" t="s">
        <v>15</v>
      </c>
      <c r="AF36" s="237">
        <f>AF35/SQRT(COUNT(AF3:AF33))</f>
        <v>0.40313574307401823</v>
      </c>
      <c r="AQ36" s="237" t="s">
        <v>15</v>
      </c>
      <c r="AT36" s="237">
        <f>AT35/SQRT(COUNT(AT3:AT33))</f>
        <v>0.27656030774644363</v>
      </c>
      <c r="BE36" s="237" t="s">
        <v>15</v>
      </c>
      <c r="BH36" s="237">
        <f>BH35/SQRT(COUNT(BH3:BH33))</f>
        <v>0.45591781741957055</v>
      </c>
      <c r="BS36" s="237" t="s">
        <v>15</v>
      </c>
      <c r="BV36" s="237">
        <f>BV35/SQRT(COUNT(BV3:BV33))</f>
        <v>0.37308951175698374</v>
      </c>
    </row>
    <row r="37" spans="1:74" s="237" customFormat="1">
      <c r="A37" s="237" t="s">
        <v>16</v>
      </c>
      <c r="D37" s="237">
        <f>COUNT(D3:D33)</f>
        <v>12</v>
      </c>
      <c r="E37" s="238"/>
      <c r="F37" s="238"/>
      <c r="O37" s="237" t="s">
        <v>16</v>
      </c>
      <c r="R37" s="237">
        <f>COUNT(R3:R33)</f>
        <v>18</v>
      </c>
      <c r="AC37" s="237" t="s">
        <v>16</v>
      </c>
      <c r="AF37" s="237">
        <f>COUNT(AF3:AF33)</f>
        <v>15</v>
      </c>
      <c r="AQ37" s="237" t="s">
        <v>16</v>
      </c>
      <c r="AT37" s="237">
        <f>COUNT(AT3:AT33)</f>
        <v>15</v>
      </c>
      <c r="BE37" s="237" t="s">
        <v>16</v>
      </c>
      <c r="BH37" s="237">
        <f>COUNT(BH3:BH33)</f>
        <v>7</v>
      </c>
      <c r="BS37" s="237" t="s">
        <v>16</v>
      </c>
      <c r="BV37" s="237">
        <f>COUNT(BV3:BV33)</f>
        <v>13</v>
      </c>
    </row>
  </sheetData>
  <phoneticPr fontId="2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Y37"/>
  <sheetViews>
    <sheetView workbookViewId="0"/>
  </sheetViews>
  <sheetFormatPr baseColWidth="10" defaultColWidth="8.83203125" defaultRowHeight="17"/>
  <cols>
    <col min="1" max="1" width="6.6640625" style="20" bestFit="1" customWidth="1"/>
    <col min="2" max="4" width="12" style="20" bestFit="1" customWidth="1"/>
    <col min="5" max="5" width="19.1640625" style="21" bestFit="1" customWidth="1"/>
    <col min="6" max="6" width="20" style="21" bestFit="1" customWidth="1"/>
    <col min="7" max="7" width="12" style="20" bestFit="1" customWidth="1"/>
    <col min="8" max="14" width="9.1640625" style="20"/>
    <col min="15" max="15" width="6" style="20" bestFit="1" customWidth="1"/>
    <col min="16" max="18" width="12" style="20" bestFit="1" customWidth="1"/>
    <col min="19" max="19" width="19.1640625" style="20" bestFit="1" customWidth="1"/>
    <col min="20" max="20" width="20" style="20" bestFit="1" customWidth="1"/>
    <col min="21" max="21" width="12" style="20" bestFit="1" customWidth="1"/>
    <col min="22" max="28" width="9.1640625" style="20"/>
    <col min="29" max="29" width="6.33203125" style="20" bestFit="1" customWidth="1"/>
    <col min="30" max="32" width="12" style="20" bestFit="1" customWidth="1"/>
    <col min="33" max="33" width="19.1640625" style="20" bestFit="1" customWidth="1"/>
    <col min="34" max="34" width="20" style="20" bestFit="1" customWidth="1"/>
    <col min="35" max="35" width="12" style="20" bestFit="1" customWidth="1"/>
    <col min="36" max="42" width="9.1640625" style="20"/>
    <col min="43" max="43" width="6" style="20" bestFit="1" customWidth="1"/>
    <col min="44" max="46" width="12" style="20" bestFit="1" customWidth="1"/>
    <col min="47" max="47" width="19.1640625" style="20" bestFit="1" customWidth="1"/>
    <col min="48" max="48" width="20" style="20" bestFit="1" customWidth="1"/>
    <col min="49" max="49" width="12" style="20" bestFit="1" customWidth="1"/>
    <col min="50" max="56" width="9.1640625" style="20"/>
    <col min="57" max="57" width="6.1640625" style="20" bestFit="1" customWidth="1"/>
    <col min="58" max="60" width="12" style="20" bestFit="1" customWidth="1"/>
    <col min="61" max="61" width="19.1640625" style="20" bestFit="1" customWidth="1"/>
    <col min="62" max="62" width="20" style="20" bestFit="1" customWidth="1"/>
    <col min="63" max="63" width="12" style="20" bestFit="1" customWidth="1"/>
    <col min="64" max="70" width="9.1640625" style="20"/>
    <col min="71" max="71" width="6.6640625" style="20" bestFit="1" customWidth="1"/>
    <col min="72" max="74" width="12" style="20" bestFit="1" customWidth="1"/>
    <col min="75" max="75" width="19.1640625" style="20" bestFit="1" customWidth="1"/>
    <col min="76" max="76" width="20" style="20" bestFit="1" customWidth="1"/>
    <col min="77" max="77" width="12" style="20" bestFit="1" customWidth="1"/>
  </cols>
  <sheetData>
    <row r="1" spans="1:77" s="116" customFormat="1">
      <c r="A1" s="116" t="s">
        <v>7</v>
      </c>
      <c r="E1" s="117"/>
      <c r="F1" s="118"/>
      <c r="G1" s="117"/>
      <c r="O1" s="116" t="s">
        <v>8</v>
      </c>
      <c r="T1" s="118"/>
      <c r="U1" s="117"/>
      <c r="AC1" s="116" t="s">
        <v>9</v>
      </c>
      <c r="AH1" s="118"/>
      <c r="AI1" s="117"/>
      <c r="AQ1" s="116" t="s">
        <v>10</v>
      </c>
      <c r="AV1" s="118"/>
      <c r="AW1" s="117"/>
      <c r="BE1" s="116" t="s">
        <v>11</v>
      </c>
      <c r="BJ1" s="118"/>
      <c r="BK1" s="117"/>
      <c r="BS1" s="116" t="s">
        <v>12</v>
      </c>
      <c r="BX1" s="118"/>
      <c r="BY1" s="117"/>
    </row>
    <row r="2" spans="1:77">
      <c r="A2" s="219" t="s">
        <v>0</v>
      </c>
      <c r="B2" s="219" t="s">
        <v>1</v>
      </c>
      <c r="C2" s="219" t="s">
        <v>2</v>
      </c>
      <c r="D2" s="219" t="s">
        <v>3</v>
      </c>
      <c r="E2" s="220" t="s">
        <v>4</v>
      </c>
      <c r="F2" s="220" t="s">
        <v>5</v>
      </c>
      <c r="G2" s="219" t="s">
        <v>6</v>
      </c>
      <c r="H2" s="22"/>
      <c r="I2" s="22"/>
      <c r="J2" s="22"/>
      <c r="K2" s="22"/>
      <c r="L2" s="22"/>
      <c r="M2" s="22"/>
      <c r="N2" s="22"/>
      <c r="O2" s="223" t="s">
        <v>0</v>
      </c>
      <c r="P2" s="223" t="s">
        <v>1</v>
      </c>
      <c r="Q2" s="223" t="s">
        <v>2</v>
      </c>
      <c r="R2" s="223" t="s">
        <v>3</v>
      </c>
      <c r="S2" s="224" t="s">
        <v>4</v>
      </c>
      <c r="T2" s="224" t="s">
        <v>5</v>
      </c>
      <c r="U2" s="223" t="s">
        <v>6</v>
      </c>
      <c r="V2" s="22"/>
      <c r="W2" s="22"/>
      <c r="X2" s="22"/>
      <c r="Y2" s="22"/>
      <c r="Z2" s="22"/>
      <c r="AA2" s="22"/>
      <c r="AB2" s="22"/>
      <c r="AC2" s="227" t="s">
        <v>0</v>
      </c>
      <c r="AD2" s="227" t="s">
        <v>1</v>
      </c>
      <c r="AE2" s="227" t="s">
        <v>2</v>
      </c>
      <c r="AF2" s="227" t="s">
        <v>3</v>
      </c>
      <c r="AG2" s="228" t="s">
        <v>4</v>
      </c>
      <c r="AH2" s="228" t="s">
        <v>5</v>
      </c>
      <c r="AI2" s="227" t="s">
        <v>6</v>
      </c>
      <c r="AJ2" s="22"/>
      <c r="AK2" s="22"/>
      <c r="AL2" s="22"/>
      <c r="AM2" s="22"/>
      <c r="AN2" s="22"/>
      <c r="AO2" s="22"/>
      <c r="AP2" s="22"/>
      <c r="AQ2" s="231" t="s">
        <v>0</v>
      </c>
      <c r="AR2" s="231" t="s">
        <v>1</v>
      </c>
      <c r="AS2" s="231" t="s">
        <v>2</v>
      </c>
      <c r="AT2" s="231" t="s">
        <v>3</v>
      </c>
      <c r="AU2" s="232" t="s">
        <v>4</v>
      </c>
      <c r="AV2" s="232" t="s">
        <v>5</v>
      </c>
      <c r="AW2" s="231" t="s">
        <v>6</v>
      </c>
      <c r="AX2" s="22"/>
      <c r="AY2" s="22"/>
      <c r="AZ2" s="22"/>
      <c r="BA2" s="22"/>
      <c r="BB2" s="22"/>
      <c r="BC2" s="22"/>
      <c r="BD2" s="22"/>
      <c r="BE2" s="235" t="s">
        <v>0</v>
      </c>
      <c r="BF2" s="235" t="s">
        <v>1</v>
      </c>
      <c r="BG2" s="235" t="s">
        <v>2</v>
      </c>
      <c r="BH2" s="235" t="s">
        <v>3</v>
      </c>
      <c r="BI2" s="236" t="s">
        <v>4</v>
      </c>
      <c r="BJ2" s="236" t="s">
        <v>5</v>
      </c>
      <c r="BK2" s="235" t="s">
        <v>6</v>
      </c>
      <c r="BL2" s="22"/>
      <c r="BM2" s="22"/>
      <c r="BN2" s="22"/>
      <c r="BO2" s="22"/>
      <c r="BP2" s="22"/>
      <c r="BQ2" s="22"/>
      <c r="BR2" s="22"/>
      <c r="BS2" s="240" t="s">
        <v>0</v>
      </c>
      <c r="BT2" s="240" t="s">
        <v>1</v>
      </c>
      <c r="BU2" s="240" t="s">
        <v>2</v>
      </c>
      <c r="BV2" s="240" t="s">
        <v>3</v>
      </c>
      <c r="BW2" s="241" t="s">
        <v>4</v>
      </c>
      <c r="BX2" s="241" t="s">
        <v>5</v>
      </c>
      <c r="BY2" s="240" t="s">
        <v>6</v>
      </c>
    </row>
    <row r="3" spans="1:77">
      <c r="A3" s="217">
        <v>2</v>
      </c>
      <c r="B3" s="217">
        <v>16.356940723904927</v>
      </c>
      <c r="C3" s="217">
        <v>30.725790105249342</v>
      </c>
      <c r="D3" s="217">
        <v>15.244476840407499</v>
      </c>
      <c r="E3" s="218">
        <v>0.74267928780707682</v>
      </c>
      <c r="F3" s="218">
        <v>0.95294117647058818</v>
      </c>
      <c r="G3" s="217">
        <v>1.6727734150410274</v>
      </c>
      <c r="O3" s="221">
        <v>4</v>
      </c>
      <c r="P3" s="221">
        <v>12.501848625168385</v>
      </c>
      <c r="Q3" s="221">
        <v>22.088086607178639</v>
      </c>
      <c r="R3" s="221">
        <v>15.088055479619129</v>
      </c>
      <c r="S3" s="222">
        <v>0.68783201870104305</v>
      </c>
      <c r="T3" s="222">
        <v>0.89803921568627454</v>
      </c>
      <c r="U3" s="221">
        <v>1.6118923668331901</v>
      </c>
      <c r="AC3" s="225">
        <v>1</v>
      </c>
      <c r="AD3" s="225">
        <v>19.146243168010002</v>
      </c>
      <c r="AE3" s="225">
        <v>31.135419737849229</v>
      </c>
      <c r="AF3" s="225">
        <v>7.2672131328295402</v>
      </c>
      <c r="AG3" s="226">
        <v>0.76567020250723239</v>
      </c>
      <c r="AH3" s="226">
        <v>0.92156862745098045</v>
      </c>
      <c r="AI3" s="225">
        <v>1.717050009710485</v>
      </c>
      <c r="AQ3" s="229">
        <v>0</v>
      </c>
      <c r="AR3" s="229">
        <v>21.355695889098879</v>
      </c>
      <c r="AS3" s="229">
        <v>31.280695152997058</v>
      </c>
      <c r="AT3" s="229">
        <v>11.003641211879454</v>
      </c>
      <c r="AU3" s="230">
        <v>0.75901336330710623</v>
      </c>
      <c r="AV3" s="230">
        <v>0.92156862745098045</v>
      </c>
      <c r="AW3" s="229">
        <v>1.7079979232147486</v>
      </c>
      <c r="BE3" s="233">
        <v>5</v>
      </c>
      <c r="BF3" s="233">
        <v>10.012917122858626</v>
      </c>
      <c r="BG3" s="233">
        <v>27.782072378034709</v>
      </c>
      <c r="BH3" s="233">
        <v>8.5027313786719194</v>
      </c>
      <c r="BI3" s="234">
        <v>0.74970879440885252</v>
      </c>
      <c r="BJ3" s="234">
        <v>0.92156862745098045</v>
      </c>
      <c r="BK3" s="233">
        <v>1.6083372662866557</v>
      </c>
      <c r="BS3" s="237">
        <v>1</v>
      </c>
      <c r="BT3" s="237">
        <v>22.700978798217996</v>
      </c>
      <c r="BU3" s="237">
        <v>31.923575952772293</v>
      </c>
      <c r="BV3" s="237">
        <v>10.015927639508057</v>
      </c>
      <c r="BW3" s="238">
        <v>0.79302587795286417</v>
      </c>
      <c r="BX3" s="238">
        <v>0.92549019607843142</v>
      </c>
      <c r="BY3" s="237">
        <v>2.1332503316871261</v>
      </c>
    </row>
    <row r="4" spans="1:77">
      <c r="A4" s="217">
        <v>6</v>
      </c>
      <c r="B4" s="217">
        <v>17.633157204024243</v>
      </c>
      <c r="C4" s="217">
        <v>26.259709050052965</v>
      </c>
      <c r="D4" s="217">
        <v>14.416696615814285</v>
      </c>
      <c r="E4" s="218">
        <v>0.68496604867627986</v>
      </c>
      <c r="F4" s="218">
        <v>0.93333333333333335</v>
      </c>
      <c r="G4" s="217">
        <v>1.5706815559050151</v>
      </c>
      <c r="O4" s="221">
        <v>6</v>
      </c>
      <c r="P4" s="221">
        <v>8.6709051720282719</v>
      </c>
      <c r="Q4" s="221">
        <v>20.941181528965998</v>
      </c>
      <c r="R4" s="221">
        <v>13.936899361840288</v>
      </c>
      <c r="S4" s="222">
        <v>0.70528009794048541</v>
      </c>
      <c r="T4" s="222">
        <v>0.91764705882352937</v>
      </c>
      <c r="U4" s="221">
        <v>1.6125411295444843</v>
      </c>
      <c r="AC4" s="225">
        <v>2</v>
      </c>
      <c r="AD4" s="225">
        <v>22.305272448245471</v>
      </c>
      <c r="AE4" s="225">
        <v>31.095213002777683</v>
      </c>
      <c r="AF4" s="225">
        <v>6.3726465899903433</v>
      </c>
      <c r="AG4" s="226">
        <v>0.75438144606501611</v>
      </c>
      <c r="AH4" s="226">
        <v>0.91764705882352937</v>
      </c>
      <c r="AI4" s="225">
        <v>2.1498420246902308</v>
      </c>
      <c r="AQ4" s="229">
        <v>24</v>
      </c>
      <c r="AR4" s="229">
        <v>3.5203688582758863</v>
      </c>
      <c r="AS4" s="229">
        <v>12.807842431101676</v>
      </c>
      <c r="AT4" s="229">
        <v>9.1635420534185119</v>
      </c>
      <c r="AU4" s="230">
        <v>0.74208225546432716</v>
      </c>
      <c r="AV4" s="230">
        <v>0.9137254901960784</v>
      </c>
      <c r="AW4" s="229">
        <v>2.2412384737157613</v>
      </c>
      <c r="BE4" s="233">
        <v>12</v>
      </c>
      <c r="BF4" s="233">
        <v>25.258347142423293</v>
      </c>
      <c r="BG4" s="233">
        <v>18.42616196331338</v>
      </c>
      <c r="BH4" s="233">
        <v>16.715503515112189</v>
      </c>
      <c r="BI4" s="234">
        <v>0.70138215185613806</v>
      </c>
      <c r="BJ4" s="234">
        <v>0.89803921568627454</v>
      </c>
      <c r="BK4" s="233">
        <v>1.6671405714451921</v>
      </c>
      <c r="BS4" s="237">
        <v>3</v>
      </c>
      <c r="BT4" s="237">
        <v>10.155905761857676</v>
      </c>
      <c r="BU4" s="237">
        <v>29.897731093856791</v>
      </c>
      <c r="BV4" s="237">
        <v>12.787500310232963</v>
      </c>
      <c r="BW4" s="238">
        <v>0.78832892103054175</v>
      </c>
      <c r="BX4" s="238">
        <v>0.92549019607843142</v>
      </c>
      <c r="BY4" s="237">
        <v>1.6880204968970121</v>
      </c>
    </row>
    <row r="5" spans="1:77">
      <c r="A5" s="217">
        <v>14</v>
      </c>
      <c r="B5" s="217">
        <v>3.4156692465020986</v>
      </c>
      <c r="C5" s="217">
        <v>17.090554433026277</v>
      </c>
      <c r="D5" s="217">
        <v>13.411409164493463</v>
      </c>
      <c r="E5" s="218">
        <v>0.82685997475913431</v>
      </c>
      <c r="F5" s="218">
        <v>0.95686274509803926</v>
      </c>
      <c r="G5" s="217">
        <v>1.5987614992984152</v>
      </c>
      <c r="O5" s="221">
        <v>7</v>
      </c>
      <c r="P5" s="221">
        <v>28.533423075575854</v>
      </c>
      <c r="Q5" s="221">
        <v>19.824619654524959</v>
      </c>
      <c r="R5" s="221">
        <v>14.924608214349787</v>
      </c>
      <c r="S5" s="222">
        <v>0.72109158016147634</v>
      </c>
      <c r="T5" s="222">
        <v>0.90980392156862744</v>
      </c>
      <c r="U5" s="221">
        <v>1.6177241409014704</v>
      </c>
      <c r="AC5" s="225">
        <v>4</v>
      </c>
      <c r="AD5" s="225">
        <v>27.245743768179118</v>
      </c>
      <c r="AE5" s="225">
        <v>23.984446384986285</v>
      </c>
      <c r="AF5" s="225">
        <v>7.5343528276166483</v>
      </c>
      <c r="AG5" s="226">
        <v>0.73038851228223622</v>
      </c>
      <c r="AH5" s="226">
        <v>0.92941176470588238</v>
      </c>
      <c r="AI5" s="225">
        <v>1.8496993060535603</v>
      </c>
      <c r="AQ5" s="229">
        <v>28</v>
      </c>
      <c r="AR5" s="229">
        <v>6.3061398252904421</v>
      </c>
      <c r="AS5" s="229">
        <v>7.7650740616771312</v>
      </c>
      <c r="AT5" s="229">
        <v>8.9051958415403458</v>
      </c>
      <c r="AU5" s="230">
        <v>0.75413879050242683</v>
      </c>
      <c r="AV5" s="230">
        <v>0.90588235294117647</v>
      </c>
      <c r="AW5" s="229">
        <v>1.8275384563023229</v>
      </c>
      <c r="BE5" s="233">
        <v>19</v>
      </c>
      <c r="BF5" s="233">
        <v>15.817471415161458</v>
      </c>
      <c r="BG5" s="233">
        <v>12.785162822081833</v>
      </c>
      <c r="BH5" s="233">
        <v>16.349938083814607</v>
      </c>
      <c r="BI5" s="234">
        <v>0.68887179228466699</v>
      </c>
      <c r="BJ5" s="234">
        <v>0.90980392156862744</v>
      </c>
      <c r="BK5" s="233">
        <v>1.5900883908761336</v>
      </c>
      <c r="BS5" s="237">
        <v>4</v>
      </c>
      <c r="BT5" s="237">
        <v>17.815730227623977</v>
      </c>
      <c r="BU5" s="237">
        <v>28.021633889519329</v>
      </c>
      <c r="BV5" s="237">
        <v>11.715425682645201</v>
      </c>
      <c r="BW5" s="238">
        <v>0.74302910612686324</v>
      </c>
      <c r="BX5" s="238">
        <v>0.90980392156862744</v>
      </c>
      <c r="BY5" s="237">
        <v>1.5765756535391804</v>
      </c>
    </row>
    <row r="6" spans="1:77">
      <c r="A6" s="217">
        <v>20</v>
      </c>
      <c r="B6" s="217">
        <v>7.5542781678867907</v>
      </c>
      <c r="C6" s="217">
        <v>13.691363000735469</v>
      </c>
      <c r="D6" s="217">
        <v>12.856036400280837</v>
      </c>
      <c r="E6" s="218">
        <v>0.74769347870367386</v>
      </c>
      <c r="F6" s="218">
        <v>0.94117647058823528</v>
      </c>
      <c r="G6" s="217">
        <v>1.5980109378843514</v>
      </c>
      <c r="O6" s="221">
        <v>18</v>
      </c>
      <c r="P6" s="221">
        <v>21.685657424794041</v>
      </c>
      <c r="Q6" s="221">
        <v>9.9070162299433928</v>
      </c>
      <c r="R6" s="221">
        <v>6.5167639829069124</v>
      </c>
      <c r="S6" s="222">
        <v>0.69526398415357549</v>
      </c>
      <c r="T6" s="222">
        <v>0.89803921568627454</v>
      </c>
      <c r="U6" s="221">
        <v>1.5926167754912171</v>
      </c>
      <c r="AC6" s="225">
        <v>7</v>
      </c>
      <c r="AD6" s="225">
        <v>23.964762742186679</v>
      </c>
      <c r="AE6" s="225">
        <v>3.8294599432967606</v>
      </c>
      <c r="AF6" s="225">
        <v>5.5167479443514704</v>
      </c>
      <c r="AG6" s="226">
        <v>0.79087700986605036</v>
      </c>
      <c r="AH6" s="226">
        <v>0.92549019607843142</v>
      </c>
      <c r="AI6" s="225">
        <v>2.3018192326177616</v>
      </c>
      <c r="AU6" s="21"/>
      <c r="AV6" s="21"/>
      <c r="BE6" s="233">
        <v>20</v>
      </c>
      <c r="BF6" s="233">
        <v>8.4721872193528363</v>
      </c>
      <c r="BG6" s="233">
        <v>11.923938319898626</v>
      </c>
      <c r="BH6" s="233">
        <v>15.523916212411351</v>
      </c>
      <c r="BI6" s="234">
        <v>0.72011055156193948</v>
      </c>
      <c r="BJ6" s="234">
        <v>0.9137254901960784</v>
      </c>
      <c r="BK6" s="233">
        <v>1.5968391435352549</v>
      </c>
      <c r="BS6" s="237">
        <v>6</v>
      </c>
      <c r="BT6" s="237">
        <v>28.781415264950745</v>
      </c>
      <c r="BU6" s="237">
        <v>23.655425611630811</v>
      </c>
      <c r="BV6" s="237">
        <v>10.759355604916339</v>
      </c>
      <c r="BW6" s="238">
        <v>0.77727327833183391</v>
      </c>
      <c r="BX6" s="238">
        <v>0.92549019607843142</v>
      </c>
      <c r="BY6" s="237">
        <v>1.6025846395518344</v>
      </c>
    </row>
    <row r="7" spans="1:77">
      <c r="A7" s="217">
        <v>22</v>
      </c>
      <c r="B7" s="217">
        <v>14.533367004655533</v>
      </c>
      <c r="C7" s="217">
        <v>11.644199019875986</v>
      </c>
      <c r="D7" s="217">
        <v>11.652158216447166</v>
      </c>
      <c r="E7" s="218">
        <v>0.70287940319329423</v>
      </c>
      <c r="F7" s="218">
        <v>0.92156862745098045</v>
      </c>
      <c r="G7" s="217">
        <v>1.6959277494489138</v>
      </c>
      <c r="O7" s="221">
        <v>22</v>
      </c>
      <c r="P7" s="221">
        <v>20.023865881437295</v>
      </c>
      <c r="Q7" s="221">
        <v>4.1499053060943201</v>
      </c>
      <c r="R7" s="221">
        <v>15.548523075726159</v>
      </c>
      <c r="S7" s="222">
        <v>0.79632170486060438</v>
      </c>
      <c r="T7" s="222">
        <v>0.9137254901960784</v>
      </c>
      <c r="U7" s="221">
        <v>1.5729638456051507</v>
      </c>
      <c r="AG7" s="21"/>
      <c r="AH7" s="21"/>
      <c r="AU7" s="21"/>
      <c r="AV7" s="21"/>
      <c r="BE7" s="233">
        <v>21</v>
      </c>
      <c r="BF7" s="233">
        <v>25.311536397782525</v>
      </c>
      <c r="BG7" s="233">
        <v>8.9708563890874178</v>
      </c>
      <c r="BH7" s="233">
        <v>18.153130058156862</v>
      </c>
      <c r="BI7" s="234">
        <v>0.74472542203439884</v>
      </c>
      <c r="BJ7" s="234">
        <v>0.92156862745098045</v>
      </c>
      <c r="BK7" s="233">
        <v>1.6076603478048259</v>
      </c>
      <c r="BS7" s="237">
        <v>7</v>
      </c>
      <c r="BT7" s="237">
        <v>11.141882586916772</v>
      </c>
      <c r="BU7" s="237">
        <v>21.636296348494003</v>
      </c>
      <c r="BV7" s="237">
        <v>10.38852047705284</v>
      </c>
      <c r="BW7" s="238">
        <v>0.68094509671480896</v>
      </c>
      <c r="BX7" s="238">
        <v>0.89803921568627454</v>
      </c>
      <c r="BY7" s="237">
        <v>1.6454962708911658</v>
      </c>
    </row>
    <row r="8" spans="1:77">
      <c r="A8" s="217">
        <v>25</v>
      </c>
      <c r="B8" s="217">
        <v>17.29705176658759</v>
      </c>
      <c r="C8" s="217">
        <v>6.3986674197153546</v>
      </c>
      <c r="D8" s="217">
        <v>11.991352638714238</v>
      </c>
      <c r="E8" s="218">
        <v>0.74577345876839307</v>
      </c>
      <c r="F8" s="218">
        <v>0.92941176470588238</v>
      </c>
      <c r="G8" s="217">
        <v>1.5507543414962719</v>
      </c>
      <c r="S8" s="21"/>
      <c r="T8" s="21"/>
      <c r="AG8" s="21"/>
      <c r="AH8" s="21"/>
      <c r="AU8" s="21"/>
      <c r="AV8" s="21"/>
      <c r="BE8" s="233">
        <v>23</v>
      </c>
      <c r="BF8" s="233">
        <v>20.235609774200707</v>
      </c>
      <c r="BG8" s="233">
        <v>6.0206908215292403</v>
      </c>
      <c r="BH8" s="233">
        <v>14.610019368064856</v>
      </c>
      <c r="BI8" s="234">
        <v>0.71175435128444076</v>
      </c>
      <c r="BJ8" s="234">
        <v>0.9137254901960784</v>
      </c>
      <c r="BK8" s="233">
        <v>1.5846417919991849</v>
      </c>
      <c r="BS8" s="237">
        <v>8</v>
      </c>
      <c r="BT8" s="237">
        <v>29.369066078752958</v>
      </c>
      <c r="BU8" s="237">
        <v>20.143690056979896</v>
      </c>
      <c r="BV8" s="237">
        <v>9.7435244698088148</v>
      </c>
      <c r="BW8" s="238">
        <v>0.70572165602401993</v>
      </c>
      <c r="BX8" s="238">
        <v>0.90980392156862744</v>
      </c>
      <c r="BY8" s="237">
        <v>1.5757201418069484</v>
      </c>
    </row>
    <row r="9" spans="1:77">
      <c r="A9" s="217">
        <v>26</v>
      </c>
      <c r="B9" s="217">
        <v>26.918249924467286</v>
      </c>
      <c r="C9" s="217">
        <v>5.5086628265711033</v>
      </c>
      <c r="D9" s="217">
        <v>17.088084767579161</v>
      </c>
      <c r="E9" s="218">
        <v>0.77254418810645409</v>
      </c>
      <c r="F9" s="218">
        <v>0.92549019607843142</v>
      </c>
      <c r="G9" s="217">
        <v>1.5546618665419822</v>
      </c>
      <c r="S9" s="21"/>
      <c r="T9" s="21"/>
      <c r="AG9" s="21"/>
      <c r="AH9" s="21"/>
      <c r="BI9" s="21"/>
      <c r="BJ9" s="21"/>
      <c r="BS9" s="237">
        <v>12</v>
      </c>
      <c r="BT9" s="237">
        <v>4.3073961583913158</v>
      </c>
      <c r="BU9" s="237">
        <v>14.662917215463823</v>
      </c>
      <c r="BV9" s="237">
        <v>11.803303230096722</v>
      </c>
      <c r="BW9" s="238">
        <v>0.74927708457120223</v>
      </c>
      <c r="BX9" s="238">
        <v>0.91764705882352937</v>
      </c>
      <c r="BY9" s="237">
        <v>1.5910424877624958</v>
      </c>
    </row>
    <row r="10" spans="1:77">
      <c r="E10" s="20"/>
      <c r="F10" s="20"/>
      <c r="S10" s="21"/>
      <c r="T10" s="21"/>
      <c r="BI10" s="21"/>
      <c r="BJ10" s="21"/>
      <c r="BS10" s="237">
        <v>14</v>
      </c>
      <c r="BT10" s="237">
        <v>15.78431316100418</v>
      </c>
      <c r="BU10" s="237">
        <v>13.388278321421827</v>
      </c>
      <c r="BV10" s="237">
        <v>9.9421190640316226</v>
      </c>
      <c r="BW10" s="238">
        <v>0.66502137905267955</v>
      </c>
      <c r="BX10" s="238">
        <v>0.88627450980392153</v>
      </c>
      <c r="BY10" s="237">
        <v>1.6964044527981088</v>
      </c>
    </row>
    <row r="11" spans="1:77">
      <c r="E11" s="20"/>
      <c r="F11" s="20"/>
      <c r="S11" s="21"/>
      <c r="T11" s="21"/>
      <c r="BI11" s="21"/>
      <c r="BJ11" s="21"/>
      <c r="BS11" s="237">
        <v>15</v>
      </c>
      <c r="BT11" s="237">
        <v>16.400744065767434</v>
      </c>
      <c r="BU11" s="237">
        <v>10.117971329668142</v>
      </c>
      <c r="BV11" s="237">
        <v>9.298876475708802</v>
      </c>
      <c r="BW11" s="238">
        <v>0.6805394562506013</v>
      </c>
      <c r="BX11" s="238">
        <v>0.90588235294117647</v>
      </c>
      <c r="BY11" s="237">
        <v>1.6128343466747361</v>
      </c>
    </row>
    <row r="12" spans="1:77">
      <c r="E12" s="20"/>
      <c r="F12" s="20"/>
      <c r="BW12" s="21"/>
      <c r="BX12" s="21"/>
    </row>
    <row r="13" spans="1:77">
      <c r="E13" s="20"/>
      <c r="F13" s="20"/>
      <c r="BW13" s="21"/>
      <c r="BX13" s="21"/>
    </row>
    <row r="14" spans="1:77">
      <c r="E14" s="20"/>
      <c r="F14" s="20"/>
      <c r="BW14" s="21"/>
      <c r="BX14" s="21"/>
    </row>
    <row r="15" spans="1:77">
      <c r="E15" s="20"/>
      <c r="F15" s="20"/>
      <c r="BW15" s="21"/>
      <c r="BX15" s="21"/>
    </row>
    <row r="16" spans="1:77">
      <c r="E16" s="20"/>
      <c r="F16" s="20"/>
      <c r="BW16" s="21"/>
      <c r="BX16" s="21"/>
    </row>
    <row r="17" spans="5:76">
      <c r="E17" s="20"/>
      <c r="F17" s="20"/>
      <c r="BW17" s="21"/>
      <c r="BX17" s="21"/>
    </row>
    <row r="18" spans="5:76">
      <c r="E18" s="20"/>
      <c r="F18" s="20"/>
      <c r="BW18" s="21"/>
      <c r="BX18" s="21"/>
    </row>
    <row r="19" spans="5:76">
      <c r="E19" s="20"/>
      <c r="F19" s="20"/>
      <c r="BW19" s="21"/>
      <c r="BX19" s="21"/>
    </row>
    <row r="20" spans="5:76">
      <c r="E20" s="20"/>
      <c r="F20" s="20"/>
      <c r="BW20" s="21"/>
      <c r="BX20" s="21"/>
    </row>
    <row r="21" spans="5:76">
      <c r="E21" s="20"/>
      <c r="F21" s="20"/>
      <c r="BW21" s="21"/>
      <c r="BX21" s="21"/>
    </row>
    <row r="22" spans="5:76">
      <c r="E22" s="20"/>
      <c r="F22" s="20"/>
      <c r="BW22" s="21"/>
      <c r="BX22" s="21"/>
    </row>
    <row r="34" spans="1:74" s="237" customFormat="1">
      <c r="A34" s="237" t="s">
        <v>13</v>
      </c>
      <c r="D34" s="237">
        <f>AVERAGE(D3:D33)</f>
        <v>13.808602091962376</v>
      </c>
      <c r="E34" s="238"/>
      <c r="F34" s="238"/>
      <c r="O34" s="237" t="s">
        <v>13</v>
      </c>
      <c r="R34" s="237">
        <f>AVERAGE(R3:R33)</f>
        <v>13.202970022888456</v>
      </c>
      <c r="AC34" s="237" t="s">
        <v>13</v>
      </c>
      <c r="AF34" s="237">
        <f>AVERAGE(AF3:AF33)</f>
        <v>6.6727401236970003</v>
      </c>
      <c r="AQ34" s="237" t="s">
        <v>13</v>
      </c>
      <c r="AT34" s="237">
        <f>AVERAGE(AT3:AT33)</f>
        <v>9.6907930356127707</v>
      </c>
      <c r="BE34" s="237" t="s">
        <v>13</v>
      </c>
      <c r="BH34" s="237">
        <f>AVERAGE(BH3:BH33)</f>
        <v>14.975873102705298</v>
      </c>
      <c r="BS34" s="237" t="s">
        <v>13</v>
      </c>
      <c r="BV34" s="237">
        <f>AVERAGE(BV3:BV33)</f>
        <v>10.717172550444594</v>
      </c>
    </row>
    <row r="35" spans="1:74" s="237" customFormat="1">
      <c r="A35" s="237" t="s">
        <v>14</v>
      </c>
      <c r="D35" s="237">
        <f>_xlfn.STDEV.S(D3:D33)</f>
        <v>1.923725172896311</v>
      </c>
      <c r="E35" s="238"/>
      <c r="F35" s="238"/>
      <c r="O35" s="237" t="s">
        <v>14</v>
      </c>
      <c r="R35" s="237">
        <f>_xlfn.STDEV.S(R3:R33)</f>
        <v>3.7836228620467649</v>
      </c>
      <c r="AC35" s="237" t="s">
        <v>14</v>
      </c>
      <c r="AF35" s="237">
        <f>_xlfn.STDEV.S(AF3:AF33)</f>
        <v>0.91690578538608281</v>
      </c>
      <c r="AQ35" s="237" t="s">
        <v>14</v>
      </c>
      <c r="AT35" s="237">
        <f>_xlfn.STDEV.S(AT3:AT33)</f>
        <v>1.1442741986705012</v>
      </c>
      <c r="BE35" s="237" t="s">
        <v>14</v>
      </c>
      <c r="BH35" s="237">
        <f>_xlfn.STDEV.S(BH3:BH33)</f>
        <v>3.3865939907144305</v>
      </c>
      <c r="BS35" s="237" t="s">
        <v>14</v>
      </c>
      <c r="BV35" s="237">
        <f>_xlfn.STDEV.S(BV3:BV33)</f>
        <v>1.1524020820693384</v>
      </c>
    </row>
    <row r="36" spans="1:74" s="237" customFormat="1">
      <c r="A36" s="237" t="s">
        <v>15</v>
      </c>
      <c r="D36" s="237">
        <f>D35/SQRT(COUNT(D3:D33))</f>
        <v>0.72709977118833868</v>
      </c>
      <c r="E36" s="238"/>
      <c r="F36" s="238"/>
      <c r="O36" s="237" t="s">
        <v>15</v>
      </c>
      <c r="R36" s="237">
        <f>R35/SQRT(COUNT(R3:R33))</f>
        <v>1.6920875841517751</v>
      </c>
      <c r="AC36" s="237" t="s">
        <v>15</v>
      </c>
      <c r="AF36" s="237">
        <f>AF35/SQRT(COUNT(AF3:AF33))</f>
        <v>0.4584528926930414</v>
      </c>
      <c r="AQ36" s="237" t="s">
        <v>15</v>
      </c>
      <c r="AT36" s="237">
        <f>AT35/SQRT(COUNT(AT3:AT33))</f>
        <v>0.66064701662915726</v>
      </c>
      <c r="BE36" s="237" t="s">
        <v>15</v>
      </c>
      <c r="BH36" s="237">
        <f>BH35/SQRT(COUNT(BH3:BH33))</f>
        <v>1.3825712072043579</v>
      </c>
      <c r="BS36" s="237" t="s">
        <v>15</v>
      </c>
      <c r="BV36" s="237">
        <f>BV35/SQRT(COUNT(BV3:BV33))</f>
        <v>0.38413402735644614</v>
      </c>
    </row>
    <row r="37" spans="1:74" s="237" customFormat="1">
      <c r="A37" s="237" t="s">
        <v>16</v>
      </c>
      <c r="D37" s="237">
        <f>COUNT(D3:D33)</f>
        <v>7</v>
      </c>
      <c r="E37" s="238"/>
      <c r="F37" s="238"/>
      <c r="O37" s="237" t="s">
        <v>16</v>
      </c>
      <c r="R37" s="237">
        <f>COUNT(R3:R33)</f>
        <v>5</v>
      </c>
      <c r="AC37" s="237" t="s">
        <v>16</v>
      </c>
      <c r="AF37" s="237">
        <f>COUNT(AF3:AF33)</f>
        <v>4</v>
      </c>
      <c r="AQ37" s="237" t="s">
        <v>16</v>
      </c>
      <c r="AT37" s="237">
        <f>COUNT(AT3:AT33)</f>
        <v>3</v>
      </c>
      <c r="BE37" s="237" t="s">
        <v>16</v>
      </c>
      <c r="BH37" s="237">
        <f>COUNT(BH3:BH33)</f>
        <v>6</v>
      </c>
      <c r="BS37" s="237" t="s">
        <v>16</v>
      </c>
      <c r="BV37" s="237">
        <f>COUNT(BV3:BV33)</f>
        <v>9</v>
      </c>
    </row>
  </sheetData>
  <phoneticPr fontId="2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C5650-A90F-4CD3-8CC2-0359C8A7C315}">
  <dimension ref="A1:AE7"/>
  <sheetViews>
    <sheetView workbookViewId="0"/>
  </sheetViews>
  <sheetFormatPr baseColWidth="10" defaultColWidth="8.83203125" defaultRowHeight="17"/>
  <cols>
    <col min="1" max="1" width="11.1640625" style="237" bestFit="1" customWidth="1"/>
    <col min="2" max="8" width="9" style="237"/>
    <col min="9" max="9" width="10" style="237" bestFit="1" customWidth="1"/>
    <col min="10" max="16" width="9" style="237"/>
    <col min="17" max="17" width="9.6640625" style="237" bestFit="1" customWidth="1"/>
    <col min="18" max="24" width="9" style="237"/>
    <col min="25" max="25" width="5.5" style="237" bestFit="1" customWidth="1"/>
    <col min="26" max="31" width="9" style="237"/>
  </cols>
  <sheetData>
    <row r="1" spans="1:31" s="237" customFormat="1">
      <c r="A1" s="242" t="s">
        <v>32</v>
      </c>
      <c r="B1" s="244" t="s">
        <v>31</v>
      </c>
      <c r="C1" s="244"/>
      <c r="D1" s="244"/>
      <c r="E1" s="244"/>
      <c r="F1" s="244"/>
      <c r="G1" s="244"/>
      <c r="J1" s="244" t="s">
        <v>31</v>
      </c>
      <c r="K1" s="244"/>
      <c r="L1" s="244"/>
      <c r="M1" s="244"/>
      <c r="N1" s="244"/>
      <c r="O1" s="244"/>
      <c r="R1" s="244" t="s">
        <v>31</v>
      </c>
      <c r="S1" s="244"/>
      <c r="T1" s="244"/>
      <c r="U1" s="244"/>
      <c r="V1" s="244"/>
      <c r="W1" s="244"/>
      <c r="Z1" s="244" t="s">
        <v>31</v>
      </c>
      <c r="AA1" s="244"/>
      <c r="AB1" s="244"/>
      <c r="AC1" s="244"/>
      <c r="AD1" s="244"/>
      <c r="AE1" s="244"/>
    </row>
    <row r="2" spans="1:31" ht="18">
      <c r="A2" s="242" t="s">
        <v>28</v>
      </c>
      <c r="B2" s="242" t="s">
        <v>17</v>
      </c>
      <c r="C2" s="242" t="s">
        <v>18</v>
      </c>
      <c r="D2" s="242" t="s">
        <v>19</v>
      </c>
      <c r="E2" s="242" t="s">
        <v>20</v>
      </c>
      <c r="F2" s="242" t="s">
        <v>21</v>
      </c>
      <c r="G2" s="242" t="s">
        <v>22</v>
      </c>
      <c r="I2" s="242" t="s">
        <v>30</v>
      </c>
      <c r="J2" s="242" t="s">
        <v>17</v>
      </c>
      <c r="K2" s="242" t="s">
        <v>18</v>
      </c>
      <c r="L2" s="242" t="s">
        <v>19</v>
      </c>
      <c r="M2" s="242" t="s">
        <v>20</v>
      </c>
      <c r="N2" s="242" t="s">
        <v>21</v>
      </c>
      <c r="O2" s="242" t="s">
        <v>22</v>
      </c>
      <c r="Q2" s="242" t="s">
        <v>29</v>
      </c>
      <c r="R2" s="242" t="s">
        <v>17</v>
      </c>
      <c r="S2" s="242" t="s">
        <v>18</v>
      </c>
      <c r="T2" s="242" t="s">
        <v>19</v>
      </c>
      <c r="U2" s="242" t="s">
        <v>20</v>
      </c>
      <c r="V2" s="242" t="s">
        <v>21</v>
      </c>
      <c r="W2" s="242" t="s">
        <v>22</v>
      </c>
      <c r="Y2" s="242" t="s">
        <v>16</v>
      </c>
      <c r="Z2" s="242" t="s">
        <v>17</v>
      </c>
      <c r="AA2" s="242" t="s">
        <v>18</v>
      </c>
      <c r="AB2" s="242" t="s">
        <v>19</v>
      </c>
      <c r="AC2" s="242" t="s">
        <v>20</v>
      </c>
      <c r="AD2" s="242" t="s">
        <v>21</v>
      </c>
      <c r="AE2" s="242" t="s">
        <v>22</v>
      </c>
    </row>
    <row r="3" spans="1:31">
      <c r="A3" s="243" t="s">
        <v>23</v>
      </c>
      <c r="B3" s="237">
        <v>0.64001035907218229</v>
      </c>
      <c r="C3" s="237">
        <v>0.58614416931994018</v>
      </c>
      <c r="D3" s="237">
        <v>0.27306282041988283</v>
      </c>
      <c r="E3" s="237">
        <v>0.75688257210798271</v>
      </c>
      <c r="F3" s="237">
        <v>1.0271909466599374</v>
      </c>
      <c r="G3" s="237">
        <v>0.52246793959327309</v>
      </c>
      <c r="I3" s="243" t="s">
        <v>23</v>
      </c>
      <c r="J3" s="237">
        <v>0.27013051312007752</v>
      </c>
      <c r="K3" s="237">
        <v>0.16744555478689718</v>
      </c>
      <c r="L3" s="237">
        <v>0.10122922305944729</v>
      </c>
      <c r="M3" s="237">
        <v>0.18932219290181182</v>
      </c>
      <c r="N3" s="237">
        <v>0.30177611104303803</v>
      </c>
      <c r="O3" s="237">
        <v>0.14810136763887902</v>
      </c>
      <c r="Q3" s="243" t="s">
        <v>23</v>
      </c>
      <c r="R3" s="237">
        <v>7.7979962233104244E-2</v>
      </c>
      <c r="S3" s="237">
        <v>3.1093858922396939E-2</v>
      </c>
      <c r="T3" s="237">
        <v>3.5789935039790402E-2</v>
      </c>
      <c r="U3" s="237">
        <v>0.10930521903543132</v>
      </c>
      <c r="V3" s="237">
        <v>7.3191457712857053E-2</v>
      </c>
      <c r="W3" s="237">
        <v>3.9581755444095347E-2</v>
      </c>
      <c r="Y3" s="243" t="s">
        <v>23</v>
      </c>
      <c r="Z3" s="237">
        <v>12</v>
      </c>
      <c r="AA3" s="237">
        <v>29</v>
      </c>
      <c r="AB3" s="237">
        <v>8</v>
      </c>
      <c r="AC3" s="237">
        <v>3</v>
      </c>
      <c r="AD3" s="237">
        <v>17</v>
      </c>
      <c r="AE3" s="237">
        <v>14</v>
      </c>
    </row>
    <row r="4" spans="1:31">
      <c r="A4" s="243" t="s">
        <v>24</v>
      </c>
      <c r="B4" s="237">
        <v>2.0664663920200037</v>
      </c>
      <c r="C4" s="237">
        <v>1.9129782994534441</v>
      </c>
      <c r="D4" s="237">
        <v>1.1920699212546795</v>
      </c>
      <c r="E4" s="237">
        <v>1.1514965895499336</v>
      </c>
      <c r="F4" s="237">
        <v>1.5523930438610685</v>
      </c>
      <c r="G4" s="237">
        <v>1.1913173220012541</v>
      </c>
      <c r="I4" s="243" t="s">
        <v>24</v>
      </c>
      <c r="J4" s="237">
        <v>0.60925487556896851</v>
      </c>
      <c r="K4" s="237">
        <v>0.66295315871416538</v>
      </c>
      <c r="L4" s="237">
        <v>0.42912552950310162</v>
      </c>
      <c r="M4" s="237">
        <v>0.44228514754547382</v>
      </c>
      <c r="N4" s="237">
        <v>0.76485200444159107</v>
      </c>
      <c r="O4" s="237">
        <v>0.59379984753713722</v>
      </c>
      <c r="Q4" s="243" t="s">
        <v>24</v>
      </c>
      <c r="R4" s="237">
        <v>0.15231371889224213</v>
      </c>
      <c r="S4" s="237">
        <v>0.1382352894365711</v>
      </c>
      <c r="T4" s="237">
        <v>0.16219420461344539</v>
      </c>
      <c r="U4" s="237">
        <v>0.19779593107004073</v>
      </c>
      <c r="V4" s="237">
        <v>0.2121317784735052</v>
      </c>
      <c r="W4" s="237">
        <v>0.15869968470018356</v>
      </c>
      <c r="Y4" s="243" t="s">
        <v>24</v>
      </c>
      <c r="Z4" s="237">
        <v>16</v>
      </c>
      <c r="AA4" s="237">
        <v>23</v>
      </c>
      <c r="AB4" s="237">
        <v>7</v>
      </c>
      <c r="AC4" s="237">
        <v>5</v>
      </c>
      <c r="AD4" s="237">
        <v>13</v>
      </c>
      <c r="AE4" s="237">
        <v>14</v>
      </c>
    </row>
    <row r="5" spans="1:31">
      <c r="A5" s="243" t="s">
        <v>25</v>
      </c>
      <c r="B5" s="237">
        <v>4.2795913791951765</v>
      </c>
      <c r="C5" s="237">
        <v>4.9858760400547402</v>
      </c>
      <c r="D5" s="237">
        <v>1.7983740376819422</v>
      </c>
      <c r="E5" s="237">
        <v>3.0330684504418093</v>
      </c>
      <c r="F5" s="237">
        <v>5.2055813364071977</v>
      </c>
      <c r="G5" s="237">
        <v>3.3864564885424322</v>
      </c>
      <c r="I5" s="243" t="s">
        <v>25</v>
      </c>
      <c r="J5" s="237">
        <v>0.95230192693357862</v>
      </c>
      <c r="K5" s="237">
        <v>0.83190941458176737</v>
      </c>
      <c r="L5" s="237">
        <v>0.55845947818468433</v>
      </c>
      <c r="M5" s="237">
        <v>0.97971321237611819</v>
      </c>
      <c r="N5" s="237">
        <v>1.3797232377139215</v>
      </c>
      <c r="O5" s="237">
        <v>0.95516361687081552</v>
      </c>
      <c r="Q5" s="243" t="s">
        <v>25</v>
      </c>
      <c r="R5" s="237">
        <v>0.23807548173339466</v>
      </c>
      <c r="S5" s="237">
        <v>0.15188518405578372</v>
      </c>
      <c r="T5" s="237">
        <v>0.14419361723606444</v>
      </c>
      <c r="U5" s="237">
        <v>0.30981252048687974</v>
      </c>
      <c r="V5" s="237">
        <v>0.32520388584939097</v>
      </c>
      <c r="W5" s="237">
        <v>0.23879090421770388</v>
      </c>
      <c r="Y5" s="243" t="s">
        <v>25</v>
      </c>
      <c r="Z5" s="237">
        <v>16</v>
      </c>
      <c r="AA5" s="237">
        <v>30</v>
      </c>
      <c r="AB5" s="237">
        <v>15</v>
      </c>
      <c r="AC5" s="237">
        <v>10</v>
      </c>
      <c r="AD5" s="237">
        <v>18</v>
      </c>
      <c r="AE5" s="237">
        <v>16</v>
      </c>
    </row>
    <row r="6" spans="1:31">
      <c r="A6" s="243" t="s">
        <v>26</v>
      </c>
      <c r="B6" s="237">
        <v>9.1329392468390793</v>
      </c>
      <c r="C6" s="237">
        <v>9.4411348730707161</v>
      </c>
      <c r="D6" s="237">
        <v>5.6737545218835441</v>
      </c>
      <c r="E6" s="237">
        <v>8.3113986377514859</v>
      </c>
      <c r="F6" s="237">
        <v>13.552007061736955</v>
      </c>
      <c r="G6" s="237">
        <v>6.7542960000165415</v>
      </c>
      <c r="I6" s="243" t="s">
        <v>26</v>
      </c>
      <c r="J6" s="237">
        <v>1.646601352962934</v>
      </c>
      <c r="K6" s="237">
        <v>2.0174839069520893</v>
      </c>
      <c r="L6" s="237">
        <v>1.5613380191866246</v>
      </c>
      <c r="M6" s="237">
        <v>1.0711134661239743</v>
      </c>
      <c r="N6" s="237">
        <v>1.2062451631755355</v>
      </c>
      <c r="O6" s="237">
        <v>1.3451933649776298</v>
      </c>
      <c r="Q6" s="243" t="s">
        <v>26</v>
      </c>
      <c r="R6" s="237">
        <v>0.47533286719057599</v>
      </c>
      <c r="S6" s="237">
        <v>0.47552551718018404</v>
      </c>
      <c r="T6" s="237">
        <v>0.40313574307401823</v>
      </c>
      <c r="U6" s="237">
        <v>0.27656030774644363</v>
      </c>
      <c r="V6" s="237">
        <v>0.45591781741957055</v>
      </c>
      <c r="W6" s="237">
        <v>0.37308951175698374</v>
      </c>
      <c r="Y6" s="243" t="s">
        <v>26</v>
      </c>
      <c r="Z6" s="237">
        <v>12</v>
      </c>
      <c r="AA6" s="237">
        <v>18</v>
      </c>
      <c r="AB6" s="237">
        <v>15</v>
      </c>
      <c r="AC6" s="237">
        <v>15</v>
      </c>
      <c r="AD6" s="237">
        <v>7</v>
      </c>
      <c r="AE6" s="237">
        <v>13</v>
      </c>
    </row>
    <row r="7" spans="1:31">
      <c r="A7" s="243" t="s">
        <v>27</v>
      </c>
      <c r="B7" s="237">
        <v>13.808602091962376</v>
      </c>
      <c r="C7" s="237">
        <v>13.202970022888456</v>
      </c>
      <c r="D7" s="237">
        <v>6.6727401236970003</v>
      </c>
      <c r="E7" s="237">
        <v>9.6907930356127707</v>
      </c>
      <c r="F7" s="237">
        <v>14.975873102705298</v>
      </c>
      <c r="G7" s="237">
        <v>10.717172550444594</v>
      </c>
      <c r="I7" s="243" t="s">
        <v>27</v>
      </c>
      <c r="J7" s="237">
        <v>1.923725172896311</v>
      </c>
      <c r="K7" s="237">
        <v>3.7836228620467649</v>
      </c>
      <c r="L7" s="237">
        <v>0.91690578538608281</v>
      </c>
      <c r="M7" s="237">
        <v>1.1442741986705012</v>
      </c>
      <c r="N7" s="237">
        <v>3.3865939907144305</v>
      </c>
      <c r="O7" s="237">
        <v>1.1524020820693384</v>
      </c>
      <c r="Q7" s="243" t="s">
        <v>27</v>
      </c>
      <c r="R7" s="237">
        <v>0.72709977118833868</v>
      </c>
      <c r="S7" s="237">
        <v>1.6920875841517751</v>
      </c>
      <c r="T7" s="237">
        <v>0.4584528926930414</v>
      </c>
      <c r="U7" s="237">
        <v>0.66064701662915726</v>
      </c>
      <c r="V7" s="237">
        <v>1.3825712072043579</v>
      </c>
      <c r="W7" s="237">
        <v>0.38413402735644614</v>
      </c>
      <c r="Y7" s="243" t="s">
        <v>27</v>
      </c>
      <c r="Z7" s="237">
        <v>7</v>
      </c>
      <c r="AA7" s="237">
        <v>5</v>
      </c>
      <c r="AB7" s="237">
        <v>4</v>
      </c>
      <c r="AC7" s="237">
        <v>3</v>
      </c>
      <c r="AD7" s="237">
        <v>6</v>
      </c>
      <c r="AE7" s="237">
        <v>9</v>
      </c>
    </row>
  </sheetData>
  <mergeCells count="4">
    <mergeCell ref="B1:G1"/>
    <mergeCell ref="J1:O1"/>
    <mergeCell ref="R1:W1"/>
    <mergeCell ref="Z1:AE1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37"/>
  <sheetViews>
    <sheetView zoomScaleNormal="100" workbookViewId="0"/>
  </sheetViews>
  <sheetFormatPr baseColWidth="10" defaultColWidth="8.83203125" defaultRowHeight="17"/>
  <cols>
    <col min="1" max="1" width="6.6640625" style="20" bestFit="1" customWidth="1"/>
    <col min="2" max="4" width="12" style="20" bestFit="1" customWidth="1"/>
    <col min="5" max="5" width="19.1640625" style="21" bestFit="1" customWidth="1"/>
    <col min="6" max="6" width="20" style="21" bestFit="1" customWidth="1"/>
    <col min="7" max="7" width="12" style="20" bestFit="1" customWidth="1"/>
    <col min="8" max="14" width="9.1640625" style="20"/>
    <col min="15" max="15" width="6" style="20" bestFit="1" customWidth="1"/>
    <col min="16" max="18" width="12" style="20" bestFit="1" customWidth="1"/>
    <col min="19" max="19" width="19.1640625" style="20" bestFit="1" customWidth="1"/>
    <col min="20" max="20" width="20" style="20" bestFit="1" customWidth="1"/>
    <col min="21" max="21" width="12" style="20" bestFit="1" customWidth="1"/>
    <col min="22" max="28" width="9.1640625" style="20"/>
    <col min="29" max="29" width="6.33203125" style="20" bestFit="1" customWidth="1"/>
    <col min="30" max="32" width="12" style="20" bestFit="1" customWidth="1"/>
    <col min="33" max="33" width="19.1640625" style="20" bestFit="1" customWidth="1"/>
    <col min="34" max="34" width="20" style="20" bestFit="1" customWidth="1"/>
    <col min="35" max="35" width="12" style="20" bestFit="1" customWidth="1"/>
    <col min="36" max="42" width="9.1640625" style="20"/>
    <col min="43" max="43" width="6" style="20" bestFit="1" customWidth="1"/>
    <col min="44" max="46" width="12" style="20" bestFit="1" customWidth="1"/>
    <col min="47" max="47" width="19.1640625" style="20" bestFit="1" customWidth="1"/>
    <col min="48" max="48" width="20" style="20" bestFit="1" customWidth="1"/>
    <col min="49" max="49" width="12" style="20" bestFit="1" customWidth="1"/>
    <col min="50" max="56" width="9.1640625" style="20"/>
    <col min="57" max="57" width="6.1640625" style="20" bestFit="1" customWidth="1"/>
    <col min="58" max="60" width="12" style="20" bestFit="1" customWidth="1"/>
    <col min="61" max="61" width="19.1640625" style="20" bestFit="1" customWidth="1"/>
    <col min="62" max="62" width="20" style="20" bestFit="1" customWidth="1"/>
    <col min="63" max="63" width="12" style="20" bestFit="1" customWidth="1"/>
    <col min="64" max="70" width="9.1640625" style="20"/>
    <col min="71" max="71" width="6.6640625" style="20" bestFit="1" customWidth="1"/>
    <col min="72" max="74" width="12" style="20" bestFit="1" customWidth="1"/>
    <col min="75" max="75" width="19.1640625" style="20" bestFit="1" customWidth="1"/>
    <col min="76" max="76" width="20" style="20" bestFit="1" customWidth="1"/>
    <col min="77" max="77" width="12" style="20" bestFit="1" customWidth="1"/>
    <col min="78" max="84" width="9.1640625" style="20"/>
  </cols>
  <sheetData>
    <row r="1" spans="1:84" s="237" customFormat="1">
      <c r="A1" s="237" t="s">
        <v>7</v>
      </c>
      <c r="E1" s="238"/>
      <c r="F1" s="239"/>
      <c r="G1" s="238"/>
      <c r="O1" s="237" t="s">
        <v>8</v>
      </c>
      <c r="T1" s="239"/>
      <c r="U1" s="238"/>
      <c r="AC1" s="237" t="s">
        <v>9</v>
      </c>
      <c r="AH1" s="239"/>
      <c r="AI1" s="238"/>
      <c r="AQ1" s="237" t="s">
        <v>10</v>
      </c>
      <c r="AV1" s="239"/>
      <c r="AW1" s="238"/>
      <c r="BE1" s="237" t="s">
        <v>11</v>
      </c>
      <c r="BJ1" s="239"/>
      <c r="BK1" s="238"/>
      <c r="BS1" s="237" t="s">
        <v>12</v>
      </c>
      <c r="BX1" s="239"/>
      <c r="BY1" s="238"/>
    </row>
    <row r="2" spans="1:84">
      <c r="A2" s="26" t="s">
        <v>0</v>
      </c>
      <c r="B2" s="26" t="s">
        <v>1</v>
      </c>
      <c r="C2" s="26" t="s">
        <v>2</v>
      </c>
      <c r="D2" s="26" t="s">
        <v>3</v>
      </c>
      <c r="E2" s="27" t="s">
        <v>4</v>
      </c>
      <c r="F2" s="27" t="s">
        <v>5</v>
      </c>
      <c r="G2" s="26" t="s">
        <v>6</v>
      </c>
      <c r="H2" s="22"/>
      <c r="I2" s="22"/>
      <c r="J2" s="22"/>
      <c r="K2" s="22"/>
      <c r="L2" s="22"/>
      <c r="M2" s="22"/>
      <c r="N2" s="22"/>
      <c r="O2" s="30" t="s">
        <v>0</v>
      </c>
      <c r="P2" s="30" t="s">
        <v>1</v>
      </c>
      <c r="Q2" s="30" t="s">
        <v>2</v>
      </c>
      <c r="R2" s="30" t="s">
        <v>3</v>
      </c>
      <c r="S2" s="31" t="s">
        <v>4</v>
      </c>
      <c r="T2" s="31" t="s">
        <v>5</v>
      </c>
      <c r="U2" s="30" t="s">
        <v>6</v>
      </c>
      <c r="V2" s="22"/>
      <c r="W2" s="22"/>
      <c r="X2" s="22"/>
      <c r="Y2" s="22"/>
      <c r="Z2" s="22"/>
      <c r="AA2" s="22"/>
      <c r="AB2" s="22"/>
      <c r="AC2" s="34" t="s">
        <v>0</v>
      </c>
      <c r="AD2" s="34" t="s">
        <v>1</v>
      </c>
      <c r="AE2" s="34" t="s">
        <v>2</v>
      </c>
      <c r="AF2" s="34" t="s">
        <v>3</v>
      </c>
      <c r="AG2" s="35" t="s">
        <v>4</v>
      </c>
      <c r="AH2" s="35" t="s">
        <v>5</v>
      </c>
      <c r="AI2" s="34" t="s">
        <v>6</v>
      </c>
      <c r="AJ2" s="22"/>
      <c r="AK2" s="22"/>
      <c r="AL2" s="22"/>
      <c r="AM2" s="22"/>
      <c r="AN2" s="22"/>
      <c r="AO2" s="22"/>
      <c r="AP2" s="22"/>
      <c r="AQ2" s="38" t="s">
        <v>0</v>
      </c>
      <c r="AR2" s="38" t="s">
        <v>1</v>
      </c>
      <c r="AS2" s="38" t="s">
        <v>2</v>
      </c>
      <c r="AT2" s="38" t="s">
        <v>3</v>
      </c>
      <c r="AU2" s="39" t="s">
        <v>4</v>
      </c>
      <c r="AV2" s="39" t="s">
        <v>5</v>
      </c>
      <c r="AW2" s="38" t="s">
        <v>6</v>
      </c>
      <c r="AX2" s="22"/>
      <c r="AY2" s="22"/>
      <c r="AZ2" s="22"/>
      <c r="BA2" s="22"/>
      <c r="BB2" s="22"/>
      <c r="BC2" s="22"/>
      <c r="BD2" s="22"/>
      <c r="BE2" s="42" t="s">
        <v>0</v>
      </c>
      <c r="BF2" s="42" t="s">
        <v>1</v>
      </c>
      <c r="BG2" s="42" t="s">
        <v>2</v>
      </c>
      <c r="BH2" s="42" t="s">
        <v>3</v>
      </c>
      <c r="BI2" s="43" t="s">
        <v>4</v>
      </c>
      <c r="BJ2" s="43" t="s">
        <v>5</v>
      </c>
      <c r="BK2" s="42" t="s">
        <v>6</v>
      </c>
      <c r="BL2" s="22"/>
      <c r="BM2" s="22"/>
      <c r="BN2" s="22"/>
      <c r="BO2" s="22"/>
      <c r="BP2" s="22"/>
      <c r="BQ2" s="22"/>
      <c r="BR2" s="22"/>
      <c r="BS2" s="46" t="s">
        <v>0</v>
      </c>
      <c r="BT2" s="46" t="s">
        <v>1</v>
      </c>
      <c r="BU2" s="46" t="s">
        <v>2</v>
      </c>
      <c r="BV2" s="46" t="s">
        <v>3</v>
      </c>
      <c r="BW2" s="47" t="s">
        <v>4</v>
      </c>
      <c r="BX2" s="47" t="s">
        <v>5</v>
      </c>
      <c r="BY2" s="46" t="s">
        <v>6</v>
      </c>
      <c r="BZ2" s="22"/>
      <c r="CA2" s="22"/>
      <c r="CB2" s="22"/>
      <c r="CC2" s="22"/>
      <c r="CD2" s="22"/>
      <c r="CE2" s="22"/>
      <c r="CF2" s="22"/>
    </row>
    <row r="3" spans="1:84">
      <c r="A3" s="24">
        <v>5</v>
      </c>
      <c r="B3" s="24">
        <v>12.892691957508065</v>
      </c>
      <c r="C3" s="24">
        <v>31.14736018292988</v>
      </c>
      <c r="D3" s="24">
        <v>3.6608392673258052</v>
      </c>
      <c r="E3" s="25">
        <v>0.83475608600928297</v>
      </c>
      <c r="F3" s="25">
        <v>0.95686274509803926</v>
      </c>
      <c r="G3" s="24">
        <v>1.4589540203806097</v>
      </c>
      <c r="O3" s="28">
        <v>1</v>
      </c>
      <c r="P3" s="28">
        <v>13.461288715614923</v>
      </c>
      <c r="Q3" s="28">
        <v>32.256063073517836</v>
      </c>
      <c r="R3" s="28">
        <v>5.571229436417239</v>
      </c>
      <c r="S3" s="29">
        <v>0.85941574599382897</v>
      </c>
      <c r="T3" s="29">
        <v>0.92156862745098045</v>
      </c>
      <c r="U3" s="28">
        <v>1.5420437252512504</v>
      </c>
      <c r="AC3" s="32">
        <v>1</v>
      </c>
      <c r="AD3" s="32">
        <v>26.630557564357602</v>
      </c>
      <c r="AE3" s="32">
        <v>28.38460171007074</v>
      </c>
      <c r="AF3" s="32">
        <v>2.8225175042202117</v>
      </c>
      <c r="AG3" s="33">
        <v>0.82701960784313722</v>
      </c>
      <c r="AH3" s="33">
        <v>0.94117647058823528</v>
      </c>
      <c r="AI3" s="32">
        <v>1.5104070011914847</v>
      </c>
      <c r="AQ3" s="36">
        <v>0</v>
      </c>
      <c r="AR3" s="36">
        <v>17.683842584233233</v>
      </c>
      <c r="AS3" s="36">
        <v>31.682755267079166</v>
      </c>
      <c r="AT3" s="36">
        <v>3.5184883800947415</v>
      </c>
      <c r="AU3" s="37">
        <v>0.79558677202224171</v>
      </c>
      <c r="AV3" s="37">
        <v>0.93333333333333335</v>
      </c>
      <c r="AW3" s="36">
        <v>1.7171523784803158</v>
      </c>
      <c r="BE3" s="40">
        <v>0</v>
      </c>
      <c r="BF3" s="40">
        <v>21.039476720196529</v>
      </c>
      <c r="BG3" s="40">
        <v>28.273244395585323</v>
      </c>
      <c r="BH3" s="40">
        <v>3.8313231638706422</v>
      </c>
      <c r="BI3" s="41">
        <v>0.81368096739149787</v>
      </c>
      <c r="BJ3" s="41">
        <v>0.9137254901960784</v>
      </c>
      <c r="BK3" s="40">
        <v>1.7455414196630608</v>
      </c>
      <c r="BS3" s="44">
        <v>1</v>
      </c>
      <c r="BT3" s="44">
        <v>13.210025567951275</v>
      </c>
      <c r="BU3" s="44">
        <v>30.610553955271058</v>
      </c>
      <c r="BV3" s="44">
        <v>3.4868521799268217</v>
      </c>
      <c r="BW3" s="45">
        <v>0.83898732183636504</v>
      </c>
      <c r="BX3" s="45">
        <v>0.91764705882352937</v>
      </c>
      <c r="BY3" s="44">
        <v>1.5492341115816231</v>
      </c>
    </row>
    <row r="4" spans="1:84">
      <c r="A4" s="24">
        <v>8</v>
      </c>
      <c r="B4" s="24">
        <v>13.796475100612042</v>
      </c>
      <c r="C4" s="24">
        <v>28.63201496877506</v>
      </c>
      <c r="D4" s="24">
        <v>3.3708549243328112</v>
      </c>
      <c r="E4" s="25">
        <v>0.84415244177002746</v>
      </c>
      <c r="F4" s="25">
        <v>0.95686274509803926</v>
      </c>
      <c r="G4" s="24">
        <v>1.4962934789354898</v>
      </c>
      <c r="O4" s="28">
        <v>2</v>
      </c>
      <c r="P4" s="28">
        <v>9.5607577958714973</v>
      </c>
      <c r="Q4" s="28">
        <v>26.299430930687908</v>
      </c>
      <c r="R4" s="28">
        <v>3.4358792420598636</v>
      </c>
      <c r="S4" s="29">
        <v>0.83071828113325652</v>
      </c>
      <c r="T4" s="29">
        <v>0.91764705882352937</v>
      </c>
      <c r="U4" s="28">
        <v>1.4403000228796101</v>
      </c>
      <c r="AC4" s="32">
        <v>2</v>
      </c>
      <c r="AD4" s="32">
        <v>10.679859728629694</v>
      </c>
      <c r="AE4" s="32">
        <v>20.100653798255905</v>
      </c>
      <c r="AF4" s="32">
        <v>2.5588936578969084</v>
      </c>
      <c r="AG4" s="33">
        <v>0.82934658627994129</v>
      </c>
      <c r="AH4" s="33">
        <v>0.92549019607843142</v>
      </c>
      <c r="AI4" s="32">
        <v>1.457089070420406</v>
      </c>
      <c r="AQ4" s="36">
        <v>2</v>
      </c>
      <c r="AR4" s="36">
        <v>12.405073126948116</v>
      </c>
      <c r="AS4" s="36">
        <v>28.26503081669652</v>
      </c>
      <c r="AT4" s="36">
        <v>1.8471124052013115</v>
      </c>
      <c r="AU4" s="37">
        <v>0.78024333072887608</v>
      </c>
      <c r="AV4" s="37">
        <v>0.92549019607843142</v>
      </c>
      <c r="AW4" s="36">
        <v>1.6455140385356291</v>
      </c>
      <c r="BE4" s="40">
        <v>1</v>
      </c>
      <c r="BF4" s="40">
        <v>13.675000972658296</v>
      </c>
      <c r="BG4" s="40">
        <v>28.023906192401345</v>
      </c>
      <c r="BH4" s="40">
        <v>3.2249830398309229</v>
      </c>
      <c r="BI4" s="41">
        <v>0.80360152766220738</v>
      </c>
      <c r="BJ4" s="41">
        <v>0.89803921568627454</v>
      </c>
      <c r="BK4" s="40">
        <v>1.6018117249796482</v>
      </c>
      <c r="BS4" s="44">
        <v>2</v>
      </c>
      <c r="BT4" s="44">
        <v>16.021016202302825</v>
      </c>
      <c r="BU4" s="44">
        <v>29.705909652794602</v>
      </c>
      <c r="BV4" s="44">
        <v>3.6450254579226287</v>
      </c>
      <c r="BW4" s="45">
        <v>0.8443804034582133</v>
      </c>
      <c r="BX4" s="45">
        <v>0.91764705882352937</v>
      </c>
      <c r="BY4" s="44">
        <v>1.665278708580374</v>
      </c>
    </row>
    <row r="5" spans="1:84">
      <c r="A5" s="24">
        <v>10</v>
      </c>
      <c r="B5" s="24">
        <v>24.312273113833694</v>
      </c>
      <c r="C5" s="24">
        <v>26.076846561117947</v>
      </c>
      <c r="D5" s="24">
        <v>3.3269166869257627</v>
      </c>
      <c r="E5" s="25">
        <v>0.8052384822154155</v>
      </c>
      <c r="F5" s="25">
        <v>0.94117647058823528</v>
      </c>
      <c r="G5" s="24">
        <v>1.458229165285698</v>
      </c>
      <c r="O5" s="28">
        <v>4</v>
      </c>
      <c r="P5" s="28">
        <v>21.26193083036561</v>
      </c>
      <c r="Q5" s="28">
        <v>25.692617511689608</v>
      </c>
      <c r="R5" s="28">
        <v>3.0791100826392923</v>
      </c>
      <c r="S5" s="29">
        <v>0.80921770770163737</v>
      </c>
      <c r="T5" s="29">
        <v>0.90196078431372551</v>
      </c>
      <c r="U5" s="28">
        <v>1.5896292326059607</v>
      </c>
      <c r="AC5" s="32">
        <v>3</v>
      </c>
      <c r="AD5" s="32">
        <v>2.0957217908540975</v>
      </c>
      <c r="AE5" s="32">
        <v>19.463526122019534</v>
      </c>
      <c r="AF5" s="32">
        <v>2.3602956311186718</v>
      </c>
      <c r="AG5" s="33">
        <v>0.8314256228807313</v>
      </c>
      <c r="AH5" s="33">
        <v>0.91764705882352937</v>
      </c>
      <c r="AI5" s="32">
        <v>1.563698886553081</v>
      </c>
      <c r="AQ5" s="36">
        <v>8</v>
      </c>
      <c r="AR5" s="36">
        <v>23.874022596207169</v>
      </c>
      <c r="AS5" s="36">
        <v>20.050438799216764</v>
      </c>
      <c r="AT5" s="36">
        <v>3.0369338456729285</v>
      </c>
      <c r="AU5" s="37">
        <v>0.77394796814007538</v>
      </c>
      <c r="AV5" s="37">
        <v>0.91764705882352937</v>
      </c>
      <c r="AW5" s="36">
        <v>1.6778193107202706</v>
      </c>
      <c r="BE5" s="40">
        <v>2</v>
      </c>
      <c r="BF5" s="40">
        <v>19.726505379128984</v>
      </c>
      <c r="BG5" s="40">
        <v>24.641706375291953</v>
      </c>
      <c r="BH5" s="40">
        <v>3.1423826977224145</v>
      </c>
      <c r="BI5" s="41">
        <v>0.80704139433551192</v>
      </c>
      <c r="BJ5" s="41">
        <v>0.90588235294117647</v>
      </c>
      <c r="BK5" s="40">
        <v>1.7190752203276423</v>
      </c>
      <c r="BS5" s="44">
        <v>4</v>
      </c>
      <c r="BT5" s="44">
        <v>7.3997977550767926</v>
      </c>
      <c r="BU5" s="44">
        <v>22.400094055452545</v>
      </c>
      <c r="BV5" s="44">
        <v>1.4762789936416065</v>
      </c>
      <c r="BW5" s="45">
        <v>0.81005722863307994</v>
      </c>
      <c r="BX5" s="45">
        <v>0.9137254901960784</v>
      </c>
      <c r="BY5" s="44">
        <v>1.7212669896419048</v>
      </c>
    </row>
    <row r="6" spans="1:84">
      <c r="A6" s="24">
        <v>11</v>
      </c>
      <c r="B6" s="24">
        <v>13.110290286677683</v>
      </c>
      <c r="C6" s="24">
        <v>25.396364214288766</v>
      </c>
      <c r="D6" s="24">
        <v>2.6081039517355427</v>
      </c>
      <c r="E6" s="25">
        <v>0.83598304186539485</v>
      </c>
      <c r="F6" s="25">
        <v>0.94901960784313721</v>
      </c>
      <c r="G6" s="24">
        <v>1.5005015904338657</v>
      </c>
      <c r="O6" s="28">
        <v>5</v>
      </c>
      <c r="P6" s="28">
        <v>28.381489957716393</v>
      </c>
      <c r="Q6" s="28">
        <v>18.263757436949867</v>
      </c>
      <c r="R6" s="28">
        <v>3.96313036726198</v>
      </c>
      <c r="S6" s="29">
        <v>0.84403609231303145</v>
      </c>
      <c r="T6" s="29">
        <v>0.90196078431372551</v>
      </c>
      <c r="U6" s="28">
        <v>1.3869642290070441</v>
      </c>
      <c r="AC6" s="32">
        <v>4</v>
      </c>
      <c r="AD6" s="32">
        <v>22.036692036898195</v>
      </c>
      <c r="AE6" s="32">
        <v>18.490510107347976</v>
      </c>
      <c r="AF6" s="32">
        <v>2.256605132468311</v>
      </c>
      <c r="AG6" s="33">
        <v>0.8218522629177456</v>
      </c>
      <c r="AH6" s="33">
        <v>0.92941176470588238</v>
      </c>
      <c r="AI6" s="32">
        <v>1.4002060947498856</v>
      </c>
      <c r="AQ6" s="36">
        <v>9</v>
      </c>
      <c r="AR6" s="36">
        <v>15.224118134254065</v>
      </c>
      <c r="AS6" s="36">
        <v>20.028786792137197</v>
      </c>
      <c r="AT6" s="36">
        <v>3.3023149726536376</v>
      </c>
      <c r="AU6" s="37">
        <v>0.76224243934862079</v>
      </c>
      <c r="AV6" s="37">
        <v>0.91764705882352937</v>
      </c>
      <c r="AW6" s="36">
        <v>1.5946974709833828</v>
      </c>
      <c r="BE6" s="40">
        <v>3</v>
      </c>
      <c r="BF6" s="40">
        <v>26.631187151461855</v>
      </c>
      <c r="BG6" s="40">
        <v>22.765326942252589</v>
      </c>
      <c r="BH6" s="40">
        <v>1.0703029729900384</v>
      </c>
      <c r="BI6" s="41">
        <v>0.7252979623221838</v>
      </c>
      <c r="BJ6" s="41">
        <v>0.89803921568627454</v>
      </c>
      <c r="BK6" s="40">
        <v>1.7529073286989652</v>
      </c>
      <c r="BS6" s="44">
        <v>5</v>
      </c>
      <c r="BT6" s="44">
        <v>8.8794649461035107</v>
      </c>
      <c r="BU6" s="44">
        <v>21.453802927861474</v>
      </c>
      <c r="BV6" s="44">
        <v>3.5255177172359384</v>
      </c>
      <c r="BW6" s="45">
        <v>0.83356504468718973</v>
      </c>
      <c r="BX6" s="45">
        <v>0.9137254901960784</v>
      </c>
      <c r="BY6" s="44">
        <v>1.5798524405077956</v>
      </c>
    </row>
    <row r="7" spans="1:84">
      <c r="A7" s="24">
        <v>13</v>
      </c>
      <c r="B7" s="24">
        <v>15.815394501380762</v>
      </c>
      <c r="C7" s="24">
        <v>20.359464754537196</v>
      </c>
      <c r="D7" s="24">
        <v>1.8277791001887937</v>
      </c>
      <c r="E7" s="25">
        <v>0.80587858943961455</v>
      </c>
      <c r="F7" s="25">
        <v>0.94117647058823528</v>
      </c>
      <c r="G7" s="24">
        <v>1.453444582497567</v>
      </c>
      <c r="O7" s="28">
        <v>6</v>
      </c>
      <c r="P7" s="28">
        <v>15.563812941848298</v>
      </c>
      <c r="Q7" s="28">
        <v>18.239066043849771</v>
      </c>
      <c r="R7" s="28">
        <v>2.6362236599301063</v>
      </c>
      <c r="S7" s="29">
        <v>0.8057907275059556</v>
      </c>
      <c r="T7" s="29">
        <v>0.90588235294117647</v>
      </c>
      <c r="U7" s="28">
        <v>1.6791071583592272</v>
      </c>
      <c r="AC7" s="32">
        <v>5</v>
      </c>
      <c r="AD7" s="32">
        <v>31.301268901702681</v>
      </c>
      <c r="AE7" s="32">
        <v>16.944128393170679</v>
      </c>
      <c r="AF7" s="32">
        <v>2.0404321539464769</v>
      </c>
      <c r="AG7" s="33">
        <v>0.81624257408742829</v>
      </c>
      <c r="AH7" s="33">
        <v>0.92941176470588238</v>
      </c>
      <c r="AI7" s="32">
        <v>1.3400386930771888</v>
      </c>
      <c r="AQ7" s="36">
        <v>12</v>
      </c>
      <c r="AR7" s="36">
        <v>18.905943519920399</v>
      </c>
      <c r="AS7" s="36">
        <v>16.843705631725776</v>
      </c>
      <c r="AT7" s="36">
        <v>3.077355161899654</v>
      </c>
      <c r="AU7" s="37">
        <v>0.79353543465167631</v>
      </c>
      <c r="AV7" s="37">
        <v>0.93333333333333335</v>
      </c>
      <c r="AW7" s="36">
        <v>1.6498341392532783</v>
      </c>
      <c r="BE7" s="40">
        <v>5</v>
      </c>
      <c r="BF7" s="40">
        <v>10.363872131995574</v>
      </c>
      <c r="BG7" s="40">
        <v>20.297121157949476</v>
      </c>
      <c r="BH7" s="40">
        <v>3.444672939480943</v>
      </c>
      <c r="BI7" s="41">
        <v>0.80346724055475849</v>
      </c>
      <c r="BJ7" s="41">
        <v>0.9137254901960784</v>
      </c>
      <c r="BK7" s="40">
        <v>1.6790693647590886</v>
      </c>
      <c r="BS7" s="44">
        <v>7</v>
      </c>
      <c r="BT7" s="44">
        <v>10.438988386502896</v>
      </c>
      <c r="BU7" s="44">
        <v>19.890596041070548</v>
      </c>
      <c r="BV7" s="44">
        <v>3.0703262538606877</v>
      </c>
      <c r="BW7" s="45">
        <v>0.84324891687882442</v>
      </c>
      <c r="BX7" s="45">
        <v>0.92549019607843142</v>
      </c>
      <c r="BY7" s="44">
        <v>1.7532555674927581</v>
      </c>
    </row>
    <row r="8" spans="1:84">
      <c r="A8" s="24">
        <v>14</v>
      </c>
      <c r="B8" s="24">
        <v>20.046067872653911</v>
      </c>
      <c r="C8" s="24">
        <v>18.040051389205665</v>
      </c>
      <c r="D8" s="24">
        <v>2.7873673862991701</v>
      </c>
      <c r="E8" s="25">
        <v>0.81702328586694506</v>
      </c>
      <c r="F8" s="25">
        <v>0.94901960784313721</v>
      </c>
      <c r="G8" s="24">
        <v>1.5916539201308237</v>
      </c>
      <c r="O8" s="28">
        <v>7</v>
      </c>
      <c r="P8" s="28">
        <v>17.900015296626552</v>
      </c>
      <c r="Q8" s="28">
        <v>14.001105382760739</v>
      </c>
      <c r="R8" s="28">
        <v>2.9894782580882979</v>
      </c>
      <c r="S8" s="29">
        <v>0.81614355989745724</v>
      </c>
      <c r="T8" s="29">
        <v>0.90588235294117647</v>
      </c>
      <c r="U8" s="28">
        <v>1.6518275817653305</v>
      </c>
      <c r="AC8" s="32">
        <v>6</v>
      </c>
      <c r="AD8" s="32">
        <v>9.1836857768581606</v>
      </c>
      <c r="AE8" s="32">
        <v>15.686712686578337</v>
      </c>
      <c r="AF8" s="32">
        <v>1.827778027472521</v>
      </c>
      <c r="AG8" s="33">
        <v>0.80633249408712904</v>
      </c>
      <c r="AH8" s="33">
        <v>0.92549019607843142</v>
      </c>
      <c r="AI8" s="32">
        <v>1.3464240650597772</v>
      </c>
      <c r="AQ8" s="36">
        <v>13</v>
      </c>
      <c r="AR8" s="36">
        <v>25.483182104975121</v>
      </c>
      <c r="AS8" s="36">
        <v>12.025229477349393</v>
      </c>
      <c r="AT8" s="36">
        <v>2.4165401963674049</v>
      </c>
      <c r="AU8" s="37">
        <v>0.78546579268465699</v>
      </c>
      <c r="AV8" s="37">
        <v>0.92156862745098045</v>
      </c>
      <c r="AW8" s="36">
        <v>1.6316104015786734</v>
      </c>
      <c r="BE8" s="40">
        <v>6</v>
      </c>
      <c r="BF8" s="40">
        <v>3.6836634905454133</v>
      </c>
      <c r="BG8" s="40">
        <v>17.606302057542873</v>
      </c>
      <c r="BH8" s="40">
        <v>4.0580378953640137</v>
      </c>
      <c r="BI8" s="41">
        <v>0.80103181427343073</v>
      </c>
      <c r="BJ8" s="41">
        <v>0.9137254901960784</v>
      </c>
      <c r="BK8" s="40">
        <v>1.7290826865374893</v>
      </c>
      <c r="BS8" s="44">
        <v>8</v>
      </c>
      <c r="BT8" s="44">
        <v>27.661712691621826</v>
      </c>
      <c r="BU8" s="44">
        <v>19.404091652051459</v>
      </c>
      <c r="BV8" s="44">
        <v>2.4130224170092394</v>
      </c>
      <c r="BW8" s="45">
        <v>0.85944272445820435</v>
      </c>
      <c r="BX8" s="45">
        <v>0.93333333333333335</v>
      </c>
      <c r="BY8" s="44">
        <v>1.611257529135538</v>
      </c>
    </row>
    <row r="9" spans="1:84">
      <c r="A9" s="24">
        <v>15</v>
      </c>
      <c r="B9" s="24">
        <v>24.192362098690506</v>
      </c>
      <c r="C9" s="24">
        <v>17.232631256219172</v>
      </c>
      <c r="D9" s="24">
        <v>2.9789326434333208</v>
      </c>
      <c r="E9" s="25">
        <v>0.81408029878618104</v>
      </c>
      <c r="F9" s="25">
        <v>0.94117647058823528</v>
      </c>
      <c r="G9" s="24">
        <v>1.3717802862614961</v>
      </c>
      <c r="O9" s="28">
        <v>10</v>
      </c>
      <c r="P9" s="28">
        <v>29.348021948877498</v>
      </c>
      <c r="Q9" s="28">
        <v>11.972973747696466</v>
      </c>
      <c r="R9" s="28">
        <v>3.4868496054708897</v>
      </c>
      <c r="S9" s="29">
        <v>0.85024509803921566</v>
      </c>
      <c r="T9" s="29">
        <v>0.89803921568627454</v>
      </c>
      <c r="U9" s="28">
        <v>1.4718658354808001</v>
      </c>
      <c r="AC9" s="32">
        <v>7</v>
      </c>
      <c r="AD9" s="32">
        <v>25.684317093200214</v>
      </c>
      <c r="AE9" s="32">
        <v>11.567910430760749</v>
      </c>
      <c r="AF9" s="32">
        <v>2.2847244115610663</v>
      </c>
      <c r="AG9" s="33">
        <v>0.82478382657410787</v>
      </c>
      <c r="AH9" s="33">
        <v>0.92941176470588238</v>
      </c>
      <c r="AI9" s="32">
        <v>1.444606998818228</v>
      </c>
      <c r="AQ9" s="36">
        <v>18</v>
      </c>
      <c r="AR9" s="36">
        <v>21.791587264242807</v>
      </c>
      <c r="AS9" s="36">
        <v>4.916749635706771</v>
      </c>
      <c r="AT9" s="36">
        <v>2.1511594985148283</v>
      </c>
      <c r="AU9" s="37">
        <v>0.78426916221033871</v>
      </c>
      <c r="AV9" s="37">
        <v>0.90980392156862744</v>
      </c>
      <c r="AW9" s="36">
        <v>1.7894867912812009</v>
      </c>
      <c r="BE9" s="40">
        <v>7</v>
      </c>
      <c r="BF9" s="40">
        <v>20.630715483602504</v>
      </c>
      <c r="BG9" s="40">
        <v>16.284632283149904</v>
      </c>
      <c r="BH9" s="40">
        <v>2.8594253318746348</v>
      </c>
      <c r="BI9" s="41">
        <v>0.76839339877242008</v>
      </c>
      <c r="BJ9" s="41">
        <v>0.9137254901960784</v>
      </c>
      <c r="BK9" s="40">
        <v>1.8509327996114044</v>
      </c>
      <c r="BS9" s="44">
        <v>9</v>
      </c>
      <c r="BT9" s="44">
        <v>13.550205229982119</v>
      </c>
      <c r="BU9" s="44">
        <v>19.218023334528127</v>
      </c>
      <c r="BV9" s="44">
        <v>2.4464169706288166</v>
      </c>
      <c r="BW9" s="45">
        <v>0.83707511657958311</v>
      </c>
      <c r="BX9" s="45">
        <v>0.91764705882352937</v>
      </c>
      <c r="BY9" s="44">
        <v>1.7482546532460495</v>
      </c>
    </row>
    <row r="10" spans="1:84">
      <c r="A10" s="24">
        <v>16</v>
      </c>
      <c r="B10" s="24">
        <v>15.899578257515991</v>
      </c>
      <c r="C10" s="24">
        <v>13.393988025160388</v>
      </c>
      <c r="D10" s="24">
        <v>2.9578429159412596</v>
      </c>
      <c r="E10" s="25">
        <v>0.80808706257622664</v>
      </c>
      <c r="F10" s="25">
        <v>0.93725490196078431</v>
      </c>
      <c r="G10" s="24">
        <v>1.5991645092715436</v>
      </c>
      <c r="O10" s="28">
        <v>11</v>
      </c>
      <c r="P10" s="28">
        <v>6.9318191475161566</v>
      </c>
      <c r="Q10" s="28">
        <v>10.266003902134592</v>
      </c>
      <c r="R10" s="28">
        <v>3.4411506548511617</v>
      </c>
      <c r="S10" s="29">
        <v>0.85832523091881374</v>
      </c>
      <c r="T10" s="29">
        <v>0.9137254901960784</v>
      </c>
      <c r="U10" s="28">
        <v>1.3724516672368354</v>
      </c>
      <c r="AC10" s="32">
        <v>8</v>
      </c>
      <c r="AD10" s="32">
        <v>26.846433574782257</v>
      </c>
      <c r="AE10" s="32">
        <v>10.150666439288958</v>
      </c>
      <c r="AF10" s="32">
        <v>2.8102118199663608</v>
      </c>
      <c r="AG10" s="33">
        <v>0.83913626209977665</v>
      </c>
      <c r="AH10" s="33">
        <v>0.92941176470588238</v>
      </c>
      <c r="AI10" s="32">
        <v>1.5229900639113758</v>
      </c>
      <c r="AQ10" s="36">
        <v>21</v>
      </c>
      <c r="AR10" s="36">
        <v>13.582835209902495</v>
      </c>
      <c r="AS10" s="36">
        <v>3.2107639722848749</v>
      </c>
      <c r="AT10" s="36">
        <v>3.1300810896904516</v>
      </c>
      <c r="AU10" s="37">
        <v>0.78409488795518201</v>
      </c>
      <c r="AV10" s="37">
        <v>0.92156862745098045</v>
      </c>
      <c r="AW10" s="36">
        <v>1.7906389968555003</v>
      </c>
      <c r="BE10" s="40">
        <v>8</v>
      </c>
      <c r="BF10" s="40">
        <v>11.704726221484776</v>
      </c>
      <c r="BG10" s="40">
        <v>14.717893919268461</v>
      </c>
      <c r="BH10" s="40">
        <v>2.8084588300950939</v>
      </c>
      <c r="BI10" s="41">
        <v>0.80465991883037502</v>
      </c>
      <c r="BJ10" s="41">
        <v>0.91764705882352937</v>
      </c>
      <c r="BK10" s="40">
        <v>1.801298416271957</v>
      </c>
      <c r="BS10" s="44">
        <v>10</v>
      </c>
      <c r="BT10" s="44">
        <v>9.4833041087817236</v>
      </c>
      <c r="BU10" s="44">
        <v>18.041390166381372</v>
      </c>
      <c r="BV10" s="44">
        <v>3.1248086041044463</v>
      </c>
      <c r="BW10" s="45">
        <v>0.83464712484320325</v>
      </c>
      <c r="BX10" s="45">
        <v>0.92549019607843142</v>
      </c>
      <c r="BY10" s="44">
        <v>1.6507231029023308</v>
      </c>
    </row>
    <row r="11" spans="1:84">
      <c r="A11" s="24">
        <v>17</v>
      </c>
      <c r="B11" s="24">
        <v>31.037725187189423</v>
      </c>
      <c r="C11" s="24">
        <v>11.647194986096221</v>
      </c>
      <c r="D11" s="24">
        <v>2.5430787758826474</v>
      </c>
      <c r="E11" s="25">
        <v>0.83701591439900058</v>
      </c>
      <c r="F11" s="25">
        <v>0.92549019607843142</v>
      </c>
      <c r="G11" s="24">
        <v>1.4810717666533519</v>
      </c>
      <c r="O11" s="28">
        <v>12</v>
      </c>
      <c r="P11" s="28">
        <v>13.509680083041751</v>
      </c>
      <c r="Q11" s="28">
        <v>4.0091093670100779</v>
      </c>
      <c r="R11" s="28">
        <v>2.189820101502737</v>
      </c>
      <c r="S11" s="29">
        <v>0.8375458570524984</v>
      </c>
      <c r="T11" s="29">
        <v>0.90196078431372551</v>
      </c>
      <c r="U11" s="28">
        <v>1.4522337731502808</v>
      </c>
      <c r="AC11" s="32">
        <v>14</v>
      </c>
      <c r="AD11" s="32">
        <v>14.848638174584813</v>
      </c>
      <c r="AE11" s="32">
        <v>1.8992616677939105</v>
      </c>
      <c r="AF11" s="32">
        <v>2.8629394640349131</v>
      </c>
      <c r="AG11" s="33">
        <v>0.83023340362102815</v>
      </c>
      <c r="AH11" s="33">
        <v>0.92156862745098045</v>
      </c>
      <c r="AI11" s="32">
        <v>1.427358533030433</v>
      </c>
      <c r="BE11" s="40">
        <v>9</v>
      </c>
      <c r="BF11" s="40">
        <v>12.297428205387771</v>
      </c>
      <c r="BG11" s="40">
        <v>10.976416964632582</v>
      </c>
      <c r="BH11" s="40">
        <v>3.233772017442635</v>
      </c>
      <c r="BI11" s="41">
        <v>0.8265951331672734</v>
      </c>
      <c r="BJ11" s="41">
        <v>0.90980392156862744</v>
      </c>
      <c r="BK11" s="40">
        <v>1.6787260401545805</v>
      </c>
      <c r="BS11" s="44">
        <v>11</v>
      </c>
      <c r="BT11" s="44">
        <v>27.360574666687999</v>
      </c>
      <c r="BU11" s="44">
        <v>17.54855372315285</v>
      </c>
      <c r="BV11" s="44">
        <v>3.3005540448767641</v>
      </c>
      <c r="BW11" s="45">
        <v>0.85364488713483266</v>
      </c>
      <c r="BX11" s="45">
        <v>0.92156862745098045</v>
      </c>
      <c r="BY11" s="44">
        <v>1.5786638506677135</v>
      </c>
    </row>
    <row r="12" spans="1:84">
      <c r="A12" s="24">
        <v>18</v>
      </c>
      <c r="B12" s="24">
        <v>8.3829378198500635</v>
      </c>
      <c r="C12" s="24">
        <v>10.279941658028724</v>
      </c>
      <c r="D12" s="24">
        <v>3.116018339343396</v>
      </c>
      <c r="E12" s="25">
        <v>0.85194077631052423</v>
      </c>
      <c r="F12" s="25">
        <v>0.94117647058823528</v>
      </c>
      <c r="G12" s="24">
        <v>1.471665500067193</v>
      </c>
      <c r="O12" s="28">
        <v>13</v>
      </c>
      <c r="P12" s="28">
        <v>16.90840113416272</v>
      </c>
      <c r="Q12" s="28">
        <v>2.0920528177293178</v>
      </c>
      <c r="R12" s="28">
        <v>3.6397478235298202</v>
      </c>
      <c r="S12" s="29">
        <v>0.84301506386390967</v>
      </c>
      <c r="T12" s="29">
        <v>0.89411764705882357</v>
      </c>
      <c r="U12" s="28">
        <v>1.4079553281593515</v>
      </c>
      <c r="BE12" s="40">
        <v>10</v>
      </c>
      <c r="BF12" s="40">
        <v>8.1686032123358228</v>
      </c>
      <c r="BG12" s="40">
        <v>10.482263454128502</v>
      </c>
      <c r="BH12" s="40">
        <v>3.6467833821416735</v>
      </c>
      <c r="BI12" s="41">
        <v>0.82775177184967941</v>
      </c>
      <c r="BJ12" s="41">
        <v>0.9137254901960784</v>
      </c>
      <c r="BK12" s="40">
        <v>1.7810566111368566</v>
      </c>
      <c r="BS12" s="44">
        <v>12</v>
      </c>
      <c r="BT12" s="44">
        <v>25.279072860429938</v>
      </c>
      <c r="BU12" s="44">
        <v>17.153665112752513</v>
      </c>
      <c r="BV12" s="44">
        <v>2.1546744888793889</v>
      </c>
      <c r="BW12" s="45">
        <v>0.82300823084501218</v>
      </c>
      <c r="BX12" s="45">
        <v>0.93333333333333335</v>
      </c>
      <c r="BY12" s="44">
        <v>1.666814663328519</v>
      </c>
    </row>
    <row r="13" spans="1:84">
      <c r="A13" s="24">
        <v>19</v>
      </c>
      <c r="B13" s="24">
        <v>24.919571387268604</v>
      </c>
      <c r="C13" s="24">
        <v>10.154856450017256</v>
      </c>
      <c r="D13" s="24">
        <v>2.001769405631034</v>
      </c>
      <c r="E13" s="25">
        <v>0.79938812404394377</v>
      </c>
      <c r="F13" s="25">
        <v>0.92941176470588238</v>
      </c>
      <c r="G13" s="24">
        <v>1.3984789001250391</v>
      </c>
      <c r="BE13" s="40">
        <v>11</v>
      </c>
      <c r="BF13" s="40">
        <v>23.318676113823134</v>
      </c>
      <c r="BG13" s="40">
        <v>10.392333811087799</v>
      </c>
      <c r="BH13" s="40">
        <v>3.29704141448254</v>
      </c>
      <c r="BI13" s="41">
        <v>0.7896647288033174</v>
      </c>
      <c r="BJ13" s="41">
        <v>0.90980392156862744</v>
      </c>
      <c r="BK13" s="40">
        <v>1.6941344647120982</v>
      </c>
      <c r="BS13" s="44">
        <v>13</v>
      </c>
      <c r="BT13" s="44">
        <v>13.737091287077641</v>
      </c>
      <c r="BU13" s="44">
        <v>15.927157067335587</v>
      </c>
      <c r="BV13" s="44">
        <v>2.0896467384922772</v>
      </c>
      <c r="BW13" s="45">
        <v>0.80342150282931957</v>
      </c>
      <c r="BX13" s="45">
        <v>0.9137254901960784</v>
      </c>
      <c r="BY13" s="44">
        <v>1.7113173370241466</v>
      </c>
    </row>
    <row r="14" spans="1:84">
      <c r="A14" s="24">
        <v>21</v>
      </c>
      <c r="B14" s="24">
        <v>9.4517740971354414</v>
      </c>
      <c r="C14" s="24">
        <v>4.5258411736666515</v>
      </c>
      <c r="D14" s="24">
        <v>0.48329937198078654</v>
      </c>
      <c r="E14" s="25">
        <v>0.7826286764705882</v>
      </c>
      <c r="F14" s="25">
        <v>0.92156862745098045</v>
      </c>
      <c r="G14" s="24">
        <v>1.1652316974811285</v>
      </c>
      <c r="BE14" s="40">
        <v>13</v>
      </c>
      <c r="BF14" s="40">
        <v>14.685705373984398</v>
      </c>
      <c r="BG14" s="40">
        <v>10.047587833392786</v>
      </c>
      <c r="BH14" s="40">
        <v>3.298801484028854</v>
      </c>
      <c r="BI14" s="41">
        <v>0.79649297351075743</v>
      </c>
      <c r="BJ14" s="41">
        <v>0.9137254901960784</v>
      </c>
      <c r="BK14" s="40">
        <v>1.7024752186329259</v>
      </c>
      <c r="BS14" s="44">
        <v>14</v>
      </c>
      <c r="BT14" s="44">
        <v>32.248341585699023</v>
      </c>
      <c r="BU14" s="44">
        <v>15.926426167363985</v>
      </c>
      <c r="BV14" s="44">
        <v>2.1687355228702159</v>
      </c>
      <c r="BW14" s="45">
        <v>0.81647686274509812</v>
      </c>
      <c r="BX14" s="45">
        <v>0.92156862745098045</v>
      </c>
      <c r="BY14" s="44">
        <v>1.7149833892360888</v>
      </c>
    </row>
    <row r="15" spans="1:84">
      <c r="A15" s="24">
        <v>22</v>
      </c>
      <c r="B15" s="24">
        <v>14.426901654336488</v>
      </c>
      <c r="C15" s="24">
        <v>3.6439560831772368</v>
      </c>
      <c r="D15" s="24">
        <v>3.0650505503095946</v>
      </c>
      <c r="E15" s="25">
        <v>0.84137277465646787</v>
      </c>
      <c r="F15" s="25">
        <v>0.93725490196078431</v>
      </c>
      <c r="G15" s="24">
        <v>1.4745045494313402</v>
      </c>
      <c r="BE15" s="40">
        <v>14</v>
      </c>
      <c r="BF15" s="40">
        <v>25.99892249285833</v>
      </c>
      <c r="BG15" s="40">
        <v>9.3680824320702047</v>
      </c>
      <c r="BH15" s="40">
        <v>3.5202439445530298</v>
      </c>
      <c r="BI15" s="41">
        <v>0.80721615359152599</v>
      </c>
      <c r="BJ15" s="41">
        <v>0.9137254901960784</v>
      </c>
      <c r="BK15" s="40">
        <v>1.6031245558558003</v>
      </c>
      <c r="BS15" s="44">
        <v>15</v>
      </c>
      <c r="BT15" s="44">
        <v>20.303351899291552</v>
      </c>
      <c r="BU15" s="44">
        <v>15.811197254019085</v>
      </c>
      <c r="BV15" s="44">
        <v>2.402478089634227</v>
      </c>
      <c r="BW15" s="45">
        <v>0.80295122441363076</v>
      </c>
      <c r="BX15" s="45">
        <v>0.92941176470588238</v>
      </c>
      <c r="BY15" s="44">
        <v>1.6411469922122215</v>
      </c>
    </row>
    <row r="16" spans="1:84">
      <c r="E16" s="20"/>
      <c r="F16" s="20"/>
      <c r="BE16" s="40">
        <v>15</v>
      </c>
      <c r="BF16" s="40">
        <v>7.7079553143913628</v>
      </c>
      <c r="BG16" s="40">
        <v>6.5001756761675873</v>
      </c>
      <c r="BH16" s="40">
        <v>3.5009123558179378</v>
      </c>
      <c r="BI16" s="41">
        <v>0.81669501300021508</v>
      </c>
      <c r="BJ16" s="41">
        <v>0.9137254901960784</v>
      </c>
      <c r="BK16" s="40">
        <v>1.7338548369034874</v>
      </c>
      <c r="BS16" s="44">
        <v>16</v>
      </c>
      <c r="BT16" s="44">
        <v>22.679341264405192</v>
      </c>
      <c r="BU16" s="44">
        <v>15.295594362170135</v>
      </c>
      <c r="BV16" s="44">
        <v>2.2548512844452304</v>
      </c>
      <c r="BW16" s="45">
        <v>0.82051983584131327</v>
      </c>
      <c r="BX16" s="45">
        <v>0.91764705882352937</v>
      </c>
      <c r="BY16" s="44">
        <v>1.6092632514863352</v>
      </c>
    </row>
    <row r="17" spans="5:77">
      <c r="E17" s="20"/>
      <c r="F17" s="20"/>
      <c r="BE17" s="40">
        <v>16</v>
      </c>
      <c r="BF17" s="40">
        <v>11.678384875973538</v>
      </c>
      <c r="BG17" s="40">
        <v>4.4633383711445189</v>
      </c>
      <c r="BH17" s="40">
        <v>2.9455462422304532</v>
      </c>
      <c r="BI17" s="41">
        <v>0.82018727112594447</v>
      </c>
      <c r="BJ17" s="41">
        <v>0.91764705882352937</v>
      </c>
      <c r="BK17" s="40">
        <v>1.7815374161287072</v>
      </c>
      <c r="BS17" s="44">
        <v>17</v>
      </c>
      <c r="BT17" s="44">
        <v>30.987604264384252</v>
      </c>
      <c r="BU17" s="44">
        <v>10.779298307934615</v>
      </c>
      <c r="BV17" s="44">
        <v>3.9473124817161063</v>
      </c>
      <c r="BW17" s="45">
        <v>0.82695161769070946</v>
      </c>
      <c r="BX17" s="45">
        <v>0.92156862745098045</v>
      </c>
      <c r="BY17" s="44">
        <v>1.6077310068121138</v>
      </c>
    </row>
    <row r="18" spans="5:77">
      <c r="E18" s="20"/>
      <c r="F18" s="20"/>
      <c r="BS18" s="44">
        <v>18</v>
      </c>
      <c r="BT18" s="44">
        <v>15.506274469826364</v>
      </c>
      <c r="BU18" s="44">
        <v>10.196032893962022</v>
      </c>
      <c r="BV18" s="44">
        <v>3.4552179104697713</v>
      </c>
      <c r="BW18" s="45">
        <v>0.83571925223990307</v>
      </c>
      <c r="BX18" s="45">
        <v>0.92549019607843142</v>
      </c>
      <c r="BY18" s="44">
        <v>1.6355878589788715</v>
      </c>
    </row>
    <row r="19" spans="5:77">
      <c r="E19" s="20"/>
      <c r="F19" s="20"/>
      <c r="BS19" s="44">
        <v>21</v>
      </c>
      <c r="BT19" s="44">
        <v>16.802138409578376</v>
      </c>
      <c r="BU19" s="44">
        <v>6.9641379522010984</v>
      </c>
      <c r="BV19" s="44">
        <v>2.5588940870252079</v>
      </c>
      <c r="BW19" s="45">
        <v>0.78296703296703296</v>
      </c>
      <c r="BX19" s="45">
        <v>0.90980392156862744</v>
      </c>
      <c r="BY19" s="44">
        <v>1.5650401680972246</v>
      </c>
    </row>
    <row r="20" spans="5:77">
      <c r="E20" s="20"/>
      <c r="F20" s="20"/>
      <c r="BS20" s="44">
        <v>22</v>
      </c>
      <c r="BT20" s="44">
        <v>20.277589484450893</v>
      </c>
      <c r="BU20" s="44">
        <v>4.8944101484558935</v>
      </c>
      <c r="BV20" s="44">
        <v>3.9209534866817268</v>
      </c>
      <c r="BW20" s="45">
        <v>0.82971140198706839</v>
      </c>
      <c r="BX20" s="45">
        <v>0.92549019607843142</v>
      </c>
      <c r="BY20" s="44">
        <v>1.605964847467817</v>
      </c>
    </row>
    <row r="21" spans="5:77">
      <c r="E21" s="20"/>
      <c r="F21" s="20"/>
      <c r="BW21" s="21"/>
      <c r="BX21" s="21"/>
    </row>
    <row r="22" spans="5:77">
      <c r="E22" s="20"/>
      <c r="F22" s="20"/>
      <c r="BW22" s="21"/>
      <c r="BX22" s="21"/>
    </row>
    <row r="34" spans="1:74" s="237" customFormat="1">
      <c r="A34" s="237" t="s">
        <v>13</v>
      </c>
      <c r="D34" s="237">
        <f>AVERAGE(D3:D33)</f>
        <v>2.6713733322561484</v>
      </c>
      <c r="E34" s="238"/>
      <c r="F34" s="238"/>
      <c r="O34" s="237" t="s">
        <v>13</v>
      </c>
      <c r="R34" s="237">
        <f>AVERAGE(R3:R33)</f>
        <v>3.4432619231751387</v>
      </c>
      <c r="AC34" s="237" t="s">
        <v>13</v>
      </c>
      <c r="AF34" s="237">
        <f>AVERAGE(AF3:AF33)</f>
        <v>2.4249330891872716</v>
      </c>
      <c r="AQ34" s="237" t="s">
        <v>13</v>
      </c>
      <c r="AT34" s="237">
        <f>AVERAGE(AT3:AT33)</f>
        <v>2.8099981937618699</v>
      </c>
      <c r="BE34" s="237" t="s">
        <v>13</v>
      </c>
      <c r="BH34" s="237">
        <f>AVERAGE(BH3:BH33)</f>
        <v>3.1921791807950561</v>
      </c>
      <c r="BS34" s="237" t="s">
        <v>13</v>
      </c>
      <c r="BV34" s="237">
        <f>AVERAGE(BV3:BV33)</f>
        <v>2.8578648183011719</v>
      </c>
    </row>
    <row r="35" spans="1:74" s="237" customFormat="1">
      <c r="A35" s="237" t="s">
        <v>14</v>
      </c>
      <c r="D35" s="237">
        <f>_xlfn.STDEV.S(D3:D33)</f>
        <v>0.83710853247071515</v>
      </c>
      <c r="E35" s="238"/>
      <c r="F35" s="238"/>
      <c r="O35" s="237" t="s">
        <v>14</v>
      </c>
      <c r="R35" s="237">
        <f>_xlfn.STDEV.S(R3:R33)</f>
        <v>0.90676640563021271</v>
      </c>
      <c r="AC35" s="237" t="s">
        <v>14</v>
      </c>
      <c r="AF35" s="237">
        <f>_xlfn.STDEV.S(AF3:AF33)</f>
        <v>0.36621612438166884</v>
      </c>
      <c r="AQ35" s="237" t="s">
        <v>14</v>
      </c>
      <c r="AT35" s="237">
        <f>_xlfn.STDEV.S(AT3:AT33)</f>
        <v>0.59591387411927088</v>
      </c>
      <c r="BE35" s="237" t="s">
        <v>14</v>
      </c>
      <c r="BH35" s="237">
        <f>_xlfn.STDEV.S(BH3:BH33)</f>
        <v>0.68035600528773532</v>
      </c>
      <c r="BS35" s="237" t="s">
        <v>14</v>
      </c>
      <c r="BV35" s="237">
        <f>_xlfn.STDEV.S(BV3:BV33)</f>
        <v>0.72530474853140303</v>
      </c>
    </row>
    <row r="36" spans="1:74" s="237" customFormat="1">
      <c r="A36" s="237" t="s">
        <v>15</v>
      </c>
      <c r="D36" s="237">
        <f>D35/SQRT(COUNT(D3:D33))</f>
        <v>0.23217213361165964</v>
      </c>
      <c r="E36" s="238"/>
      <c r="F36" s="238"/>
      <c r="O36" s="237" t="s">
        <v>15</v>
      </c>
      <c r="R36" s="237">
        <f>R35/SQRT(COUNT(R3:R33))</f>
        <v>0.28674471475156005</v>
      </c>
      <c r="AC36" s="237" t="s">
        <v>15</v>
      </c>
      <c r="AF36" s="237">
        <f>AF35/SQRT(COUNT(AF3:AF33))</f>
        <v>0.12207204146055628</v>
      </c>
      <c r="AQ36" s="237" t="s">
        <v>15</v>
      </c>
      <c r="AT36" s="237">
        <f>AT35/SQRT(COUNT(AT3:AT33))</f>
        <v>0.21068737069644153</v>
      </c>
      <c r="BE36" s="237" t="s">
        <v>15</v>
      </c>
      <c r="BH36" s="237">
        <f>BH35/SQRT(COUNT(BH3:BH33))</f>
        <v>0.17566716519810693</v>
      </c>
      <c r="BS36" s="237" t="s">
        <v>15</v>
      </c>
      <c r="BV36" s="237">
        <f>BV35/SQRT(COUNT(BV3:BV33))</f>
        <v>0.1709559687044529</v>
      </c>
    </row>
    <row r="37" spans="1:74" s="237" customFormat="1">
      <c r="A37" s="237" t="s">
        <v>16</v>
      </c>
      <c r="D37" s="237">
        <f>COUNT(D3:D33)</f>
        <v>13</v>
      </c>
      <c r="E37" s="238"/>
      <c r="F37" s="238"/>
      <c r="O37" s="237" t="s">
        <v>16</v>
      </c>
      <c r="R37" s="237">
        <f>COUNT(R3:R33)</f>
        <v>10</v>
      </c>
      <c r="AC37" s="237" t="s">
        <v>16</v>
      </c>
      <c r="AF37" s="237">
        <f>COUNT(AF3:AF33)</f>
        <v>9</v>
      </c>
      <c r="AQ37" s="237" t="s">
        <v>16</v>
      </c>
      <c r="AT37" s="237">
        <f>COUNT(AT3:AT33)</f>
        <v>8</v>
      </c>
      <c r="BE37" s="237" t="s">
        <v>16</v>
      </c>
      <c r="BH37" s="237">
        <f>COUNT(BH3:BH33)</f>
        <v>15</v>
      </c>
      <c r="BS37" s="237" t="s">
        <v>16</v>
      </c>
      <c r="BV37" s="237">
        <f>COUNT(BV3:BV33)</f>
        <v>18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Y37"/>
  <sheetViews>
    <sheetView zoomScaleNormal="100" workbookViewId="0"/>
  </sheetViews>
  <sheetFormatPr baseColWidth="10" defaultColWidth="8.83203125" defaultRowHeight="17"/>
  <cols>
    <col min="1" max="1" width="6.6640625" style="20" bestFit="1" customWidth="1"/>
    <col min="2" max="4" width="12" style="20" bestFit="1" customWidth="1"/>
    <col min="5" max="5" width="19.1640625" style="21" bestFit="1" customWidth="1"/>
    <col min="6" max="6" width="20" style="21" bestFit="1" customWidth="1"/>
    <col min="7" max="7" width="12" style="20" bestFit="1" customWidth="1"/>
    <col min="8" max="14" width="9.1640625" style="20"/>
    <col min="15" max="15" width="6" style="20" bestFit="1" customWidth="1"/>
    <col min="16" max="18" width="12" style="20" bestFit="1" customWidth="1"/>
    <col min="19" max="19" width="19.1640625" style="20" bestFit="1" customWidth="1"/>
    <col min="20" max="20" width="20" style="20" bestFit="1" customWidth="1"/>
    <col min="21" max="21" width="12" style="20" bestFit="1" customWidth="1"/>
    <col min="22" max="28" width="9.1640625" style="20"/>
    <col min="29" max="29" width="6.33203125" style="20" bestFit="1" customWidth="1"/>
    <col min="30" max="32" width="12" style="20" bestFit="1" customWidth="1"/>
    <col min="33" max="33" width="19.1640625" style="20" bestFit="1" customWidth="1"/>
    <col min="34" max="34" width="20" style="20" bestFit="1" customWidth="1"/>
    <col min="35" max="35" width="12" style="20" bestFit="1" customWidth="1"/>
    <col min="36" max="42" width="9.1640625" style="20"/>
    <col min="43" max="43" width="6" style="20" bestFit="1" customWidth="1"/>
    <col min="44" max="46" width="12" style="20" bestFit="1" customWidth="1"/>
    <col min="47" max="47" width="19.1640625" style="20" bestFit="1" customWidth="1"/>
    <col min="48" max="48" width="20" style="20" bestFit="1" customWidth="1"/>
    <col min="49" max="49" width="12" style="20" bestFit="1" customWidth="1"/>
    <col min="50" max="56" width="9.1640625" style="20"/>
    <col min="57" max="57" width="6.1640625" style="20" bestFit="1" customWidth="1"/>
    <col min="58" max="60" width="12" style="20" bestFit="1" customWidth="1"/>
    <col min="61" max="61" width="19.1640625" style="20" bestFit="1" customWidth="1"/>
    <col min="62" max="62" width="20" style="20" bestFit="1" customWidth="1"/>
    <col min="63" max="63" width="12" style="20" bestFit="1" customWidth="1"/>
    <col min="64" max="70" width="9.1640625" style="20"/>
    <col min="71" max="71" width="6.6640625" style="20" bestFit="1" customWidth="1"/>
    <col min="72" max="74" width="12" style="20" bestFit="1" customWidth="1"/>
    <col min="75" max="75" width="19.1640625" style="20" bestFit="1" customWidth="1"/>
    <col min="76" max="76" width="20" style="20" bestFit="1" customWidth="1"/>
    <col min="77" max="77" width="12" style="20" bestFit="1" customWidth="1"/>
  </cols>
  <sheetData>
    <row r="1" spans="1:77" s="237" customFormat="1">
      <c r="A1" s="237" t="s">
        <v>7</v>
      </c>
      <c r="E1" s="238"/>
      <c r="F1" s="239"/>
      <c r="G1" s="238"/>
      <c r="O1" s="237" t="s">
        <v>8</v>
      </c>
      <c r="T1" s="239"/>
      <c r="U1" s="238"/>
      <c r="AC1" s="237" t="s">
        <v>9</v>
      </c>
      <c r="AH1" s="239"/>
      <c r="AI1" s="238"/>
      <c r="AQ1" s="237" t="s">
        <v>10</v>
      </c>
      <c r="AV1" s="239"/>
      <c r="AW1" s="238"/>
      <c r="BE1" s="237" t="s">
        <v>11</v>
      </c>
      <c r="BJ1" s="239"/>
      <c r="BK1" s="238"/>
      <c r="BS1" s="237" t="s">
        <v>12</v>
      </c>
      <c r="BX1" s="239"/>
      <c r="BY1" s="238"/>
    </row>
    <row r="2" spans="1:77">
      <c r="A2" s="50" t="s">
        <v>0</v>
      </c>
      <c r="B2" s="50" t="s">
        <v>1</v>
      </c>
      <c r="C2" s="50" t="s">
        <v>2</v>
      </c>
      <c r="D2" s="50" t="s">
        <v>3</v>
      </c>
      <c r="E2" s="51" t="s">
        <v>4</v>
      </c>
      <c r="F2" s="51" t="s">
        <v>5</v>
      </c>
      <c r="G2" s="50" t="s">
        <v>6</v>
      </c>
      <c r="H2" s="22"/>
      <c r="I2" s="22"/>
      <c r="J2" s="22"/>
      <c r="K2" s="22"/>
      <c r="L2" s="22"/>
      <c r="M2" s="22"/>
      <c r="N2" s="22"/>
      <c r="O2" s="54" t="s">
        <v>0</v>
      </c>
      <c r="P2" s="54" t="s">
        <v>1</v>
      </c>
      <c r="Q2" s="54" t="s">
        <v>2</v>
      </c>
      <c r="R2" s="54" t="s">
        <v>3</v>
      </c>
      <c r="S2" s="55" t="s">
        <v>4</v>
      </c>
      <c r="T2" s="55" t="s">
        <v>5</v>
      </c>
      <c r="U2" s="54" t="s">
        <v>6</v>
      </c>
      <c r="V2" s="22"/>
      <c r="W2" s="22"/>
      <c r="X2" s="22"/>
      <c r="Y2" s="22"/>
      <c r="Z2" s="22"/>
      <c r="AA2" s="22"/>
      <c r="AB2" s="22"/>
      <c r="AC2" s="58" t="s">
        <v>0</v>
      </c>
      <c r="AD2" s="58" t="s">
        <v>1</v>
      </c>
      <c r="AE2" s="58" t="s">
        <v>2</v>
      </c>
      <c r="AF2" s="58" t="s">
        <v>3</v>
      </c>
      <c r="AG2" s="59" t="s">
        <v>4</v>
      </c>
      <c r="AH2" s="59" t="s">
        <v>5</v>
      </c>
      <c r="AI2" s="58" t="s">
        <v>6</v>
      </c>
      <c r="AJ2" s="22"/>
      <c r="AK2" s="22"/>
      <c r="AL2" s="22"/>
      <c r="AM2" s="22"/>
      <c r="AN2" s="22"/>
      <c r="AO2" s="22"/>
      <c r="AP2" s="22"/>
      <c r="AQ2" s="62" t="s">
        <v>0</v>
      </c>
      <c r="AR2" s="62" t="s">
        <v>1</v>
      </c>
      <c r="AS2" s="62" t="s">
        <v>2</v>
      </c>
      <c r="AT2" s="62" t="s">
        <v>3</v>
      </c>
      <c r="AU2" s="63" t="s">
        <v>4</v>
      </c>
      <c r="AV2" s="63" t="s">
        <v>5</v>
      </c>
      <c r="AW2" s="62" t="s">
        <v>6</v>
      </c>
      <c r="AX2" s="22"/>
      <c r="AY2" s="22"/>
      <c r="AZ2" s="22"/>
      <c r="BA2" s="22"/>
      <c r="BB2" s="22"/>
      <c r="BC2" s="22"/>
      <c r="BD2" s="22"/>
      <c r="BE2" s="66" t="s">
        <v>0</v>
      </c>
      <c r="BF2" s="66" t="s">
        <v>1</v>
      </c>
      <c r="BG2" s="66" t="s">
        <v>2</v>
      </c>
      <c r="BH2" s="66" t="s">
        <v>3</v>
      </c>
      <c r="BI2" s="67" t="s">
        <v>4</v>
      </c>
      <c r="BJ2" s="67" t="s">
        <v>5</v>
      </c>
      <c r="BK2" s="66" t="s">
        <v>6</v>
      </c>
      <c r="BL2" s="22"/>
      <c r="BM2" s="22"/>
      <c r="BN2" s="22"/>
      <c r="BO2" s="22"/>
      <c r="BP2" s="22"/>
      <c r="BQ2" s="22"/>
      <c r="BR2" s="22"/>
      <c r="BS2" s="70" t="s">
        <v>0</v>
      </c>
      <c r="BT2" s="70" t="s">
        <v>1</v>
      </c>
      <c r="BU2" s="70" t="s">
        <v>2</v>
      </c>
      <c r="BV2" s="70" t="s">
        <v>3</v>
      </c>
      <c r="BW2" s="71" t="s">
        <v>4</v>
      </c>
      <c r="BX2" s="71" t="s">
        <v>5</v>
      </c>
      <c r="BY2" s="70" t="s">
        <v>6</v>
      </c>
    </row>
    <row r="3" spans="1:77">
      <c r="A3" s="48">
        <v>0</v>
      </c>
      <c r="B3" s="48">
        <v>16.511283640680663</v>
      </c>
      <c r="C3" s="48">
        <v>32.57029216824008</v>
      </c>
      <c r="D3" s="48">
        <v>7.4552687630225787</v>
      </c>
      <c r="E3" s="49">
        <v>0.80954960931741116</v>
      </c>
      <c r="F3" s="49">
        <v>0.95294117647058818</v>
      </c>
      <c r="G3" s="48">
        <v>1.6698835355115638</v>
      </c>
      <c r="O3" s="52">
        <v>3</v>
      </c>
      <c r="P3" s="52">
        <v>18.313856649854891</v>
      </c>
      <c r="Q3" s="52">
        <v>30.867201158171071</v>
      </c>
      <c r="R3" s="52">
        <v>8.3340142022723498</v>
      </c>
      <c r="S3" s="53">
        <v>0.84568841834462971</v>
      </c>
      <c r="T3" s="53">
        <v>0.9137254901960784</v>
      </c>
      <c r="U3" s="52">
        <v>1.5749902322715712</v>
      </c>
      <c r="AC3" s="56">
        <v>1</v>
      </c>
      <c r="AD3" s="56">
        <v>8.7182761741482064</v>
      </c>
      <c r="AE3" s="56">
        <v>30.360962469918697</v>
      </c>
      <c r="AF3" s="56">
        <v>6.230295702864006</v>
      </c>
      <c r="AG3" s="57">
        <v>0.81479450848278667</v>
      </c>
      <c r="AH3" s="57">
        <v>0.92156862745098045</v>
      </c>
      <c r="AI3" s="56">
        <v>1.8176488467541083</v>
      </c>
      <c r="AQ3" s="60">
        <v>21</v>
      </c>
      <c r="AR3" s="60">
        <v>14.997401647022867</v>
      </c>
      <c r="AS3" s="60">
        <v>18.542295455831059</v>
      </c>
      <c r="AT3" s="60">
        <v>5.3814255361097905</v>
      </c>
      <c r="AU3" s="61">
        <v>0.77620198764437287</v>
      </c>
      <c r="AV3" s="61">
        <v>0.92549019607843142</v>
      </c>
      <c r="AW3" s="60">
        <v>1.6648243441676944</v>
      </c>
      <c r="BE3" s="64">
        <v>2</v>
      </c>
      <c r="BF3" s="64">
        <v>21.636072012859156</v>
      </c>
      <c r="BG3" s="64">
        <v>28.198612995514612</v>
      </c>
      <c r="BH3" s="64">
        <v>8.9333191967496841</v>
      </c>
      <c r="BI3" s="65">
        <v>0.80065436280270041</v>
      </c>
      <c r="BJ3" s="65">
        <v>0.90980392156862744</v>
      </c>
      <c r="BK3" s="64">
        <v>1.7516772826260667</v>
      </c>
      <c r="BS3" s="68">
        <v>0</v>
      </c>
      <c r="BT3" s="68">
        <v>19.86117188973849</v>
      </c>
      <c r="BU3" s="68">
        <v>31.64639118433357</v>
      </c>
      <c r="BV3" s="68">
        <v>4.9666579634431773</v>
      </c>
      <c r="BW3" s="69">
        <v>0.85787847294394792</v>
      </c>
      <c r="BX3" s="69">
        <v>0.92156862745098045</v>
      </c>
      <c r="BY3" s="68">
        <v>1.6079075865578245</v>
      </c>
    </row>
    <row r="4" spans="1:77">
      <c r="A4" s="48">
        <v>2</v>
      </c>
      <c r="B4" s="48">
        <v>24.66573923475427</v>
      </c>
      <c r="C4" s="48">
        <v>30.852525265671954</v>
      </c>
      <c r="D4" s="48">
        <v>0.15992669699597292</v>
      </c>
      <c r="E4" s="49">
        <v>0.66146632566069896</v>
      </c>
      <c r="F4" s="49">
        <v>0.75294117647058822</v>
      </c>
      <c r="G4" s="48">
        <v>1.7259764671962705</v>
      </c>
      <c r="O4" s="52">
        <v>5</v>
      </c>
      <c r="P4" s="52">
        <v>7.5779057758797004</v>
      </c>
      <c r="Q4" s="52">
        <v>28.51850837417512</v>
      </c>
      <c r="R4" s="52">
        <v>8.6767298364006749</v>
      </c>
      <c r="S4" s="53">
        <v>0.87695564930242853</v>
      </c>
      <c r="T4" s="53">
        <v>0.93725490196078431</v>
      </c>
      <c r="U4" s="52">
        <v>1.6612907046848249</v>
      </c>
      <c r="AC4" s="56">
        <v>2</v>
      </c>
      <c r="AD4" s="56">
        <v>24.595920195882723</v>
      </c>
      <c r="AE4" s="56">
        <v>28.891882473530153</v>
      </c>
      <c r="AF4" s="56">
        <v>5.0685950431459785</v>
      </c>
      <c r="AG4" s="57">
        <v>0.82527052314701821</v>
      </c>
      <c r="AH4" s="57">
        <v>0.93725490196078431</v>
      </c>
      <c r="AI4" s="56">
        <v>1.5974965547879689</v>
      </c>
      <c r="AQ4" s="60">
        <v>23</v>
      </c>
      <c r="AR4" s="60">
        <v>21.495992500479751</v>
      </c>
      <c r="AS4" s="60">
        <v>16.347207452005858</v>
      </c>
      <c r="AT4" s="60">
        <v>5.2478578341220254</v>
      </c>
      <c r="AU4" s="61">
        <v>0.77176889447367736</v>
      </c>
      <c r="AV4" s="61">
        <v>0.92549019607843142</v>
      </c>
      <c r="AW4" s="60">
        <v>1.7072005006056217</v>
      </c>
      <c r="BE4" s="64">
        <v>4</v>
      </c>
      <c r="BF4" s="64">
        <v>26.46848592312967</v>
      </c>
      <c r="BG4" s="64">
        <v>26.598477568574271</v>
      </c>
      <c r="BH4" s="64">
        <v>8.6169689936910725</v>
      </c>
      <c r="BI4" s="65">
        <v>0.80657796072049648</v>
      </c>
      <c r="BJ4" s="65">
        <v>0.9137254901960784</v>
      </c>
      <c r="BK4" s="64">
        <v>1.6173045343035215</v>
      </c>
      <c r="BS4" s="68">
        <v>2</v>
      </c>
      <c r="BT4" s="68">
        <v>21.389324524426005</v>
      </c>
      <c r="BU4" s="68">
        <v>25.374835229976703</v>
      </c>
      <c r="BV4" s="68">
        <v>7.6362875474281635</v>
      </c>
      <c r="BW4" s="69">
        <v>0.85218675165199231</v>
      </c>
      <c r="BX4" s="69">
        <v>0.93725490196078431</v>
      </c>
      <c r="BY4" s="68">
        <v>1.5727396756629271</v>
      </c>
    </row>
    <row r="5" spans="1:77">
      <c r="A5" s="48">
        <v>3</v>
      </c>
      <c r="B5" s="48">
        <v>14.802779628841758</v>
      </c>
      <c r="C5" s="48">
        <v>26.380792399804072</v>
      </c>
      <c r="D5" s="48">
        <v>7.4464823598404548</v>
      </c>
      <c r="E5" s="49">
        <v>0.80794454123915671</v>
      </c>
      <c r="F5" s="49">
        <v>0.94509803921568625</v>
      </c>
      <c r="G5" s="48">
        <v>1.6204038307994686</v>
      </c>
      <c r="O5" s="52">
        <v>6</v>
      </c>
      <c r="P5" s="52">
        <v>15.249243725357093</v>
      </c>
      <c r="Q5" s="52">
        <v>27.721422153658423</v>
      </c>
      <c r="R5" s="52">
        <v>3.2390449319999659</v>
      </c>
      <c r="S5" s="53">
        <v>0.82024090242814351</v>
      </c>
      <c r="T5" s="53">
        <v>0.90980392156862744</v>
      </c>
      <c r="U5" s="52">
        <v>1.6901105687956661</v>
      </c>
      <c r="AC5" s="56">
        <v>3</v>
      </c>
      <c r="AD5" s="56">
        <v>16.625137593682947</v>
      </c>
      <c r="AE5" s="56">
        <v>28.100462536951721</v>
      </c>
      <c r="AF5" s="56">
        <v>6.9157158153548419</v>
      </c>
      <c r="AG5" s="57">
        <v>0.79290780141843975</v>
      </c>
      <c r="AH5" s="57">
        <v>0.92941176470588238</v>
      </c>
      <c r="AI5" s="56">
        <v>1.5995917079421833</v>
      </c>
      <c r="AQ5" s="60">
        <v>28</v>
      </c>
      <c r="AR5" s="60">
        <v>19.869067056758478</v>
      </c>
      <c r="AS5" s="60">
        <v>12.181786803940083</v>
      </c>
      <c r="AT5" s="60">
        <v>4.4288644416296146</v>
      </c>
      <c r="AU5" s="61">
        <v>0.79352941176470582</v>
      </c>
      <c r="AV5" s="61">
        <v>0.92549019607843142</v>
      </c>
      <c r="AW5" s="60">
        <v>1.5960440995420369</v>
      </c>
      <c r="BE5" s="64">
        <v>5</v>
      </c>
      <c r="BF5" s="64">
        <v>8.8753111185421218</v>
      </c>
      <c r="BG5" s="64">
        <v>23.945737633024851</v>
      </c>
      <c r="BH5" s="64">
        <v>9.455292473047292</v>
      </c>
      <c r="BI5" s="65">
        <v>0.82482594223753258</v>
      </c>
      <c r="BJ5" s="65">
        <v>0.9137254901960784</v>
      </c>
      <c r="BK5" s="64">
        <v>1.7773151758466574</v>
      </c>
      <c r="BS5" s="68">
        <v>3</v>
      </c>
      <c r="BT5" s="68">
        <v>16.484117318963854</v>
      </c>
      <c r="BU5" s="68">
        <v>25.1761028040345</v>
      </c>
      <c r="BV5" s="68">
        <v>7.6275007151961329</v>
      </c>
      <c r="BW5" s="69">
        <v>0.85408842469830626</v>
      </c>
      <c r="BX5" s="69">
        <v>0.92549019607843142</v>
      </c>
      <c r="BY5" s="68">
        <v>1.6088191190213204</v>
      </c>
    </row>
    <row r="6" spans="1:77">
      <c r="A6" s="48">
        <v>4</v>
      </c>
      <c r="B6" s="48">
        <v>5.6518468546714731</v>
      </c>
      <c r="C6" s="48">
        <v>25.96483071299475</v>
      </c>
      <c r="D6" s="48">
        <v>7.9227620490464794</v>
      </c>
      <c r="E6" s="49">
        <v>0.84169911565685407</v>
      </c>
      <c r="F6" s="49">
        <v>0.96470588235294119</v>
      </c>
      <c r="G6" s="48">
        <v>1.6336704237328148</v>
      </c>
      <c r="O6" s="52">
        <v>7</v>
      </c>
      <c r="P6" s="52">
        <v>26.587282496732001</v>
      </c>
      <c r="Q6" s="52">
        <v>24.520101987937334</v>
      </c>
      <c r="R6" s="52">
        <v>7.9649408603898912</v>
      </c>
      <c r="S6" s="53">
        <v>0.84982323624260603</v>
      </c>
      <c r="T6" s="53">
        <v>0.90980392156862744</v>
      </c>
      <c r="U6" s="52">
        <v>1.6353874276855416</v>
      </c>
      <c r="AC6" s="56">
        <v>4</v>
      </c>
      <c r="AD6" s="56">
        <v>13.069106606099536</v>
      </c>
      <c r="AE6" s="56">
        <v>24.632993468699777</v>
      </c>
      <c r="AF6" s="56">
        <v>5.4165775848728597</v>
      </c>
      <c r="AG6" s="57">
        <v>0.78598895869027219</v>
      </c>
      <c r="AH6" s="57">
        <v>0.92941176470588238</v>
      </c>
      <c r="AI6" s="56">
        <v>1.6110035191461598</v>
      </c>
      <c r="AQ6" s="60">
        <v>29</v>
      </c>
      <c r="AR6" s="60">
        <v>25.303981352531501</v>
      </c>
      <c r="AS6" s="60">
        <v>10.220955859330346</v>
      </c>
      <c r="AT6" s="60">
        <v>4.9877489781631255</v>
      </c>
      <c r="AU6" s="61">
        <v>0.80627285977504604</v>
      </c>
      <c r="AV6" s="61">
        <v>0.92156862745098045</v>
      </c>
      <c r="AW6" s="60">
        <v>1.6872553167890649</v>
      </c>
      <c r="BE6" s="64">
        <v>7</v>
      </c>
      <c r="BF6" s="64">
        <v>12.161987375006362</v>
      </c>
      <c r="BG6" s="64">
        <v>22.030917203459197</v>
      </c>
      <c r="BH6" s="64">
        <v>7.8137947739982758</v>
      </c>
      <c r="BI6" s="65">
        <v>0.81705565529622981</v>
      </c>
      <c r="BJ6" s="65">
        <v>0.9137254901960784</v>
      </c>
      <c r="BK6" s="64">
        <v>1.7610088654991491</v>
      </c>
      <c r="BS6" s="68">
        <v>4</v>
      </c>
      <c r="BT6" s="68">
        <v>25.358031767263213</v>
      </c>
      <c r="BU6" s="68">
        <v>22.565704410404379</v>
      </c>
      <c r="BV6" s="68">
        <v>5.9490962612871225</v>
      </c>
      <c r="BW6" s="69">
        <v>0.85153995560488349</v>
      </c>
      <c r="BX6" s="69">
        <v>0.92941176470588238</v>
      </c>
      <c r="BY6" s="68">
        <v>1.6273240183803839</v>
      </c>
    </row>
    <row r="7" spans="1:77">
      <c r="A7" s="48">
        <v>5</v>
      </c>
      <c r="B7" s="48">
        <v>17.978829470792181</v>
      </c>
      <c r="C7" s="48">
        <v>26.583743783008103</v>
      </c>
      <c r="D7" s="48">
        <v>3.8190189813824107</v>
      </c>
      <c r="E7" s="49">
        <v>0.81063396892273898</v>
      </c>
      <c r="F7" s="49">
        <v>0.94901960784313721</v>
      </c>
      <c r="G7" s="48">
        <v>1.6488316767112892</v>
      </c>
      <c r="O7" s="52">
        <v>9</v>
      </c>
      <c r="P7" s="52">
        <v>30.063044746839953</v>
      </c>
      <c r="Q7" s="52">
        <v>22.661358230450404</v>
      </c>
      <c r="R7" s="52">
        <v>6.4974328232220167</v>
      </c>
      <c r="S7" s="53">
        <v>0.86515771986074519</v>
      </c>
      <c r="T7" s="53">
        <v>0.90588235294117647</v>
      </c>
      <c r="U7" s="52">
        <v>1.6347566355329861</v>
      </c>
      <c r="AC7" s="56">
        <v>5</v>
      </c>
      <c r="AD7" s="56">
        <v>4.8896194971568718</v>
      </c>
      <c r="AE7" s="56">
        <v>21.932079264724994</v>
      </c>
      <c r="AF7" s="56">
        <v>7.144190830854142</v>
      </c>
      <c r="AG7" s="57">
        <v>0.81704033283254363</v>
      </c>
      <c r="AH7" s="57">
        <v>0.92156862745098045</v>
      </c>
      <c r="AI7" s="56">
        <v>1.6621132835951424</v>
      </c>
      <c r="AQ7" s="60">
        <v>31</v>
      </c>
      <c r="AR7" s="60">
        <v>29.529451584402835</v>
      </c>
      <c r="AS7" s="60">
        <v>7.565835071398177</v>
      </c>
      <c r="AT7" s="60">
        <v>6.3708974617762175</v>
      </c>
      <c r="AU7" s="61">
        <v>0.82646519553916176</v>
      </c>
      <c r="AV7" s="61">
        <v>0.92156862745098045</v>
      </c>
      <c r="AW7" s="60">
        <v>1.6731055554612921</v>
      </c>
      <c r="BE7" s="64">
        <v>9</v>
      </c>
      <c r="BF7" s="64">
        <v>14.811572138401143</v>
      </c>
      <c r="BG7" s="64">
        <v>17.27837401582811</v>
      </c>
      <c r="BH7" s="64">
        <v>7.9456101297547468</v>
      </c>
      <c r="BI7" s="65">
        <v>0.78837855564761106</v>
      </c>
      <c r="BJ7" s="65">
        <v>0.9137254901960784</v>
      </c>
      <c r="BK7" s="64">
        <v>1.66835895692375</v>
      </c>
      <c r="BS7" s="68">
        <v>5</v>
      </c>
      <c r="BT7" s="68">
        <v>28.386273372382036</v>
      </c>
      <c r="BU7" s="68">
        <v>22.289540007272549</v>
      </c>
      <c r="BV7" s="68">
        <v>6.8928692362291351</v>
      </c>
      <c r="BW7" s="69">
        <v>0.86060351802463209</v>
      </c>
      <c r="BX7" s="69">
        <v>0.92941176470588238</v>
      </c>
      <c r="BY7" s="68">
        <v>1.6065078404026667</v>
      </c>
    </row>
    <row r="8" spans="1:77">
      <c r="A8" s="48">
        <v>6</v>
      </c>
      <c r="B8" s="48">
        <v>29.90674070241764</v>
      </c>
      <c r="C8" s="48">
        <v>25.926997593672564</v>
      </c>
      <c r="D8" s="48">
        <v>0.37258232518379458</v>
      </c>
      <c r="E8" s="49">
        <v>0.68368411584817412</v>
      </c>
      <c r="F8" s="49">
        <v>0.76470588235294112</v>
      </c>
      <c r="G8" s="48">
        <v>2.495657407213836</v>
      </c>
      <c r="O8" s="52">
        <v>10</v>
      </c>
      <c r="P8" s="52">
        <v>20.115865201625308</v>
      </c>
      <c r="Q8" s="52">
        <v>22.194255255529015</v>
      </c>
      <c r="R8" s="52">
        <v>7.8489463937114374</v>
      </c>
      <c r="S8" s="53">
        <v>0.81275735294117646</v>
      </c>
      <c r="T8" s="53">
        <v>0.90196078431372551</v>
      </c>
      <c r="U8" s="52">
        <v>1.6490189015213623</v>
      </c>
      <c r="AC8" s="56">
        <v>6</v>
      </c>
      <c r="AD8" s="56">
        <v>20.936984281604317</v>
      </c>
      <c r="AE8" s="56">
        <v>19.863451429253885</v>
      </c>
      <c r="AF8" s="56">
        <v>7.0686187531710054</v>
      </c>
      <c r="AG8" s="57">
        <v>0.80422487289412548</v>
      </c>
      <c r="AH8" s="57">
        <v>0.92549019607843142</v>
      </c>
      <c r="AI8" s="56">
        <v>1.7832239468944857</v>
      </c>
      <c r="AQ8" s="60">
        <v>32</v>
      </c>
      <c r="AR8" s="60">
        <v>16.237695479032901</v>
      </c>
      <c r="AS8" s="60">
        <v>3.3972737244445255</v>
      </c>
      <c r="AT8" s="60">
        <v>2.7820974751952217</v>
      </c>
      <c r="AU8" s="61">
        <v>0.80323010816417251</v>
      </c>
      <c r="AV8" s="61">
        <v>0.92156862745098045</v>
      </c>
      <c r="AW8" s="60">
        <v>1.7491031357928923</v>
      </c>
      <c r="BE8" s="64">
        <v>13</v>
      </c>
      <c r="BF8" s="64">
        <v>19.651758192924152</v>
      </c>
      <c r="BG8" s="64">
        <v>15.054028303238644</v>
      </c>
      <c r="BH8" s="64">
        <v>7.6644076846462514</v>
      </c>
      <c r="BI8" s="65">
        <v>0.7945241292864178</v>
      </c>
      <c r="BJ8" s="65">
        <v>0.9137254901960784</v>
      </c>
      <c r="BK8" s="64">
        <v>1.7427634668910277</v>
      </c>
      <c r="BS8" s="68">
        <v>6</v>
      </c>
      <c r="BT8" s="68">
        <v>10.870052927180886</v>
      </c>
      <c r="BU8" s="68">
        <v>15.250025281762371</v>
      </c>
      <c r="BV8" s="68">
        <v>6.2302969900394123</v>
      </c>
      <c r="BW8" s="69">
        <v>0.85971459449921706</v>
      </c>
      <c r="BX8" s="69">
        <v>0.92156862745098045</v>
      </c>
      <c r="BY8" s="68">
        <v>1.6557069631657926</v>
      </c>
    </row>
    <row r="9" spans="1:77">
      <c r="A9" s="48">
        <v>7</v>
      </c>
      <c r="B9" s="48">
        <v>31.931854661361534</v>
      </c>
      <c r="C9" s="48">
        <v>23.139482598012894</v>
      </c>
      <c r="D9" s="48">
        <v>0.30404130089286791</v>
      </c>
      <c r="E9" s="49">
        <v>0.68931482705441738</v>
      </c>
      <c r="F9" s="49">
        <v>0.75686274509803919</v>
      </c>
      <c r="G9" s="48">
        <v>2.0383605561349656</v>
      </c>
      <c r="O9" s="52">
        <v>11</v>
      </c>
      <c r="P9" s="52">
        <v>13.181448102724936</v>
      </c>
      <c r="Q9" s="52">
        <v>21.649170319280948</v>
      </c>
      <c r="R9" s="52">
        <v>9.3656610775724882</v>
      </c>
      <c r="S9" s="53">
        <v>0.81028769426153091</v>
      </c>
      <c r="T9" s="53">
        <v>0.91764705882352937</v>
      </c>
      <c r="U9" s="52">
        <v>1.55776276311519</v>
      </c>
      <c r="AC9" s="56">
        <v>7</v>
      </c>
      <c r="AD9" s="56">
        <v>9.1225796445787939</v>
      </c>
      <c r="AE9" s="56">
        <v>18.780662922807611</v>
      </c>
      <c r="AF9" s="56">
        <v>6.9069296267108138</v>
      </c>
      <c r="AG9" s="57">
        <v>0.79486200967969545</v>
      </c>
      <c r="AH9" s="57">
        <v>0.92156862745098045</v>
      </c>
      <c r="AI9" s="56">
        <v>1.6244803873939155</v>
      </c>
      <c r="BE9" s="64">
        <v>16</v>
      </c>
      <c r="BF9" s="64">
        <v>13.929404819209825</v>
      </c>
      <c r="BG9" s="64">
        <v>12.005234659314352</v>
      </c>
      <c r="BH9" s="64">
        <v>5.9051586675466563</v>
      </c>
      <c r="BI9" s="65">
        <v>0.78059684134626572</v>
      </c>
      <c r="BJ9" s="65">
        <v>0.92156862745098045</v>
      </c>
      <c r="BK9" s="64">
        <v>1.6001579481543349</v>
      </c>
      <c r="BS9" s="68">
        <v>7</v>
      </c>
      <c r="BT9" s="68">
        <v>22.566008349006431</v>
      </c>
      <c r="BU9" s="68">
        <v>14.384248937181752</v>
      </c>
      <c r="BV9" s="68">
        <v>5.7856498541177128</v>
      </c>
      <c r="BW9" s="69">
        <v>0.85683294594433512</v>
      </c>
      <c r="BX9" s="69">
        <v>0.92156862745098045</v>
      </c>
      <c r="BY9" s="68">
        <v>1.6124317544651197</v>
      </c>
    </row>
    <row r="10" spans="1:77">
      <c r="A10" s="48">
        <v>8</v>
      </c>
      <c r="B10" s="48">
        <v>25.992981216851536</v>
      </c>
      <c r="C10" s="48">
        <v>22.043031327741012</v>
      </c>
      <c r="D10" s="48">
        <v>3.8998620429646031</v>
      </c>
      <c r="E10" s="49">
        <v>0.77728933867453787</v>
      </c>
      <c r="F10" s="49">
        <v>0.94509803921568625</v>
      </c>
      <c r="G10" s="48">
        <v>1.8449285368166812</v>
      </c>
      <c r="O10" s="52">
        <v>13</v>
      </c>
      <c r="P10" s="52">
        <v>21.577889480466201</v>
      </c>
      <c r="Q10" s="52">
        <v>16.936841103354798</v>
      </c>
      <c r="R10" s="52">
        <v>5.7469866766475386</v>
      </c>
      <c r="S10" s="53">
        <v>0.81748814089926036</v>
      </c>
      <c r="T10" s="53">
        <v>0.90980392156862744</v>
      </c>
      <c r="U10" s="52">
        <v>1.7379966247645913</v>
      </c>
      <c r="AC10" s="56">
        <v>8</v>
      </c>
      <c r="AD10" s="56">
        <v>28.535883530925805</v>
      </c>
      <c r="AE10" s="56">
        <v>16.373939575719735</v>
      </c>
      <c r="AF10" s="56">
        <v>6.8717792942514988</v>
      </c>
      <c r="AG10" s="57">
        <v>0.81464492014950729</v>
      </c>
      <c r="AH10" s="57">
        <v>0.93333333333333335</v>
      </c>
      <c r="AI10" s="56">
        <v>1.7239357794043728</v>
      </c>
      <c r="BE10" s="64">
        <v>17</v>
      </c>
      <c r="BF10" s="64">
        <v>24.593191985097633</v>
      </c>
      <c r="BG10" s="64">
        <v>10.941304819462109</v>
      </c>
      <c r="BH10" s="64">
        <v>7.3322348762055443</v>
      </c>
      <c r="BI10" s="65">
        <v>0.83309494869548006</v>
      </c>
      <c r="BJ10" s="65">
        <v>0.92156862745098045</v>
      </c>
      <c r="BK10" s="64">
        <v>1.6726953457114617</v>
      </c>
      <c r="BS10" s="68">
        <v>8</v>
      </c>
      <c r="BT10" s="68">
        <v>4.978434698656713</v>
      </c>
      <c r="BU10" s="68">
        <v>13.440389318407108</v>
      </c>
      <c r="BV10" s="68">
        <v>7.8840954389687861</v>
      </c>
      <c r="BW10" s="69">
        <v>0.85927729347190585</v>
      </c>
      <c r="BX10" s="69">
        <v>0.92156862745098045</v>
      </c>
      <c r="BY10" s="68">
        <v>1.6039488125278818</v>
      </c>
    </row>
    <row r="11" spans="1:77">
      <c r="A11" s="48">
        <v>9</v>
      </c>
      <c r="B11" s="48">
        <v>8.066356819278603</v>
      </c>
      <c r="C11" s="48">
        <v>21.474999027037963</v>
      </c>
      <c r="D11" s="48">
        <v>6.5607037219227466</v>
      </c>
      <c r="E11" s="49">
        <v>0.80873392649416798</v>
      </c>
      <c r="F11" s="49">
        <v>0.94901960784313721</v>
      </c>
      <c r="G11" s="48">
        <v>1.6500009271702256</v>
      </c>
      <c r="O11" s="52">
        <v>14</v>
      </c>
      <c r="P11" s="52">
        <v>18.44795146642721</v>
      </c>
      <c r="Q11" s="52">
        <v>15.425057733377837</v>
      </c>
      <c r="R11" s="52">
        <v>7.2865490123240777</v>
      </c>
      <c r="S11" s="53">
        <v>0.84033047562459329</v>
      </c>
      <c r="T11" s="53">
        <v>0.90980392156862744</v>
      </c>
      <c r="U11" s="52">
        <v>1.6073462041333331</v>
      </c>
      <c r="AC11" s="56">
        <v>9</v>
      </c>
      <c r="AD11" s="56">
        <v>16.7786989540534</v>
      </c>
      <c r="AE11" s="56">
        <v>15.320756136440075</v>
      </c>
      <c r="AF11" s="56">
        <v>5.0492608800598919</v>
      </c>
      <c r="AG11" s="57">
        <v>0.79245642701525054</v>
      </c>
      <c r="AH11" s="57">
        <v>0.91764705882352937</v>
      </c>
      <c r="AI11" s="56">
        <v>1.527261291790754</v>
      </c>
      <c r="BE11" s="64">
        <v>18</v>
      </c>
      <c r="BF11" s="64">
        <v>4.4398627324526352</v>
      </c>
      <c r="BG11" s="64">
        <v>9.5329691236838183</v>
      </c>
      <c r="BH11" s="64">
        <v>9.2760298965044985</v>
      </c>
      <c r="BI11" s="65">
        <v>0.81989049204587494</v>
      </c>
      <c r="BJ11" s="65">
        <v>0.92156862745098045</v>
      </c>
      <c r="BK11" s="64">
        <v>1.8044830666420493</v>
      </c>
      <c r="BS11" s="68">
        <v>10</v>
      </c>
      <c r="BT11" s="68">
        <v>24.474192785760604</v>
      </c>
      <c r="BU11" s="68">
        <v>9.1874488262169081</v>
      </c>
      <c r="BV11" s="68">
        <v>8.4587946429523058</v>
      </c>
      <c r="BW11" s="69">
        <v>0.86346890477468463</v>
      </c>
      <c r="BX11" s="69">
        <v>0.91764705882352937</v>
      </c>
      <c r="BY11" s="68">
        <v>1.5671354001401165</v>
      </c>
    </row>
    <row r="12" spans="1:77">
      <c r="A12" s="48">
        <v>10</v>
      </c>
      <c r="B12" s="48">
        <v>13.94264062166588</v>
      </c>
      <c r="C12" s="48">
        <v>20.304849882401669</v>
      </c>
      <c r="D12" s="48">
        <v>7.0615900596698102</v>
      </c>
      <c r="E12" s="49">
        <v>0.82362681784089697</v>
      </c>
      <c r="F12" s="49">
        <v>0.94901960784313721</v>
      </c>
      <c r="G12" s="48">
        <v>1.6641158463592318</v>
      </c>
      <c r="O12" s="52">
        <v>15</v>
      </c>
      <c r="P12" s="52">
        <v>17.505705616896794</v>
      </c>
      <c r="Q12" s="52">
        <v>11.982070195857904</v>
      </c>
      <c r="R12" s="52">
        <v>7.1600039966168101</v>
      </c>
      <c r="S12" s="53">
        <v>0.8517039573599543</v>
      </c>
      <c r="T12" s="53">
        <v>0.90980392156862744</v>
      </c>
      <c r="U12" s="52">
        <v>1.4789051237599242</v>
      </c>
      <c r="AC12" s="56">
        <v>10</v>
      </c>
      <c r="AD12" s="56">
        <v>3.2574981506671761</v>
      </c>
      <c r="AE12" s="56">
        <v>13.358159453285078</v>
      </c>
      <c r="AF12" s="56">
        <v>6.7329371758361507</v>
      </c>
      <c r="AG12" s="57">
        <v>0.82225766218896323</v>
      </c>
      <c r="AH12" s="57">
        <v>0.9137254901960784</v>
      </c>
      <c r="AI12" s="56">
        <v>1.7131407260084217</v>
      </c>
      <c r="BE12" s="64">
        <v>19</v>
      </c>
      <c r="BF12" s="64">
        <v>26.704371224856125</v>
      </c>
      <c r="BG12" s="64">
        <v>9.3256395772835532</v>
      </c>
      <c r="BH12" s="64">
        <v>6.6802101754078143</v>
      </c>
      <c r="BI12" s="65">
        <v>0.81624620343395526</v>
      </c>
      <c r="BJ12" s="65">
        <v>0.92156862745098045</v>
      </c>
      <c r="BK12" s="64">
        <v>1.5566369081109794</v>
      </c>
      <c r="BS12" s="68">
        <v>11</v>
      </c>
      <c r="BT12" s="68">
        <v>13.107424579858327</v>
      </c>
      <c r="BU12" s="68">
        <v>9.3636246659067641</v>
      </c>
      <c r="BV12" s="68">
        <v>7.8753068904069119</v>
      </c>
      <c r="BW12" s="69">
        <v>0.85348181143281376</v>
      </c>
      <c r="BX12" s="69">
        <v>0.92156862745098045</v>
      </c>
      <c r="BY12" s="68">
        <v>1.6020715157822978</v>
      </c>
    </row>
    <row r="13" spans="1:77">
      <c r="A13" s="48">
        <v>11</v>
      </c>
      <c r="B13" s="48">
        <v>16.890931901178067</v>
      </c>
      <c r="C13" s="48">
        <v>18.785945665176623</v>
      </c>
      <c r="D13" s="48">
        <v>0.93497627409369255</v>
      </c>
      <c r="E13" s="49">
        <v>0.76900932657707277</v>
      </c>
      <c r="F13" s="49">
        <v>0.93725490196078431</v>
      </c>
      <c r="G13" s="48">
        <v>1.5867396002323815</v>
      </c>
      <c r="O13" s="52">
        <v>16</v>
      </c>
      <c r="P13" s="52">
        <v>19.615394110178556</v>
      </c>
      <c r="Q13" s="52">
        <v>10.062082810057349</v>
      </c>
      <c r="R13" s="52">
        <v>7.0844323479571134</v>
      </c>
      <c r="S13" s="53">
        <v>0.85388988016887513</v>
      </c>
      <c r="T13" s="53">
        <v>0.90588235294117647</v>
      </c>
      <c r="U13" s="52">
        <v>1.5346740523825073</v>
      </c>
      <c r="AC13" s="56">
        <v>11</v>
      </c>
      <c r="AD13" s="56">
        <v>20.777966499663673</v>
      </c>
      <c r="AE13" s="56">
        <v>12.62761407671778</v>
      </c>
      <c r="AF13" s="56">
        <v>6.994804599706594</v>
      </c>
      <c r="AG13" s="57">
        <v>0.80052038842577589</v>
      </c>
      <c r="AH13" s="57">
        <v>0.92549019607843142</v>
      </c>
      <c r="AI13" s="56">
        <v>1.6284213463773487</v>
      </c>
      <c r="BE13" s="64">
        <v>20</v>
      </c>
      <c r="BF13" s="64">
        <v>9.9362449921741316</v>
      </c>
      <c r="BG13" s="64">
        <v>6.9787993714334524</v>
      </c>
      <c r="BH13" s="64">
        <v>8.2988630116614388</v>
      </c>
      <c r="BI13" s="65">
        <v>0.81454716793968851</v>
      </c>
      <c r="BJ13" s="65">
        <v>0.92549019607843142</v>
      </c>
      <c r="BK13" s="64">
        <v>1.7745413732209787</v>
      </c>
      <c r="BS13" s="68">
        <v>12</v>
      </c>
      <c r="BT13" s="68">
        <v>15.292656289016959</v>
      </c>
      <c r="BU13" s="68">
        <v>6.1774145906877234</v>
      </c>
      <c r="BV13" s="68">
        <v>0.44463791089331456</v>
      </c>
      <c r="BW13" s="69">
        <v>0.7365755751119345</v>
      </c>
      <c r="BX13" s="69">
        <v>0.90196078431372551</v>
      </c>
      <c r="BY13" s="68">
        <v>1.8508523485667623</v>
      </c>
    </row>
    <row r="14" spans="1:77">
      <c r="A14" s="48">
        <v>12</v>
      </c>
      <c r="B14" s="48">
        <v>3.8754053286404004</v>
      </c>
      <c r="C14" s="48">
        <v>12.375569372648853</v>
      </c>
      <c r="D14" s="48">
        <v>6.8085103262355631</v>
      </c>
      <c r="E14" s="49">
        <v>0.83785798708973547</v>
      </c>
      <c r="F14" s="49">
        <v>0.95294117647058818</v>
      </c>
      <c r="G14" s="48">
        <v>1.6592656323586543</v>
      </c>
      <c r="O14" s="52">
        <v>17</v>
      </c>
      <c r="P14" s="52">
        <v>22.980964143775626</v>
      </c>
      <c r="Q14" s="52">
        <v>10.351736297813611</v>
      </c>
      <c r="R14" s="52">
        <v>4.8858144729163344</v>
      </c>
      <c r="S14" s="53">
        <v>0.82034823979843186</v>
      </c>
      <c r="T14" s="53">
        <v>0.89803921568627454</v>
      </c>
      <c r="U14" s="52">
        <v>1.5960530904797405</v>
      </c>
      <c r="AC14" s="56">
        <v>12</v>
      </c>
      <c r="AD14" s="56">
        <v>25.298937419064099</v>
      </c>
      <c r="AE14" s="56">
        <v>8.4984851450637819</v>
      </c>
      <c r="AF14" s="56">
        <v>6.411316632570653</v>
      </c>
      <c r="AG14" s="57">
        <v>0.81167665313661053</v>
      </c>
      <c r="AH14" s="57">
        <v>0.91764705882352937</v>
      </c>
      <c r="AI14" s="56">
        <v>1.5910663170748285</v>
      </c>
      <c r="BE14" s="64">
        <v>21</v>
      </c>
      <c r="BF14" s="64">
        <v>15.341807502948917</v>
      </c>
      <c r="BG14" s="64">
        <v>3.427841263850973</v>
      </c>
      <c r="BH14" s="64">
        <v>6.8893510278211139</v>
      </c>
      <c r="BI14" s="65">
        <v>0.79997211683048031</v>
      </c>
      <c r="BJ14" s="65">
        <v>0.9137254901960784</v>
      </c>
      <c r="BK14" s="64">
        <v>2.1005101617422115</v>
      </c>
      <c r="BW14" s="21"/>
      <c r="BX14" s="21"/>
    </row>
    <row r="15" spans="1:77">
      <c r="A15" s="48">
        <v>13</v>
      </c>
      <c r="B15" s="48">
        <v>26.067156709019173</v>
      </c>
      <c r="C15" s="48">
        <v>10.518996605176588</v>
      </c>
      <c r="D15" s="48">
        <v>6.6187025642707447</v>
      </c>
      <c r="E15" s="49">
        <v>0.84205415499533154</v>
      </c>
      <c r="F15" s="49">
        <v>0.93333333333333335</v>
      </c>
      <c r="G15" s="48">
        <v>1.5951677259992052</v>
      </c>
      <c r="O15" s="52">
        <v>18</v>
      </c>
      <c r="P15" s="52">
        <v>11.986737824389428</v>
      </c>
      <c r="Q15" s="52">
        <v>10.04108209998218</v>
      </c>
      <c r="R15" s="52">
        <v>8.467582547926451</v>
      </c>
      <c r="S15" s="53">
        <v>0.84493409946760156</v>
      </c>
      <c r="T15" s="53">
        <v>0.90588235294117647</v>
      </c>
      <c r="U15" s="52">
        <v>1.6667498706073989</v>
      </c>
      <c r="AC15" s="56">
        <v>14</v>
      </c>
      <c r="AD15" s="56">
        <v>15.929827385053621</v>
      </c>
      <c r="AE15" s="56">
        <v>5.9842833189833513</v>
      </c>
      <c r="AF15" s="56">
        <v>6.2549006351534713</v>
      </c>
      <c r="AG15" s="57">
        <v>0.81825966668862393</v>
      </c>
      <c r="AH15" s="57">
        <v>0.9137254901960784</v>
      </c>
      <c r="AI15" s="56">
        <v>1.6092140119181511</v>
      </c>
      <c r="BW15" s="21"/>
      <c r="BX15" s="21"/>
    </row>
    <row r="16" spans="1:77">
      <c r="A16" s="48">
        <v>16</v>
      </c>
      <c r="B16" s="48">
        <v>7.7486975603331949</v>
      </c>
      <c r="C16" s="48">
        <v>7.3936031969016236</v>
      </c>
      <c r="D16" s="48">
        <v>5.7241375231971423</v>
      </c>
      <c r="E16" s="49">
        <v>0.86577387380900961</v>
      </c>
      <c r="F16" s="49">
        <v>0.94509803921568625</v>
      </c>
      <c r="G16" s="48">
        <v>1.6551071771286758</v>
      </c>
      <c r="O16" s="52">
        <v>19</v>
      </c>
      <c r="P16" s="52">
        <v>10.901025718056738</v>
      </c>
      <c r="Q16" s="52">
        <v>5.9020606904947019</v>
      </c>
      <c r="R16" s="52">
        <v>8.4886722753397414</v>
      </c>
      <c r="S16" s="53">
        <v>0.85639542888613529</v>
      </c>
      <c r="T16" s="53">
        <v>0.90588235294117647</v>
      </c>
      <c r="U16" s="52">
        <v>1.6331311967123925</v>
      </c>
      <c r="AC16" s="56">
        <v>16</v>
      </c>
      <c r="AD16" s="56">
        <v>22.651762454585597</v>
      </c>
      <c r="AE16" s="56">
        <v>4.7741300650102119</v>
      </c>
      <c r="AF16" s="56">
        <v>6.1845997557760182</v>
      </c>
      <c r="AG16" s="57">
        <v>0.84401860630744918</v>
      </c>
      <c r="AH16" s="57">
        <v>0.92156862745098045</v>
      </c>
      <c r="AI16" s="56">
        <v>1.5991920206628438</v>
      </c>
      <c r="BW16" s="21"/>
      <c r="BX16" s="21"/>
    </row>
    <row r="17" spans="1:76">
      <c r="A17" s="48">
        <v>17</v>
      </c>
      <c r="B17" s="48">
        <v>25.647678018386092</v>
      </c>
      <c r="C17" s="48">
        <v>6.9310448277442607</v>
      </c>
      <c r="D17" s="48">
        <v>5.8770385301974502</v>
      </c>
      <c r="E17" s="49">
        <v>0.85595893694388903</v>
      </c>
      <c r="F17" s="49">
        <v>0.92941176470588238</v>
      </c>
      <c r="G17" s="48">
        <v>1.6490519505291525</v>
      </c>
      <c r="BW17" s="21"/>
      <c r="BX17" s="21"/>
    </row>
    <row r="18" spans="1:76">
      <c r="A18" s="48">
        <v>18</v>
      </c>
      <c r="B18" s="48">
        <v>10.84852394286882</v>
      </c>
      <c r="C18" s="48">
        <v>5.4838773572370405</v>
      </c>
      <c r="D18" s="48">
        <v>6.5659783527838176</v>
      </c>
      <c r="E18" s="49">
        <v>0.86616862326574173</v>
      </c>
      <c r="F18" s="49">
        <v>0.95294117647058818</v>
      </c>
      <c r="G18" s="48">
        <v>1.6609043435752884</v>
      </c>
      <c r="BW18" s="21"/>
      <c r="BX18" s="21"/>
    </row>
    <row r="19" spans="1:76">
      <c r="A19" s="48">
        <v>19</v>
      </c>
      <c r="B19" s="48">
        <v>23.747757816954401</v>
      </c>
      <c r="C19" s="48">
        <v>4.3526323536634983</v>
      </c>
      <c r="D19" s="48">
        <v>7.3146691495687008</v>
      </c>
      <c r="E19" s="49">
        <v>0.84636069398968794</v>
      </c>
      <c r="F19" s="49">
        <v>0.92549019607843142</v>
      </c>
      <c r="G19" s="48">
        <v>1.5034576057983642</v>
      </c>
      <c r="BW19" s="21"/>
      <c r="BX19" s="21"/>
    </row>
    <row r="20" spans="1:76">
      <c r="E20" s="20"/>
      <c r="F20" s="20"/>
      <c r="BW20" s="21"/>
      <c r="BX20" s="21"/>
    </row>
    <row r="21" spans="1:76">
      <c r="E21" s="20"/>
      <c r="F21" s="20"/>
      <c r="BW21" s="21"/>
      <c r="BX21" s="21"/>
    </row>
    <row r="22" spans="1:76">
      <c r="E22" s="20"/>
      <c r="F22" s="20"/>
      <c r="BW22" s="21"/>
      <c r="BX22" s="21"/>
    </row>
    <row r="34" spans="1:74" s="237" customFormat="1">
      <c r="A34" s="237" t="s">
        <v>13</v>
      </c>
      <c r="D34" s="237">
        <f>AVERAGE(D3:D33)</f>
        <v>4.9909559424275791</v>
      </c>
      <c r="E34" s="238"/>
      <c r="F34" s="238"/>
      <c r="O34" s="237" t="s">
        <v>13</v>
      </c>
      <c r="R34" s="237">
        <f>AVERAGE(R3:R33)</f>
        <v>7.2176293896640633</v>
      </c>
      <c r="AC34" s="237" t="s">
        <v>13</v>
      </c>
      <c r="AF34" s="237">
        <f>AVERAGE(AF3:AF33)</f>
        <v>6.3750373093091381</v>
      </c>
      <c r="AQ34" s="237" t="s">
        <v>13</v>
      </c>
      <c r="AT34" s="237">
        <f>AVERAGE(AT3:AT33)</f>
        <v>4.8664819544993323</v>
      </c>
      <c r="BE34" s="237" t="s">
        <v>13</v>
      </c>
      <c r="BH34" s="237">
        <f>AVERAGE(BH3:BH33)</f>
        <v>7.9009367422528642</v>
      </c>
      <c r="BS34" s="237" t="s">
        <v>13</v>
      </c>
      <c r="BV34" s="237">
        <f>AVERAGE(BV3:BV33)</f>
        <v>6.3410175864511071</v>
      </c>
    </row>
    <row r="35" spans="1:74" s="237" customFormat="1">
      <c r="A35" s="237" t="s">
        <v>14</v>
      </c>
      <c r="D35" s="237">
        <f>_xlfn.STDEV.S(D3:D33)</f>
        <v>2.8312535673437971</v>
      </c>
      <c r="E35" s="238"/>
      <c r="F35" s="238"/>
      <c r="O35" s="237" t="s">
        <v>14</v>
      </c>
      <c r="R35" s="237">
        <f>_xlfn.STDEV.S(R3:R33)</f>
        <v>1.666365876190802</v>
      </c>
      <c r="AC35" s="237" t="s">
        <v>14</v>
      </c>
      <c r="AF35" s="237">
        <f>_xlfn.STDEV.S(AF3:AF33)</f>
        <v>0.72657979784310789</v>
      </c>
      <c r="AQ35" s="237" t="s">
        <v>14</v>
      </c>
      <c r="AT35" s="237">
        <f>_xlfn.STDEV.S(AT3:AT33)</f>
        <v>1.2020610557286495</v>
      </c>
      <c r="BE35" s="237" t="s">
        <v>14</v>
      </c>
      <c r="BH35" s="237">
        <f>_xlfn.STDEV.S(BH3:BH33)</f>
        <v>1.08415573889226</v>
      </c>
      <c r="BS35" s="237" t="s">
        <v>14</v>
      </c>
      <c r="BV35" s="237">
        <f>_xlfn.STDEV.S(BV3:BV33)</f>
        <v>2.2357966877450015</v>
      </c>
    </row>
    <row r="36" spans="1:74" s="237" customFormat="1">
      <c r="A36" s="237" t="s">
        <v>15</v>
      </c>
      <c r="D36" s="237">
        <f>D35/SQRT(COUNT(D3:D33))</f>
        <v>0.68667985359207528</v>
      </c>
      <c r="E36" s="238"/>
      <c r="F36" s="238"/>
      <c r="O36" s="237" t="s">
        <v>15</v>
      </c>
      <c r="R36" s="237">
        <f>R35/SQRT(COUNT(R3:R33))</f>
        <v>0.44535501355123897</v>
      </c>
      <c r="AC36" s="237" t="s">
        <v>15</v>
      </c>
      <c r="AF36" s="237">
        <f>AF35/SQRT(COUNT(AF3:AF33))</f>
        <v>0.19418661912002727</v>
      </c>
      <c r="AQ36" s="237" t="s">
        <v>15</v>
      </c>
      <c r="AT36" s="237">
        <f>AT35/SQRT(COUNT(AT3:AT33))</f>
        <v>0.49073937103440757</v>
      </c>
      <c r="BE36" s="237" t="s">
        <v>15</v>
      </c>
      <c r="BH36" s="237">
        <f>BH35/SQRT(COUNT(BH3:BH33))</f>
        <v>0.31296880384646197</v>
      </c>
      <c r="BS36" s="237" t="s">
        <v>15</v>
      </c>
      <c r="BV36" s="237">
        <f>BV35/SQRT(COUNT(BV3:BV33))</f>
        <v>0.67411806552450571</v>
      </c>
    </row>
    <row r="37" spans="1:74" s="237" customFormat="1">
      <c r="A37" s="237" t="s">
        <v>16</v>
      </c>
      <c r="D37" s="237">
        <f>COUNT(D3:D33)</f>
        <v>17</v>
      </c>
      <c r="E37" s="238"/>
      <c r="F37" s="238"/>
      <c r="O37" s="237" t="s">
        <v>16</v>
      </c>
      <c r="R37" s="237">
        <f>COUNT(R3:R33)</f>
        <v>14</v>
      </c>
      <c r="AC37" s="237" t="s">
        <v>16</v>
      </c>
      <c r="AF37" s="237">
        <f>COUNT(AF3:AF33)</f>
        <v>14</v>
      </c>
      <c r="AQ37" s="237" t="s">
        <v>16</v>
      </c>
      <c r="AT37" s="237">
        <f>COUNT(AT3:AT33)</f>
        <v>6</v>
      </c>
      <c r="BE37" s="237" t="s">
        <v>16</v>
      </c>
      <c r="BH37" s="237">
        <f>COUNT(BH3:BH33)</f>
        <v>12</v>
      </c>
      <c r="BS37" s="237" t="s">
        <v>16</v>
      </c>
      <c r="BV37" s="237">
        <f>COUNT(BV3:BV33)</f>
        <v>11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37"/>
  <sheetViews>
    <sheetView zoomScaleNormal="100" workbookViewId="0"/>
  </sheetViews>
  <sheetFormatPr baseColWidth="10" defaultColWidth="8.83203125" defaultRowHeight="17"/>
  <cols>
    <col min="1" max="1" width="6.6640625" style="20" bestFit="1" customWidth="1"/>
    <col min="2" max="4" width="12" style="20" bestFit="1" customWidth="1"/>
    <col min="5" max="5" width="19.1640625" style="21" bestFit="1" customWidth="1"/>
    <col min="6" max="6" width="20" style="21" bestFit="1" customWidth="1"/>
    <col min="7" max="7" width="12" style="20" bestFit="1" customWidth="1"/>
    <col min="8" max="14" width="9.1640625" style="20"/>
    <col min="15" max="15" width="6" style="20" bestFit="1" customWidth="1"/>
    <col min="16" max="18" width="12" style="20" bestFit="1" customWidth="1"/>
    <col min="19" max="19" width="19.1640625" style="20" bestFit="1" customWidth="1"/>
    <col min="20" max="20" width="20" style="20" bestFit="1" customWidth="1"/>
    <col min="21" max="21" width="12" style="20" bestFit="1" customWidth="1"/>
    <col min="22" max="28" width="9.1640625" style="20"/>
    <col min="29" max="29" width="6.33203125" style="20" bestFit="1" customWidth="1"/>
    <col min="30" max="32" width="12" style="20" bestFit="1" customWidth="1"/>
    <col min="33" max="33" width="19.1640625" style="20" bestFit="1" customWidth="1"/>
    <col min="34" max="34" width="20" style="20" bestFit="1" customWidth="1"/>
    <col min="35" max="35" width="12" style="20" bestFit="1" customWidth="1"/>
    <col min="36" max="42" width="9.1640625" style="20"/>
    <col min="43" max="43" width="6" style="20" bestFit="1" customWidth="1"/>
    <col min="44" max="46" width="12" style="20" bestFit="1" customWidth="1"/>
    <col min="47" max="47" width="19.1640625" style="20" bestFit="1" customWidth="1"/>
    <col min="48" max="48" width="20" style="20" bestFit="1" customWidth="1"/>
    <col min="49" max="49" width="12" style="20" bestFit="1" customWidth="1"/>
    <col min="50" max="56" width="9.1640625" style="20"/>
    <col min="57" max="57" width="6.1640625" style="20" bestFit="1" customWidth="1"/>
    <col min="58" max="60" width="12" style="20" bestFit="1" customWidth="1"/>
    <col min="61" max="61" width="19.1640625" style="20" bestFit="1" customWidth="1"/>
    <col min="62" max="62" width="20" style="20" bestFit="1" customWidth="1"/>
    <col min="63" max="63" width="12" style="20" bestFit="1" customWidth="1"/>
    <col min="64" max="70" width="9.1640625" style="20"/>
    <col min="71" max="71" width="6.6640625" style="20" bestFit="1" customWidth="1"/>
    <col min="72" max="74" width="12" style="20" bestFit="1" customWidth="1"/>
    <col min="75" max="75" width="19.1640625" style="20" bestFit="1" customWidth="1"/>
    <col min="76" max="76" width="20" style="20" bestFit="1" customWidth="1"/>
    <col min="77" max="77" width="12" style="20" bestFit="1" customWidth="1"/>
  </cols>
  <sheetData>
    <row r="1" spans="1:77" s="237" customFormat="1">
      <c r="A1" s="237" t="s">
        <v>7</v>
      </c>
      <c r="E1" s="238"/>
      <c r="F1" s="239"/>
      <c r="G1" s="238"/>
      <c r="O1" s="237" t="s">
        <v>8</v>
      </c>
      <c r="T1" s="239"/>
      <c r="U1" s="238"/>
      <c r="AC1" s="237" t="s">
        <v>9</v>
      </c>
      <c r="AH1" s="239"/>
      <c r="AI1" s="238"/>
      <c r="AQ1" s="237" t="s">
        <v>10</v>
      </c>
      <c r="AV1" s="239"/>
      <c r="AW1" s="238"/>
      <c r="BE1" s="237" t="s">
        <v>11</v>
      </c>
      <c r="BJ1" s="239"/>
      <c r="BK1" s="238"/>
      <c r="BS1" s="237" t="s">
        <v>12</v>
      </c>
      <c r="BX1" s="239"/>
      <c r="BY1" s="238"/>
    </row>
    <row r="2" spans="1:77">
      <c r="A2" s="74" t="s">
        <v>0</v>
      </c>
      <c r="B2" s="74" t="s">
        <v>1</v>
      </c>
      <c r="C2" s="74" t="s">
        <v>2</v>
      </c>
      <c r="D2" s="74" t="s">
        <v>3</v>
      </c>
      <c r="E2" s="75" t="s">
        <v>4</v>
      </c>
      <c r="F2" s="75" t="s">
        <v>5</v>
      </c>
      <c r="G2" s="74" t="s">
        <v>6</v>
      </c>
      <c r="H2" s="22"/>
      <c r="I2" s="22"/>
      <c r="J2" s="22"/>
      <c r="K2" s="22"/>
      <c r="L2" s="22"/>
      <c r="M2" s="22"/>
      <c r="N2" s="22"/>
      <c r="O2" s="78" t="s">
        <v>0</v>
      </c>
      <c r="P2" s="78" t="s">
        <v>1</v>
      </c>
      <c r="Q2" s="78" t="s">
        <v>2</v>
      </c>
      <c r="R2" s="78" t="s">
        <v>3</v>
      </c>
      <c r="S2" s="79" t="s">
        <v>4</v>
      </c>
      <c r="T2" s="79" t="s">
        <v>5</v>
      </c>
      <c r="U2" s="78" t="s">
        <v>6</v>
      </c>
      <c r="V2" s="22"/>
      <c r="W2" s="22"/>
      <c r="X2" s="22"/>
      <c r="Y2" s="22"/>
      <c r="Z2" s="22"/>
      <c r="AA2" s="22"/>
      <c r="AB2" s="22"/>
      <c r="AC2" s="82" t="s">
        <v>0</v>
      </c>
      <c r="AD2" s="82" t="s">
        <v>1</v>
      </c>
      <c r="AE2" s="82" t="s">
        <v>2</v>
      </c>
      <c r="AF2" s="82" t="s">
        <v>3</v>
      </c>
      <c r="AG2" s="83" t="s">
        <v>4</v>
      </c>
      <c r="AH2" s="83" t="s">
        <v>5</v>
      </c>
      <c r="AI2" s="82" t="s">
        <v>6</v>
      </c>
      <c r="AJ2" s="22"/>
      <c r="AK2" s="22"/>
      <c r="AL2" s="22"/>
      <c r="AM2" s="22"/>
      <c r="AN2" s="22"/>
      <c r="AO2" s="22"/>
      <c r="AP2" s="22"/>
      <c r="AQ2" s="86" t="s">
        <v>0</v>
      </c>
      <c r="AR2" s="86" t="s">
        <v>1</v>
      </c>
      <c r="AS2" s="86" t="s">
        <v>2</v>
      </c>
      <c r="AT2" s="86" t="s">
        <v>3</v>
      </c>
      <c r="AU2" s="87" t="s">
        <v>4</v>
      </c>
      <c r="AV2" s="87" t="s">
        <v>5</v>
      </c>
      <c r="AW2" s="86" t="s">
        <v>6</v>
      </c>
      <c r="AX2" s="22"/>
      <c r="AY2" s="22"/>
      <c r="AZ2" s="22"/>
      <c r="BA2" s="22"/>
      <c r="BB2" s="22"/>
      <c r="BC2" s="22"/>
      <c r="BD2" s="22"/>
      <c r="BE2" s="90" t="s">
        <v>0</v>
      </c>
      <c r="BF2" s="90" t="s">
        <v>1</v>
      </c>
      <c r="BG2" s="90" t="s">
        <v>2</v>
      </c>
      <c r="BH2" s="90" t="s">
        <v>3</v>
      </c>
      <c r="BI2" s="91" t="s">
        <v>4</v>
      </c>
      <c r="BJ2" s="91" t="s">
        <v>5</v>
      </c>
      <c r="BK2" s="90" t="s">
        <v>6</v>
      </c>
      <c r="BL2" s="22"/>
      <c r="BM2" s="22"/>
      <c r="BN2" s="22"/>
      <c r="BO2" s="22"/>
      <c r="BP2" s="22"/>
      <c r="BQ2" s="22"/>
      <c r="BR2" s="22"/>
      <c r="BS2" s="94" t="s">
        <v>0</v>
      </c>
      <c r="BT2" s="94" t="s">
        <v>1</v>
      </c>
      <c r="BU2" s="94" t="s">
        <v>2</v>
      </c>
      <c r="BV2" s="94" t="s">
        <v>3</v>
      </c>
      <c r="BW2" s="95" t="s">
        <v>4</v>
      </c>
      <c r="BX2" s="95" t="s">
        <v>5</v>
      </c>
      <c r="BY2" s="94" t="s">
        <v>6</v>
      </c>
    </row>
    <row r="3" spans="1:77">
      <c r="A3" s="72">
        <v>25</v>
      </c>
      <c r="B3" s="72">
        <v>17.392517434165679</v>
      </c>
      <c r="C3" s="72">
        <v>29.028568004853298</v>
      </c>
      <c r="D3" s="72">
        <v>9.0932473955641004</v>
      </c>
      <c r="E3" s="73">
        <v>0.79925902354759526</v>
      </c>
      <c r="F3" s="73">
        <v>0.95294117647058818</v>
      </c>
      <c r="G3" s="72">
        <v>1.6409723060948167</v>
      </c>
      <c r="O3" s="76">
        <v>1</v>
      </c>
      <c r="P3" s="76">
        <v>20.873128228639711</v>
      </c>
      <c r="Q3" s="76">
        <v>29.834446734929379</v>
      </c>
      <c r="R3" s="76">
        <v>15.722511450221926</v>
      </c>
      <c r="S3" s="77">
        <v>0.83244214724248311</v>
      </c>
      <c r="T3" s="77">
        <v>0.90980392156862744</v>
      </c>
      <c r="U3" s="76">
        <v>1.5493952172778249</v>
      </c>
      <c r="AC3" s="80">
        <v>11</v>
      </c>
      <c r="AD3" s="80">
        <v>15.15963973081859</v>
      </c>
      <c r="AE3" s="80">
        <v>29.647025166963569</v>
      </c>
      <c r="AF3" s="80">
        <v>11.119641041850759</v>
      </c>
      <c r="AG3" s="81">
        <v>0.76803828933148066</v>
      </c>
      <c r="AH3" s="81">
        <v>0.92549019607843142</v>
      </c>
      <c r="AI3" s="80">
        <v>1.5330448471027587</v>
      </c>
      <c r="AQ3" s="84">
        <v>46</v>
      </c>
      <c r="AR3" s="84">
        <v>5.5515036961937758</v>
      </c>
      <c r="AS3" s="84">
        <v>20.755011898575312</v>
      </c>
      <c r="AT3" s="84">
        <v>12.260253475816596</v>
      </c>
      <c r="AU3" s="85">
        <v>0.7905628841925787</v>
      </c>
      <c r="AV3" s="85">
        <v>0.93333333333333335</v>
      </c>
      <c r="AW3" s="84">
        <v>1.559569754005472</v>
      </c>
      <c r="BE3" s="88">
        <v>2</v>
      </c>
      <c r="BF3" s="88">
        <v>8.5685936492706141</v>
      </c>
      <c r="BG3" s="88">
        <v>25.32380249136537</v>
      </c>
      <c r="BH3" s="88">
        <v>7.952638394179651</v>
      </c>
      <c r="BI3" s="89">
        <v>0.79871007848317654</v>
      </c>
      <c r="BJ3" s="89">
        <v>0.91764705882352937</v>
      </c>
      <c r="BK3" s="88">
        <v>1.6647082343064565</v>
      </c>
      <c r="BS3" s="92">
        <v>0</v>
      </c>
      <c r="BT3" s="92">
        <v>18.172047582097143</v>
      </c>
      <c r="BU3" s="92">
        <v>31.26519428429237</v>
      </c>
      <c r="BV3" s="92">
        <v>14.945700516192522</v>
      </c>
      <c r="BW3" s="93">
        <v>0.8056180292690116</v>
      </c>
      <c r="BX3" s="93">
        <v>0.92549019607843142</v>
      </c>
      <c r="BY3" s="92">
        <v>1.5501296784790419</v>
      </c>
    </row>
    <row r="4" spans="1:77">
      <c r="A4" s="72">
        <v>27</v>
      </c>
      <c r="B4" s="72">
        <v>13.737691927648365</v>
      </c>
      <c r="C4" s="72">
        <v>27.979574576301932</v>
      </c>
      <c r="D4" s="72">
        <v>9.957932015230357</v>
      </c>
      <c r="E4" s="73">
        <v>0.79225915251542989</v>
      </c>
      <c r="F4" s="73">
        <v>0.95294117647058818</v>
      </c>
      <c r="G4" s="72">
        <v>1.8979581565456758</v>
      </c>
      <c r="O4" s="76">
        <v>3</v>
      </c>
      <c r="P4" s="76">
        <v>11.939858913339483</v>
      </c>
      <c r="Q4" s="76">
        <v>13.008326122322368</v>
      </c>
      <c r="R4" s="76">
        <v>11.703124289150978</v>
      </c>
      <c r="S4" s="77">
        <v>0.83083399476732223</v>
      </c>
      <c r="T4" s="77">
        <v>0.91764705882352937</v>
      </c>
      <c r="U4" s="76">
        <v>1.5466282036329546</v>
      </c>
      <c r="AC4" s="80">
        <v>23</v>
      </c>
      <c r="AD4" s="80">
        <v>10.026095032247627</v>
      </c>
      <c r="AE4" s="80">
        <v>26.226753421630391</v>
      </c>
      <c r="AF4" s="80">
        <v>13.283113089808879</v>
      </c>
      <c r="AG4" s="81">
        <v>0.76734750892441406</v>
      </c>
      <c r="AH4" s="81">
        <v>0.92156862745098045</v>
      </c>
      <c r="AI4" s="80">
        <v>1.5881593668284639</v>
      </c>
      <c r="AQ4" s="84">
        <v>50</v>
      </c>
      <c r="AR4" s="84">
        <v>10.416634425985254</v>
      </c>
      <c r="AS4" s="84">
        <v>17.444346202449054</v>
      </c>
      <c r="AT4" s="84">
        <v>10.773413849939727</v>
      </c>
      <c r="AU4" s="85">
        <v>0.79512067591264146</v>
      </c>
      <c r="AV4" s="85">
        <v>0.93333333333333335</v>
      </c>
      <c r="AW4" s="84">
        <v>1.5598576049206507</v>
      </c>
      <c r="BE4" s="88">
        <v>3</v>
      </c>
      <c r="BF4" s="88">
        <v>31.637511835173598</v>
      </c>
      <c r="BG4" s="88">
        <v>21.840861500942264</v>
      </c>
      <c r="BH4" s="88">
        <v>17.736598339643805</v>
      </c>
      <c r="BI4" s="89">
        <v>0.77958069083221826</v>
      </c>
      <c r="BJ4" s="89">
        <v>0.9137254901960784</v>
      </c>
      <c r="BK4" s="88">
        <v>1.656940344223349</v>
      </c>
      <c r="BS4" s="92">
        <v>3</v>
      </c>
      <c r="BT4" s="92">
        <v>8.9863138379918137</v>
      </c>
      <c r="BU4" s="92">
        <v>26.296731666436344</v>
      </c>
      <c r="BV4" s="92">
        <v>13.430742040403921</v>
      </c>
      <c r="BW4" s="93">
        <v>0.81374084881994568</v>
      </c>
      <c r="BX4" s="93">
        <v>0.92156862745098045</v>
      </c>
      <c r="BY4" s="92">
        <v>1.5268917767038115</v>
      </c>
    </row>
    <row r="5" spans="1:77">
      <c r="A5" s="72">
        <v>34</v>
      </c>
      <c r="B5" s="72">
        <v>24.817194734810503</v>
      </c>
      <c r="C5" s="72">
        <v>25.928133745113573</v>
      </c>
      <c r="D5" s="72">
        <v>11.970260765816555</v>
      </c>
      <c r="E5" s="73">
        <v>0.78247200317498655</v>
      </c>
      <c r="F5" s="73">
        <v>0.93333333333333335</v>
      </c>
      <c r="G5" s="72">
        <v>1.5884602752394217</v>
      </c>
      <c r="O5" s="76">
        <v>4</v>
      </c>
      <c r="P5" s="76">
        <v>21.917953356362926</v>
      </c>
      <c r="Q5" s="76">
        <v>12.634734923965873</v>
      </c>
      <c r="R5" s="76">
        <v>12.014197930533429</v>
      </c>
      <c r="S5" s="77">
        <v>0.81241696327756474</v>
      </c>
      <c r="T5" s="77">
        <v>0.90588235294117647</v>
      </c>
      <c r="U5" s="76">
        <v>1.7859827347420671</v>
      </c>
      <c r="AC5" s="80">
        <v>32</v>
      </c>
      <c r="AD5" s="80">
        <v>15.218032125579628</v>
      </c>
      <c r="AE5" s="80">
        <v>23.667575919079535</v>
      </c>
      <c r="AF5" s="80">
        <v>11.48343782203033</v>
      </c>
      <c r="AG5" s="81">
        <v>0.80200268141444608</v>
      </c>
      <c r="AH5" s="81">
        <v>0.93725490196078431</v>
      </c>
      <c r="AI5" s="80">
        <v>1.5502961492104603</v>
      </c>
      <c r="AQ5" s="84">
        <v>56</v>
      </c>
      <c r="AR5" s="84">
        <v>27.737639449067956</v>
      </c>
      <c r="AS5" s="84">
        <v>11.142917425490428</v>
      </c>
      <c r="AT5" s="84">
        <v>11.302417106887621</v>
      </c>
      <c r="AU5" s="85">
        <v>0.82265025079799359</v>
      </c>
      <c r="AV5" s="85">
        <v>0.92156862745098045</v>
      </c>
      <c r="AW5" s="84">
        <v>1.78257697499308</v>
      </c>
      <c r="BE5" s="88">
        <v>4</v>
      </c>
      <c r="BF5" s="88">
        <v>24.338476963310676</v>
      </c>
      <c r="BG5" s="88">
        <v>21.288684663979634</v>
      </c>
      <c r="BH5" s="88">
        <v>13.96502143000507</v>
      </c>
      <c r="BI5" s="89">
        <v>0.78675793011348794</v>
      </c>
      <c r="BJ5" s="89">
        <v>0.90980392156862744</v>
      </c>
      <c r="BK5" s="88">
        <v>1.6187134284838818</v>
      </c>
      <c r="BS5" s="92">
        <v>10</v>
      </c>
      <c r="BT5" s="92">
        <v>13.454211288167127</v>
      </c>
      <c r="BU5" s="92">
        <v>24.364109118750449</v>
      </c>
      <c r="BV5" s="92">
        <v>11.360418094615447</v>
      </c>
      <c r="BW5" s="93">
        <v>0.83066316202906432</v>
      </c>
      <c r="BX5" s="93">
        <v>0.92156862745098045</v>
      </c>
      <c r="BY5" s="92">
        <v>1.5195356252944054</v>
      </c>
    </row>
    <row r="6" spans="1:77">
      <c r="A6" s="72">
        <v>36</v>
      </c>
      <c r="B6" s="72">
        <v>15.79968377030799</v>
      </c>
      <c r="C6" s="72">
        <v>25.191024742068613</v>
      </c>
      <c r="D6" s="72">
        <v>10.963216462992611</v>
      </c>
      <c r="E6" s="73">
        <v>0.77148475538885852</v>
      </c>
      <c r="F6" s="73">
        <v>0.93725490196078431</v>
      </c>
      <c r="G6" s="72">
        <v>1.6282796600762233</v>
      </c>
      <c r="S6" s="21"/>
      <c r="T6" s="21"/>
      <c r="AC6" s="80">
        <v>37</v>
      </c>
      <c r="AD6" s="80">
        <v>28.44085929798403</v>
      </c>
      <c r="AE6" s="80">
        <v>20.993234632884224</v>
      </c>
      <c r="AF6" s="80">
        <v>13.682061275242106</v>
      </c>
      <c r="AG6" s="81">
        <v>0.77542363089227495</v>
      </c>
      <c r="AH6" s="81">
        <v>0.92549019607843142</v>
      </c>
      <c r="AI6" s="80">
        <v>1.6088100221423096</v>
      </c>
      <c r="AQ6" s="84">
        <v>58</v>
      </c>
      <c r="AR6" s="84">
        <v>23.552072013666113</v>
      </c>
      <c r="AS6" s="84">
        <v>10.36073866974108</v>
      </c>
      <c r="AT6" s="84">
        <v>11.40259733506111</v>
      </c>
      <c r="AU6" s="85">
        <v>0.8190305747375779</v>
      </c>
      <c r="AV6" s="85">
        <v>0.92549019607843142</v>
      </c>
      <c r="AW6" s="84">
        <v>1.5612960202197972</v>
      </c>
      <c r="BE6" s="88">
        <v>6</v>
      </c>
      <c r="BF6" s="88">
        <v>8.9927327318018335</v>
      </c>
      <c r="BG6" s="88">
        <v>15.245914874001278</v>
      </c>
      <c r="BH6" s="88">
        <v>11.411374727569424</v>
      </c>
      <c r="BI6" s="89">
        <v>0.82322775263951742</v>
      </c>
      <c r="BJ6" s="89">
        <v>0.93333333333333335</v>
      </c>
      <c r="BK6" s="88">
        <v>1.5359652288404513</v>
      </c>
      <c r="BS6" s="92">
        <v>14</v>
      </c>
      <c r="BT6" s="92">
        <v>9.6364964008496869</v>
      </c>
      <c r="BU6" s="92">
        <v>21.858497176494705</v>
      </c>
      <c r="BV6" s="92">
        <v>11.290114426165539</v>
      </c>
      <c r="BW6" s="93">
        <v>0.8081017290275363</v>
      </c>
      <c r="BX6" s="93">
        <v>0.92156862745098045</v>
      </c>
      <c r="BY6" s="92">
        <v>1.5212722324406316</v>
      </c>
    </row>
    <row r="7" spans="1:77">
      <c r="A7" s="72">
        <v>51</v>
      </c>
      <c r="B7" s="72">
        <v>3.5124013249220747</v>
      </c>
      <c r="C7" s="72">
        <v>18.133621058837615</v>
      </c>
      <c r="D7" s="72">
        <v>10.444761180591561</v>
      </c>
      <c r="E7" s="73">
        <v>0.82104404030830191</v>
      </c>
      <c r="F7" s="73">
        <v>0.95294117647058818</v>
      </c>
      <c r="G7" s="72">
        <v>1.5644326214635464</v>
      </c>
      <c r="S7" s="21"/>
      <c r="T7" s="21"/>
      <c r="AC7" s="80">
        <v>39</v>
      </c>
      <c r="AD7" s="80">
        <v>23.130386149851461</v>
      </c>
      <c r="AE7" s="80">
        <v>20.881298387728229</v>
      </c>
      <c r="AF7" s="80">
        <v>12.659204235601043</v>
      </c>
      <c r="AG7" s="81">
        <v>0.76652653305089347</v>
      </c>
      <c r="AH7" s="81">
        <v>0.93333333333333335</v>
      </c>
      <c r="AI7" s="80">
        <v>1.6310692725753118</v>
      </c>
      <c r="AU7" s="21"/>
      <c r="AV7" s="21"/>
      <c r="BE7" s="88">
        <v>7</v>
      </c>
      <c r="BF7" s="88">
        <v>28.407947089361745</v>
      </c>
      <c r="BG7" s="88">
        <v>13.973729198675848</v>
      </c>
      <c r="BH7" s="88">
        <v>13.924599041062416</v>
      </c>
      <c r="BI7" s="89">
        <v>0.82557415913468657</v>
      </c>
      <c r="BJ7" s="89">
        <v>0.92156862745098045</v>
      </c>
      <c r="BK7" s="88">
        <v>1.5940139067565917</v>
      </c>
      <c r="BS7" s="92">
        <v>15</v>
      </c>
      <c r="BT7" s="92">
        <v>19.677397584997316</v>
      </c>
      <c r="BU7" s="92">
        <v>21.938642891202658</v>
      </c>
      <c r="BV7" s="92">
        <v>5.3761496180469353</v>
      </c>
      <c r="BW7" s="93">
        <v>0.81081581485053045</v>
      </c>
      <c r="BX7" s="93">
        <v>0.92156862745098045</v>
      </c>
      <c r="BY7" s="92">
        <v>1.5547939731022278</v>
      </c>
    </row>
    <row r="8" spans="1:77">
      <c r="A8" s="72">
        <v>54</v>
      </c>
      <c r="B8" s="72">
        <v>9.6703348985448923</v>
      </c>
      <c r="C8" s="72">
        <v>16.368150269013967</v>
      </c>
      <c r="D8" s="72">
        <v>12.50630129773238</v>
      </c>
      <c r="E8" s="73">
        <v>0.79895117003908378</v>
      </c>
      <c r="F8" s="73">
        <v>0.94901960784313721</v>
      </c>
      <c r="G8" s="72">
        <v>1.5998604091233897</v>
      </c>
      <c r="S8" s="21"/>
      <c r="T8" s="21"/>
      <c r="AC8" s="80">
        <v>42</v>
      </c>
      <c r="AD8" s="80">
        <v>14.510426876833934</v>
      </c>
      <c r="AE8" s="80">
        <v>19.536797035014391</v>
      </c>
      <c r="AF8" s="80">
        <v>9.2391224981617359</v>
      </c>
      <c r="AG8" s="81">
        <v>0.8088175786247731</v>
      </c>
      <c r="AH8" s="81">
        <v>0.94509803921568625</v>
      </c>
      <c r="AI8" s="80">
        <v>1.6136586587396011</v>
      </c>
      <c r="AU8" s="21"/>
      <c r="AV8" s="21"/>
      <c r="BE8" s="88">
        <v>8</v>
      </c>
      <c r="BF8" s="88">
        <v>11.709647132184678</v>
      </c>
      <c r="BG8" s="88">
        <v>12.356283744685268</v>
      </c>
      <c r="BH8" s="88">
        <v>12.791005861004669</v>
      </c>
      <c r="BI8" s="89">
        <v>0.83147620281592816</v>
      </c>
      <c r="BJ8" s="89">
        <v>0.92941176470588238</v>
      </c>
      <c r="BK8" s="88">
        <v>1.529017341103295</v>
      </c>
      <c r="BS8" s="92">
        <v>16</v>
      </c>
      <c r="BT8" s="92">
        <v>14.565627916273419</v>
      </c>
      <c r="BU8" s="92">
        <v>21.154879312742608</v>
      </c>
      <c r="BV8" s="92">
        <v>10.096777780739099</v>
      </c>
      <c r="BW8" s="93">
        <v>0.82466113049451484</v>
      </c>
      <c r="BX8" s="93">
        <v>0.92549019607843142</v>
      </c>
      <c r="BY8" s="92">
        <v>1.5543453842618051</v>
      </c>
    </row>
    <row r="9" spans="1:77">
      <c r="A9" s="72">
        <v>55</v>
      </c>
      <c r="B9" s="72">
        <v>28.087660932498594</v>
      </c>
      <c r="C9" s="72">
        <v>16.061613715577014</v>
      </c>
      <c r="D9" s="72">
        <v>10.476396737381341</v>
      </c>
      <c r="E9" s="73">
        <v>0.78176405010164607</v>
      </c>
      <c r="F9" s="73">
        <v>0.93333333333333335</v>
      </c>
      <c r="G9" s="72">
        <v>1.5641468919401103</v>
      </c>
      <c r="S9" s="21"/>
      <c r="T9" s="21"/>
      <c r="AC9" s="80">
        <v>60</v>
      </c>
      <c r="AD9" s="80">
        <v>22.919336973892744</v>
      </c>
      <c r="AE9" s="80">
        <v>13.161294078755486</v>
      </c>
      <c r="AF9" s="80">
        <v>13.196995612008385</v>
      </c>
      <c r="AG9" s="81">
        <v>0.75723280274363858</v>
      </c>
      <c r="AH9" s="81">
        <v>0.92549019607843142</v>
      </c>
      <c r="AI9" s="80">
        <v>1.560663625533937</v>
      </c>
      <c r="BI9" s="21"/>
      <c r="BJ9" s="21"/>
      <c r="BS9" s="92">
        <v>17</v>
      </c>
      <c r="BT9" s="92">
        <v>22.200370210736985</v>
      </c>
      <c r="BU9" s="92">
        <v>19.455753977767042</v>
      </c>
      <c r="BV9" s="92">
        <v>12.734770949939422</v>
      </c>
      <c r="BW9" s="93">
        <v>0.83228368610137204</v>
      </c>
      <c r="BX9" s="93">
        <v>0.92549019607843142</v>
      </c>
      <c r="BY9" s="92">
        <v>1.5647693632854558</v>
      </c>
    </row>
    <row r="10" spans="1:77">
      <c r="A10" s="72">
        <v>60</v>
      </c>
      <c r="B10" s="72">
        <v>22.04346552574394</v>
      </c>
      <c r="C10" s="72">
        <v>9.9804318756058947</v>
      </c>
      <c r="D10" s="72">
        <v>11.172364180647731</v>
      </c>
      <c r="E10" s="73">
        <v>0.78936841068085528</v>
      </c>
      <c r="F10" s="73">
        <v>0.92941176470588238</v>
      </c>
      <c r="G10" s="72">
        <v>1.590396649467769</v>
      </c>
      <c r="S10" s="21"/>
      <c r="T10" s="21"/>
      <c r="AC10" s="80">
        <v>76</v>
      </c>
      <c r="AD10" s="80">
        <v>26.712657170078757</v>
      </c>
      <c r="AE10" s="80">
        <v>6.8440460212233543</v>
      </c>
      <c r="AF10" s="80">
        <v>13.896471180450277</v>
      </c>
      <c r="AG10" s="81">
        <v>0.79969423045524035</v>
      </c>
      <c r="AH10" s="81">
        <v>0.92549019607843142</v>
      </c>
      <c r="AI10" s="80">
        <v>1.7517976622899105</v>
      </c>
      <c r="BI10" s="21"/>
      <c r="BJ10" s="21"/>
      <c r="BS10" s="92">
        <v>18</v>
      </c>
      <c r="BT10" s="92">
        <v>17.956953128077764</v>
      </c>
      <c r="BU10" s="92">
        <v>19.13251527448395</v>
      </c>
      <c r="BV10" s="92">
        <v>9.2303305169397749</v>
      </c>
      <c r="BW10" s="93">
        <v>0.84108680057388807</v>
      </c>
      <c r="BX10" s="93">
        <v>0.93333333333333335</v>
      </c>
      <c r="BY10" s="92">
        <v>1.5177647963181389</v>
      </c>
    </row>
    <row r="11" spans="1:77">
      <c r="E11" s="20"/>
      <c r="F11" s="20"/>
      <c r="S11" s="21"/>
      <c r="T11" s="21"/>
      <c r="BI11" s="21"/>
      <c r="BJ11" s="21"/>
      <c r="BS11" s="92">
        <v>19</v>
      </c>
      <c r="BT11" s="92">
        <v>3.6789379689468311</v>
      </c>
      <c r="BU11" s="92">
        <v>18.65202452780548</v>
      </c>
      <c r="BV11" s="92">
        <v>11.624035933849081</v>
      </c>
      <c r="BW11" s="93">
        <v>0.79980007689350252</v>
      </c>
      <c r="BX11" s="93">
        <v>0.91764705882352937</v>
      </c>
      <c r="BY11" s="92">
        <v>1.5499997747782541</v>
      </c>
    </row>
    <row r="12" spans="1:77">
      <c r="E12" s="20"/>
      <c r="F12" s="20"/>
      <c r="BS12" s="92">
        <v>23</v>
      </c>
      <c r="BT12" s="92">
        <v>26.310090491659896</v>
      </c>
      <c r="BU12" s="92">
        <v>13.15509228394693</v>
      </c>
      <c r="BV12" s="92">
        <v>13.73478141037622</v>
      </c>
      <c r="BW12" s="93">
        <v>0.81250206913156664</v>
      </c>
      <c r="BX12" s="93">
        <v>0.92941176470588238</v>
      </c>
      <c r="BY12" s="92">
        <v>1.6065528282324721</v>
      </c>
    </row>
    <row r="13" spans="1:77">
      <c r="E13" s="20"/>
      <c r="F13" s="20"/>
      <c r="BS13" s="92">
        <v>24</v>
      </c>
      <c r="BT13" s="92">
        <v>17.779937838915576</v>
      </c>
      <c r="BU13" s="92">
        <v>13.083261460995134</v>
      </c>
      <c r="BV13" s="92">
        <v>11.028247216780834</v>
      </c>
      <c r="BW13" s="93">
        <v>0.78897339827650803</v>
      </c>
      <c r="BX13" s="93">
        <v>0.92941176470588238</v>
      </c>
      <c r="BY13" s="92">
        <v>1.579551777553478</v>
      </c>
    </row>
    <row r="14" spans="1:77">
      <c r="E14" s="20"/>
      <c r="F14" s="20"/>
      <c r="BS14" s="92">
        <v>26</v>
      </c>
      <c r="BT14" s="92">
        <v>22.694031630171075</v>
      </c>
      <c r="BU14" s="92">
        <v>11.134834106002502</v>
      </c>
      <c r="BV14" s="92">
        <v>11.149513096250704</v>
      </c>
      <c r="BW14" s="93">
        <v>0.8294210340928051</v>
      </c>
      <c r="BX14" s="93">
        <v>0.92549019607843142</v>
      </c>
      <c r="BY14" s="92">
        <v>1.5507702675275685</v>
      </c>
    </row>
    <row r="15" spans="1:77">
      <c r="E15" s="20"/>
      <c r="F15" s="20"/>
      <c r="BS15" s="92">
        <v>35</v>
      </c>
      <c r="BT15" s="92">
        <v>25.826987320330449</v>
      </c>
      <c r="BU15" s="92">
        <v>5.9392714593460161</v>
      </c>
      <c r="BV15" s="92">
        <v>13.188208136084155</v>
      </c>
      <c r="BW15" s="93">
        <v>0.80979139926327104</v>
      </c>
      <c r="BX15" s="93">
        <v>0.92156862745098045</v>
      </c>
      <c r="BY15" s="92">
        <v>1.5763672379050466</v>
      </c>
    </row>
    <row r="16" spans="1:77">
      <c r="E16" s="20"/>
      <c r="F16" s="20"/>
      <c r="BW16" s="21"/>
      <c r="BX16" s="21"/>
    </row>
    <row r="17" spans="5:76">
      <c r="E17" s="20"/>
      <c r="F17" s="20"/>
      <c r="BW17" s="21"/>
      <c r="BX17" s="21"/>
    </row>
    <row r="18" spans="5:76">
      <c r="E18" s="20"/>
      <c r="F18" s="20"/>
      <c r="BW18" s="21"/>
      <c r="BX18" s="21"/>
    </row>
    <row r="19" spans="5:76">
      <c r="E19" s="20"/>
      <c r="F19" s="20"/>
      <c r="BW19" s="21"/>
      <c r="BX19" s="21"/>
    </row>
    <row r="20" spans="5:76">
      <c r="E20" s="20"/>
      <c r="F20" s="20"/>
      <c r="BW20" s="21"/>
      <c r="BX20" s="21"/>
    </row>
    <row r="21" spans="5:76">
      <c r="E21" s="20"/>
      <c r="F21" s="20"/>
      <c r="BW21" s="21"/>
      <c r="BX21" s="21"/>
    </row>
    <row r="22" spans="5:76">
      <c r="E22" s="20"/>
      <c r="F22" s="20"/>
      <c r="BW22" s="21"/>
      <c r="BX22" s="21"/>
    </row>
    <row r="34" spans="1:74" s="237" customFormat="1">
      <c r="A34" s="237" t="s">
        <v>13</v>
      </c>
      <c r="D34" s="237">
        <f>AVERAGE(D3:D33)</f>
        <v>10.823060004494579</v>
      </c>
      <c r="E34" s="238"/>
      <c r="F34" s="238"/>
      <c r="O34" s="237" t="s">
        <v>13</v>
      </c>
      <c r="R34" s="237">
        <f>AVERAGE(R3:R33)</f>
        <v>13.146611223302111</v>
      </c>
      <c r="AC34" s="237" t="s">
        <v>13</v>
      </c>
      <c r="AF34" s="237">
        <f>AVERAGE(AF3:AF33)</f>
        <v>12.320005844394188</v>
      </c>
      <c r="AQ34" s="237" t="s">
        <v>13</v>
      </c>
      <c r="AT34" s="237">
        <f>AVERAGE(AT3:AT33)</f>
        <v>11.434670441926263</v>
      </c>
      <c r="BE34" s="237" t="s">
        <v>13</v>
      </c>
      <c r="BH34" s="237">
        <f>AVERAGE(BH3:BH33)</f>
        <v>12.963539632244172</v>
      </c>
      <c r="BS34" s="237" t="s">
        <v>13</v>
      </c>
      <c r="BV34" s="237">
        <f>AVERAGE(BV3:BV33)</f>
        <v>11.476137672029511</v>
      </c>
    </row>
    <row r="35" spans="1:74" s="237" customFormat="1">
      <c r="A35" s="237" t="s">
        <v>14</v>
      </c>
      <c r="D35" s="237">
        <f>_xlfn.STDEV.S(D3:D33)</f>
        <v>1.0885778139474711</v>
      </c>
      <c r="E35" s="238"/>
      <c r="F35" s="238"/>
      <c r="O35" s="237" t="s">
        <v>14</v>
      </c>
      <c r="R35" s="237">
        <f>_xlfn.STDEV.S(R3:R33)</f>
        <v>2.2362106758699816</v>
      </c>
      <c r="AC35" s="237" t="s">
        <v>14</v>
      </c>
      <c r="AF35" s="237">
        <f>_xlfn.STDEV.S(AF3:AF33)</f>
        <v>1.5939503500098615</v>
      </c>
      <c r="AQ35" s="237" t="s">
        <v>14</v>
      </c>
      <c r="AT35" s="237">
        <f>_xlfn.STDEV.S(AT3:AT33)</f>
        <v>0.61572917615513423</v>
      </c>
      <c r="BE35" s="237" t="s">
        <v>14</v>
      </c>
      <c r="BH35" s="237">
        <f>_xlfn.STDEV.S(BH3:BH33)</f>
        <v>3.2328564896687455</v>
      </c>
      <c r="BS35" s="237" t="s">
        <v>14</v>
      </c>
      <c r="BV35" s="237">
        <f>_xlfn.STDEV.S(BV3:BV33)</f>
        <v>2.4153753312464206</v>
      </c>
    </row>
    <row r="36" spans="1:74" s="237" customFormat="1">
      <c r="A36" s="237" t="s">
        <v>15</v>
      </c>
      <c r="D36" s="237">
        <f>D35/SQRT(COUNT(D3:D33))</f>
        <v>0.38487037704574234</v>
      </c>
      <c r="E36" s="238"/>
      <c r="F36" s="238"/>
      <c r="O36" s="237" t="s">
        <v>15</v>
      </c>
      <c r="R36" s="237">
        <f>R35/SQRT(COUNT(R3:R33))</f>
        <v>1.2910768356782489</v>
      </c>
      <c r="AC36" s="237" t="s">
        <v>15</v>
      </c>
      <c r="AF36" s="237">
        <f>AF35/SQRT(COUNT(AF3:AF33))</f>
        <v>0.56354655068332193</v>
      </c>
      <c r="AQ36" s="237" t="s">
        <v>15</v>
      </c>
      <c r="AT36" s="237">
        <f>AT35/SQRT(COUNT(AT3:AT33))</f>
        <v>0.30786458807756711</v>
      </c>
      <c r="BE36" s="237" t="s">
        <v>15</v>
      </c>
      <c r="BH36" s="237">
        <f>BH35/SQRT(COUNT(BH3:BH33))</f>
        <v>1.3198081352222708</v>
      </c>
      <c r="BS36" s="237" t="s">
        <v>15</v>
      </c>
      <c r="BV36" s="237">
        <f>BV35/SQRT(COUNT(BV3:BV33))</f>
        <v>0.66990458509998363</v>
      </c>
    </row>
    <row r="37" spans="1:74" s="237" customFormat="1">
      <c r="A37" s="237" t="s">
        <v>16</v>
      </c>
      <c r="D37" s="237">
        <f>COUNT(D3:D33)</f>
        <v>8</v>
      </c>
      <c r="E37" s="238"/>
      <c r="F37" s="238"/>
      <c r="O37" s="237" t="s">
        <v>16</v>
      </c>
      <c r="R37" s="237">
        <f>COUNT(R3:R33)</f>
        <v>3</v>
      </c>
      <c r="AC37" s="237" t="s">
        <v>16</v>
      </c>
      <c r="AF37" s="237">
        <f>COUNT(AF3:AF33)</f>
        <v>8</v>
      </c>
      <c r="AQ37" s="237" t="s">
        <v>16</v>
      </c>
      <c r="AT37" s="237">
        <f>COUNT(AT3:AT33)</f>
        <v>4</v>
      </c>
      <c r="BE37" s="237" t="s">
        <v>16</v>
      </c>
      <c r="BH37" s="237">
        <f>COUNT(BH3:BH33)</f>
        <v>6</v>
      </c>
      <c r="BS37" s="237" t="s">
        <v>16</v>
      </c>
      <c r="BV37" s="237">
        <f>COUNT(BV3:BV33)</f>
        <v>13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Y37"/>
  <sheetViews>
    <sheetView zoomScaleNormal="100" workbookViewId="0"/>
  </sheetViews>
  <sheetFormatPr baseColWidth="10" defaultColWidth="8.83203125" defaultRowHeight="17"/>
  <cols>
    <col min="1" max="1" width="6.6640625" style="20" bestFit="1" customWidth="1"/>
    <col min="2" max="4" width="12" style="20" bestFit="1" customWidth="1"/>
    <col min="5" max="5" width="19.1640625" style="21" bestFit="1" customWidth="1"/>
    <col min="6" max="6" width="20" style="21" bestFit="1" customWidth="1"/>
    <col min="7" max="7" width="12" style="20" bestFit="1" customWidth="1"/>
    <col min="8" max="14" width="9.1640625" style="20"/>
    <col min="15" max="15" width="6" style="20" bestFit="1" customWidth="1"/>
    <col min="16" max="18" width="12" style="20" bestFit="1" customWidth="1"/>
    <col min="19" max="19" width="19.1640625" style="20" bestFit="1" customWidth="1"/>
    <col min="20" max="20" width="20" style="20" bestFit="1" customWidth="1"/>
    <col min="21" max="21" width="12" style="20" bestFit="1" customWidth="1"/>
    <col min="22" max="28" width="9.1640625" style="20"/>
    <col min="29" max="29" width="6.33203125" style="20" bestFit="1" customWidth="1"/>
    <col min="30" max="32" width="12" style="20" bestFit="1" customWidth="1"/>
    <col min="33" max="33" width="19.1640625" style="20" bestFit="1" customWidth="1"/>
    <col min="34" max="34" width="20" style="20" bestFit="1" customWidth="1"/>
    <col min="35" max="35" width="12" style="20" bestFit="1" customWidth="1"/>
    <col min="36" max="42" width="9.1640625" style="20"/>
    <col min="43" max="43" width="6" style="20" bestFit="1" customWidth="1"/>
    <col min="44" max="46" width="12" style="20" bestFit="1" customWidth="1"/>
    <col min="47" max="47" width="19.1640625" style="20" bestFit="1" customWidth="1"/>
    <col min="48" max="48" width="20" style="20" bestFit="1" customWidth="1"/>
    <col min="49" max="49" width="12" style="20" bestFit="1" customWidth="1"/>
    <col min="50" max="56" width="9.1640625" style="20"/>
    <col min="57" max="57" width="6.1640625" style="20" bestFit="1" customWidth="1"/>
    <col min="58" max="60" width="12" style="20" bestFit="1" customWidth="1"/>
    <col min="61" max="61" width="19.1640625" style="20" bestFit="1" customWidth="1"/>
    <col min="62" max="62" width="20" style="20" bestFit="1" customWidth="1"/>
    <col min="63" max="63" width="12" style="20" bestFit="1" customWidth="1"/>
    <col min="64" max="70" width="9.1640625" style="20"/>
    <col min="71" max="71" width="6.6640625" style="20" bestFit="1" customWidth="1"/>
    <col min="72" max="74" width="12" style="20" bestFit="1" customWidth="1"/>
    <col min="75" max="75" width="19.1640625" style="20" bestFit="1" customWidth="1"/>
    <col min="76" max="76" width="20" style="20" bestFit="1" customWidth="1"/>
    <col min="77" max="77" width="12" style="20" bestFit="1" customWidth="1"/>
  </cols>
  <sheetData>
    <row r="1" spans="1:77" s="237" customFormat="1">
      <c r="A1" s="237" t="s">
        <v>7</v>
      </c>
      <c r="E1" s="238"/>
      <c r="F1" s="239"/>
      <c r="G1" s="238"/>
      <c r="O1" s="237" t="s">
        <v>8</v>
      </c>
      <c r="T1" s="239"/>
      <c r="U1" s="238"/>
      <c r="AC1" s="237" t="s">
        <v>9</v>
      </c>
      <c r="AH1" s="239"/>
      <c r="AI1" s="238"/>
      <c r="AQ1" s="237" t="s">
        <v>10</v>
      </c>
      <c r="AV1" s="239"/>
      <c r="AW1" s="238"/>
      <c r="BE1" s="237" t="s">
        <v>11</v>
      </c>
      <c r="BJ1" s="239"/>
      <c r="BK1" s="238"/>
      <c r="BS1" s="237" t="s">
        <v>12</v>
      </c>
      <c r="BX1" s="239"/>
      <c r="BY1" s="238"/>
    </row>
    <row r="2" spans="1:77">
      <c r="A2" s="98" t="s">
        <v>0</v>
      </c>
      <c r="B2" s="98" t="s">
        <v>1</v>
      </c>
      <c r="C2" s="98" t="s">
        <v>2</v>
      </c>
      <c r="D2" s="98" t="s">
        <v>3</v>
      </c>
      <c r="E2" s="99" t="s">
        <v>4</v>
      </c>
      <c r="F2" s="99" t="s">
        <v>5</v>
      </c>
      <c r="G2" s="98" t="s">
        <v>6</v>
      </c>
      <c r="H2" s="22"/>
      <c r="I2" s="22"/>
      <c r="J2" s="22"/>
      <c r="K2" s="22"/>
      <c r="L2" s="22"/>
      <c r="M2" s="22"/>
      <c r="N2" s="22"/>
      <c r="O2" s="102" t="s">
        <v>0</v>
      </c>
      <c r="P2" s="102" t="s">
        <v>1</v>
      </c>
      <c r="Q2" s="102" t="s">
        <v>2</v>
      </c>
      <c r="R2" s="102" t="s">
        <v>3</v>
      </c>
      <c r="S2" s="103" t="s">
        <v>4</v>
      </c>
      <c r="T2" s="103" t="s">
        <v>5</v>
      </c>
      <c r="U2" s="102" t="s">
        <v>6</v>
      </c>
      <c r="V2" s="22"/>
      <c r="W2" s="22"/>
      <c r="X2" s="22"/>
      <c r="Y2" s="22"/>
      <c r="Z2" s="22"/>
      <c r="AA2" s="22"/>
      <c r="AB2" s="22"/>
      <c r="AC2" s="106" t="s">
        <v>0</v>
      </c>
      <c r="AD2" s="106" t="s">
        <v>1</v>
      </c>
      <c r="AE2" s="106" t="s">
        <v>2</v>
      </c>
      <c r="AF2" s="106" t="s">
        <v>3</v>
      </c>
      <c r="AG2" s="107" t="s">
        <v>4</v>
      </c>
      <c r="AH2" s="107" t="s">
        <v>5</v>
      </c>
      <c r="AI2" s="106" t="s">
        <v>6</v>
      </c>
      <c r="AJ2" s="22"/>
      <c r="AK2" s="22"/>
      <c r="AL2" s="22"/>
      <c r="AM2" s="22"/>
      <c r="AN2" s="22"/>
      <c r="AO2" s="22"/>
      <c r="AP2" s="22"/>
      <c r="AQ2" s="110" t="s">
        <v>0</v>
      </c>
      <c r="AR2" s="110" t="s">
        <v>1</v>
      </c>
      <c r="AS2" s="110" t="s">
        <v>2</v>
      </c>
      <c r="AT2" s="110" t="s">
        <v>3</v>
      </c>
      <c r="AU2" s="111" t="s">
        <v>4</v>
      </c>
      <c r="AV2" s="111" t="s">
        <v>5</v>
      </c>
      <c r="AW2" s="110" t="s">
        <v>6</v>
      </c>
      <c r="AX2" s="22"/>
      <c r="AY2" s="22"/>
      <c r="AZ2" s="22"/>
      <c r="BA2" s="22"/>
      <c r="BB2" s="22"/>
      <c r="BC2" s="22"/>
      <c r="BD2" s="22"/>
      <c r="BE2" s="114" t="s">
        <v>0</v>
      </c>
      <c r="BF2" s="114" t="s">
        <v>1</v>
      </c>
      <c r="BG2" s="114" t="s">
        <v>2</v>
      </c>
      <c r="BH2" s="114" t="s">
        <v>3</v>
      </c>
      <c r="BI2" s="115" t="s">
        <v>4</v>
      </c>
      <c r="BJ2" s="115" t="s">
        <v>5</v>
      </c>
      <c r="BK2" s="114" t="s">
        <v>6</v>
      </c>
      <c r="BL2" s="22"/>
      <c r="BM2" s="22"/>
      <c r="BN2" s="22"/>
      <c r="BO2" s="22"/>
      <c r="BP2" s="22"/>
      <c r="BQ2" s="22"/>
      <c r="BR2" s="22"/>
      <c r="BS2" s="119" t="s">
        <v>0</v>
      </c>
      <c r="BT2" s="119" t="s">
        <v>1</v>
      </c>
      <c r="BU2" s="119" t="s">
        <v>2</v>
      </c>
      <c r="BV2" s="119" t="s">
        <v>3</v>
      </c>
      <c r="BW2" s="120" t="s">
        <v>4</v>
      </c>
      <c r="BX2" s="120" t="s">
        <v>5</v>
      </c>
      <c r="BY2" s="119" t="s">
        <v>6</v>
      </c>
    </row>
    <row r="3" spans="1:77">
      <c r="A3" s="96">
        <v>2</v>
      </c>
      <c r="B3" s="96">
        <v>22.049746923519702</v>
      </c>
      <c r="C3" s="96">
        <v>30.722569803394258</v>
      </c>
      <c r="D3" s="96">
        <v>18.831514397419223</v>
      </c>
      <c r="E3" s="97">
        <v>0.81591201309137662</v>
      </c>
      <c r="F3" s="97">
        <v>0.95686274509803926</v>
      </c>
      <c r="G3" s="96">
        <v>1.844405140963381</v>
      </c>
      <c r="O3" s="100">
        <v>14</v>
      </c>
      <c r="P3" s="100">
        <v>18.465550958812738</v>
      </c>
      <c r="Q3" s="100">
        <v>25.759867545710467</v>
      </c>
      <c r="R3" s="100">
        <v>21.741927899331621</v>
      </c>
      <c r="S3" s="101">
        <v>0.81839370776559206</v>
      </c>
      <c r="T3" s="101">
        <v>0.9137254901960784</v>
      </c>
      <c r="U3" s="100">
        <v>1.6031963450859352</v>
      </c>
      <c r="AC3" s="104">
        <v>0</v>
      </c>
      <c r="AD3" s="104">
        <v>16.888956300264724</v>
      </c>
      <c r="AE3" s="104">
        <v>31.900454909116132</v>
      </c>
      <c r="AF3" s="104">
        <v>15.885955711985586</v>
      </c>
      <c r="AG3" s="105">
        <v>0.77549062930519086</v>
      </c>
      <c r="AH3" s="105">
        <v>0.92156862745098045</v>
      </c>
      <c r="AI3" s="104">
        <v>1.6099573768250002</v>
      </c>
      <c r="AQ3" s="108">
        <v>29</v>
      </c>
      <c r="AR3" s="108">
        <v>21.589070079041711</v>
      </c>
      <c r="AS3" s="108">
        <v>27.050810574762576</v>
      </c>
      <c r="AT3" s="108">
        <v>17.219894116324298</v>
      </c>
      <c r="AU3" s="109">
        <v>0.70612560061772112</v>
      </c>
      <c r="AV3" s="109">
        <v>0.90196078431372551</v>
      </c>
      <c r="AW3" s="108">
        <v>1.5673161240466256</v>
      </c>
      <c r="BE3" s="112">
        <v>1</v>
      </c>
      <c r="BF3" s="112">
        <v>17.544313055990877</v>
      </c>
      <c r="BG3" s="112">
        <v>29.24106450748846</v>
      </c>
      <c r="BH3" s="112">
        <v>20.049460051409213</v>
      </c>
      <c r="BI3" s="113">
        <v>0.81055405711462036</v>
      </c>
      <c r="BJ3" s="113">
        <v>0.90588235294117647</v>
      </c>
      <c r="BK3" s="112">
        <v>1.6809215883816095</v>
      </c>
      <c r="BS3" s="116">
        <v>1</v>
      </c>
      <c r="BT3" s="116">
        <v>15.114490375146996</v>
      </c>
      <c r="BU3" s="116">
        <v>30.582714626649704</v>
      </c>
      <c r="BV3" s="116">
        <v>14.453598865428711</v>
      </c>
      <c r="BW3" s="117">
        <v>0.8545150326797385</v>
      </c>
      <c r="BX3" s="117">
        <v>0.93333333333333335</v>
      </c>
      <c r="BY3" s="116">
        <v>1.8228796066094173</v>
      </c>
    </row>
    <row r="4" spans="1:77">
      <c r="A4" s="96">
        <v>3</v>
      </c>
      <c r="B4" s="96">
        <v>11.366818862335949</v>
      </c>
      <c r="C4" s="96">
        <v>30.101304827531688</v>
      </c>
      <c r="D4" s="96">
        <v>18.075791260118489</v>
      </c>
      <c r="E4" s="97">
        <v>0.79184788605913936</v>
      </c>
      <c r="F4" s="97">
        <v>0.96078431372549022</v>
      </c>
      <c r="G4" s="96">
        <v>1.7060589303039884</v>
      </c>
      <c r="O4" s="100">
        <v>15</v>
      </c>
      <c r="P4" s="100">
        <v>8.0146800202962556</v>
      </c>
      <c r="Q4" s="100">
        <v>23.250970171899198</v>
      </c>
      <c r="R4" s="100">
        <v>22.481825427640448</v>
      </c>
      <c r="S4" s="101">
        <v>0.80810955648853322</v>
      </c>
      <c r="T4" s="101">
        <v>0.92156862745098045</v>
      </c>
      <c r="U4" s="100">
        <v>1.6360486544729516</v>
      </c>
      <c r="AC4" s="104">
        <v>6</v>
      </c>
      <c r="AD4" s="104">
        <v>10.820988552849517</v>
      </c>
      <c r="AE4" s="104">
        <v>27.023000192674754</v>
      </c>
      <c r="AF4" s="104">
        <v>17.172443248601663</v>
      </c>
      <c r="AG4" s="105">
        <v>0.74831394976291177</v>
      </c>
      <c r="AH4" s="105">
        <v>0.91764705882352937</v>
      </c>
      <c r="AI4" s="104">
        <v>1.6769991987783079</v>
      </c>
      <c r="AQ4" s="108">
        <v>51</v>
      </c>
      <c r="AR4" s="108">
        <v>26.398189266454899</v>
      </c>
      <c r="AS4" s="108">
        <v>22.034383550849274</v>
      </c>
      <c r="AT4" s="108">
        <v>19.975646970582762</v>
      </c>
      <c r="AU4" s="109">
        <v>0.73043053275373704</v>
      </c>
      <c r="AV4" s="109">
        <v>0.90980392156862744</v>
      </c>
      <c r="AW4" s="108">
        <v>1.629307236335185</v>
      </c>
      <c r="BE4" s="112">
        <v>5</v>
      </c>
      <c r="BF4" s="112">
        <v>15.93165101666594</v>
      </c>
      <c r="BG4" s="112">
        <v>21.500117381507611</v>
      </c>
      <c r="BH4" s="112">
        <v>16.240967376106351</v>
      </c>
      <c r="BI4" s="113">
        <v>0.81413654003267977</v>
      </c>
      <c r="BJ4" s="113">
        <v>0.92156862745098045</v>
      </c>
      <c r="BK4" s="112">
        <v>1.5018070865199029</v>
      </c>
      <c r="BS4" s="116">
        <v>21</v>
      </c>
      <c r="BT4" s="116">
        <v>13.218434535941398</v>
      </c>
      <c r="BU4" s="116">
        <v>11.745063215957204</v>
      </c>
      <c r="BV4" s="116">
        <v>17.163655772546559</v>
      </c>
      <c r="BW4" s="117">
        <v>0.81042660847461689</v>
      </c>
      <c r="BX4" s="117">
        <v>0.92941176470588238</v>
      </c>
      <c r="BY4" s="116">
        <v>2.1422892290336435</v>
      </c>
    </row>
    <row r="5" spans="1:77">
      <c r="A5" s="96">
        <v>4</v>
      </c>
      <c r="B5" s="96">
        <v>16.520039967073139</v>
      </c>
      <c r="C5" s="96">
        <v>28.607576857843345</v>
      </c>
      <c r="D5" s="96">
        <v>19.441366293805899</v>
      </c>
      <c r="E5" s="97">
        <v>0.81472075824549473</v>
      </c>
      <c r="F5" s="97">
        <v>0.95294117647058818</v>
      </c>
      <c r="G5" s="96">
        <v>1.5362542657244791</v>
      </c>
      <c r="O5" s="100">
        <v>17</v>
      </c>
      <c r="P5" s="100">
        <v>22.078548724380891</v>
      </c>
      <c r="Q5" s="100">
        <v>21.478812732830388</v>
      </c>
      <c r="R5" s="100">
        <v>22.926475781605955</v>
      </c>
      <c r="S5" s="101">
        <v>0.82997585063437129</v>
      </c>
      <c r="T5" s="101">
        <v>0.9137254901960784</v>
      </c>
      <c r="U5" s="100">
        <v>1.5724830661123104</v>
      </c>
      <c r="AC5" s="104">
        <v>9</v>
      </c>
      <c r="AD5" s="104">
        <v>21.937542922928564</v>
      </c>
      <c r="AE5" s="104">
        <v>24.382410564574055</v>
      </c>
      <c r="AF5" s="104">
        <v>16.687373723736474</v>
      </c>
      <c r="AG5" s="105">
        <v>0.72338885522676599</v>
      </c>
      <c r="AH5" s="105">
        <v>0.92156862745098045</v>
      </c>
      <c r="AI5" s="104">
        <v>1.549486964524615</v>
      </c>
      <c r="AQ5" s="108">
        <v>67</v>
      </c>
      <c r="AR5" s="108">
        <v>4.5489332707892771</v>
      </c>
      <c r="AS5" s="108">
        <v>17.229519503864825</v>
      </c>
      <c r="AT5" s="108">
        <v>14.76643665263145</v>
      </c>
      <c r="AU5" s="109">
        <v>0.68420616406144497</v>
      </c>
      <c r="AV5" s="109">
        <v>0.90588235294117647</v>
      </c>
      <c r="AW5" s="108">
        <v>1.5779981414466557</v>
      </c>
      <c r="BE5" s="112">
        <v>8</v>
      </c>
      <c r="BF5" s="112">
        <v>29.026751609874367</v>
      </c>
      <c r="BG5" s="112">
        <v>16.682603699371061</v>
      </c>
      <c r="BH5" s="112">
        <v>20.348228652257141</v>
      </c>
      <c r="BI5" s="113">
        <v>0.79806525127726546</v>
      </c>
      <c r="BJ5" s="113">
        <v>0.91764705882352937</v>
      </c>
      <c r="BK5" s="112">
        <v>1.765968136467303</v>
      </c>
      <c r="BS5" s="116">
        <v>22</v>
      </c>
      <c r="BT5" s="116">
        <v>19.295983585954652</v>
      </c>
      <c r="BU5" s="116">
        <v>10.798388546796883</v>
      </c>
      <c r="BV5" s="116">
        <v>17.617089526293118</v>
      </c>
      <c r="BW5" s="117">
        <v>0.80599489845590666</v>
      </c>
      <c r="BX5" s="117">
        <v>0.92156862745098045</v>
      </c>
      <c r="BY5" s="116">
        <v>2.1182041155879858</v>
      </c>
    </row>
    <row r="6" spans="1:77">
      <c r="A6" s="96">
        <v>7</v>
      </c>
      <c r="B6" s="96">
        <v>24.037975762114478</v>
      </c>
      <c r="C6" s="96">
        <v>25.775766429251178</v>
      </c>
      <c r="D6" s="96">
        <v>18.457170715409216</v>
      </c>
      <c r="E6" s="97">
        <v>0.82794919413181778</v>
      </c>
      <c r="F6" s="97">
        <v>0.94901960784313721</v>
      </c>
      <c r="G6" s="96">
        <v>1.5936502313198952</v>
      </c>
      <c r="O6" s="100">
        <v>24</v>
      </c>
      <c r="P6" s="100">
        <v>20.220774675767174</v>
      </c>
      <c r="Q6" s="100">
        <v>15.29859032839037</v>
      </c>
      <c r="R6" s="100">
        <v>18.042401855410226</v>
      </c>
      <c r="S6" s="101">
        <v>0.79714593984589754</v>
      </c>
      <c r="T6" s="101">
        <v>0.90980392156862744</v>
      </c>
      <c r="U6" s="100">
        <v>1.5312988088907258</v>
      </c>
      <c r="AC6" s="104">
        <v>15</v>
      </c>
      <c r="AD6" s="104">
        <v>13.652538462639923</v>
      </c>
      <c r="AE6" s="104">
        <v>21.364169986789445</v>
      </c>
      <c r="AF6" s="104">
        <v>14.163616453172882</v>
      </c>
      <c r="AG6" s="105">
        <v>0.72022775413435935</v>
      </c>
      <c r="AH6" s="105">
        <v>0.91764705882352937</v>
      </c>
      <c r="AI6" s="104">
        <v>1.6103244621981769</v>
      </c>
      <c r="AQ6" s="108">
        <v>69</v>
      </c>
      <c r="AR6" s="108">
        <v>13.015946297273834</v>
      </c>
      <c r="AS6" s="108">
        <v>16.502201665785993</v>
      </c>
      <c r="AT6" s="108">
        <v>17.887744640494752</v>
      </c>
      <c r="AU6" s="109">
        <v>0.70219544753353569</v>
      </c>
      <c r="AV6" s="109">
        <v>0.90196078431372551</v>
      </c>
      <c r="AW6" s="108">
        <v>1.6562767956751281</v>
      </c>
      <c r="BE6" s="112">
        <v>11</v>
      </c>
      <c r="BF6" s="112">
        <v>12.978815131389725</v>
      </c>
      <c r="BG6" s="112">
        <v>14.972992482624678</v>
      </c>
      <c r="BH6" s="112">
        <v>14.815640724842243</v>
      </c>
      <c r="BI6" s="113">
        <v>0.79902193214886708</v>
      </c>
      <c r="BJ6" s="113">
        <v>0.92156862745098045</v>
      </c>
      <c r="BK6" s="112">
        <v>1.5547561448937344</v>
      </c>
      <c r="BS6" s="116">
        <v>25</v>
      </c>
      <c r="BT6" s="116">
        <v>18.199857964184968</v>
      </c>
      <c r="BU6" s="116">
        <v>4.424289497414124</v>
      </c>
      <c r="BV6" s="116">
        <v>16.653979384654992</v>
      </c>
      <c r="BW6" s="117">
        <v>0.81173255512000897</v>
      </c>
      <c r="BX6" s="117">
        <v>0.9137254901960784</v>
      </c>
      <c r="BY6" s="116">
        <v>2.2019488883982166</v>
      </c>
    </row>
    <row r="7" spans="1:77">
      <c r="A7" s="96">
        <v>14</v>
      </c>
      <c r="B7" s="96">
        <v>29.031556734440152</v>
      </c>
      <c r="C7" s="96">
        <v>22.318819425936962</v>
      </c>
      <c r="D7" s="96">
        <v>19.868437834474815</v>
      </c>
      <c r="E7" s="97">
        <v>0.82297334261269406</v>
      </c>
      <c r="F7" s="97">
        <v>0.94117647058823528</v>
      </c>
      <c r="G7" s="96">
        <v>1.5800259627632982</v>
      </c>
      <c r="O7" s="100">
        <v>26</v>
      </c>
      <c r="P7" s="100">
        <v>12.674427858067284</v>
      </c>
      <c r="Q7" s="100">
        <v>11.491788284213301</v>
      </c>
      <c r="R7" s="100">
        <v>21.186560069414309</v>
      </c>
      <c r="S7" s="101">
        <v>0.80268601480327229</v>
      </c>
      <c r="T7" s="101">
        <v>0.9137254901960784</v>
      </c>
      <c r="U7" s="100">
        <v>1.5715057667189811</v>
      </c>
      <c r="AC7" s="104">
        <v>18</v>
      </c>
      <c r="AD7" s="104">
        <v>25.033591782838673</v>
      </c>
      <c r="AE7" s="104">
        <v>19.999008045769411</v>
      </c>
      <c r="AF7" s="104">
        <v>11.096791673809731</v>
      </c>
      <c r="AG7" s="105">
        <v>0.71796415344406883</v>
      </c>
      <c r="AH7" s="105">
        <v>0.90980392156862744</v>
      </c>
      <c r="AI7" s="104">
        <v>1.6859938434845161</v>
      </c>
      <c r="AQ7" s="108">
        <v>70</v>
      </c>
      <c r="AR7" s="108">
        <v>20.477848840036739</v>
      </c>
      <c r="AS7" s="108">
        <v>16.420652044201891</v>
      </c>
      <c r="AT7" s="108">
        <v>16.132009111915252</v>
      </c>
      <c r="AU7" s="109">
        <v>0.71970713953914534</v>
      </c>
      <c r="AV7" s="109">
        <v>0.90196078431372551</v>
      </c>
      <c r="AW7" s="108">
        <v>1.5659850011896765</v>
      </c>
      <c r="BE7" s="112">
        <v>17</v>
      </c>
      <c r="BF7" s="112">
        <v>19.255429492480758</v>
      </c>
      <c r="BG7" s="112">
        <v>9.9529543786536507</v>
      </c>
      <c r="BH7" s="112">
        <v>20.000248255883932</v>
      </c>
      <c r="BI7" s="113">
        <v>0.79656664773020702</v>
      </c>
      <c r="BJ7" s="113">
        <v>0.92549019607843142</v>
      </c>
      <c r="BK7" s="112">
        <v>1.5893605905638182</v>
      </c>
      <c r="BW7" s="21"/>
      <c r="BX7" s="21"/>
    </row>
    <row r="8" spans="1:77">
      <c r="A8" s="96">
        <v>30</v>
      </c>
      <c r="B8" s="96">
        <v>10.837770305662856</v>
      </c>
      <c r="C8" s="96">
        <v>10.815590024346388</v>
      </c>
      <c r="D8" s="96">
        <v>17.90356016617552</v>
      </c>
      <c r="E8" s="97">
        <v>0.82127512446985063</v>
      </c>
      <c r="F8" s="97">
        <v>0.94117647058823528</v>
      </c>
      <c r="G8" s="96">
        <v>1.5967908049937922</v>
      </c>
      <c r="O8" s="100">
        <v>27</v>
      </c>
      <c r="P8" s="100">
        <v>28.743958450564435</v>
      </c>
      <c r="Q8" s="100">
        <v>9.8496731470227754</v>
      </c>
      <c r="R8" s="100">
        <v>21.362309371791682</v>
      </c>
      <c r="S8" s="101">
        <v>0.83907717185773611</v>
      </c>
      <c r="T8" s="101">
        <v>0.90588235294117647</v>
      </c>
      <c r="U8" s="100">
        <v>1.5722848143117898</v>
      </c>
      <c r="AC8" s="104">
        <v>23</v>
      </c>
      <c r="AD8" s="104">
        <v>27.012174189134967</v>
      </c>
      <c r="AE8" s="104">
        <v>15.3041914826282</v>
      </c>
      <c r="AF8" s="104">
        <v>15.515129165693834</v>
      </c>
      <c r="AG8" s="105">
        <v>0.74947069901406893</v>
      </c>
      <c r="AH8" s="105">
        <v>0.92156862745098045</v>
      </c>
      <c r="AI8" s="104">
        <v>1.6040308601475561</v>
      </c>
      <c r="AQ8" s="108">
        <v>77</v>
      </c>
      <c r="AR8" s="108">
        <v>15.952601070307431</v>
      </c>
      <c r="AS8" s="108">
        <v>12.339089503769141</v>
      </c>
      <c r="AT8" s="108">
        <v>15.42724882919638</v>
      </c>
      <c r="AU8" s="109">
        <v>0.74487407704833919</v>
      </c>
      <c r="AV8" s="109">
        <v>0.91764705882352937</v>
      </c>
      <c r="AW8" s="108">
        <v>1.6492157088035559</v>
      </c>
      <c r="BE8" s="112">
        <v>18</v>
      </c>
      <c r="BF8" s="112">
        <v>12.007651694864009</v>
      </c>
      <c r="BG8" s="112">
        <v>7.1981923856818568</v>
      </c>
      <c r="BH8" s="112">
        <v>19.817470903592817</v>
      </c>
      <c r="BI8" s="113">
        <v>0.80437859876504625</v>
      </c>
      <c r="BJ8" s="113">
        <v>0.91764705882352937</v>
      </c>
      <c r="BK8" s="112">
        <v>1.5707515767440166</v>
      </c>
      <c r="BW8" s="21"/>
      <c r="BX8" s="21"/>
    </row>
    <row r="9" spans="1:77">
      <c r="A9" s="96">
        <v>33</v>
      </c>
      <c r="B9" s="96">
        <v>16.082447983084389</v>
      </c>
      <c r="C9" s="96">
        <v>9.1524669404473133</v>
      </c>
      <c r="D9" s="96">
        <v>17.154866795039613</v>
      </c>
      <c r="E9" s="97">
        <v>0.77693147693147691</v>
      </c>
      <c r="F9" s="97">
        <v>0.92549019607843142</v>
      </c>
      <c r="G9" s="96">
        <v>1.5520497659036967</v>
      </c>
      <c r="O9" s="100">
        <v>28</v>
      </c>
      <c r="P9" s="100">
        <v>22.142310701111523</v>
      </c>
      <c r="Q9" s="100">
        <v>6.6912589806247933</v>
      </c>
      <c r="R9" s="100">
        <v>21.965123349674858</v>
      </c>
      <c r="S9" s="101">
        <v>0.79780943872353094</v>
      </c>
      <c r="T9" s="101">
        <v>0.90196078431372551</v>
      </c>
      <c r="U9" s="100">
        <v>1.4961662792695933</v>
      </c>
      <c r="AC9" s="104">
        <v>29</v>
      </c>
      <c r="AD9" s="104">
        <v>6.5065656234440787</v>
      </c>
      <c r="AE9" s="104">
        <v>12.94832719495048</v>
      </c>
      <c r="AF9" s="104">
        <v>19.451912552022691</v>
      </c>
      <c r="AG9" s="105">
        <v>0.77863470004773783</v>
      </c>
      <c r="AH9" s="105">
        <v>0.92156862745098045</v>
      </c>
      <c r="AI9" s="104">
        <v>1.5607744991390669</v>
      </c>
      <c r="AQ9" s="108">
        <v>78</v>
      </c>
      <c r="AR9" s="108">
        <v>23.114603052444863</v>
      </c>
      <c r="AS9" s="108">
        <v>12.248653296391687</v>
      </c>
      <c r="AT9" s="108">
        <v>15.276107891873302</v>
      </c>
      <c r="AU9" s="109">
        <v>0.73518570998025279</v>
      </c>
      <c r="AV9" s="109">
        <v>0.89803921568627454</v>
      </c>
      <c r="AW9" s="108">
        <v>1.6769214189005706</v>
      </c>
      <c r="BI9" s="21"/>
      <c r="BJ9" s="21"/>
      <c r="BW9" s="21"/>
      <c r="BX9" s="21"/>
    </row>
    <row r="10" spans="1:77">
      <c r="E10" s="20"/>
      <c r="F10" s="20"/>
      <c r="S10" s="21"/>
      <c r="T10" s="21"/>
      <c r="AC10" s="104">
        <v>41</v>
      </c>
      <c r="AD10" s="104">
        <v>15.534685492484911</v>
      </c>
      <c r="AE10" s="104">
        <v>6.5141206686951039</v>
      </c>
      <c r="AF10" s="104">
        <v>17.646967587835078</v>
      </c>
      <c r="AG10" s="105">
        <v>0.74895644477715517</v>
      </c>
      <c r="AH10" s="105">
        <v>0.90980392156862744</v>
      </c>
      <c r="AI10" s="104">
        <v>1.5831685435332032</v>
      </c>
      <c r="AQ10" s="108">
        <v>80</v>
      </c>
      <c r="AR10" s="108">
        <v>7.2814715626443078</v>
      </c>
      <c r="AS10" s="108">
        <v>11.565934829847405</v>
      </c>
      <c r="AT10" s="108">
        <v>15.741844540618068</v>
      </c>
      <c r="AU10" s="109">
        <v>0.74026726057906456</v>
      </c>
      <c r="AV10" s="109">
        <v>0.92549019607843142</v>
      </c>
      <c r="AW10" s="108">
        <v>1.664224425914808</v>
      </c>
      <c r="BI10" s="21"/>
      <c r="BJ10" s="21"/>
      <c r="BW10" s="21"/>
      <c r="BX10" s="21"/>
    </row>
    <row r="11" spans="1:77">
      <c r="E11" s="20"/>
      <c r="F11" s="20"/>
      <c r="S11" s="21"/>
      <c r="T11" s="21"/>
      <c r="AQ11" s="108">
        <v>81</v>
      </c>
      <c r="AR11" s="108">
        <v>19.365650655525169</v>
      </c>
      <c r="AS11" s="108">
        <v>10.249887919592414</v>
      </c>
      <c r="AT11" s="108">
        <v>12.165339082577768</v>
      </c>
      <c r="AU11" s="109">
        <v>0.7472717798846864</v>
      </c>
      <c r="AV11" s="109">
        <v>0.89803921568627454</v>
      </c>
      <c r="AW11" s="108">
        <v>1.6711592444280532</v>
      </c>
      <c r="BI11" s="21"/>
      <c r="BJ11" s="21"/>
      <c r="BW11" s="21"/>
      <c r="BX11" s="21"/>
    </row>
    <row r="12" spans="1:77">
      <c r="E12" s="20"/>
      <c r="F12" s="20"/>
      <c r="BW12" s="21"/>
      <c r="BX12" s="21"/>
    </row>
    <row r="13" spans="1:77">
      <c r="E13" s="20"/>
      <c r="F13" s="20"/>
      <c r="BW13" s="21"/>
      <c r="BX13" s="21"/>
    </row>
    <row r="14" spans="1:77">
      <c r="E14" s="20"/>
      <c r="F14" s="20"/>
      <c r="BW14" s="21"/>
      <c r="BX14" s="21"/>
    </row>
    <row r="15" spans="1:77">
      <c r="E15" s="20"/>
      <c r="F15" s="20"/>
      <c r="BW15" s="21"/>
      <c r="BX15" s="21"/>
    </row>
    <row r="16" spans="1:77">
      <c r="E16" s="20"/>
      <c r="F16" s="20"/>
      <c r="BW16" s="21"/>
      <c r="BX16" s="21"/>
    </row>
    <row r="17" spans="5:76">
      <c r="E17" s="20"/>
      <c r="F17" s="20"/>
      <c r="BW17" s="21"/>
      <c r="BX17" s="21"/>
    </row>
    <row r="18" spans="5:76">
      <c r="E18" s="20"/>
      <c r="F18" s="20"/>
      <c r="BW18" s="21"/>
      <c r="BX18" s="21"/>
    </row>
    <row r="19" spans="5:76">
      <c r="E19" s="20"/>
      <c r="F19" s="20"/>
      <c r="BW19" s="21"/>
      <c r="BX19" s="21"/>
    </row>
    <row r="20" spans="5:76">
      <c r="E20" s="20"/>
      <c r="F20" s="20"/>
      <c r="BW20" s="21"/>
      <c r="BX20" s="21"/>
    </row>
    <row r="21" spans="5:76">
      <c r="E21" s="20"/>
      <c r="F21" s="20"/>
      <c r="BW21" s="21"/>
      <c r="BX21" s="21"/>
    </row>
    <row r="22" spans="5:76">
      <c r="E22" s="20"/>
      <c r="F22" s="20"/>
      <c r="BW22" s="21"/>
      <c r="BX22" s="21"/>
    </row>
    <row r="34" spans="1:74" s="237" customFormat="1">
      <c r="A34" s="237" t="s">
        <v>13</v>
      </c>
      <c r="D34" s="237">
        <f>AVERAGE(D3:D33)</f>
        <v>18.533243923206111</v>
      </c>
      <c r="E34" s="238"/>
      <c r="F34" s="238"/>
      <c r="O34" s="237" t="s">
        <v>13</v>
      </c>
      <c r="R34" s="237">
        <f>AVERAGE(R3:R33)</f>
        <v>21.38666053640987</v>
      </c>
      <c r="AC34" s="237" t="s">
        <v>13</v>
      </c>
      <c r="AF34" s="237">
        <f>AVERAGE(AF3:AF33)</f>
        <v>15.952523764607243</v>
      </c>
      <c r="AQ34" s="237" t="s">
        <v>13</v>
      </c>
      <c r="AT34" s="237">
        <f>AVERAGE(AT3:AT33)</f>
        <v>16.065807981801559</v>
      </c>
      <c r="BE34" s="237" t="s">
        <v>13</v>
      </c>
      <c r="BH34" s="237">
        <f>AVERAGE(BH3:BH33)</f>
        <v>18.545335994015286</v>
      </c>
      <c r="BS34" s="237" t="s">
        <v>13</v>
      </c>
      <c r="BV34" s="237">
        <f>AVERAGE(BV3:BV33)</f>
        <v>16.472080887230845</v>
      </c>
    </row>
    <row r="35" spans="1:74" s="237" customFormat="1">
      <c r="A35" s="237" t="s">
        <v>14</v>
      </c>
      <c r="D35" s="237">
        <f>_xlfn.STDEV.S(D3:D33)</f>
        <v>0.93165350405352443</v>
      </c>
      <c r="E35" s="238"/>
      <c r="F35" s="238"/>
      <c r="O35" s="237" t="s">
        <v>14</v>
      </c>
      <c r="R35" s="237">
        <f>_xlfn.STDEV.S(R3:R33)</f>
        <v>1.5945715493177555</v>
      </c>
      <c r="AC35" s="237" t="s">
        <v>14</v>
      </c>
      <c r="AF35" s="237">
        <f>_xlfn.STDEV.S(AF3:AF33)</f>
        <v>2.510524663796621</v>
      </c>
      <c r="AQ35" s="237" t="s">
        <v>14</v>
      </c>
      <c r="AT35" s="237">
        <f>_xlfn.STDEV.S(AT3:AT33)</f>
        <v>2.1789031449769403</v>
      </c>
      <c r="BE35" s="237" t="s">
        <v>14</v>
      </c>
      <c r="BH35" s="237">
        <f>_xlfn.STDEV.S(BH3:BH33)</f>
        <v>2.38615379065015</v>
      </c>
      <c r="BS35" s="237" t="s">
        <v>14</v>
      </c>
      <c r="BV35" s="237">
        <f>_xlfn.STDEV.S(BV3:BV33)</f>
        <v>1.4019839919711721</v>
      </c>
    </row>
    <row r="36" spans="1:74" s="237" customFormat="1">
      <c r="A36" s="237" t="s">
        <v>15</v>
      </c>
      <c r="D36" s="237">
        <f>D35/SQRT(COUNT(D3:D33))</f>
        <v>0.3521319256867903</v>
      </c>
      <c r="E36" s="238"/>
      <c r="F36" s="238"/>
      <c r="O36" s="237" t="s">
        <v>15</v>
      </c>
      <c r="R36" s="237">
        <f>R35/SQRT(COUNT(R3:R33))</f>
        <v>0.60269139531339244</v>
      </c>
      <c r="AC36" s="237" t="s">
        <v>15</v>
      </c>
      <c r="AF36" s="237">
        <f>AF35/SQRT(COUNT(AF3:AF33))</f>
        <v>0.88760450705333394</v>
      </c>
      <c r="AQ36" s="237" t="s">
        <v>15</v>
      </c>
      <c r="AT36" s="237">
        <f>AT35/SQRT(COUNT(AT3:AT33))</f>
        <v>0.72630104832564679</v>
      </c>
      <c r="BE36" s="237" t="s">
        <v>15</v>
      </c>
      <c r="BH36" s="237">
        <f>BH35/SQRT(COUNT(BH3:BH33))</f>
        <v>0.97414320581679026</v>
      </c>
      <c r="BS36" s="237" t="s">
        <v>15</v>
      </c>
      <c r="BV36" s="237">
        <f>BV35/SQRT(COUNT(BV3:BV33))</f>
        <v>0.70099199598558604</v>
      </c>
    </row>
    <row r="37" spans="1:74" s="237" customFormat="1">
      <c r="A37" s="237" t="s">
        <v>16</v>
      </c>
      <c r="D37" s="237">
        <f>COUNT(D3:D33)</f>
        <v>7</v>
      </c>
      <c r="E37" s="238"/>
      <c r="F37" s="238"/>
      <c r="O37" s="237" t="s">
        <v>16</v>
      </c>
      <c r="R37" s="237">
        <f>COUNT(R3:R33)</f>
        <v>7</v>
      </c>
      <c r="AC37" s="237" t="s">
        <v>16</v>
      </c>
      <c r="AF37" s="237">
        <f>COUNT(AF3:AF33)</f>
        <v>8</v>
      </c>
      <c r="AQ37" s="237" t="s">
        <v>16</v>
      </c>
      <c r="AT37" s="237">
        <f>COUNT(AT3:AT33)</f>
        <v>9</v>
      </c>
      <c r="BE37" s="237" t="s">
        <v>16</v>
      </c>
      <c r="BH37" s="237">
        <f>COUNT(BH3:BH33)</f>
        <v>6</v>
      </c>
      <c r="BS37" s="237" t="s">
        <v>16</v>
      </c>
      <c r="BV37" s="237">
        <f>COUNT(BV3:BV33)</f>
        <v>4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79C7D-C0A3-4181-826E-1CCA74C706A7}">
  <dimension ref="A1:AE7"/>
  <sheetViews>
    <sheetView tabSelected="1" workbookViewId="0">
      <selection activeCell="A5" sqref="A5"/>
    </sheetView>
  </sheetViews>
  <sheetFormatPr baseColWidth="10" defaultColWidth="8.83203125" defaultRowHeight="17"/>
  <cols>
    <col min="1" max="1" width="11.1640625" bestFit="1" customWidth="1"/>
    <col min="9" max="9" width="10" bestFit="1" customWidth="1"/>
    <col min="17" max="17" width="9.6640625" bestFit="1" customWidth="1"/>
    <col min="25" max="25" width="5.5" bestFit="1" customWidth="1"/>
  </cols>
  <sheetData>
    <row r="1" spans="1:31" s="237" customFormat="1">
      <c r="A1" s="242" t="s">
        <v>32</v>
      </c>
      <c r="B1" s="244" t="s">
        <v>31</v>
      </c>
      <c r="C1" s="244"/>
      <c r="D1" s="244"/>
      <c r="E1" s="244"/>
      <c r="F1" s="244"/>
      <c r="G1" s="244"/>
      <c r="J1" s="244" t="s">
        <v>31</v>
      </c>
      <c r="K1" s="244"/>
      <c r="L1" s="244"/>
      <c r="M1" s="244"/>
      <c r="N1" s="244"/>
      <c r="O1" s="244"/>
      <c r="R1" s="244" t="s">
        <v>31</v>
      </c>
      <c r="S1" s="244"/>
      <c r="T1" s="244"/>
      <c r="U1" s="244"/>
      <c r="V1" s="244"/>
      <c r="W1" s="244"/>
      <c r="Z1" s="244" t="s">
        <v>31</v>
      </c>
      <c r="AA1" s="244"/>
      <c r="AB1" s="244"/>
      <c r="AC1" s="244"/>
      <c r="AD1" s="244"/>
      <c r="AE1" s="244"/>
    </row>
    <row r="2" spans="1:31" ht="18">
      <c r="A2" s="242" t="s">
        <v>28</v>
      </c>
      <c r="B2" s="242" t="s">
        <v>17</v>
      </c>
      <c r="C2" s="242" t="s">
        <v>18</v>
      </c>
      <c r="D2" s="242" t="s">
        <v>19</v>
      </c>
      <c r="E2" s="242" t="s">
        <v>20</v>
      </c>
      <c r="F2" s="242" t="s">
        <v>21</v>
      </c>
      <c r="G2" s="242" t="s">
        <v>22</v>
      </c>
      <c r="I2" s="242" t="s">
        <v>30</v>
      </c>
      <c r="J2" s="242" t="s">
        <v>17</v>
      </c>
      <c r="K2" s="242" t="s">
        <v>18</v>
      </c>
      <c r="L2" s="242" t="s">
        <v>19</v>
      </c>
      <c r="M2" s="242" t="s">
        <v>20</v>
      </c>
      <c r="N2" s="242" t="s">
        <v>21</v>
      </c>
      <c r="O2" s="242" t="s">
        <v>22</v>
      </c>
      <c r="Q2" s="242" t="s">
        <v>29</v>
      </c>
      <c r="R2" s="242" t="s">
        <v>17</v>
      </c>
      <c r="S2" s="242" t="s">
        <v>18</v>
      </c>
      <c r="T2" s="242" t="s">
        <v>19</v>
      </c>
      <c r="U2" s="242" t="s">
        <v>20</v>
      </c>
      <c r="V2" s="242" t="s">
        <v>21</v>
      </c>
      <c r="W2" s="242" t="s">
        <v>22</v>
      </c>
      <c r="Y2" s="242" t="s">
        <v>16</v>
      </c>
      <c r="Z2" s="242" t="s">
        <v>17</v>
      </c>
      <c r="AA2" s="242" t="s">
        <v>18</v>
      </c>
      <c r="AB2" s="242" t="s">
        <v>19</v>
      </c>
      <c r="AC2" s="242" t="s">
        <v>20</v>
      </c>
      <c r="AD2" s="242" t="s">
        <v>21</v>
      </c>
      <c r="AE2" s="242" t="s">
        <v>22</v>
      </c>
    </row>
    <row r="3" spans="1:31">
      <c r="A3" s="243" t="s">
        <v>23</v>
      </c>
      <c r="B3">
        <v>0.74376092838623975</v>
      </c>
      <c r="C3">
        <v>0.82483824150499729</v>
      </c>
      <c r="D3">
        <v>0.83781045781779551</v>
      </c>
      <c r="E3">
        <v>0.65934251988880777</v>
      </c>
      <c r="F3">
        <v>0.51396006804078254</v>
      </c>
      <c r="G3">
        <v>0.79209089776373776</v>
      </c>
      <c r="I3" s="243" t="s">
        <v>23</v>
      </c>
      <c r="J3" s="237">
        <v>0.40361542337023171</v>
      </c>
      <c r="K3" s="237">
        <v>0.22659254278054766</v>
      </c>
      <c r="L3" s="237">
        <v>0.17052388935718363</v>
      </c>
      <c r="M3" s="237">
        <v>0.22716092543138677</v>
      </c>
      <c r="N3" s="237">
        <v>0.25909547621995732</v>
      </c>
      <c r="O3" s="237">
        <v>0.22880994470721472</v>
      </c>
      <c r="Q3" s="243" t="s">
        <v>23</v>
      </c>
      <c r="R3" s="237">
        <v>0.18050230468463907</v>
      </c>
      <c r="S3" s="237">
        <v>7.5530847593515887E-2</v>
      </c>
      <c r="T3" s="237">
        <v>6.4451971976371675E-2</v>
      </c>
      <c r="U3" s="237">
        <v>9.2738059467552716E-2</v>
      </c>
      <c r="V3" s="237">
        <v>8.6365158739985778E-2</v>
      </c>
      <c r="W3" s="237">
        <v>5.1163459029330033E-2</v>
      </c>
      <c r="Y3" s="243" t="s">
        <v>23</v>
      </c>
      <c r="Z3" s="237">
        <v>5</v>
      </c>
      <c r="AA3" s="237">
        <v>9</v>
      </c>
      <c r="AB3" s="237">
        <v>7</v>
      </c>
      <c r="AC3" s="237">
        <v>6</v>
      </c>
      <c r="AD3" s="237">
        <v>9</v>
      </c>
      <c r="AE3" s="237">
        <v>20</v>
      </c>
    </row>
    <row r="4" spans="1:31">
      <c r="A4" s="243" t="s">
        <v>24</v>
      </c>
      <c r="B4">
        <v>2.6713733322561484</v>
      </c>
      <c r="C4">
        <v>3.4432619231751387</v>
      </c>
      <c r="D4">
        <v>2.4249330891872716</v>
      </c>
      <c r="E4">
        <v>2.8099981937618699</v>
      </c>
      <c r="F4">
        <v>3.1921791807950561</v>
      </c>
      <c r="G4">
        <v>2.8578648183011719</v>
      </c>
      <c r="I4" s="243" t="s">
        <v>24</v>
      </c>
      <c r="J4">
        <v>0.83710853247071515</v>
      </c>
      <c r="K4">
        <v>0.90676640563021271</v>
      </c>
      <c r="L4">
        <v>0.36621612438166884</v>
      </c>
      <c r="M4">
        <v>0.59591387411927088</v>
      </c>
      <c r="N4">
        <v>0.68035600528773532</v>
      </c>
      <c r="O4">
        <v>0.72530474853140303</v>
      </c>
      <c r="Q4" s="243" t="s">
        <v>24</v>
      </c>
      <c r="R4">
        <v>0.23217213361165964</v>
      </c>
      <c r="S4">
        <v>0.28674471475156005</v>
      </c>
      <c r="T4">
        <v>0.12207204146055628</v>
      </c>
      <c r="U4">
        <v>0.21068737069644153</v>
      </c>
      <c r="V4">
        <v>0.17566716519810693</v>
      </c>
      <c r="W4">
        <v>0.1709559687044529</v>
      </c>
      <c r="Y4" s="243" t="s">
        <v>24</v>
      </c>
      <c r="Z4" s="237">
        <v>13</v>
      </c>
      <c r="AA4" s="237">
        <v>10</v>
      </c>
      <c r="AB4" s="237">
        <v>9</v>
      </c>
      <c r="AC4" s="237">
        <v>8</v>
      </c>
      <c r="AD4" s="237">
        <v>15</v>
      </c>
      <c r="AE4" s="237">
        <v>18</v>
      </c>
    </row>
    <row r="5" spans="1:31">
      <c r="A5" s="243" t="s">
        <v>25</v>
      </c>
      <c r="B5">
        <v>4.9909559424275791</v>
      </c>
      <c r="C5">
        <v>7.2176293896640633</v>
      </c>
      <c r="D5">
        <v>6.3750373093091381</v>
      </c>
      <c r="E5">
        <v>4.8664819544993323</v>
      </c>
      <c r="F5">
        <v>7.9009367422528642</v>
      </c>
      <c r="G5">
        <v>6.3410175864511071</v>
      </c>
      <c r="I5" s="243" t="s">
        <v>25</v>
      </c>
      <c r="J5">
        <v>2.8312535673437971</v>
      </c>
      <c r="K5">
        <v>1.666365876190802</v>
      </c>
      <c r="L5">
        <v>0.72657979784310789</v>
      </c>
      <c r="M5">
        <v>1.2020610557286495</v>
      </c>
      <c r="N5">
        <v>1.08415573889226</v>
      </c>
      <c r="O5">
        <v>2.2357966877450015</v>
      </c>
      <c r="Q5" s="243" t="s">
        <v>25</v>
      </c>
      <c r="R5">
        <v>0.68667985359207528</v>
      </c>
      <c r="S5">
        <v>0.44535501355123897</v>
      </c>
      <c r="T5">
        <v>0.19418661912002727</v>
      </c>
      <c r="U5">
        <v>0.49073937103440757</v>
      </c>
      <c r="V5">
        <v>0.31296880384646197</v>
      </c>
      <c r="W5">
        <v>0.67411806552450571</v>
      </c>
      <c r="Y5" s="243" t="s">
        <v>25</v>
      </c>
      <c r="Z5" s="237">
        <v>17</v>
      </c>
      <c r="AA5" s="237">
        <v>14</v>
      </c>
      <c r="AB5" s="237">
        <v>14</v>
      </c>
      <c r="AC5" s="237">
        <v>6</v>
      </c>
      <c r="AD5" s="237">
        <v>12</v>
      </c>
      <c r="AE5" s="237">
        <v>11</v>
      </c>
    </row>
    <row r="6" spans="1:31">
      <c r="A6" s="243" t="s">
        <v>26</v>
      </c>
      <c r="B6">
        <v>10.823060004494579</v>
      </c>
      <c r="C6">
        <v>13.146611223302111</v>
      </c>
      <c r="D6">
        <v>12.320005844394188</v>
      </c>
      <c r="E6">
        <v>11.434670441926263</v>
      </c>
      <c r="F6">
        <v>12.963539632244172</v>
      </c>
      <c r="G6">
        <v>11.476137672029511</v>
      </c>
      <c r="I6" s="243" t="s">
        <v>26</v>
      </c>
      <c r="J6">
        <v>1.0885778139474711</v>
      </c>
      <c r="K6">
        <v>2.2362106758699816</v>
      </c>
      <c r="L6">
        <v>1.5939503500098615</v>
      </c>
      <c r="M6">
        <v>0.61572917615513423</v>
      </c>
      <c r="N6">
        <v>3.2328564896687455</v>
      </c>
      <c r="O6">
        <v>2.4153753312464206</v>
      </c>
      <c r="Q6" s="243" t="s">
        <v>26</v>
      </c>
      <c r="R6">
        <v>0.38487037704574234</v>
      </c>
      <c r="S6">
        <v>1.2910768356782489</v>
      </c>
      <c r="T6">
        <v>0.56354655068332193</v>
      </c>
      <c r="U6">
        <v>0.30786458807756711</v>
      </c>
      <c r="V6">
        <v>1.3198081352222708</v>
      </c>
      <c r="W6">
        <v>0.66990458509998363</v>
      </c>
      <c r="Y6" s="243" t="s">
        <v>26</v>
      </c>
      <c r="Z6">
        <v>8</v>
      </c>
      <c r="AA6">
        <v>3</v>
      </c>
      <c r="AB6">
        <v>8</v>
      </c>
      <c r="AC6">
        <v>4</v>
      </c>
      <c r="AD6">
        <v>6</v>
      </c>
      <c r="AE6">
        <v>13</v>
      </c>
    </row>
    <row r="7" spans="1:31">
      <c r="A7" s="243" t="s">
        <v>27</v>
      </c>
      <c r="B7">
        <v>18.533243923206111</v>
      </c>
      <c r="C7">
        <v>21.38666053640987</v>
      </c>
      <c r="D7">
        <v>15.952523764607243</v>
      </c>
      <c r="E7">
        <v>16.065807981801559</v>
      </c>
      <c r="F7">
        <v>18.545335994015286</v>
      </c>
      <c r="G7">
        <v>16.472080887230845</v>
      </c>
      <c r="I7" s="243" t="s">
        <v>27</v>
      </c>
      <c r="J7">
        <v>0.93165350405352443</v>
      </c>
      <c r="K7">
        <v>1.5945715493177555</v>
      </c>
      <c r="L7">
        <v>2.510524663796621</v>
      </c>
      <c r="M7">
        <v>2.1789031449769403</v>
      </c>
      <c r="N7">
        <v>2.38615379065015</v>
      </c>
      <c r="O7">
        <v>1.4019839919711721</v>
      </c>
      <c r="Q7" s="243" t="s">
        <v>27</v>
      </c>
      <c r="R7">
        <v>0.3521319256867903</v>
      </c>
      <c r="S7">
        <v>0.60269139531339244</v>
      </c>
      <c r="T7">
        <v>0.88760450705333394</v>
      </c>
      <c r="U7">
        <v>0.72630104832564679</v>
      </c>
      <c r="V7">
        <v>0.97414320581679026</v>
      </c>
      <c r="W7">
        <v>0.70099199598558604</v>
      </c>
      <c r="Y7" s="243" t="s">
        <v>27</v>
      </c>
      <c r="Z7">
        <v>7</v>
      </c>
      <c r="AA7">
        <v>7</v>
      </c>
      <c r="AB7">
        <v>8</v>
      </c>
      <c r="AC7">
        <v>9</v>
      </c>
      <c r="AD7">
        <v>6</v>
      </c>
      <c r="AE7">
        <v>4</v>
      </c>
    </row>
  </sheetData>
  <mergeCells count="4">
    <mergeCell ref="B1:G1"/>
    <mergeCell ref="J1:O1"/>
    <mergeCell ref="R1:W1"/>
    <mergeCell ref="Z1:AE1"/>
  </mergeCells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Y37"/>
  <sheetViews>
    <sheetView zoomScaleNormal="100" workbookViewId="0"/>
  </sheetViews>
  <sheetFormatPr baseColWidth="10" defaultColWidth="8.83203125" defaultRowHeight="17"/>
  <cols>
    <col min="1" max="1" width="6.6640625" style="20" bestFit="1" customWidth="1"/>
    <col min="2" max="4" width="12" style="20" bestFit="1" customWidth="1"/>
    <col min="5" max="5" width="19.1640625" style="21" bestFit="1" customWidth="1"/>
    <col min="6" max="6" width="20" style="21" bestFit="1" customWidth="1"/>
    <col min="7" max="7" width="12" style="20" bestFit="1" customWidth="1"/>
    <col min="8" max="14" width="9.1640625" style="20"/>
    <col min="15" max="15" width="6" style="20" bestFit="1" customWidth="1"/>
    <col min="16" max="18" width="12" style="20" bestFit="1" customWidth="1"/>
    <col min="19" max="19" width="19.1640625" style="20" bestFit="1" customWidth="1"/>
    <col min="20" max="20" width="20" style="20" bestFit="1" customWidth="1"/>
    <col min="21" max="21" width="12" style="20" bestFit="1" customWidth="1"/>
    <col min="22" max="28" width="9.1640625" style="20"/>
    <col min="29" max="29" width="6.33203125" style="20" bestFit="1" customWidth="1"/>
    <col min="30" max="32" width="12" style="20" bestFit="1" customWidth="1"/>
    <col min="33" max="33" width="19.1640625" style="20" bestFit="1" customWidth="1"/>
    <col min="34" max="34" width="20" style="20" bestFit="1" customWidth="1"/>
    <col min="35" max="35" width="12" style="20" bestFit="1" customWidth="1"/>
    <col min="36" max="42" width="9.1640625" style="20"/>
    <col min="43" max="43" width="6" style="20" bestFit="1" customWidth="1"/>
    <col min="44" max="46" width="12" style="20" bestFit="1" customWidth="1"/>
    <col min="47" max="47" width="19.1640625" style="20" bestFit="1" customWidth="1"/>
    <col min="48" max="48" width="20" style="20" bestFit="1" customWidth="1"/>
    <col min="49" max="49" width="12" style="20" bestFit="1" customWidth="1"/>
    <col min="50" max="56" width="9.1640625" style="20"/>
    <col min="57" max="57" width="6.1640625" style="20" bestFit="1" customWidth="1"/>
    <col min="58" max="60" width="12" style="20" bestFit="1" customWidth="1"/>
    <col min="61" max="61" width="19.1640625" style="20" bestFit="1" customWidth="1"/>
    <col min="62" max="62" width="20" style="20" bestFit="1" customWidth="1"/>
    <col min="63" max="63" width="12" style="20" bestFit="1" customWidth="1"/>
    <col min="64" max="70" width="9.1640625" style="20"/>
    <col min="71" max="71" width="6.6640625" style="20" bestFit="1" customWidth="1"/>
    <col min="72" max="74" width="12" style="20" bestFit="1" customWidth="1"/>
    <col min="75" max="75" width="19.1640625" style="20" bestFit="1" customWidth="1"/>
    <col min="76" max="76" width="20" style="20" bestFit="1" customWidth="1"/>
    <col min="77" max="77" width="12" style="20" bestFit="1" customWidth="1"/>
  </cols>
  <sheetData>
    <row r="1" spans="1:77" s="237" customFormat="1">
      <c r="A1" s="237" t="s">
        <v>7</v>
      </c>
      <c r="E1" s="238"/>
      <c r="F1" s="239"/>
      <c r="G1" s="238"/>
      <c r="O1" s="237" t="s">
        <v>8</v>
      </c>
      <c r="T1" s="239"/>
      <c r="U1" s="238"/>
      <c r="AC1" s="237" t="s">
        <v>9</v>
      </c>
      <c r="AH1" s="239"/>
      <c r="AI1" s="238"/>
      <c r="AQ1" s="237" t="s">
        <v>10</v>
      </c>
      <c r="AV1" s="239"/>
      <c r="AW1" s="238"/>
      <c r="BE1" s="237" t="s">
        <v>11</v>
      </c>
      <c r="BJ1" s="239"/>
      <c r="BK1" s="238"/>
      <c r="BS1" s="237" t="s">
        <v>12</v>
      </c>
      <c r="BX1" s="239"/>
      <c r="BY1" s="238"/>
    </row>
    <row r="2" spans="1:77">
      <c r="A2" s="123" t="s">
        <v>0</v>
      </c>
      <c r="B2" s="123" t="s">
        <v>1</v>
      </c>
      <c r="C2" s="123" t="s">
        <v>2</v>
      </c>
      <c r="D2" s="123" t="s">
        <v>3</v>
      </c>
      <c r="E2" s="124" t="s">
        <v>4</v>
      </c>
      <c r="F2" s="124" t="s">
        <v>5</v>
      </c>
      <c r="G2" s="123" t="s">
        <v>6</v>
      </c>
      <c r="H2" s="22"/>
      <c r="I2" s="22"/>
      <c r="J2" s="22"/>
      <c r="K2" s="22"/>
      <c r="L2" s="22"/>
      <c r="M2" s="22"/>
      <c r="N2" s="22"/>
      <c r="O2" s="127" t="s">
        <v>0</v>
      </c>
      <c r="P2" s="127" t="s">
        <v>1</v>
      </c>
      <c r="Q2" s="127" t="s">
        <v>2</v>
      </c>
      <c r="R2" s="127" t="s">
        <v>3</v>
      </c>
      <c r="S2" s="128" t="s">
        <v>4</v>
      </c>
      <c r="T2" s="128" t="s">
        <v>5</v>
      </c>
      <c r="U2" s="127" t="s">
        <v>6</v>
      </c>
      <c r="V2" s="22"/>
      <c r="W2" s="22"/>
      <c r="X2" s="22"/>
      <c r="Y2" s="22"/>
      <c r="Z2" s="22"/>
      <c r="AA2" s="22"/>
      <c r="AB2" s="22"/>
      <c r="AC2" s="131" t="s">
        <v>0</v>
      </c>
      <c r="AD2" s="131" t="s">
        <v>1</v>
      </c>
      <c r="AE2" s="131" t="s">
        <v>2</v>
      </c>
      <c r="AF2" s="131" t="s">
        <v>3</v>
      </c>
      <c r="AG2" s="132" t="s">
        <v>4</v>
      </c>
      <c r="AH2" s="132" t="s">
        <v>5</v>
      </c>
      <c r="AI2" s="131" t="s">
        <v>6</v>
      </c>
      <c r="AJ2" s="22"/>
      <c r="AK2" s="22"/>
      <c r="AL2" s="22"/>
      <c r="AM2" s="22"/>
      <c r="AN2" s="22"/>
      <c r="AO2" s="22"/>
      <c r="AP2" s="22"/>
      <c r="AQ2" s="135" t="s">
        <v>0</v>
      </c>
      <c r="AR2" s="135" t="s">
        <v>1</v>
      </c>
      <c r="AS2" s="135" t="s">
        <v>2</v>
      </c>
      <c r="AT2" s="135" t="s">
        <v>3</v>
      </c>
      <c r="AU2" s="136" t="s">
        <v>4</v>
      </c>
      <c r="AV2" s="136" t="s">
        <v>5</v>
      </c>
      <c r="AW2" s="135" t="s">
        <v>6</v>
      </c>
      <c r="AX2" s="22"/>
      <c r="AY2" s="22"/>
      <c r="AZ2" s="22"/>
      <c r="BA2" s="22"/>
      <c r="BB2" s="22"/>
      <c r="BC2" s="22"/>
      <c r="BD2" s="22"/>
      <c r="BE2" s="139" t="s">
        <v>0</v>
      </c>
      <c r="BF2" s="139" t="s">
        <v>1</v>
      </c>
      <c r="BG2" s="139" t="s">
        <v>2</v>
      </c>
      <c r="BH2" s="139" t="s">
        <v>3</v>
      </c>
      <c r="BI2" s="140" t="s">
        <v>4</v>
      </c>
      <c r="BJ2" s="140" t="s">
        <v>5</v>
      </c>
      <c r="BK2" s="139" t="s">
        <v>6</v>
      </c>
      <c r="BL2" s="22"/>
      <c r="BM2" s="22"/>
      <c r="BN2" s="22"/>
      <c r="BO2" s="22"/>
      <c r="BP2" s="22"/>
      <c r="BQ2" s="22"/>
      <c r="BR2" s="22"/>
      <c r="BS2" s="143" t="s">
        <v>0</v>
      </c>
      <c r="BT2" s="143" t="s">
        <v>1</v>
      </c>
      <c r="BU2" s="143" t="s">
        <v>2</v>
      </c>
      <c r="BV2" s="143" t="s">
        <v>3</v>
      </c>
      <c r="BW2" s="144" t="s">
        <v>4</v>
      </c>
      <c r="BX2" s="144" t="s">
        <v>5</v>
      </c>
      <c r="BY2" s="143" t="s">
        <v>6</v>
      </c>
    </row>
    <row r="3" spans="1:77">
      <c r="A3" s="121">
        <v>5</v>
      </c>
      <c r="B3" s="121">
        <v>12.791950784194347</v>
      </c>
      <c r="C3" s="121">
        <v>25.233503780022176</v>
      </c>
      <c r="D3" s="121">
        <v>0.68892802307579104</v>
      </c>
      <c r="E3" s="122">
        <v>0.75153186274509798</v>
      </c>
      <c r="F3" s="122">
        <v>0.93725490196078431</v>
      </c>
      <c r="G3" s="121">
        <v>1.3403093285733449</v>
      </c>
      <c r="O3" s="125">
        <v>0</v>
      </c>
      <c r="P3" s="125">
        <v>15.906728051297613</v>
      </c>
      <c r="Q3" s="125">
        <v>33.544943662056021</v>
      </c>
      <c r="R3" s="125">
        <v>0.39718511222388703</v>
      </c>
      <c r="S3" s="126">
        <v>0.70217665047670441</v>
      </c>
      <c r="T3" s="126">
        <v>0.90588235294117647</v>
      </c>
      <c r="U3" s="125">
        <v>1.3211899894922565</v>
      </c>
      <c r="AC3" s="129">
        <v>0</v>
      </c>
      <c r="AD3" s="129">
        <v>8.0686291221606172</v>
      </c>
      <c r="AE3" s="129">
        <v>25.966893153508675</v>
      </c>
      <c r="AF3" s="129">
        <v>0.24428453427341285</v>
      </c>
      <c r="AG3" s="130">
        <v>0.65191688615744803</v>
      </c>
      <c r="AH3" s="130">
        <v>0.86274509803921573</v>
      </c>
      <c r="AI3" s="129">
        <v>1.2522997876641617</v>
      </c>
      <c r="AQ3" s="133">
        <v>14</v>
      </c>
      <c r="AR3" s="133">
        <v>12.733847854768596</v>
      </c>
      <c r="AS3" s="133">
        <v>26.726717948740383</v>
      </c>
      <c r="AT3" s="133">
        <v>0.61511150966746542</v>
      </c>
      <c r="AU3" s="134">
        <v>0.698665738484743</v>
      </c>
      <c r="AV3" s="134">
        <v>0.90588235294117647</v>
      </c>
      <c r="AW3" s="133">
        <v>1.2759227643519924</v>
      </c>
      <c r="BE3" s="137">
        <v>0</v>
      </c>
      <c r="BF3" s="137">
        <v>13.973012771971009</v>
      </c>
      <c r="BG3" s="137">
        <v>32.755376303623436</v>
      </c>
      <c r="BH3" s="137">
        <v>1.5764579346136205</v>
      </c>
      <c r="BI3" s="138">
        <v>0.77469046045384449</v>
      </c>
      <c r="BJ3" s="138">
        <v>0.90196078431372551</v>
      </c>
      <c r="BK3" s="137">
        <v>1.3753130997673861</v>
      </c>
      <c r="BS3" s="141">
        <v>0</v>
      </c>
      <c r="BT3" s="141">
        <v>17.079301468116945</v>
      </c>
      <c r="BU3" s="141">
        <v>33.919280233650881</v>
      </c>
      <c r="BV3" s="141">
        <v>0.50439081577655798</v>
      </c>
      <c r="BW3" s="142">
        <v>0.80733530822400912</v>
      </c>
      <c r="BX3" s="142">
        <v>0.9137254901960784</v>
      </c>
      <c r="BY3" s="141">
        <v>1.2108684529448086</v>
      </c>
    </row>
    <row r="4" spans="1:77">
      <c r="A4" s="121">
        <v>7</v>
      </c>
      <c r="B4" s="121">
        <v>28.728457581859747</v>
      </c>
      <c r="C4" s="121">
        <v>24.18872930873264</v>
      </c>
      <c r="D4" s="121">
        <v>0.46748363176234381</v>
      </c>
      <c r="E4" s="122">
        <v>0.72616421568627443</v>
      </c>
      <c r="F4" s="122">
        <v>0.92156862745098045</v>
      </c>
      <c r="G4" s="121">
        <v>1.6267317121888216</v>
      </c>
      <c r="O4" s="125">
        <v>1</v>
      </c>
      <c r="P4" s="125">
        <v>11.453028875818195</v>
      </c>
      <c r="Q4" s="125">
        <v>29.966688973355851</v>
      </c>
      <c r="R4" s="125">
        <v>0.22670979711982442</v>
      </c>
      <c r="S4" s="126">
        <v>0.73801391524351678</v>
      </c>
      <c r="T4" s="126">
        <v>0.89411764705882357</v>
      </c>
      <c r="U4" s="125">
        <v>1.1911105936976245</v>
      </c>
      <c r="AC4" s="129">
        <v>2</v>
      </c>
      <c r="AD4" s="129">
        <v>3.4244907025950106</v>
      </c>
      <c r="AE4" s="129">
        <v>23.939868723351882</v>
      </c>
      <c r="AF4" s="129">
        <v>0.28119107467371773</v>
      </c>
      <c r="AG4" s="130">
        <v>0.70748194014447885</v>
      </c>
      <c r="AH4" s="130">
        <v>0.88627450980392153</v>
      </c>
      <c r="AI4" s="129">
        <v>1.2404926330195085</v>
      </c>
      <c r="AQ4" s="133">
        <v>34</v>
      </c>
      <c r="AR4" s="133">
        <v>22.027950183772489</v>
      </c>
      <c r="AS4" s="133">
        <v>20.443004450301409</v>
      </c>
      <c r="AT4" s="133">
        <v>0.68365489395444334</v>
      </c>
      <c r="AU4" s="134">
        <v>0.72263627964274724</v>
      </c>
      <c r="AV4" s="134">
        <v>0.90980392156862744</v>
      </c>
      <c r="AW4" s="133">
        <v>1.3715692162441457</v>
      </c>
      <c r="BE4" s="137">
        <v>1</v>
      </c>
      <c r="BF4" s="137">
        <v>8.7075442468423923</v>
      </c>
      <c r="BG4" s="137">
        <v>31.233939264714614</v>
      </c>
      <c r="BH4" s="137">
        <v>1.5483367246267008</v>
      </c>
      <c r="BI4" s="138">
        <v>0.7898200376040827</v>
      </c>
      <c r="BJ4" s="138">
        <v>0.90980392156862744</v>
      </c>
      <c r="BK4" s="137">
        <v>1.5143267386092065</v>
      </c>
      <c r="BS4" s="141">
        <v>1</v>
      </c>
      <c r="BT4" s="141">
        <v>8.4834836040624637</v>
      </c>
      <c r="BU4" s="141">
        <v>31.700260683230724</v>
      </c>
      <c r="BV4" s="141">
        <v>0.67486655995667466</v>
      </c>
      <c r="BW4" s="142">
        <v>0.81301627033792245</v>
      </c>
      <c r="BX4" s="142">
        <v>0.90980392156862744</v>
      </c>
      <c r="BY4" s="141">
        <v>1.2524429836396338</v>
      </c>
    </row>
    <row r="5" spans="1:77">
      <c r="A5" s="121">
        <v>8</v>
      </c>
      <c r="B5" s="121">
        <v>8.655136547888441</v>
      </c>
      <c r="C5" s="121">
        <v>22.960412104970157</v>
      </c>
      <c r="D5" s="121">
        <v>0.86115997519712895</v>
      </c>
      <c r="E5" s="122">
        <v>0.76370077442741802</v>
      </c>
      <c r="F5" s="122">
        <v>0.94117647058823528</v>
      </c>
      <c r="G5" s="121">
        <v>1.3220592106762949</v>
      </c>
      <c r="O5" s="125">
        <v>2</v>
      </c>
      <c r="P5" s="125">
        <v>11.254962220147156</v>
      </c>
      <c r="Q5" s="125">
        <v>28.624430976990507</v>
      </c>
      <c r="R5" s="125">
        <v>0.7117733148949329</v>
      </c>
      <c r="S5" s="126">
        <v>0.78915099034537672</v>
      </c>
      <c r="T5" s="126">
        <v>0.90980392156862744</v>
      </c>
      <c r="U5" s="125">
        <v>1.301827479351372</v>
      </c>
      <c r="AC5" s="129">
        <v>3</v>
      </c>
      <c r="AD5" s="129">
        <v>20.779616452074819</v>
      </c>
      <c r="AE5" s="129">
        <v>22.070291725691789</v>
      </c>
      <c r="AF5" s="129">
        <v>0.13004906458229581</v>
      </c>
      <c r="AG5" s="130">
        <v>0.71764705882352942</v>
      </c>
      <c r="AH5" s="130">
        <v>0.9137254901960784</v>
      </c>
      <c r="AI5" s="129">
        <v>1.0874208066064668</v>
      </c>
      <c r="AQ5" s="133">
        <v>37</v>
      </c>
      <c r="AR5" s="133">
        <v>18.246432936632857</v>
      </c>
      <c r="AS5" s="133">
        <v>19.570968417845179</v>
      </c>
      <c r="AT5" s="133">
        <v>0.97188131270203915</v>
      </c>
      <c r="AU5" s="134">
        <v>0.73469358222993997</v>
      </c>
      <c r="AV5" s="134">
        <v>0.92156862745098045</v>
      </c>
      <c r="AW5" s="133">
        <v>1.3787065379898147</v>
      </c>
      <c r="BE5" s="137">
        <v>2</v>
      </c>
      <c r="BF5" s="137">
        <v>25.114497344051763</v>
      </c>
      <c r="BG5" s="137">
        <v>30.16345303501809</v>
      </c>
      <c r="BH5" s="137">
        <v>1.1230239664071147</v>
      </c>
      <c r="BI5" s="138">
        <v>0.76148818501759674</v>
      </c>
      <c r="BJ5" s="138">
        <v>0.89411764705882357</v>
      </c>
      <c r="BK5" s="137">
        <v>1.3654451286372729</v>
      </c>
      <c r="BS5" s="141">
        <v>2</v>
      </c>
      <c r="BT5" s="141">
        <v>14.997821371759034</v>
      </c>
      <c r="BU5" s="141">
        <v>28.938848224180685</v>
      </c>
      <c r="BV5" s="141">
        <v>0.69595693106232537</v>
      </c>
      <c r="BW5" s="142">
        <v>0.80798319327731094</v>
      </c>
      <c r="BX5" s="142">
        <v>0.90588235294117647</v>
      </c>
      <c r="BY5" s="141">
        <v>1.6110787744924531</v>
      </c>
    </row>
    <row r="6" spans="1:77">
      <c r="A6" s="121">
        <v>9</v>
      </c>
      <c r="B6" s="121">
        <v>27.425979359196397</v>
      </c>
      <c r="C6" s="121">
        <v>22.975970866741903</v>
      </c>
      <c r="D6" s="121">
        <v>0.71177460209667309</v>
      </c>
      <c r="E6" s="122">
        <v>0.7461279461279462</v>
      </c>
      <c r="F6" s="122">
        <v>0.92549019607843142</v>
      </c>
      <c r="G6" s="121">
        <v>1.3938583063083836</v>
      </c>
      <c r="O6" s="125">
        <v>3</v>
      </c>
      <c r="P6" s="125">
        <v>14.286228738019743</v>
      </c>
      <c r="Q6" s="125">
        <v>26.841599503682939</v>
      </c>
      <c r="R6" s="125">
        <v>0.53251009486903789</v>
      </c>
      <c r="S6" s="126">
        <v>0.76390556222488992</v>
      </c>
      <c r="T6" s="126">
        <v>0.90196078431372551</v>
      </c>
      <c r="U6" s="125">
        <v>1.1469403388189048</v>
      </c>
      <c r="AC6" s="129">
        <v>5</v>
      </c>
      <c r="AD6" s="129">
        <v>13.741852991843134</v>
      </c>
      <c r="AE6" s="129">
        <v>20.285484651470881</v>
      </c>
      <c r="AF6" s="129">
        <v>0.3550054427022295</v>
      </c>
      <c r="AG6" s="130">
        <v>0.70220335556903168</v>
      </c>
      <c r="AH6" s="130">
        <v>0.91764705882352937</v>
      </c>
      <c r="AI6" s="129">
        <v>1.2696222578556449</v>
      </c>
      <c r="AU6" s="21"/>
      <c r="AV6" s="21"/>
      <c r="BE6" s="137">
        <v>4</v>
      </c>
      <c r="BF6" s="137">
        <v>8.5424187463271668</v>
      </c>
      <c r="BG6" s="137">
        <v>28.752997005658816</v>
      </c>
      <c r="BH6" s="137">
        <v>1.5290079249641024</v>
      </c>
      <c r="BI6" s="138">
        <v>0.79871071716357778</v>
      </c>
      <c r="BJ6" s="138">
        <v>0.90588235294117647</v>
      </c>
      <c r="BK6" s="137">
        <v>1.4639148502465806</v>
      </c>
      <c r="BS6" s="141">
        <v>3</v>
      </c>
      <c r="BT6" s="141">
        <v>3.1728295400953397</v>
      </c>
      <c r="BU6" s="141">
        <v>24.865028881466898</v>
      </c>
      <c r="BV6" s="141">
        <v>0.29700831665814365</v>
      </c>
      <c r="BW6" s="142">
        <v>0.78774509803921566</v>
      </c>
      <c r="BX6" s="142">
        <v>0.90980392156862744</v>
      </c>
      <c r="BY6" s="141">
        <v>1.1357972179730975</v>
      </c>
    </row>
    <row r="7" spans="1:77">
      <c r="A7" s="121">
        <v>14</v>
      </c>
      <c r="B7" s="121">
        <v>5.0644855062045497</v>
      </c>
      <c r="C7" s="121">
        <v>18.138599862604575</v>
      </c>
      <c r="D7" s="121">
        <v>0.45342474309897257</v>
      </c>
      <c r="E7" s="122">
        <v>0.74941789215686272</v>
      </c>
      <c r="F7" s="122">
        <v>0.92941176470588238</v>
      </c>
      <c r="G7" s="121">
        <v>1.4501803763007572</v>
      </c>
      <c r="O7" s="125">
        <v>4</v>
      </c>
      <c r="P7" s="125">
        <v>8.1901611431814203</v>
      </c>
      <c r="Q7" s="125">
        <v>25.656984328915616</v>
      </c>
      <c r="R7" s="125">
        <v>0.53426759003818569</v>
      </c>
      <c r="S7" s="126">
        <v>0.76726690676270504</v>
      </c>
      <c r="T7" s="126">
        <v>0.90196078431372551</v>
      </c>
      <c r="U7" s="125">
        <v>1.2133987354323534</v>
      </c>
      <c r="AC7" s="129">
        <v>11</v>
      </c>
      <c r="AD7" s="129">
        <v>5.6590762514203004</v>
      </c>
      <c r="AE7" s="129">
        <v>14.996460884683179</v>
      </c>
      <c r="AF7" s="129">
        <v>0.16168397762700518</v>
      </c>
      <c r="AG7" s="130">
        <v>0.6953944368445053</v>
      </c>
      <c r="AH7" s="130">
        <v>0.90196078431372551</v>
      </c>
      <c r="AI7" s="129">
        <v>1.2135264900098288</v>
      </c>
      <c r="AU7" s="21"/>
      <c r="AV7" s="21"/>
      <c r="BE7" s="137">
        <v>6</v>
      </c>
      <c r="BF7" s="137">
        <v>17.65954196933578</v>
      </c>
      <c r="BG7" s="137">
        <v>27.653433983032581</v>
      </c>
      <c r="BH7" s="137">
        <v>0.46045365108575265</v>
      </c>
      <c r="BI7" s="138">
        <v>0.72673513849984439</v>
      </c>
      <c r="BJ7" s="138">
        <v>0.8901960784313725</v>
      </c>
      <c r="BK7" s="137">
        <v>1.2933562295916308</v>
      </c>
      <c r="BS7" s="141">
        <v>5</v>
      </c>
      <c r="BT7" s="141">
        <v>9.9198902007303413</v>
      </c>
      <c r="BU7" s="141">
        <v>23.584984222288394</v>
      </c>
      <c r="BV7" s="141">
        <v>0.40245716865549247</v>
      </c>
      <c r="BW7" s="142">
        <v>0.7895424836601308</v>
      </c>
      <c r="BX7" s="142">
        <v>0.90196078431372551</v>
      </c>
      <c r="BY7" s="141">
        <v>1.2201332856044846</v>
      </c>
    </row>
    <row r="8" spans="1:77">
      <c r="A8" s="121">
        <v>18</v>
      </c>
      <c r="B8" s="121">
        <v>24.473555962022967</v>
      </c>
      <c r="C8" s="121">
        <v>16.008453406751311</v>
      </c>
      <c r="D8" s="121">
        <v>1.2899845057113217</v>
      </c>
      <c r="E8" s="122">
        <v>0.75343411107459746</v>
      </c>
      <c r="F8" s="122">
        <v>0.92549019607843142</v>
      </c>
      <c r="G8" s="121">
        <v>1.4386867948766371</v>
      </c>
      <c r="O8" s="125">
        <v>5</v>
      </c>
      <c r="P8" s="125">
        <v>15.382137260787962</v>
      </c>
      <c r="Q8" s="125">
        <v>24.122463456851758</v>
      </c>
      <c r="R8" s="125">
        <v>0.77855791678475772</v>
      </c>
      <c r="S8" s="126">
        <v>0.79268336964415398</v>
      </c>
      <c r="T8" s="126">
        <v>0.89411764705882357</v>
      </c>
      <c r="U8" s="125">
        <v>1.3100067100679496</v>
      </c>
      <c r="AC8" s="129">
        <v>12</v>
      </c>
      <c r="AD8" s="129">
        <v>13.95237389356495</v>
      </c>
      <c r="AE8" s="129">
        <v>14.720108329083416</v>
      </c>
      <c r="AF8" s="129">
        <v>0.44815139943960758</v>
      </c>
      <c r="AG8" s="130">
        <v>0.75123754419800703</v>
      </c>
      <c r="AH8" s="130">
        <v>0.90196078431372551</v>
      </c>
      <c r="AI8" s="129">
        <v>1.2953402417142892</v>
      </c>
      <c r="AU8" s="21"/>
      <c r="AV8" s="21"/>
      <c r="BE8" s="137">
        <v>10</v>
      </c>
      <c r="BF8" s="137">
        <v>10.33069216793815</v>
      </c>
      <c r="BG8" s="137">
        <v>24.802410292810656</v>
      </c>
      <c r="BH8" s="137">
        <v>0.96836696600373595</v>
      </c>
      <c r="BI8" s="138">
        <v>0.78399770164476046</v>
      </c>
      <c r="BJ8" s="138">
        <v>0.90588235294117647</v>
      </c>
      <c r="BK8" s="137">
        <v>1.3974647312434638</v>
      </c>
      <c r="BS8" s="141">
        <v>6</v>
      </c>
      <c r="BT8" s="141">
        <v>32.771448866365319</v>
      </c>
      <c r="BU8" s="141">
        <v>22.55607245137266</v>
      </c>
      <c r="BV8" s="141">
        <v>0.66607886957326257</v>
      </c>
      <c r="BW8" s="142">
        <v>0.7426632191338074</v>
      </c>
      <c r="BX8" s="142">
        <v>0.89803921568627454</v>
      </c>
      <c r="BY8" s="141">
        <v>1.3745970958912888</v>
      </c>
    </row>
    <row r="9" spans="1:77">
      <c r="A9" s="121">
        <v>19</v>
      </c>
      <c r="B9" s="121">
        <v>8.1647171402095768</v>
      </c>
      <c r="C9" s="121">
        <v>15.587585282508853</v>
      </c>
      <c r="D9" s="121">
        <v>0.52196619654404086</v>
      </c>
      <c r="E9" s="122">
        <v>0.75457516339869279</v>
      </c>
      <c r="F9" s="122">
        <v>0.94117647058823528</v>
      </c>
      <c r="G9" s="121">
        <v>1.3789732976454212</v>
      </c>
      <c r="O9" s="125">
        <v>6</v>
      </c>
      <c r="P9" s="125">
        <v>32.053864300185559</v>
      </c>
      <c r="Q9" s="125">
        <v>23.891122760889331</v>
      </c>
      <c r="R9" s="125">
        <v>0.78031627010571902</v>
      </c>
      <c r="S9" s="126">
        <v>0.77899543378995439</v>
      </c>
      <c r="T9" s="126">
        <v>0.89411764705882357</v>
      </c>
      <c r="U9" s="125">
        <v>1.3995599806707804</v>
      </c>
      <c r="AC9" s="129">
        <v>15</v>
      </c>
      <c r="AD9" s="129">
        <v>1.6624645502612956</v>
      </c>
      <c r="AE9" s="129">
        <v>12.112430909605001</v>
      </c>
      <c r="AF9" s="129">
        <v>0.29700574220230519</v>
      </c>
      <c r="AG9" s="130">
        <v>0.771367824238129</v>
      </c>
      <c r="AH9" s="130">
        <v>0.89803921568627454</v>
      </c>
      <c r="AI9" s="129">
        <v>3.4177778884937777</v>
      </c>
      <c r="BE9" s="137">
        <v>11</v>
      </c>
      <c r="BF9" s="137">
        <v>24.797872923680011</v>
      </c>
      <c r="BG9" s="137">
        <v>23.63629195296825</v>
      </c>
      <c r="BH9" s="137">
        <v>1.0281215871908815</v>
      </c>
      <c r="BI9" s="138">
        <v>0.75047153809620737</v>
      </c>
      <c r="BJ9" s="138">
        <v>0.89411764705882357</v>
      </c>
      <c r="BK9" s="137">
        <v>1.5531095133169486</v>
      </c>
      <c r="BS9" s="141">
        <v>7</v>
      </c>
      <c r="BT9" s="141">
        <v>20.911171210329982</v>
      </c>
      <c r="BU9" s="141">
        <v>19.316137609924102</v>
      </c>
      <c r="BV9" s="141">
        <v>0.52899639175843305</v>
      </c>
      <c r="BW9" s="142">
        <v>0.78315874294923449</v>
      </c>
      <c r="BX9" s="142">
        <v>0.90588235294117647</v>
      </c>
      <c r="BY9" s="141">
        <v>1.405458796704312</v>
      </c>
    </row>
    <row r="10" spans="1:77">
      <c r="A10" s="121">
        <v>23</v>
      </c>
      <c r="B10" s="121">
        <v>17.955903816237345</v>
      </c>
      <c r="C10" s="121">
        <v>13.331745741440018</v>
      </c>
      <c r="D10" s="121">
        <v>0.86291854305617632</v>
      </c>
      <c r="E10" s="122">
        <v>0.77695473251028813</v>
      </c>
      <c r="F10" s="122">
        <v>0.92941176470588238</v>
      </c>
      <c r="G10" s="121">
        <v>1.3785065604893123</v>
      </c>
      <c r="O10" s="125">
        <v>7</v>
      </c>
      <c r="P10" s="125">
        <v>6.1175459227167153</v>
      </c>
      <c r="Q10" s="125">
        <v>23.122831104600436</v>
      </c>
      <c r="R10" s="125">
        <v>0.72583349078618165</v>
      </c>
      <c r="S10" s="126">
        <v>0.78485730926033781</v>
      </c>
      <c r="T10" s="126">
        <v>0.90980392156862744</v>
      </c>
      <c r="U10" s="125">
        <v>1.3291055982358106</v>
      </c>
      <c r="AC10" s="129">
        <v>17</v>
      </c>
      <c r="AD10" s="129">
        <v>22.210979115275297</v>
      </c>
      <c r="AE10" s="129">
        <v>11.011015308832921</v>
      </c>
      <c r="AF10" s="129">
        <v>0.26713132785848875</v>
      </c>
      <c r="AG10" s="130">
        <v>0.72434640522875826</v>
      </c>
      <c r="AH10" s="130">
        <v>0.8901960784313725</v>
      </c>
      <c r="AI10" s="129">
        <v>1.1620700443329561</v>
      </c>
      <c r="BE10" s="137">
        <v>12</v>
      </c>
      <c r="BF10" s="137">
        <v>12.333408746564109</v>
      </c>
      <c r="BG10" s="137">
        <v>23.526707613661472</v>
      </c>
      <c r="BH10" s="137">
        <v>0.95782006414695942</v>
      </c>
      <c r="BI10" s="138">
        <v>0.77930778371954834</v>
      </c>
      <c r="BJ10" s="138">
        <v>0.90196078431372551</v>
      </c>
      <c r="BK10" s="137">
        <v>1.2288966878629708</v>
      </c>
      <c r="BS10" s="141">
        <v>8</v>
      </c>
      <c r="BT10" s="141">
        <v>25.483493280210556</v>
      </c>
      <c r="BU10" s="141">
        <v>18.951382340927282</v>
      </c>
      <c r="BV10" s="141">
        <v>0.34973252811888927</v>
      </c>
      <c r="BW10" s="142">
        <v>0.78134158926728592</v>
      </c>
      <c r="BX10" s="142">
        <v>0.90196078431372551</v>
      </c>
      <c r="BY10" s="141">
        <v>1.0788777129130431</v>
      </c>
    </row>
    <row r="11" spans="1:77">
      <c r="A11" s="121">
        <v>24</v>
      </c>
      <c r="B11" s="121">
        <v>19.944603036001968</v>
      </c>
      <c r="C11" s="121">
        <v>13.062477849921434</v>
      </c>
      <c r="D11" s="121">
        <v>0.55887209333041687</v>
      </c>
      <c r="E11" s="122">
        <v>0.78838908112264505</v>
      </c>
      <c r="F11" s="122">
        <v>0.93725490196078431</v>
      </c>
      <c r="G11" s="121">
        <v>1.1042181880171218</v>
      </c>
      <c r="O11" s="125">
        <v>8</v>
      </c>
      <c r="P11" s="125">
        <v>20.95865799858403</v>
      </c>
      <c r="Q11" s="125">
        <v>21.652752452805142</v>
      </c>
      <c r="R11" s="125">
        <v>0.48330087374678443</v>
      </c>
      <c r="S11" s="126">
        <v>0.79313725490196085</v>
      </c>
      <c r="T11" s="126">
        <v>0.89411764705882357</v>
      </c>
      <c r="U11" s="125">
        <v>1.2011328215109229</v>
      </c>
      <c r="BE11" s="137">
        <v>13</v>
      </c>
      <c r="BF11" s="137">
        <v>19.358348892442521</v>
      </c>
      <c r="BG11" s="137">
        <v>23.425293433443208</v>
      </c>
      <c r="BH11" s="137">
        <v>0.76801251669397408</v>
      </c>
      <c r="BI11" s="138">
        <v>0.76862745098039209</v>
      </c>
      <c r="BJ11" s="138">
        <v>0.90980392156862744</v>
      </c>
      <c r="BK11" s="137">
        <v>1.4174160022949527</v>
      </c>
      <c r="BS11" s="141">
        <v>9</v>
      </c>
      <c r="BT11" s="141">
        <v>23.120211443316077</v>
      </c>
      <c r="BU11" s="141">
        <v>17.154634821625731</v>
      </c>
      <c r="BV11" s="141">
        <v>0.50614852548363454</v>
      </c>
      <c r="BW11" s="142">
        <v>0.79528847510227108</v>
      </c>
      <c r="BX11" s="142">
        <v>0.91764705882352937</v>
      </c>
      <c r="BY11" s="141">
        <v>1.3894134508622609</v>
      </c>
    </row>
    <row r="12" spans="1:77">
      <c r="A12" s="121">
        <v>25</v>
      </c>
      <c r="B12" s="121">
        <v>23.53761322016846</v>
      </c>
      <c r="C12" s="121">
        <v>12.374795052876957</v>
      </c>
      <c r="D12" s="121">
        <v>0.56590357577290273</v>
      </c>
      <c r="E12" s="122">
        <v>0.76505557637067567</v>
      </c>
      <c r="F12" s="122">
        <v>0.92156862745098045</v>
      </c>
      <c r="G12" s="121">
        <v>1.3438225905705734</v>
      </c>
      <c r="O12" s="125">
        <v>9</v>
      </c>
      <c r="P12" s="125">
        <v>19.776293416798573</v>
      </c>
      <c r="Q12" s="125">
        <v>21.407502947482111</v>
      </c>
      <c r="R12" s="125">
        <v>0.63620123715923149</v>
      </c>
      <c r="S12" s="126">
        <v>0.79294117647058815</v>
      </c>
      <c r="T12" s="126">
        <v>0.89803921568627454</v>
      </c>
      <c r="U12" s="125">
        <v>1.3285369846054427</v>
      </c>
      <c r="BE12" s="137">
        <v>14</v>
      </c>
      <c r="BF12" s="137">
        <v>18.034862723070621</v>
      </c>
      <c r="BG12" s="137">
        <v>23.154722947915829</v>
      </c>
      <c r="BH12" s="137">
        <v>0.79613351209051353</v>
      </c>
      <c r="BI12" s="138">
        <v>0.75481442577030822</v>
      </c>
      <c r="BJ12" s="138">
        <v>0.90588235294117647</v>
      </c>
      <c r="BK12" s="137">
        <v>1.5483138602333932</v>
      </c>
      <c r="BS12" s="141">
        <v>10</v>
      </c>
      <c r="BT12" s="141">
        <v>22.652189415955146</v>
      </c>
      <c r="BU12" s="141">
        <v>14.779868447553689</v>
      </c>
      <c r="BV12" s="141">
        <v>0.69595564383461506</v>
      </c>
      <c r="BW12" s="142">
        <v>0.80625000000000002</v>
      </c>
      <c r="BX12" s="142">
        <v>0.9137254901960784</v>
      </c>
      <c r="BY12" s="141">
        <v>1.2144802447539513</v>
      </c>
    </row>
    <row r="13" spans="1:77">
      <c r="A13" s="121">
        <v>26</v>
      </c>
      <c r="B13" s="121">
        <v>10.34064977547207</v>
      </c>
      <c r="C13" s="121">
        <v>12.111417780931491</v>
      </c>
      <c r="D13" s="121">
        <v>0.43233372837916195</v>
      </c>
      <c r="E13" s="122">
        <v>0.79096045197740117</v>
      </c>
      <c r="F13" s="122">
        <v>0.93333333333333335</v>
      </c>
      <c r="G13" s="121">
        <v>1.1490223147263552</v>
      </c>
      <c r="O13" s="125">
        <v>10</v>
      </c>
      <c r="P13" s="125">
        <v>2.2249752996937171</v>
      </c>
      <c r="Q13" s="125">
        <v>19.984556488905138</v>
      </c>
      <c r="R13" s="125">
        <v>1.0421824066960199</v>
      </c>
      <c r="S13" s="126">
        <v>0.81180431768667061</v>
      </c>
      <c r="T13" s="126">
        <v>0.90980392156862744</v>
      </c>
      <c r="U13" s="125">
        <v>1.4196024798840423</v>
      </c>
      <c r="BE13" s="137">
        <v>15</v>
      </c>
      <c r="BF13" s="137">
        <v>21.405816811904057</v>
      </c>
      <c r="BG13" s="137">
        <v>22.261063854913562</v>
      </c>
      <c r="BH13" s="137">
        <v>0.98418420798796036</v>
      </c>
      <c r="BI13" s="138">
        <v>0.77927985739750449</v>
      </c>
      <c r="BJ13" s="138">
        <v>0.90588235294117647</v>
      </c>
      <c r="BK13" s="137">
        <v>1.4314832496015863</v>
      </c>
      <c r="BS13" s="141">
        <v>11</v>
      </c>
      <c r="BT13" s="141">
        <v>1.4839585146223673</v>
      </c>
      <c r="BU13" s="141">
        <v>13.775083612334235</v>
      </c>
      <c r="BV13" s="141">
        <v>0.41300278328436585</v>
      </c>
      <c r="BW13" s="142">
        <v>0.82455242966751929</v>
      </c>
      <c r="BX13" s="142">
        <v>0.9137254901960784</v>
      </c>
      <c r="BY13" s="141">
        <v>1.256400636026191</v>
      </c>
    </row>
    <row r="14" spans="1:77">
      <c r="A14" s="121">
        <v>31</v>
      </c>
      <c r="B14" s="121">
        <v>12.300966919111669</v>
      </c>
      <c r="C14" s="121">
        <v>6.6671465181952758</v>
      </c>
      <c r="D14" s="121">
        <v>0.26537469084125764</v>
      </c>
      <c r="E14" s="122">
        <v>0.79872813990461045</v>
      </c>
      <c r="F14" s="122">
        <v>0.92156862745098045</v>
      </c>
      <c r="G14" s="121">
        <v>1.4484879602972902</v>
      </c>
      <c r="O14" s="125">
        <v>11</v>
      </c>
      <c r="P14" s="125">
        <v>19.664349935009191</v>
      </c>
      <c r="Q14" s="125">
        <v>19.994065425169364</v>
      </c>
      <c r="R14" s="125">
        <v>0.72583413440014499</v>
      </c>
      <c r="S14" s="126">
        <v>0.79607843137254908</v>
      </c>
      <c r="T14" s="126">
        <v>0.89803921568627454</v>
      </c>
      <c r="U14" s="125">
        <v>1.382658004058881</v>
      </c>
      <c r="BE14" s="137">
        <v>16</v>
      </c>
      <c r="BF14" s="137">
        <v>9.1910526696412465</v>
      </c>
      <c r="BG14" s="137">
        <v>22.074069248317304</v>
      </c>
      <c r="BH14" s="137">
        <v>0.99297125473175363</v>
      </c>
      <c r="BI14" s="138">
        <v>0.79241169391944499</v>
      </c>
      <c r="BJ14" s="138">
        <v>0.89803921568627454</v>
      </c>
      <c r="BK14" s="137">
        <v>1.3173181023767944</v>
      </c>
      <c r="BS14" s="141">
        <v>12</v>
      </c>
      <c r="BT14" s="141">
        <v>12.78278920633247</v>
      </c>
      <c r="BU14" s="141">
        <v>13.068202026926761</v>
      </c>
      <c r="BV14" s="141">
        <v>0.7416505182325166</v>
      </c>
      <c r="BW14" s="142">
        <v>0.80021042563366818</v>
      </c>
      <c r="BX14" s="142">
        <v>0.90980392156862744</v>
      </c>
      <c r="BY14" s="141">
        <v>1.3115309468358536</v>
      </c>
    </row>
    <row r="15" spans="1:77">
      <c r="E15" s="20"/>
      <c r="F15" s="20"/>
      <c r="O15" s="125">
        <v>12</v>
      </c>
      <c r="P15" s="125">
        <v>19.615328980478115</v>
      </c>
      <c r="Q15" s="125">
        <v>19.007538615973218</v>
      </c>
      <c r="R15" s="125">
        <v>0.65377618885094535</v>
      </c>
      <c r="S15" s="126">
        <v>0.80762527233115478</v>
      </c>
      <c r="T15" s="126">
        <v>0.89411764705882357</v>
      </c>
      <c r="U15" s="125">
        <v>1.2004750637677382</v>
      </c>
      <c r="BE15" s="137">
        <v>17</v>
      </c>
      <c r="BF15" s="137">
        <v>18.92866654874053</v>
      </c>
      <c r="BG15" s="137">
        <v>18.19071085958986</v>
      </c>
      <c r="BH15" s="137">
        <v>0.90685442051915321</v>
      </c>
      <c r="BI15" s="138">
        <v>0.74167247926838731</v>
      </c>
      <c r="BJ15" s="138">
        <v>0.90196078431372551</v>
      </c>
      <c r="BK15" s="137">
        <v>1.3833701625713237</v>
      </c>
      <c r="BS15" s="141">
        <v>14</v>
      </c>
      <c r="BT15" s="141">
        <v>30.184649134194579</v>
      </c>
      <c r="BU15" s="141">
        <v>8.5995157837127891</v>
      </c>
      <c r="BV15" s="141">
        <v>0.46396885596189841</v>
      </c>
      <c r="BW15" s="142">
        <v>0.79805465493283934</v>
      </c>
      <c r="BX15" s="142">
        <v>0.90980392156862744</v>
      </c>
      <c r="BY15" s="141">
        <v>1.2835572696774125</v>
      </c>
    </row>
    <row r="16" spans="1:77">
      <c r="E16" s="20"/>
      <c r="F16" s="20"/>
      <c r="O16" s="125">
        <v>13</v>
      </c>
      <c r="P16" s="125">
        <v>24.641749795092249</v>
      </c>
      <c r="Q16" s="125">
        <v>18.483946480870312</v>
      </c>
      <c r="R16" s="125">
        <v>0.54305613857390278</v>
      </c>
      <c r="S16" s="126">
        <v>0.77571743929359827</v>
      </c>
      <c r="T16" s="126">
        <v>0.89803921568627454</v>
      </c>
      <c r="U16" s="125">
        <v>1.2824945533537131</v>
      </c>
      <c r="BE16" s="137">
        <v>18</v>
      </c>
      <c r="BF16" s="137">
        <v>9.6049808624701711</v>
      </c>
      <c r="BG16" s="137">
        <v>17.207744474017758</v>
      </c>
      <c r="BH16" s="137">
        <v>0.93848826087404169</v>
      </c>
      <c r="BI16" s="138">
        <v>0.73723987679362923</v>
      </c>
      <c r="BJ16" s="138">
        <v>0.89411764705882357</v>
      </c>
      <c r="BK16" s="137">
        <v>1.3367454584920571</v>
      </c>
      <c r="BS16" s="141">
        <v>16</v>
      </c>
      <c r="BT16" s="141">
        <v>17.079887635420903</v>
      </c>
      <c r="BU16" s="141">
        <v>3.0884721047589396</v>
      </c>
      <c r="BV16" s="141">
        <v>0.3743372459490148</v>
      </c>
      <c r="BW16" s="142">
        <v>0.78858131487889271</v>
      </c>
      <c r="BX16" s="142">
        <v>0.90196078431372551</v>
      </c>
      <c r="BY16" s="141">
        <v>1.1207241791031279</v>
      </c>
    </row>
    <row r="17" spans="5:76">
      <c r="E17" s="20"/>
      <c r="F17" s="20"/>
      <c r="O17" s="125">
        <v>14</v>
      </c>
      <c r="P17" s="125">
        <v>22.313457080600749</v>
      </c>
      <c r="Q17" s="125">
        <v>18.327881245349612</v>
      </c>
      <c r="R17" s="125">
        <v>0.71177395850889624</v>
      </c>
      <c r="S17" s="126">
        <v>0.79698039215686267</v>
      </c>
      <c r="T17" s="126">
        <v>0.89411764705882357</v>
      </c>
      <c r="U17" s="125">
        <v>1.3712387898277532</v>
      </c>
      <c r="BE17" s="137">
        <v>19</v>
      </c>
      <c r="BF17" s="137">
        <v>29.498095251957732</v>
      </c>
      <c r="BG17" s="137">
        <v>16.182660882161208</v>
      </c>
      <c r="BH17" s="137">
        <v>0.95957970466975906</v>
      </c>
      <c r="BI17" s="138">
        <v>0.7371970190290138</v>
      </c>
      <c r="BJ17" s="138">
        <v>0.90196078431372551</v>
      </c>
      <c r="BK17" s="137">
        <v>1.5521049191554834</v>
      </c>
      <c r="BW17" s="21"/>
      <c r="BX17" s="21"/>
    </row>
    <row r="18" spans="5:76">
      <c r="E18" s="20"/>
      <c r="F18" s="20"/>
      <c r="O18" s="125">
        <v>15</v>
      </c>
      <c r="P18" s="125">
        <v>6.8400948193966693</v>
      </c>
      <c r="Q18" s="125">
        <v>17.173529671386678</v>
      </c>
      <c r="R18" s="125">
        <v>0.52899424637881087</v>
      </c>
      <c r="S18" s="126">
        <v>0.76644573322286658</v>
      </c>
      <c r="T18" s="126">
        <v>0.90196078431372551</v>
      </c>
      <c r="U18" s="125">
        <v>1.2203830337121693</v>
      </c>
      <c r="BE18" s="137">
        <v>20</v>
      </c>
      <c r="BF18" s="137">
        <v>6.8317654543737474</v>
      </c>
      <c r="BG18" s="137">
        <v>15.278450777687684</v>
      </c>
      <c r="BH18" s="137">
        <v>0.70298712627708126</v>
      </c>
      <c r="BI18" s="138">
        <v>0.73805115955011447</v>
      </c>
      <c r="BJ18" s="138">
        <v>0.89411764705882357</v>
      </c>
      <c r="BK18" s="137">
        <v>1.3450767915936164</v>
      </c>
      <c r="BW18" s="21"/>
      <c r="BX18" s="21"/>
    </row>
    <row r="19" spans="5:76">
      <c r="E19" s="20"/>
      <c r="F19" s="20"/>
      <c r="O19" s="125">
        <v>17</v>
      </c>
      <c r="P19" s="125">
        <v>8.6405981514235837</v>
      </c>
      <c r="Q19" s="125">
        <v>16.183073370263994</v>
      </c>
      <c r="R19" s="125">
        <v>0.74340758432574783</v>
      </c>
      <c r="S19" s="126">
        <v>0.77645145863223342</v>
      </c>
      <c r="T19" s="126">
        <v>0.89803921568627454</v>
      </c>
      <c r="U19" s="125">
        <v>1.2825702858306685</v>
      </c>
      <c r="BE19" s="137">
        <v>21</v>
      </c>
      <c r="BF19" s="137">
        <v>18.181570991628128</v>
      </c>
      <c r="BG19" s="137">
        <v>15.102615059766791</v>
      </c>
      <c r="BH19" s="137">
        <v>1.221446270335834</v>
      </c>
      <c r="BI19" s="138">
        <v>0.71961924304605562</v>
      </c>
      <c r="BJ19" s="138">
        <v>0.89803921568627454</v>
      </c>
      <c r="BK19" s="137">
        <v>1.4369129727172789</v>
      </c>
      <c r="BW19" s="21"/>
      <c r="BX19" s="21"/>
    </row>
    <row r="20" spans="5:76">
      <c r="E20" s="20"/>
      <c r="F20" s="20"/>
      <c r="O20" s="125">
        <v>20</v>
      </c>
      <c r="P20" s="125">
        <v>27.398140030575043</v>
      </c>
      <c r="Q20" s="125">
        <v>14.606710283984212</v>
      </c>
      <c r="R20" s="125">
        <v>0.63268753404886258</v>
      </c>
      <c r="S20" s="126">
        <v>0.7752829131652661</v>
      </c>
      <c r="T20" s="126">
        <v>0.88235294117647056</v>
      </c>
      <c r="U20" s="125">
        <v>1.2959580468473619</v>
      </c>
      <c r="BW20" s="21"/>
      <c r="BX20" s="21"/>
    </row>
    <row r="21" spans="5:76">
      <c r="E21" s="20"/>
      <c r="F21" s="20"/>
      <c r="O21" s="125">
        <v>21</v>
      </c>
      <c r="P21" s="125">
        <v>29.778992413321518</v>
      </c>
      <c r="Q21" s="125">
        <v>13.292971859778145</v>
      </c>
      <c r="R21" s="125">
        <v>0.49033106896148132</v>
      </c>
      <c r="S21" s="126">
        <v>0.81017877739331023</v>
      </c>
      <c r="T21" s="126">
        <v>0.8901960784313725</v>
      </c>
      <c r="U21" s="125">
        <v>1.3088257410557835</v>
      </c>
      <c r="BW21" s="21"/>
      <c r="BX21" s="21"/>
    </row>
    <row r="22" spans="5:76">
      <c r="E22" s="20"/>
      <c r="F22" s="20"/>
      <c r="O22" s="125">
        <v>22</v>
      </c>
      <c r="P22" s="125">
        <v>14.51388598759063</v>
      </c>
      <c r="Q22" s="125">
        <v>11.12227854708437</v>
      </c>
      <c r="R22" s="125">
        <v>0.43760599934865685</v>
      </c>
      <c r="S22" s="126">
        <v>0.76876038551013615</v>
      </c>
      <c r="T22" s="126">
        <v>0.89803921568627454</v>
      </c>
      <c r="U22" s="125">
        <v>1.1482820991482743</v>
      </c>
      <c r="BW22" s="21"/>
      <c r="BX22" s="21"/>
    </row>
    <row r="23" spans="5:76">
      <c r="O23" s="125">
        <v>23</v>
      </c>
      <c r="P23" s="125">
        <v>26.309149729320211</v>
      </c>
      <c r="Q23" s="125">
        <v>10.150854591756897</v>
      </c>
      <c r="R23" s="125">
        <v>0.63971751472549299</v>
      </c>
      <c r="S23" s="126">
        <v>0.79638861194195187</v>
      </c>
      <c r="T23" s="126">
        <v>0.90588235294117647</v>
      </c>
      <c r="U23" s="125">
        <v>1.2817165108709052</v>
      </c>
    </row>
    <row r="24" spans="5:76">
      <c r="O24" s="125">
        <v>24</v>
      </c>
      <c r="P24" s="125">
        <v>23.051789074687299</v>
      </c>
      <c r="Q24" s="125">
        <v>9.63096761294568</v>
      </c>
      <c r="R24" s="125">
        <v>0.57468976439077402</v>
      </c>
      <c r="S24" s="126">
        <v>0.76892718870987886</v>
      </c>
      <c r="T24" s="126">
        <v>0.88627450980392153</v>
      </c>
      <c r="U24" s="125">
        <v>1.2355930387493106</v>
      </c>
    </row>
    <row r="25" spans="5:76">
      <c r="O25" s="125">
        <v>25</v>
      </c>
      <c r="P25" s="125">
        <v>18.248213148444879</v>
      </c>
      <c r="Q25" s="125">
        <v>8.9378501042311651</v>
      </c>
      <c r="R25" s="125">
        <v>0.48330151736059046</v>
      </c>
      <c r="S25" s="126">
        <v>0.76968892820286017</v>
      </c>
      <c r="T25" s="126">
        <v>0.88627450980392153</v>
      </c>
      <c r="U25" s="125">
        <v>1.3088982000487082</v>
      </c>
    </row>
    <row r="26" spans="5:76">
      <c r="O26" s="125">
        <v>26</v>
      </c>
      <c r="P26" s="125">
        <v>17.068815586346126</v>
      </c>
      <c r="Q26" s="125">
        <v>8.5198693967082058</v>
      </c>
      <c r="R26" s="125">
        <v>0.53602594335931408</v>
      </c>
      <c r="S26" s="126">
        <v>0.79813133307014072</v>
      </c>
      <c r="T26" s="126">
        <v>0.8901960784313725</v>
      </c>
      <c r="U26" s="125">
        <v>1.2993149839455822</v>
      </c>
    </row>
    <row r="27" spans="5:76">
      <c r="O27" s="125">
        <v>27</v>
      </c>
      <c r="P27" s="125">
        <v>17.049160890080049</v>
      </c>
      <c r="Q27" s="125">
        <v>7.0290143704725949</v>
      </c>
      <c r="R27" s="125">
        <v>0.37257932170386687</v>
      </c>
      <c r="S27" s="126">
        <v>0.7910196078431373</v>
      </c>
      <c r="T27" s="126">
        <v>0.89411764705882357</v>
      </c>
      <c r="U27" s="125">
        <v>1.1401659925111032</v>
      </c>
    </row>
    <row r="28" spans="5:76">
      <c r="O28" s="125">
        <v>28</v>
      </c>
      <c r="P28" s="125">
        <v>26.749144275591849</v>
      </c>
      <c r="Q28" s="125">
        <v>6.6339448442377051</v>
      </c>
      <c r="R28" s="125">
        <v>0.78910331687575763</v>
      </c>
      <c r="S28" s="126">
        <v>0.80719553876596506</v>
      </c>
      <c r="T28" s="126">
        <v>0.88627450980392153</v>
      </c>
      <c r="U28" s="125">
        <v>1.3795211443442315</v>
      </c>
    </row>
    <row r="29" spans="5:76">
      <c r="O29" s="125">
        <v>29</v>
      </c>
      <c r="P29" s="125">
        <v>20.326154531078892</v>
      </c>
      <c r="Q29" s="125">
        <v>5.8835276724028667</v>
      </c>
      <c r="R29" s="125">
        <v>0.43760728657655396</v>
      </c>
      <c r="S29" s="126">
        <v>0.74963034394085504</v>
      </c>
      <c r="T29" s="126">
        <v>0.88627450980392153</v>
      </c>
      <c r="U29" s="125">
        <v>1.3752295071639178</v>
      </c>
    </row>
    <row r="30" spans="5:76">
      <c r="O30" s="125">
        <v>30</v>
      </c>
      <c r="P30" s="125">
        <v>19.776300653431953</v>
      </c>
      <c r="Q30" s="125">
        <v>5.305400268131641</v>
      </c>
      <c r="R30" s="125">
        <v>0.46396821234801372</v>
      </c>
      <c r="S30" s="126">
        <v>0.75782757547463431</v>
      </c>
      <c r="T30" s="126">
        <v>0.88235294117647056</v>
      </c>
      <c r="U30" s="125">
        <v>1.3773881026575765</v>
      </c>
    </row>
    <row r="31" spans="5:76">
      <c r="O31" s="125">
        <v>31</v>
      </c>
      <c r="P31" s="125">
        <v>18.422999554525354</v>
      </c>
      <c r="Q31" s="125">
        <v>4.4678829769085455</v>
      </c>
      <c r="R31" s="125">
        <v>0.38488307511588699</v>
      </c>
      <c r="S31" s="126">
        <v>0.79081336238198985</v>
      </c>
      <c r="T31" s="126">
        <v>0.88235294117647056</v>
      </c>
      <c r="U31" s="125">
        <v>1.3481861170784806</v>
      </c>
    </row>
    <row r="34" spans="1:74" s="237" customFormat="1">
      <c r="A34" s="237" t="s">
        <v>13</v>
      </c>
      <c r="D34" s="237">
        <f>AVERAGE(D3:D33)</f>
        <v>0.64001035907218229</v>
      </c>
      <c r="E34" s="238"/>
      <c r="F34" s="238"/>
      <c r="O34" s="237" t="s">
        <v>13</v>
      </c>
      <c r="R34" s="237">
        <f>AVERAGE(R3:R33)</f>
        <v>0.58614416931994018</v>
      </c>
      <c r="AC34" s="237" t="s">
        <v>13</v>
      </c>
      <c r="AF34" s="237">
        <f>AVERAGE(AF3:AF33)</f>
        <v>0.27306282041988283</v>
      </c>
      <c r="AQ34" s="237" t="s">
        <v>13</v>
      </c>
      <c r="AT34" s="237">
        <f>AVERAGE(AT3:AT33)</f>
        <v>0.75688257210798271</v>
      </c>
      <c r="BE34" s="237" t="s">
        <v>13</v>
      </c>
      <c r="BH34" s="237">
        <f>AVERAGE(BH3:BH33)</f>
        <v>1.0271909466599374</v>
      </c>
      <c r="BS34" s="237" t="s">
        <v>13</v>
      </c>
      <c r="BV34" s="237">
        <f>AVERAGE(BV3:BV33)</f>
        <v>0.52246793959327309</v>
      </c>
    </row>
    <row r="35" spans="1:74" s="237" customFormat="1">
      <c r="A35" s="237" t="s">
        <v>14</v>
      </c>
      <c r="D35" s="237">
        <f>_xlfn.STDEV.S(D3:D33)</f>
        <v>0.27013051312007752</v>
      </c>
      <c r="E35" s="238"/>
      <c r="F35" s="238"/>
      <c r="O35" s="237" t="s">
        <v>14</v>
      </c>
      <c r="R35" s="237">
        <f>_xlfn.STDEV.S(R3:R33)</f>
        <v>0.16744555478689718</v>
      </c>
      <c r="AC35" s="237" t="s">
        <v>14</v>
      </c>
      <c r="AF35" s="237">
        <f>_xlfn.STDEV.S(AF3:AF33)</f>
        <v>0.10122922305944729</v>
      </c>
      <c r="AQ35" s="237" t="s">
        <v>14</v>
      </c>
      <c r="AT35" s="237">
        <f>_xlfn.STDEV.S(AT3:AT33)</f>
        <v>0.18932219290181182</v>
      </c>
      <c r="BE35" s="237" t="s">
        <v>14</v>
      </c>
      <c r="BH35" s="237">
        <f>_xlfn.STDEV.S(BH3:BH33)</f>
        <v>0.30177611104303803</v>
      </c>
      <c r="BS35" s="237" t="s">
        <v>14</v>
      </c>
      <c r="BV35" s="237">
        <f>_xlfn.STDEV.S(BV3:BV33)</f>
        <v>0.14810136763887902</v>
      </c>
    </row>
    <row r="36" spans="1:74" s="237" customFormat="1">
      <c r="A36" s="237" t="s">
        <v>15</v>
      </c>
      <c r="D36" s="237">
        <f>D35/SQRT(COUNT(D3:D33))</f>
        <v>7.7979962233104244E-2</v>
      </c>
      <c r="E36" s="238"/>
      <c r="F36" s="238"/>
      <c r="O36" s="237" t="s">
        <v>15</v>
      </c>
      <c r="R36" s="237">
        <f>R35/SQRT(COUNT(R3:R33))</f>
        <v>3.1093858922396939E-2</v>
      </c>
      <c r="AC36" s="237" t="s">
        <v>15</v>
      </c>
      <c r="AF36" s="237">
        <f>AF35/SQRT(COUNT(AF3:AF33))</f>
        <v>3.5789935039790402E-2</v>
      </c>
      <c r="AQ36" s="237" t="s">
        <v>15</v>
      </c>
      <c r="AT36" s="237">
        <f>AT35/SQRT(COUNT(AT3:AT33))</f>
        <v>0.10930521903543132</v>
      </c>
      <c r="BE36" s="237" t="s">
        <v>15</v>
      </c>
      <c r="BH36" s="237">
        <f>BH35/SQRT(COUNT(BH3:BH33))</f>
        <v>7.3191457712857053E-2</v>
      </c>
      <c r="BS36" s="237" t="s">
        <v>15</v>
      </c>
      <c r="BV36" s="237">
        <f>BV35/SQRT(COUNT(BV3:BV33))</f>
        <v>3.9581755444095347E-2</v>
      </c>
    </row>
    <row r="37" spans="1:74" s="237" customFormat="1">
      <c r="A37" s="237" t="s">
        <v>16</v>
      </c>
      <c r="D37" s="237">
        <f>COUNT(D3:D33)</f>
        <v>12</v>
      </c>
      <c r="E37" s="238"/>
      <c r="F37" s="238"/>
      <c r="O37" s="237" t="s">
        <v>16</v>
      </c>
      <c r="R37" s="237">
        <f>COUNT(R3:R33)</f>
        <v>29</v>
      </c>
      <c r="AC37" s="237" t="s">
        <v>16</v>
      </c>
      <c r="AF37" s="237">
        <f>COUNT(AF3:AF33)</f>
        <v>8</v>
      </c>
      <c r="AQ37" s="237" t="s">
        <v>16</v>
      </c>
      <c r="AT37" s="237">
        <f>COUNT(AT3:AT33)</f>
        <v>3</v>
      </c>
      <c r="BE37" s="237" t="s">
        <v>16</v>
      </c>
      <c r="BH37" s="237">
        <f>COUNT(BH3:BH33)</f>
        <v>17</v>
      </c>
      <c r="BS37" s="237" t="s">
        <v>16</v>
      </c>
      <c r="BV37" s="237">
        <f>COUNT(BV3:BV33)</f>
        <v>14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37"/>
  <sheetViews>
    <sheetView zoomScaleNormal="100" workbookViewId="0"/>
  </sheetViews>
  <sheetFormatPr baseColWidth="10" defaultColWidth="8.83203125" defaultRowHeight="17"/>
  <cols>
    <col min="1" max="1" width="6.6640625" style="20" bestFit="1" customWidth="1"/>
    <col min="2" max="4" width="12" style="20" bestFit="1" customWidth="1"/>
    <col min="5" max="5" width="19.1640625" style="21" bestFit="1" customWidth="1"/>
    <col min="6" max="6" width="20" style="21" bestFit="1" customWidth="1"/>
    <col min="7" max="7" width="12" style="20" bestFit="1" customWidth="1"/>
    <col min="8" max="14" width="9.1640625" style="20"/>
    <col min="15" max="15" width="6" style="20" bestFit="1" customWidth="1"/>
    <col min="16" max="18" width="12" style="20" bestFit="1" customWidth="1"/>
    <col min="19" max="19" width="19.1640625" style="20" bestFit="1" customWidth="1"/>
    <col min="20" max="20" width="20" style="20" bestFit="1" customWidth="1"/>
    <col min="21" max="21" width="12" style="20" bestFit="1" customWidth="1"/>
    <col min="22" max="28" width="9.1640625" style="20"/>
    <col min="29" max="29" width="6.33203125" style="20" bestFit="1" customWidth="1"/>
    <col min="30" max="32" width="12" style="20" bestFit="1" customWidth="1"/>
    <col min="33" max="33" width="19.1640625" style="20" bestFit="1" customWidth="1"/>
    <col min="34" max="34" width="20" style="20" bestFit="1" customWidth="1"/>
    <col min="35" max="35" width="12" style="20" bestFit="1" customWidth="1"/>
    <col min="36" max="42" width="9.1640625" style="20"/>
    <col min="43" max="43" width="6" style="20" bestFit="1" customWidth="1"/>
    <col min="44" max="46" width="12" style="20" bestFit="1" customWidth="1"/>
    <col min="47" max="47" width="19.1640625" style="20" bestFit="1" customWidth="1"/>
    <col min="48" max="48" width="20" style="20" bestFit="1" customWidth="1"/>
    <col min="49" max="49" width="12" style="20" bestFit="1" customWidth="1"/>
    <col min="50" max="56" width="9.1640625" style="20"/>
    <col min="57" max="57" width="6.1640625" style="20" bestFit="1" customWidth="1"/>
    <col min="58" max="60" width="12" style="20" bestFit="1" customWidth="1"/>
    <col min="61" max="61" width="19.1640625" style="20" bestFit="1" customWidth="1"/>
    <col min="62" max="62" width="20" style="20" bestFit="1" customWidth="1"/>
    <col min="63" max="63" width="12" style="20" bestFit="1" customWidth="1"/>
    <col min="64" max="70" width="9.1640625" style="20"/>
    <col min="71" max="71" width="6.6640625" style="20" bestFit="1" customWidth="1"/>
    <col min="72" max="74" width="12" style="20" bestFit="1" customWidth="1"/>
    <col min="75" max="75" width="19.1640625" style="20" bestFit="1" customWidth="1"/>
    <col min="76" max="76" width="20" style="20" bestFit="1" customWidth="1"/>
    <col min="77" max="77" width="12" style="20" bestFit="1" customWidth="1"/>
  </cols>
  <sheetData>
    <row r="1" spans="1:77" s="237" customFormat="1">
      <c r="A1" s="237" t="s">
        <v>7</v>
      </c>
      <c r="E1" s="238"/>
      <c r="F1" s="239"/>
      <c r="G1" s="238"/>
      <c r="O1" s="237" t="s">
        <v>8</v>
      </c>
      <c r="T1" s="239"/>
      <c r="U1" s="238"/>
      <c r="AC1" s="237" t="s">
        <v>9</v>
      </c>
      <c r="AH1" s="239"/>
      <c r="AI1" s="238"/>
      <c r="AQ1" s="237" t="s">
        <v>10</v>
      </c>
      <c r="AV1" s="239"/>
      <c r="AW1" s="238"/>
      <c r="BE1" s="237" t="s">
        <v>11</v>
      </c>
      <c r="BJ1" s="239"/>
      <c r="BK1" s="238"/>
      <c r="BS1" s="237" t="s">
        <v>12</v>
      </c>
      <c r="BX1" s="239"/>
      <c r="BY1" s="238"/>
    </row>
    <row r="2" spans="1:77">
      <c r="A2" s="147" t="s">
        <v>0</v>
      </c>
      <c r="B2" s="147" t="s">
        <v>1</v>
      </c>
      <c r="C2" s="147" t="s">
        <v>2</v>
      </c>
      <c r="D2" s="147" t="s">
        <v>3</v>
      </c>
      <c r="E2" s="148" t="s">
        <v>4</v>
      </c>
      <c r="F2" s="148" t="s">
        <v>5</v>
      </c>
      <c r="G2" s="147" t="s">
        <v>6</v>
      </c>
      <c r="H2" s="22"/>
      <c r="I2" s="22"/>
      <c r="J2" s="22"/>
      <c r="K2" s="22"/>
      <c r="L2" s="22"/>
      <c r="M2" s="22"/>
      <c r="N2" s="22"/>
      <c r="O2" s="151" t="s">
        <v>0</v>
      </c>
      <c r="P2" s="151" t="s">
        <v>1</v>
      </c>
      <c r="Q2" s="151" t="s">
        <v>2</v>
      </c>
      <c r="R2" s="151" t="s">
        <v>3</v>
      </c>
      <c r="S2" s="152" t="s">
        <v>4</v>
      </c>
      <c r="T2" s="152" t="s">
        <v>5</v>
      </c>
      <c r="U2" s="151" t="s">
        <v>6</v>
      </c>
      <c r="V2" s="22"/>
      <c r="W2" s="22"/>
      <c r="X2" s="22"/>
      <c r="Y2" s="22"/>
      <c r="Z2" s="22"/>
      <c r="AA2" s="22"/>
      <c r="AB2" s="22"/>
      <c r="AC2" s="155" t="s">
        <v>0</v>
      </c>
      <c r="AD2" s="155" t="s">
        <v>1</v>
      </c>
      <c r="AE2" s="155" t="s">
        <v>2</v>
      </c>
      <c r="AF2" s="155" t="s">
        <v>3</v>
      </c>
      <c r="AG2" s="156" t="s">
        <v>4</v>
      </c>
      <c r="AH2" s="156" t="s">
        <v>5</v>
      </c>
      <c r="AI2" s="155" t="s">
        <v>6</v>
      </c>
      <c r="AJ2" s="22"/>
      <c r="AK2" s="22"/>
      <c r="AL2" s="22"/>
      <c r="AM2" s="22"/>
      <c r="AN2" s="22"/>
      <c r="AO2" s="22"/>
      <c r="AP2" s="22"/>
      <c r="AQ2" s="159" t="s">
        <v>0</v>
      </c>
      <c r="AR2" s="159" t="s">
        <v>1</v>
      </c>
      <c r="AS2" s="159" t="s">
        <v>2</v>
      </c>
      <c r="AT2" s="159" t="s">
        <v>3</v>
      </c>
      <c r="AU2" s="160" t="s">
        <v>4</v>
      </c>
      <c r="AV2" s="160" t="s">
        <v>5</v>
      </c>
      <c r="AW2" s="159" t="s">
        <v>6</v>
      </c>
      <c r="AX2" s="22"/>
      <c r="AY2" s="22"/>
      <c r="AZ2" s="22"/>
      <c r="BA2" s="22"/>
      <c r="BB2" s="22"/>
      <c r="BC2" s="22"/>
      <c r="BD2" s="22"/>
      <c r="BE2" s="163" t="s">
        <v>0</v>
      </c>
      <c r="BF2" s="163" t="s">
        <v>1</v>
      </c>
      <c r="BG2" s="163" t="s">
        <v>2</v>
      </c>
      <c r="BH2" s="163" t="s">
        <v>3</v>
      </c>
      <c r="BI2" s="164" t="s">
        <v>4</v>
      </c>
      <c r="BJ2" s="164" t="s">
        <v>5</v>
      </c>
      <c r="BK2" s="163" t="s">
        <v>6</v>
      </c>
      <c r="BL2" s="22"/>
      <c r="BM2" s="22"/>
      <c r="BN2" s="22"/>
      <c r="BO2" s="22"/>
      <c r="BP2" s="22"/>
      <c r="BQ2" s="22"/>
      <c r="BR2" s="22"/>
      <c r="BS2" s="167" t="s">
        <v>0</v>
      </c>
      <c r="BT2" s="167" t="s">
        <v>1</v>
      </c>
      <c r="BU2" s="167" t="s">
        <v>2</v>
      </c>
      <c r="BV2" s="167" t="s">
        <v>3</v>
      </c>
      <c r="BW2" s="168" t="s">
        <v>4</v>
      </c>
      <c r="BX2" s="168" t="s">
        <v>5</v>
      </c>
      <c r="BY2" s="167" t="s">
        <v>6</v>
      </c>
    </row>
    <row r="3" spans="1:77">
      <c r="A3" s="145">
        <v>8</v>
      </c>
      <c r="B3" s="145">
        <v>20.198731890484972</v>
      </c>
      <c r="C3" s="145">
        <v>28.747424797954515</v>
      </c>
      <c r="D3" s="145">
        <v>2.1212754299617145</v>
      </c>
      <c r="E3" s="146">
        <v>0.84869501854795981</v>
      </c>
      <c r="F3" s="146">
        <v>0.94901960784313721</v>
      </c>
      <c r="G3" s="145">
        <v>1.2800434020776674</v>
      </c>
      <c r="O3" s="149">
        <v>0</v>
      </c>
      <c r="P3" s="149">
        <v>14.455298203728271</v>
      </c>
      <c r="Q3" s="149">
        <v>32.668073558500481</v>
      </c>
      <c r="R3" s="149">
        <v>1.7645079868711928</v>
      </c>
      <c r="S3" s="150">
        <v>0.80791415157612334</v>
      </c>
      <c r="T3" s="150">
        <v>0.9137254901960784</v>
      </c>
      <c r="U3" s="149">
        <v>1.444408628957023</v>
      </c>
      <c r="AC3" s="153">
        <v>2</v>
      </c>
      <c r="AD3" s="153">
        <v>17.381923002894126</v>
      </c>
      <c r="AE3" s="153">
        <v>25.589415883025936</v>
      </c>
      <c r="AF3" s="153">
        <v>0.98769876922429056</v>
      </c>
      <c r="AG3" s="154">
        <v>0.79093492469451543</v>
      </c>
      <c r="AH3" s="154">
        <v>0.92549019607843142</v>
      </c>
      <c r="AI3" s="153">
        <v>1.4598797536834931</v>
      </c>
      <c r="AQ3" s="157">
        <v>2</v>
      </c>
      <c r="AR3" s="157">
        <v>23.32105696620588</v>
      </c>
      <c r="AS3" s="157">
        <v>26.372354485280415</v>
      </c>
      <c r="AT3" s="157">
        <v>1.323377772077061</v>
      </c>
      <c r="AU3" s="158">
        <v>0.78469528351881301</v>
      </c>
      <c r="AV3" s="158">
        <v>0.90980392156862744</v>
      </c>
      <c r="AW3" s="157">
        <v>1.53474376102458</v>
      </c>
      <c r="BE3" s="161">
        <v>2</v>
      </c>
      <c r="BF3" s="161">
        <v>14.600515725809043</v>
      </c>
      <c r="BG3" s="161">
        <v>31.685816362999837</v>
      </c>
      <c r="BH3" s="161">
        <v>2.1915773821077007</v>
      </c>
      <c r="BI3" s="162">
        <v>0.82750149979476495</v>
      </c>
      <c r="BJ3" s="162">
        <v>0.90196078431372551</v>
      </c>
      <c r="BK3" s="161">
        <v>1.7887012275364433</v>
      </c>
      <c r="BS3" s="165">
        <v>2</v>
      </c>
      <c r="BT3" s="165">
        <v>20.028475616901758</v>
      </c>
      <c r="BU3" s="165">
        <v>29.618939792807222</v>
      </c>
      <c r="BV3" s="165">
        <v>0.85940505448381477</v>
      </c>
      <c r="BW3" s="166">
        <v>0.81270071814734124</v>
      </c>
      <c r="BX3" s="166">
        <v>0.9137254901960784</v>
      </c>
      <c r="BY3" s="165">
        <v>1.3987473867225275</v>
      </c>
    </row>
    <row r="4" spans="1:77">
      <c r="A4" s="145">
        <v>12</v>
      </c>
      <c r="B4" s="145">
        <v>14.208442165794388</v>
      </c>
      <c r="C4" s="145">
        <v>25.720825908613453</v>
      </c>
      <c r="D4" s="145">
        <v>2.2390303953150372</v>
      </c>
      <c r="E4" s="146">
        <v>0.82607967237527924</v>
      </c>
      <c r="F4" s="146">
        <v>0.94901960784313721</v>
      </c>
      <c r="G4" s="145">
        <v>1.4555352216919109</v>
      </c>
      <c r="O4" s="149">
        <v>3</v>
      </c>
      <c r="P4" s="149">
        <v>9.5742034606956405</v>
      </c>
      <c r="Q4" s="149">
        <v>30.326950293022318</v>
      </c>
      <c r="R4" s="149">
        <v>2.2776957180862349</v>
      </c>
      <c r="S4" s="150">
        <v>0.82340781273749819</v>
      </c>
      <c r="T4" s="150">
        <v>0.92156862745098045</v>
      </c>
      <c r="U4" s="149">
        <v>1.5672507849078177</v>
      </c>
      <c r="AC4" s="153">
        <v>3</v>
      </c>
      <c r="AD4" s="153">
        <v>12.286783117682543</v>
      </c>
      <c r="AE4" s="153">
        <v>22.077390863039735</v>
      </c>
      <c r="AF4" s="153">
        <v>1.6643337657349786</v>
      </c>
      <c r="AG4" s="154">
        <v>0.82272349617813223</v>
      </c>
      <c r="AH4" s="154">
        <v>0.92941176470588238</v>
      </c>
      <c r="AI4" s="153">
        <v>1.42376014808295</v>
      </c>
      <c r="AQ4" s="157">
        <v>7</v>
      </c>
      <c r="AR4" s="157">
        <v>6.8364258462718901</v>
      </c>
      <c r="AS4" s="157">
        <v>21.584112985174901</v>
      </c>
      <c r="AT4" s="157">
        <v>0.75922654258781563</v>
      </c>
      <c r="AU4" s="158">
        <v>0.78993952721275429</v>
      </c>
      <c r="AV4" s="158">
        <v>0.91764705882352937</v>
      </c>
      <c r="AW4" s="157">
        <v>1.9432821080076437</v>
      </c>
      <c r="BE4" s="161">
        <v>3</v>
      </c>
      <c r="BF4" s="161">
        <v>25.704688216171128</v>
      </c>
      <c r="BG4" s="161">
        <v>30.51863423805025</v>
      </c>
      <c r="BH4" s="161">
        <v>1.1072058663231745</v>
      </c>
      <c r="BI4" s="162">
        <v>0.7846183133447554</v>
      </c>
      <c r="BJ4" s="162">
        <v>0.88627450980392153</v>
      </c>
      <c r="BK4" s="161">
        <v>1.5618175790325517</v>
      </c>
      <c r="BS4" s="165">
        <v>3</v>
      </c>
      <c r="BT4" s="165">
        <v>24.741289687264523</v>
      </c>
      <c r="BU4" s="165">
        <v>27.926862938745934</v>
      </c>
      <c r="BV4" s="165">
        <v>0.6098405259258971</v>
      </c>
      <c r="BW4" s="166">
        <v>0.80309597523219811</v>
      </c>
      <c r="BX4" s="166">
        <v>0.91764705882352937</v>
      </c>
      <c r="BY4" s="165">
        <v>1.5194106661050966</v>
      </c>
    </row>
    <row r="5" spans="1:77">
      <c r="A5" s="145">
        <v>14</v>
      </c>
      <c r="B5" s="145">
        <v>17.391099054022767</v>
      </c>
      <c r="C5" s="145">
        <v>25.525928898363826</v>
      </c>
      <c r="D5" s="145">
        <v>2.8014256314009609</v>
      </c>
      <c r="E5" s="146">
        <v>0.82788726109912991</v>
      </c>
      <c r="F5" s="146">
        <v>0.94509803921568625</v>
      </c>
      <c r="G5" s="145">
        <v>1.4247791277564636</v>
      </c>
      <c r="O5" s="149">
        <v>4</v>
      </c>
      <c r="P5" s="149">
        <v>21.339623326356996</v>
      </c>
      <c r="Q5" s="149">
        <v>28.080525611983735</v>
      </c>
      <c r="R5" s="149">
        <v>1.9683765683151819</v>
      </c>
      <c r="S5" s="150">
        <v>0.83654958386232181</v>
      </c>
      <c r="T5" s="150">
        <v>0.90588235294117647</v>
      </c>
      <c r="U5" s="149">
        <v>1.4055953775594043</v>
      </c>
      <c r="AC5" s="153">
        <v>4</v>
      </c>
      <c r="AD5" s="153">
        <v>8.2140347967093259</v>
      </c>
      <c r="AE5" s="153">
        <v>19.895241959701927</v>
      </c>
      <c r="AF5" s="153">
        <v>0.74868092798517172</v>
      </c>
      <c r="AG5" s="154">
        <v>0.76453619909502257</v>
      </c>
      <c r="AH5" s="154">
        <v>0.90588235294117647</v>
      </c>
      <c r="AI5" s="153">
        <v>1.2481193952365222</v>
      </c>
      <c r="AQ5" s="157">
        <v>13</v>
      </c>
      <c r="AR5" s="157">
        <v>22.524462836759174</v>
      </c>
      <c r="AS5" s="157">
        <v>15.420462471180137</v>
      </c>
      <c r="AT5" s="157">
        <v>0.62565605160637672</v>
      </c>
      <c r="AU5" s="158">
        <v>0.73858502465313614</v>
      </c>
      <c r="AV5" s="158">
        <v>0.90980392156862744</v>
      </c>
      <c r="AW5" s="157">
        <v>1.293963233266602</v>
      </c>
      <c r="BE5" s="161">
        <v>4</v>
      </c>
      <c r="BF5" s="161">
        <v>22.128553861051948</v>
      </c>
      <c r="BG5" s="161">
        <v>29.276176652658933</v>
      </c>
      <c r="BH5" s="161">
        <v>1.0228478144815605</v>
      </c>
      <c r="BI5" s="162">
        <v>0.78292483660130729</v>
      </c>
      <c r="BJ5" s="162">
        <v>0.89411764705882357</v>
      </c>
      <c r="BK5" s="161">
        <v>1.4561094277206295</v>
      </c>
      <c r="BS5" s="165">
        <v>4</v>
      </c>
      <c r="BT5" s="165">
        <v>10.020016260206571</v>
      </c>
      <c r="BU5" s="165">
        <v>27.205117308371399</v>
      </c>
      <c r="BV5" s="165">
        <v>1.3761019835377675</v>
      </c>
      <c r="BW5" s="166">
        <v>0.8364583333333333</v>
      </c>
      <c r="BX5" s="166">
        <v>0.9137254901960784</v>
      </c>
      <c r="BY5" s="165">
        <v>1.4074786951191622</v>
      </c>
    </row>
    <row r="6" spans="1:77">
      <c r="A6" s="145">
        <v>18</v>
      </c>
      <c r="B6" s="145">
        <v>23.012457972254996</v>
      </c>
      <c r="C6" s="145">
        <v>22.959543708964294</v>
      </c>
      <c r="D6" s="145">
        <v>2.2355147613366508</v>
      </c>
      <c r="E6" s="146">
        <v>0.83972773822904956</v>
      </c>
      <c r="F6" s="146">
        <v>0.93725490196078431</v>
      </c>
      <c r="G6" s="145">
        <v>1.4134211162985097</v>
      </c>
      <c r="O6" s="149">
        <v>5</v>
      </c>
      <c r="P6" s="149">
        <v>28.754958133305394</v>
      </c>
      <c r="Q6" s="149">
        <v>27.336462204258481</v>
      </c>
      <c r="R6" s="149">
        <v>1.159933295801757</v>
      </c>
      <c r="S6" s="150">
        <v>0.77600922722029986</v>
      </c>
      <c r="T6" s="150">
        <v>0.89411764705882357</v>
      </c>
      <c r="U6" s="149">
        <v>1.3429888767751534</v>
      </c>
      <c r="AC6" s="153">
        <v>7</v>
      </c>
      <c r="AD6" s="153">
        <v>23.665810180534276</v>
      </c>
      <c r="AE6" s="153">
        <v>15.816465523121332</v>
      </c>
      <c r="AF6" s="153">
        <v>1.3602862432930154</v>
      </c>
      <c r="AG6" s="154">
        <v>0.79338555265448218</v>
      </c>
      <c r="AH6" s="154">
        <v>0.92549019607843142</v>
      </c>
      <c r="AI6" s="153">
        <v>1.3874228989452342</v>
      </c>
      <c r="AQ6" s="157">
        <v>14</v>
      </c>
      <c r="AR6" s="157">
        <v>10.526826642496138</v>
      </c>
      <c r="AS6" s="157">
        <v>12.96343004881915</v>
      </c>
      <c r="AT6" s="157">
        <v>1.3761049870433506</v>
      </c>
      <c r="AU6" s="158">
        <v>0.78876086517081057</v>
      </c>
      <c r="AV6" s="158">
        <v>0.92549019607843142</v>
      </c>
      <c r="AW6" s="157">
        <v>1.4473775704622724</v>
      </c>
      <c r="BE6" s="161">
        <v>5</v>
      </c>
      <c r="BF6" s="161">
        <v>18.101787108589281</v>
      </c>
      <c r="BG6" s="161">
        <v>29.413354275052072</v>
      </c>
      <c r="BH6" s="161">
        <v>0.2829498570707184</v>
      </c>
      <c r="BI6" s="162">
        <v>0.77657114127702365</v>
      </c>
      <c r="BJ6" s="162">
        <v>0.89411764705882357</v>
      </c>
      <c r="BK6" s="161">
        <v>1.308698291014569</v>
      </c>
      <c r="BS6" s="165">
        <v>5</v>
      </c>
      <c r="BT6" s="165">
        <v>22.181156949107219</v>
      </c>
      <c r="BU6" s="165">
        <v>27.302681599630333</v>
      </c>
      <c r="BV6" s="165">
        <v>0.50439060123857016</v>
      </c>
      <c r="BW6" s="166">
        <v>0.81619410354069677</v>
      </c>
      <c r="BX6" s="166">
        <v>0.9137254901960784</v>
      </c>
      <c r="BY6" s="165">
        <v>1.4078099614887267</v>
      </c>
    </row>
    <row r="7" spans="1:77">
      <c r="A7" s="145">
        <v>19</v>
      </c>
      <c r="B7" s="145">
        <v>7.7780927651317242</v>
      </c>
      <c r="C7" s="145">
        <v>22.714402753141989</v>
      </c>
      <c r="D7" s="145">
        <v>2.5870148678575533</v>
      </c>
      <c r="E7" s="146">
        <v>0.82847678580969175</v>
      </c>
      <c r="F7" s="146">
        <v>0.95294117647058818</v>
      </c>
      <c r="G7" s="145">
        <v>1.4620151430343236</v>
      </c>
      <c r="O7" s="149">
        <v>9</v>
      </c>
      <c r="P7" s="149">
        <v>17.321699739887389</v>
      </c>
      <c r="Q7" s="149">
        <v>24.041138170902506</v>
      </c>
      <c r="R7" s="149">
        <v>2.063282380165524</v>
      </c>
      <c r="S7" s="150">
        <v>0.83506580714477563</v>
      </c>
      <c r="T7" s="150">
        <v>0.90980392156862744</v>
      </c>
      <c r="U7" s="149">
        <v>1.4743008604647765</v>
      </c>
      <c r="AC7" s="153">
        <v>8</v>
      </c>
      <c r="AD7" s="153">
        <v>28.924136148514656</v>
      </c>
      <c r="AE7" s="153">
        <v>15.98156931373641</v>
      </c>
      <c r="AF7" s="153">
        <v>0.58347724026281733</v>
      </c>
      <c r="AG7" s="154">
        <v>0.76899055918663761</v>
      </c>
      <c r="AH7" s="154">
        <v>0.91764705882352937</v>
      </c>
      <c r="AI7" s="153">
        <v>1.6670565451314954</v>
      </c>
      <c r="AQ7" s="157">
        <v>17</v>
      </c>
      <c r="AR7" s="157">
        <v>23.671186999137259</v>
      </c>
      <c r="AS7" s="157">
        <v>10.801290436783145</v>
      </c>
      <c r="AT7" s="157">
        <v>1.6731175944350631</v>
      </c>
      <c r="AU7" s="158">
        <v>0.78796600185138432</v>
      </c>
      <c r="AV7" s="158">
        <v>0.91764705882352937</v>
      </c>
      <c r="AW7" s="157">
        <v>1.3275838358699774</v>
      </c>
      <c r="BE7" s="161">
        <v>6</v>
      </c>
      <c r="BF7" s="161">
        <v>25.616046693872462</v>
      </c>
      <c r="BG7" s="161">
        <v>26.691678169903735</v>
      </c>
      <c r="BH7" s="161">
        <v>1.6168786072003338</v>
      </c>
      <c r="BI7" s="162">
        <v>0.80707774337805294</v>
      </c>
      <c r="BJ7" s="162">
        <v>0.9137254901960784</v>
      </c>
      <c r="BK7" s="161">
        <v>1.5649721227677618</v>
      </c>
      <c r="BS7" s="165">
        <v>6</v>
      </c>
      <c r="BT7" s="165">
        <v>10.327587652217185</v>
      </c>
      <c r="BU7" s="165">
        <v>25.714001763334029</v>
      </c>
      <c r="BV7" s="165">
        <v>1.637970050995825</v>
      </c>
      <c r="BW7" s="166">
        <v>0.83032679738562087</v>
      </c>
      <c r="BX7" s="166">
        <v>0.9137254901960784</v>
      </c>
      <c r="BY7" s="165">
        <v>1.578444294709616</v>
      </c>
    </row>
    <row r="8" spans="1:77">
      <c r="A8" s="145">
        <v>22</v>
      </c>
      <c r="B8" s="145">
        <v>25.248859916059224</v>
      </c>
      <c r="C8" s="145">
        <v>20.983508597618535</v>
      </c>
      <c r="D8" s="145">
        <v>1.5307615584498244</v>
      </c>
      <c r="E8" s="146">
        <v>0.81783857729138165</v>
      </c>
      <c r="F8" s="146">
        <v>0.93725490196078431</v>
      </c>
      <c r="G8" s="145">
        <v>1.389844710311734</v>
      </c>
      <c r="O8" s="149">
        <v>10</v>
      </c>
      <c r="P8" s="149">
        <v>15.622603351445358</v>
      </c>
      <c r="Q8" s="149">
        <v>23.741136297409685</v>
      </c>
      <c r="R8" s="149">
        <v>1.8594110096753995</v>
      </c>
      <c r="S8" s="150">
        <v>0.84648786717752234</v>
      </c>
      <c r="T8" s="150">
        <v>0.90196078431372551</v>
      </c>
      <c r="U8" s="149">
        <v>1.3235182051705991</v>
      </c>
      <c r="AC8" s="153">
        <v>11</v>
      </c>
      <c r="AD8" s="153">
        <v>13.782016307114391</v>
      </c>
      <c r="AE8" s="153">
        <v>13.074975515772508</v>
      </c>
      <c r="AF8" s="153">
        <v>1.3339242448840387</v>
      </c>
      <c r="AG8" s="154">
        <v>0.80264575163398688</v>
      </c>
      <c r="AH8" s="154">
        <v>0.92156862745098045</v>
      </c>
      <c r="AI8" s="153">
        <v>1.4519796773060465</v>
      </c>
      <c r="AU8" s="21"/>
      <c r="AV8" s="21"/>
      <c r="BE8" s="161">
        <v>7</v>
      </c>
      <c r="BF8" s="161">
        <v>9.7645558651812419</v>
      </c>
      <c r="BG8" s="161">
        <v>20.870718429723436</v>
      </c>
      <c r="BH8" s="161">
        <v>2.6590693808251058</v>
      </c>
      <c r="BI8" s="162">
        <v>0.81578575355375804</v>
      </c>
      <c r="BJ8" s="162">
        <v>0.90980392156862744</v>
      </c>
      <c r="BK8" s="161">
        <v>1.359843868919818</v>
      </c>
      <c r="BS8" s="165">
        <v>7</v>
      </c>
      <c r="BT8" s="165">
        <v>14.510701868902457</v>
      </c>
      <c r="BU8" s="165">
        <v>25.42711266952977</v>
      </c>
      <c r="BV8" s="165">
        <v>2.0667986577054416</v>
      </c>
      <c r="BW8" s="166">
        <v>0.84221531883622269</v>
      </c>
      <c r="BX8" s="166">
        <v>0.91764705882352937</v>
      </c>
      <c r="BY8" s="165">
        <v>1.44849990062075</v>
      </c>
    </row>
    <row r="9" spans="1:77">
      <c r="A9" s="145">
        <v>23</v>
      </c>
      <c r="B9" s="145">
        <v>15.102853868668403</v>
      </c>
      <c r="C9" s="145">
        <v>20.512222848602228</v>
      </c>
      <c r="D9" s="145">
        <v>2.5149564932322699</v>
      </c>
      <c r="E9" s="146">
        <v>0.83930393535754666</v>
      </c>
      <c r="F9" s="146">
        <v>0.94509803921568625</v>
      </c>
      <c r="G9" s="145">
        <v>1.5715305202771235</v>
      </c>
      <c r="O9" s="149">
        <v>11</v>
      </c>
      <c r="P9" s="149">
        <v>12.702795460925541</v>
      </c>
      <c r="Q9" s="149">
        <v>22.005545566821173</v>
      </c>
      <c r="R9" s="149">
        <v>2.868211949542256</v>
      </c>
      <c r="S9" s="150">
        <v>0.84800174077029078</v>
      </c>
      <c r="T9" s="150">
        <v>0.9137254901960784</v>
      </c>
      <c r="U9" s="149">
        <v>1.4467098889416288</v>
      </c>
      <c r="AC9" s="153">
        <v>13</v>
      </c>
      <c r="AD9" s="153">
        <v>20.539714818821238</v>
      </c>
      <c r="AE9" s="153">
        <v>9.0829301302776759</v>
      </c>
      <c r="AF9" s="153">
        <v>1.6660882573984448</v>
      </c>
      <c r="AG9" s="154">
        <v>0.79607008760951192</v>
      </c>
      <c r="AH9" s="154">
        <v>0.92549019607843142</v>
      </c>
      <c r="AI9" s="153">
        <v>1.3788898111794352</v>
      </c>
      <c r="BE9" s="161">
        <v>8</v>
      </c>
      <c r="BF9" s="161">
        <v>5.2263183385308709</v>
      </c>
      <c r="BG9" s="161">
        <v>18.839265179936731</v>
      </c>
      <c r="BH9" s="161">
        <v>0.89982637068440285</v>
      </c>
      <c r="BI9" s="162">
        <v>0.78600538254517494</v>
      </c>
      <c r="BJ9" s="162">
        <v>0.90588235294117647</v>
      </c>
      <c r="BK9" s="161">
        <v>1.4144585866124486</v>
      </c>
      <c r="BS9" s="165">
        <v>8</v>
      </c>
      <c r="BT9" s="165">
        <v>33.055812375119189</v>
      </c>
      <c r="BU9" s="165">
        <v>23.979619550520351</v>
      </c>
      <c r="BV9" s="165">
        <v>0.2372554117488121</v>
      </c>
      <c r="BW9" s="166">
        <v>0.75513963161021991</v>
      </c>
      <c r="BX9" s="166">
        <v>0.89803921568627454</v>
      </c>
      <c r="BY9" s="165">
        <v>1.3548010176143421</v>
      </c>
    </row>
    <row r="10" spans="1:77">
      <c r="A10" s="145">
        <v>26</v>
      </c>
      <c r="B10" s="145">
        <v>18.350466778135484</v>
      </c>
      <c r="C10" s="145">
        <v>19.235478094246009</v>
      </c>
      <c r="D10" s="145">
        <v>2.1441252270785802</v>
      </c>
      <c r="E10" s="146">
        <v>0.84935342732134178</v>
      </c>
      <c r="F10" s="146">
        <v>0.94509803921568625</v>
      </c>
      <c r="G10" s="145">
        <v>1.3648284249440705</v>
      </c>
      <c r="O10" s="149">
        <v>12</v>
      </c>
      <c r="P10" s="149">
        <v>27.437572445874697</v>
      </c>
      <c r="Q10" s="149">
        <v>21.956814077625385</v>
      </c>
      <c r="R10" s="149">
        <v>2.0404325830487173</v>
      </c>
      <c r="S10" s="150">
        <v>0.82774526913732338</v>
      </c>
      <c r="T10" s="150">
        <v>0.90588235294117647</v>
      </c>
      <c r="U10" s="149">
        <v>1.4273774412436724</v>
      </c>
      <c r="BE10" s="161">
        <v>9</v>
      </c>
      <c r="BF10" s="161">
        <v>25.879648301452775</v>
      </c>
      <c r="BG10" s="161">
        <v>16.808036265784871</v>
      </c>
      <c r="BH10" s="161">
        <v>1.869956624330436</v>
      </c>
      <c r="BI10" s="162">
        <v>0.80809710550887015</v>
      </c>
      <c r="BJ10" s="162">
        <v>0.90980392156862744</v>
      </c>
      <c r="BK10" s="161">
        <v>1.3768611675286337</v>
      </c>
      <c r="BS10" s="165">
        <v>9</v>
      </c>
      <c r="BT10" s="165">
        <v>22.30831907089938</v>
      </c>
      <c r="BU10" s="165">
        <v>21.880901793446018</v>
      </c>
      <c r="BV10" s="165">
        <v>1.0263638774836084</v>
      </c>
      <c r="BW10" s="166">
        <v>0.8202773792443806</v>
      </c>
      <c r="BX10" s="166">
        <v>0.92156862745098045</v>
      </c>
      <c r="BY10" s="165">
        <v>1.3726594296251302</v>
      </c>
    </row>
    <row r="11" spans="1:77">
      <c r="A11" s="145">
        <v>30</v>
      </c>
      <c r="B11" s="145">
        <v>27.541620760644086</v>
      </c>
      <c r="C11" s="145">
        <v>17.99779668688695</v>
      </c>
      <c r="D11" s="145">
        <v>1.5167005244325358</v>
      </c>
      <c r="E11" s="146">
        <v>0.79771164936562855</v>
      </c>
      <c r="F11" s="146">
        <v>0.93333333333333335</v>
      </c>
      <c r="G11" s="145">
        <v>1.4294919726847284</v>
      </c>
      <c r="O11" s="149">
        <v>13</v>
      </c>
      <c r="P11" s="149">
        <v>25.214645113428141</v>
      </c>
      <c r="Q11" s="149">
        <v>21.075008590103174</v>
      </c>
      <c r="R11" s="149">
        <v>2.2601196937047985</v>
      </c>
      <c r="S11" s="150">
        <v>0.83015784930324332</v>
      </c>
      <c r="T11" s="150">
        <v>0.90196078431372551</v>
      </c>
      <c r="U11" s="149">
        <v>1.3246076247583771</v>
      </c>
      <c r="BE11" s="161">
        <v>10</v>
      </c>
      <c r="BF11" s="161">
        <v>24.192948265994467</v>
      </c>
      <c r="BG11" s="161">
        <v>16.68935547831666</v>
      </c>
      <c r="BH11" s="161">
        <v>2.5307724479887446</v>
      </c>
      <c r="BI11" s="162">
        <v>0.8103586532652276</v>
      </c>
      <c r="BJ11" s="162">
        <v>0.9137254901960784</v>
      </c>
      <c r="BK11" s="161">
        <v>1.3526401549674885</v>
      </c>
      <c r="BS11" s="165">
        <v>10</v>
      </c>
      <c r="BT11" s="165">
        <v>28.096808037093709</v>
      </c>
      <c r="BU11" s="165">
        <v>18.332396904580108</v>
      </c>
      <c r="BV11" s="165">
        <v>0.98067093395364557</v>
      </c>
      <c r="BW11" s="166">
        <v>0.81925644809895282</v>
      </c>
      <c r="BX11" s="166">
        <v>0.9137254901960784</v>
      </c>
      <c r="BY11" s="165">
        <v>1.6685214321083786</v>
      </c>
    </row>
    <row r="12" spans="1:77">
      <c r="A12" s="145">
        <v>31</v>
      </c>
      <c r="B12" s="145">
        <v>20.964302572622156</v>
      </c>
      <c r="C12" s="145">
        <v>17.165446351898751</v>
      </c>
      <c r="D12" s="145">
        <v>2.4042330103999925</v>
      </c>
      <c r="E12" s="146">
        <v>0.8336712004389385</v>
      </c>
      <c r="F12" s="146">
        <v>0.94509803921568625</v>
      </c>
      <c r="G12" s="145">
        <v>1.5416159334829751</v>
      </c>
      <c r="O12" s="149">
        <v>14</v>
      </c>
      <c r="P12" s="149">
        <v>31.200911269958215</v>
      </c>
      <c r="Q12" s="149">
        <v>20.418783438371158</v>
      </c>
      <c r="R12" s="149">
        <v>1.8348060773073305</v>
      </c>
      <c r="S12" s="150">
        <v>0.81979130833619995</v>
      </c>
      <c r="T12" s="150">
        <v>0.89411764705882357</v>
      </c>
      <c r="U12" s="149">
        <v>1.4377034053913584</v>
      </c>
      <c r="BE12" s="161">
        <v>13</v>
      </c>
      <c r="BF12" s="161">
        <v>5.1940140071126937</v>
      </c>
      <c r="BG12" s="161">
        <v>13.715757691866891</v>
      </c>
      <c r="BH12" s="161">
        <v>0.48330151738681626</v>
      </c>
      <c r="BI12" s="162">
        <v>0.75657225853304277</v>
      </c>
      <c r="BJ12" s="162">
        <v>0.89803921568627454</v>
      </c>
      <c r="BK12" s="161">
        <v>1.609029824646135</v>
      </c>
      <c r="BS12" s="165">
        <v>13</v>
      </c>
      <c r="BT12" s="165">
        <v>7.905862764127991</v>
      </c>
      <c r="BU12" s="165">
        <v>15.257580327013399</v>
      </c>
      <c r="BV12" s="165">
        <v>2.2196994501940019</v>
      </c>
      <c r="BW12" s="166">
        <v>0.85084904775307257</v>
      </c>
      <c r="BX12" s="166">
        <v>0.9137254901960784</v>
      </c>
      <c r="BY12" s="165">
        <v>1.4803005900068318</v>
      </c>
    </row>
    <row r="13" spans="1:77">
      <c r="A13" s="145">
        <v>33</v>
      </c>
      <c r="B13" s="145">
        <v>10.756256867245664</v>
      </c>
      <c r="C13" s="145">
        <v>16.935350356878061</v>
      </c>
      <c r="D13" s="145">
        <v>2.8383338880788878</v>
      </c>
      <c r="E13" s="146">
        <v>0.83517232980148581</v>
      </c>
      <c r="F13" s="146">
        <v>0.94509803921568625</v>
      </c>
      <c r="G13" s="145">
        <v>1.4479159007830316</v>
      </c>
      <c r="O13" s="149">
        <v>15</v>
      </c>
      <c r="P13" s="149">
        <v>2.5694245754200602</v>
      </c>
      <c r="Q13" s="149">
        <v>20.065064035282205</v>
      </c>
      <c r="R13" s="149">
        <v>1.8857727935988227</v>
      </c>
      <c r="S13" s="150">
        <v>0.85721925133689836</v>
      </c>
      <c r="T13" s="150">
        <v>0.92156862745098045</v>
      </c>
      <c r="U13" s="149">
        <v>1.2565834829703173</v>
      </c>
      <c r="BE13" s="161">
        <v>14</v>
      </c>
      <c r="BF13" s="161">
        <v>28.395319164109793</v>
      </c>
      <c r="BG13" s="161">
        <v>13.181679674993166</v>
      </c>
      <c r="BH13" s="161">
        <v>2.0421911509077453</v>
      </c>
      <c r="BI13" s="162">
        <v>0.82538807189542485</v>
      </c>
      <c r="BJ13" s="162">
        <v>0.9137254901960784</v>
      </c>
      <c r="BK13" s="161">
        <v>1.4659571477169571</v>
      </c>
      <c r="BS13" s="165">
        <v>14</v>
      </c>
      <c r="BT13" s="165">
        <v>30.698934958767968</v>
      </c>
      <c r="BU13" s="165">
        <v>13.292667921176092</v>
      </c>
      <c r="BV13" s="165">
        <v>0.71001667787767719</v>
      </c>
      <c r="BW13" s="166">
        <v>0.79096850861556744</v>
      </c>
      <c r="BX13" s="166">
        <v>0.90980392156862744</v>
      </c>
      <c r="BY13" s="165">
        <v>1.3160806910937675</v>
      </c>
    </row>
    <row r="14" spans="1:77">
      <c r="A14" s="145">
        <v>35</v>
      </c>
      <c r="B14" s="145">
        <v>27.362499611167664</v>
      </c>
      <c r="C14" s="145">
        <v>16.127228270453497</v>
      </c>
      <c r="D14" s="145">
        <v>1.6924528302893727</v>
      </c>
      <c r="E14" s="146">
        <v>0.81101968971304594</v>
      </c>
      <c r="F14" s="146">
        <v>0.92549019607843142</v>
      </c>
      <c r="G14" s="145">
        <v>1.3750146502734366</v>
      </c>
      <c r="O14" s="149">
        <v>16</v>
      </c>
      <c r="P14" s="149">
        <v>10.367490448686679</v>
      </c>
      <c r="Q14" s="149">
        <v>18.325970774136707</v>
      </c>
      <c r="R14" s="149">
        <v>2.2073959113199693</v>
      </c>
      <c r="S14" s="150">
        <v>0.85492078431372542</v>
      </c>
      <c r="T14" s="150">
        <v>0.91764705882352937</v>
      </c>
      <c r="U14" s="149">
        <v>1.3871410580901629</v>
      </c>
      <c r="BE14" s="161">
        <v>15</v>
      </c>
      <c r="BF14" s="161">
        <v>15.47507010668228</v>
      </c>
      <c r="BG14" s="161">
        <v>12.377660759696312</v>
      </c>
      <c r="BH14" s="161">
        <v>2.1599413964253169</v>
      </c>
      <c r="BI14" s="162">
        <v>0.81323367630880738</v>
      </c>
      <c r="BJ14" s="162">
        <v>0.90980392156862744</v>
      </c>
      <c r="BK14" s="161">
        <v>1.5020487656466737</v>
      </c>
      <c r="BS14" s="165">
        <v>15</v>
      </c>
      <c r="BT14" s="165">
        <v>11.453643989655681</v>
      </c>
      <c r="BU14" s="165">
        <v>12.374020733105061</v>
      </c>
      <c r="BV14" s="165">
        <v>1.7785670900462869</v>
      </c>
      <c r="BW14" s="166">
        <v>0.84239215686274505</v>
      </c>
      <c r="BX14" s="166">
        <v>0.9137254901960784</v>
      </c>
      <c r="BY14" s="165">
        <v>1.325303388301273</v>
      </c>
    </row>
    <row r="15" spans="1:77">
      <c r="A15" s="145">
        <v>38</v>
      </c>
      <c r="B15" s="145">
        <v>23.506387147124229</v>
      </c>
      <c r="C15" s="145">
        <v>14.386846888565964</v>
      </c>
      <c r="D15" s="145">
        <v>2.233757480731795</v>
      </c>
      <c r="E15" s="146">
        <v>0.82047170690780269</v>
      </c>
      <c r="F15" s="146">
        <v>0.93333333333333335</v>
      </c>
      <c r="G15" s="145">
        <v>1.5623045251155014</v>
      </c>
      <c r="O15" s="149">
        <v>17</v>
      </c>
      <c r="P15" s="149">
        <v>7.6049128916621003</v>
      </c>
      <c r="Q15" s="149">
        <v>18.351971997878984</v>
      </c>
      <c r="R15" s="149">
        <v>1.5993032264064384</v>
      </c>
      <c r="S15" s="150">
        <v>0.84875700280112043</v>
      </c>
      <c r="T15" s="150">
        <v>0.9137254901960784</v>
      </c>
      <c r="U15" s="149">
        <v>1.3737639451781916</v>
      </c>
      <c r="BE15" s="161">
        <v>16</v>
      </c>
      <c r="BF15" s="161">
        <v>19.023242110412607</v>
      </c>
      <c r="BG15" s="161">
        <v>10.41861726353198</v>
      </c>
      <c r="BH15" s="161">
        <v>1.3145911544618325</v>
      </c>
      <c r="BI15" s="162">
        <v>0.79326078957051993</v>
      </c>
      <c r="BJ15" s="162">
        <v>0.9137254901960784</v>
      </c>
      <c r="BK15" s="161">
        <v>1.6274050274099996</v>
      </c>
      <c r="BS15" s="165">
        <v>16</v>
      </c>
      <c r="BT15" s="165">
        <v>14.964380888899852</v>
      </c>
      <c r="BU15" s="165">
        <v>8.7148749564585675</v>
      </c>
      <c r="BV15" s="165">
        <v>1.3901630175809672</v>
      </c>
      <c r="BW15" s="166">
        <v>0.8094419306184012</v>
      </c>
      <c r="BX15" s="166">
        <v>0.90980392156862744</v>
      </c>
      <c r="BY15" s="165">
        <v>1.4610126677385895</v>
      </c>
    </row>
    <row r="16" spans="1:77">
      <c r="A16" s="145">
        <v>43</v>
      </c>
      <c r="B16" s="145">
        <v>26.269420612051888</v>
      </c>
      <c r="C16" s="145">
        <v>12.793781652440044</v>
      </c>
      <c r="D16" s="145">
        <v>0.57293269829752314</v>
      </c>
      <c r="E16" s="146">
        <v>0.77632166790766943</v>
      </c>
      <c r="F16" s="146">
        <v>0.92549019607843142</v>
      </c>
      <c r="G16" s="145">
        <v>1.2274737389799835</v>
      </c>
      <c r="O16" s="149">
        <v>19</v>
      </c>
      <c r="P16" s="149">
        <v>11.469448796962425</v>
      </c>
      <c r="Q16" s="149">
        <v>16.35560194672922</v>
      </c>
      <c r="R16" s="149">
        <v>2.5641663579947713</v>
      </c>
      <c r="S16" s="150">
        <v>0.85441715147597508</v>
      </c>
      <c r="T16" s="150">
        <v>0.90980392156862744</v>
      </c>
      <c r="U16" s="149">
        <v>1.5846298364449383</v>
      </c>
      <c r="BS16" s="165">
        <v>17</v>
      </c>
      <c r="BT16" s="165">
        <v>27.40194649973408</v>
      </c>
      <c r="BU16" s="165">
        <v>6.9398735204705542</v>
      </c>
      <c r="BV16" s="165">
        <v>1.2811991752452441</v>
      </c>
      <c r="BW16" s="166">
        <v>0.79898692810457517</v>
      </c>
      <c r="BX16" s="166">
        <v>0.90980392156862744</v>
      </c>
      <c r="BY16" s="165">
        <v>1.369893624859635</v>
      </c>
    </row>
    <row r="17" spans="1:76">
      <c r="A17" s="145">
        <v>44</v>
      </c>
      <c r="B17" s="145">
        <v>25.125974644595946</v>
      </c>
      <c r="C17" s="145">
        <v>11.933895927432543</v>
      </c>
      <c r="D17" s="145">
        <v>1.2390169312939001</v>
      </c>
      <c r="E17" s="146">
        <v>0.82106571735322365</v>
      </c>
      <c r="F17" s="146">
        <v>0.92941176470588238</v>
      </c>
      <c r="G17" s="145">
        <v>1.607532343746386</v>
      </c>
      <c r="O17" s="149">
        <v>20</v>
      </c>
      <c r="P17" s="149">
        <v>29.950413784879267</v>
      </c>
      <c r="Q17" s="149">
        <v>16.983705541137976</v>
      </c>
      <c r="R17" s="149">
        <v>0.16168354855109845</v>
      </c>
      <c r="S17" s="150">
        <v>0.73725490196078436</v>
      </c>
      <c r="T17" s="150">
        <v>0.88235294117647056</v>
      </c>
      <c r="U17" s="149">
        <v>1.2906226930662281</v>
      </c>
      <c r="BW17" s="21"/>
      <c r="BX17" s="21"/>
    </row>
    <row r="18" spans="1:76">
      <c r="A18" s="145">
        <v>45</v>
      </c>
      <c r="B18" s="145">
        <v>15.780702080946458</v>
      </c>
      <c r="C18" s="145">
        <v>11.407401902343372</v>
      </c>
      <c r="D18" s="145">
        <v>2.3919305441634573</v>
      </c>
      <c r="E18" s="146">
        <v>0.82105812739296902</v>
      </c>
      <c r="F18" s="146">
        <v>0.94117647058823528</v>
      </c>
      <c r="G18" s="145">
        <v>1.4248842636018262</v>
      </c>
      <c r="O18" s="149">
        <v>21</v>
      </c>
      <c r="P18" s="149">
        <v>11.852917999885634</v>
      </c>
      <c r="Q18" s="149">
        <v>13.525173715113061</v>
      </c>
      <c r="R18" s="149">
        <v>2.7574888957336796</v>
      </c>
      <c r="S18" s="150">
        <v>0.84902213137507254</v>
      </c>
      <c r="T18" s="150">
        <v>0.9137254901960784</v>
      </c>
      <c r="U18" s="149">
        <v>1.3578453923661562</v>
      </c>
      <c r="BW18" s="21"/>
      <c r="BX18" s="21"/>
    </row>
    <row r="19" spans="1:76">
      <c r="E19" s="20"/>
      <c r="F19" s="20"/>
      <c r="O19" s="149">
        <v>23</v>
      </c>
      <c r="P19" s="149">
        <v>31.880778502949909</v>
      </c>
      <c r="Q19" s="149">
        <v>12.560183126862366</v>
      </c>
      <c r="R19" s="149">
        <v>2.1722466515508394</v>
      </c>
      <c r="S19" s="150">
        <v>0.82174107427987486</v>
      </c>
      <c r="T19" s="150">
        <v>0.90980392156862744</v>
      </c>
      <c r="U19" s="149">
        <v>1.4095798970432458</v>
      </c>
      <c r="BW19" s="21"/>
      <c r="BX19" s="21"/>
    </row>
    <row r="20" spans="1:76">
      <c r="E20" s="20"/>
      <c r="F20" s="20"/>
      <c r="O20" s="149">
        <v>24</v>
      </c>
      <c r="P20" s="149">
        <v>2.7382407589602122</v>
      </c>
      <c r="Q20" s="149">
        <v>9.6893889542402469</v>
      </c>
      <c r="R20" s="149">
        <v>0.19683237924421371</v>
      </c>
      <c r="S20" s="150">
        <v>0.7150326797385621</v>
      </c>
      <c r="T20" s="150">
        <v>0.76470588235294112</v>
      </c>
      <c r="U20" s="149">
        <v>1.8916582969008022</v>
      </c>
      <c r="BW20" s="21"/>
      <c r="BX20" s="21"/>
    </row>
    <row r="21" spans="1:76">
      <c r="E21" s="20"/>
      <c r="F21" s="20"/>
      <c r="O21" s="149">
        <v>25</v>
      </c>
      <c r="P21" s="149">
        <v>8.0363465006425869</v>
      </c>
      <c r="Q21" s="149">
        <v>6.3868572340355909</v>
      </c>
      <c r="R21" s="149">
        <v>1.9912272235837822</v>
      </c>
      <c r="S21" s="150">
        <v>0.82139288052655157</v>
      </c>
      <c r="T21" s="150">
        <v>0.90588235294117647</v>
      </c>
      <c r="U21" s="149">
        <v>1.5105329669989485</v>
      </c>
      <c r="BW21" s="21"/>
      <c r="BX21" s="21"/>
    </row>
    <row r="22" spans="1:76">
      <c r="E22" s="20"/>
      <c r="F22" s="20"/>
      <c r="O22" s="149">
        <v>26</v>
      </c>
      <c r="P22" s="149">
        <v>21.295175924123473</v>
      </c>
      <c r="Q22" s="149">
        <v>5.3071370601433712</v>
      </c>
      <c r="R22" s="149">
        <v>2.0439475733607284</v>
      </c>
      <c r="S22" s="150">
        <v>0.82384995737425404</v>
      </c>
      <c r="T22" s="150">
        <v>0.8901960784313725</v>
      </c>
      <c r="U22" s="149">
        <v>1.3246372641180832</v>
      </c>
      <c r="BW22" s="21"/>
      <c r="BX22" s="21"/>
    </row>
    <row r="23" spans="1:76">
      <c r="O23" s="149">
        <v>27</v>
      </c>
      <c r="P23" s="149">
        <v>10.047226001723676</v>
      </c>
      <c r="Q23" s="149">
        <v>4.3699713272472698</v>
      </c>
      <c r="R23" s="149">
        <v>2.4921101287492973</v>
      </c>
      <c r="S23" s="150">
        <v>0.82951700454192978</v>
      </c>
      <c r="T23" s="150">
        <v>0.90980392156862744</v>
      </c>
      <c r="U23" s="149">
        <v>1.5266527172104307</v>
      </c>
    </row>
    <row r="24" spans="1:76">
      <c r="O24" s="149">
        <v>28</v>
      </c>
      <c r="P24" s="149">
        <v>14.987675611757178</v>
      </c>
      <c r="Q24" s="149">
        <v>4.1617878581079051</v>
      </c>
      <c r="R24" s="149">
        <v>2.1406115239681571</v>
      </c>
      <c r="S24" s="150">
        <v>0.82852989630778184</v>
      </c>
      <c r="T24" s="150">
        <v>0.89803921568627454</v>
      </c>
      <c r="U24" s="149">
        <v>1.4760710685142806</v>
      </c>
    </row>
    <row r="25" spans="1:76">
      <c r="O25" s="149">
        <v>29</v>
      </c>
      <c r="P25" s="149">
        <v>19.702038321663732</v>
      </c>
      <c r="Q25" s="149">
        <v>2.3622831814877343</v>
      </c>
      <c r="R25" s="149">
        <v>1.6889374108490256</v>
      </c>
      <c r="S25" s="150">
        <v>0.82447684956335476</v>
      </c>
      <c r="T25" s="150">
        <v>0.90196078431372551</v>
      </c>
      <c r="U25" s="149">
        <v>1.4389557740980159</v>
      </c>
    </row>
    <row r="34" spans="1:74" s="237" customFormat="1">
      <c r="A34" s="237" t="s">
        <v>13</v>
      </c>
      <c r="D34" s="237">
        <f>AVERAGE(D3:D33)</f>
        <v>2.0664663920200037</v>
      </c>
      <c r="E34" s="238"/>
      <c r="F34" s="238"/>
      <c r="O34" s="237" t="s">
        <v>13</v>
      </c>
      <c r="R34" s="237">
        <f>AVERAGE(R3:R33)</f>
        <v>1.9129782994534441</v>
      </c>
      <c r="AC34" s="237" t="s">
        <v>13</v>
      </c>
      <c r="AF34" s="237">
        <f>AVERAGE(AF3:AF33)</f>
        <v>1.1920699212546795</v>
      </c>
      <c r="AQ34" s="237" t="s">
        <v>13</v>
      </c>
      <c r="AT34" s="237">
        <f>AVERAGE(AT3:AT33)</f>
        <v>1.1514965895499336</v>
      </c>
      <c r="BE34" s="237" t="s">
        <v>13</v>
      </c>
      <c r="BH34" s="237">
        <f>AVERAGE(BH3:BH33)</f>
        <v>1.5523930438610685</v>
      </c>
      <c r="BS34" s="237" t="s">
        <v>13</v>
      </c>
      <c r="BV34" s="237">
        <f>AVERAGE(BV3:BV33)</f>
        <v>1.1913173220012541</v>
      </c>
    </row>
    <row r="35" spans="1:74" s="237" customFormat="1">
      <c r="A35" s="237" t="s">
        <v>14</v>
      </c>
      <c r="D35" s="237">
        <f>_xlfn.STDEV.S(D3:D33)</f>
        <v>0.60925487556896851</v>
      </c>
      <c r="E35" s="238"/>
      <c r="F35" s="238"/>
      <c r="O35" s="237" t="s">
        <v>14</v>
      </c>
      <c r="R35" s="237">
        <f>_xlfn.STDEV.S(R3:R33)</f>
        <v>0.66295315871416538</v>
      </c>
      <c r="AC35" s="237" t="s">
        <v>14</v>
      </c>
      <c r="AF35" s="237">
        <f>_xlfn.STDEV.S(AF3:AF33)</f>
        <v>0.42912552950310162</v>
      </c>
      <c r="AQ35" s="237" t="s">
        <v>14</v>
      </c>
      <c r="AT35" s="237">
        <f>_xlfn.STDEV.S(AT3:AT33)</f>
        <v>0.44228514754547382</v>
      </c>
      <c r="BE35" s="237" t="s">
        <v>14</v>
      </c>
      <c r="BH35" s="237">
        <f>_xlfn.STDEV.S(BH3:BH33)</f>
        <v>0.76485200444159107</v>
      </c>
      <c r="BS35" s="237" t="s">
        <v>14</v>
      </c>
      <c r="BV35" s="237">
        <f>_xlfn.STDEV.S(BV3:BV33)</f>
        <v>0.59379984753713722</v>
      </c>
    </row>
    <row r="36" spans="1:74" s="237" customFormat="1">
      <c r="A36" s="237" t="s">
        <v>15</v>
      </c>
      <c r="D36" s="237">
        <f>D35/SQRT(COUNT(D3:D33))</f>
        <v>0.15231371889224213</v>
      </c>
      <c r="E36" s="238"/>
      <c r="F36" s="238"/>
      <c r="O36" s="237" t="s">
        <v>15</v>
      </c>
      <c r="R36" s="237">
        <f>R35/SQRT(COUNT(R3:R33))</f>
        <v>0.1382352894365711</v>
      </c>
      <c r="AC36" s="237" t="s">
        <v>15</v>
      </c>
      <c r="AF36" s="237">
        <f>AF35/SQRT(COUNT(AF3:AF33))</f>
        <v>0.16219420461344539</v>
      </c>
      <c r="AQ36" s="237" t="s">
        <v>15</v>
      </c>
      <c r="AT36" s="237">
        <f>AT35/SQRT(COUNT(AT3:AT33))</f>
        <v>0.19779593107004073</v>
      </c>
      <c r="BE36" s="237" t="s">
        <v>15</v>
      </c>
      <c r="BH36" s="237">
        <f>BH35/SQRT(COUNT(BH3:BH33))</f>
        <v>0.2121317784735052</v>
      </c>
      <c r="BS36" s="237" t="s">
        <v>15</v>
      </c>
      <c r="BV36" s="237">
        <f>BV35/SQRT(COUNT(BV3:BV33))</f>
        <v>0.15869968470018356</v>
      </c>
    </row>
    <row r="37" spans="1:74" s="237" customFormat="1">
      <c r="A37" s="237" t="s">
        <v>16</v>
      </c>
      <c r="D37" s="237">
        <f>COUNT(D3:D33)</f>
        <v>16</v>
      </c>
      <c r="E37" s="238"/>
      <c r="F37" s="238"/>
      <c r="O37" s="237" t="s">
        <v>16</v>
      </c>
      <c r="R37" s="237">
        <f>COUNT(R3:R33)</f>
        <v>23</v>
      </c>
      <c r="AC37" s="237" t="s">
        <v>16</v>
      </c>
      <c r="AF37" s="237">
        <f>COUNT(AF3:AF33)</f>
        <v>7</v>
      </c>
      <c r="AQ37" s="237" t="s">
        <v>16</v>
      </c>
      <c r="AT37" s="237">
        <f>COUNT(AT3:AT33)</f>
        <v>5</v>
      </c>
      <c r="BE37" s="237" t="s">
        <v>16</v>
      </c>
      <c r="BH37" s="237">
        <f>COUNT(BH3:BH33)</f>
        <v>13</v>
      </c>
      <c r="BS37" s="237" t="s">
        <v>16</v>
      </c>
      <c r="BV37" s="237">
        <f>COUNT(BV3:BV33)</f>
        <v>14</v>
      </c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Y37"/>
  <sheetViews>
    <sheetView workbookViewId="0"/>
  </sheetViews>
  <sheetFormatPr baseColWidth="10" defaultColWidth="8.83203125" defaultRowHeight="17"/>
  <cols>
    <col min="1" max="1" width="6.6640625" style="20" bestFit="1" customWidth="1"/>
    <col min="2" max="4" width="12" style="20" bestFit="1" customWidth="1"/>
    <col min="5" max="5" width="19.1640625" style="21" bestFit="1" customWidth="1"/>
    <col min="6" max="6" width="20" style="21" bestFit="1" customWidth="1"/>
    <col min="7" max="7" width="12" style="20" bestFit="1" customWidth="1"/>
    <col min="8" max="14" width="9.1640625" style="20"/>
    <col min="15" max="15" width="6" style="20" bestFit="1" customWidth="1"/>
    <col min="16" max="18" width="12" style="20" bestFit="1" customWidth="1"/>
    <col min="19" max="19" width="19.1640625" style="20" bestFit="1" customWidth="1"/>
    <col min="20" max="20" width="20" style="20" bestFit="1" customWidth="1"/>
    <col min="21" max="21" width="12" style="20" bestFit="1" customWidth="1"/>
    <col min="22" max="28" width="9.1640625" style="20"/>
    <col min="29" max="29" width="6.33203125" style="20" bestFit="1" customWidth="1"/>
    <col min="30" max="32" width="12" style="20" bestFit="1" customWidth="1"/>
    <col min="33" max="33" width="19.1640625" style="20" bestFit="1" customWidth="1"/>
    <col min="34" max="34" width="20" style="20" bestFit="1" customWidth="1"/>
    <col min="35" max="35" width="12" style="20" bestFit="1" customWidth="1"/>
    <col min="36" max="42" width="9.1640625" style="20"/>
    <col min="43" max="43" width="6" style="20" bestFit="1" customWidth="1"/>
    <col min="44" max="46" width="12" style="20" bestFit="1" customWidth="1"/>
    <col min="47" max="47" width="19.1640625" style="20" bestFit="1" customWidth="1"/>
    <col min="48" max="48" width="20" style="20" bestFit="1" customWidth="1"/>
    <col min="49" max="49" width="12" style="20" bestFit="1" customWidth="1"/>
    <col min="50" max="56" width="9.1640625" style="20"/>
    <col min="57" max="57" width="6.1640625" style="20" bestFit="1" customWidth="1"/>
    <col min="58" max="60" width="12" style="20" bestFit="1" customWidth="1"/>
    <col min="61" max="61" width="19.1640625" style="20" bestFit="1" customWidth="1"/>
    <col min="62" max="62" width="20" style="20" bestFit="1" customWidth="1"/>
    <col min="63" max="63" width="12" style="20" bestFit="1" customWidth="1"/>
    <col min="64" max="70" width="9.1640625" style="20"/>
    <col min="71" max="71" width="6.6640625" style="20" bestFit="1" customWidth="1"/>
    <col min="72" max="74" width="12" style="20" bestFit="1" customWidth="1"/>
    <col min="75" max="75" width="19.1640625" style="20" bestFit="1" customWidth="1"/>
    <col min="76" max="76" width="20" style="20" bestFit="1" customWidth="1"/>
    <col min="77" max="77" width="12" style="20" bestFit="1" customWidth="1"/>
  </cols>
  <sheetData>
    <row r="1" spans="1:77" s="237" customFormat="1">
      <c r="A1" s="237" t="s">
        <v>7</v>
      </c>
      <c r="E1" s="238"/>
      <c r="F1" s="239"/>
      <c r="G1" s="238"/>
      <c r="O1" s="237" t="s">
        <v>8</v>
      </c>
      <c r="T1" s="239"/>
      <c r="U1" s="238"/>
      <c r="AC1" s="237" t="s">
        <v>9</v>
      </c>
      <c r="AH1" s="239"/>
      <c r="AI1" s="238"/>
      <c r="AQ1" s="237" t="s">
        <v>10</v>
      </c>
      <c r="AV1" s="239"/>
      <c r="AW1" s="238"/>
      <c r="BE1" s="237" t="s">
        <v>11</v>
      </c>
      <c r="BJ1" s="239"/>
      <c r="BK1" s="238"/>
      <c r="BS1" s="237" t="s">
        <v>12</v>
      </c>
      <c r="BX1" s="239"/>
      <c r="BY1" s="238"/>
    </row>
    <row r="2" spans="1:77">
      <c r="A2" s="171" t="s">
        <v>0</v>
      </c>
      <c r="B2" s="171" t="s">
        <v>1</v>
      </c>
      <c r="C2" s="171" t="s">
        <v>2</v>
      </c>
      <c r="D2" s="171" t="s">
        <v>3</v>
      </c>
      <c r="E2" s="172" t="s">
        <v>4</v>
      </c>
      <c r="F2" s="172" t="s">
        <v>5</v>
      </c>
      <c r="G2" s="171" t="s">
        <v>6</v>
      </c>
      <c r="H2" s="22"/>
      <c r="I2" s="22"/>
      <c r="J2" s="22"/>
      <c r="K2" s="22"/>
      <c r="L2" s="22"/>
      <c r="M2" s="22"/>
      <c r="N2" s="22"/>
      <c r="O2" s="175" t="s">
        <v>0</v>
      </c>
      <c r="P2" s="175" t="s">
        <v>1</v>
      </c>
      <c r="Q2" s="175" t="s">
        <v>2</v>
      </c>
      <c r="R2" s="175" t="s">
        <v>3</v>
      </c>
      <c r="S2" s="176" t="s">
        <v>4</v>
      </c>
      <c r="T2" s="176" t="s">
        <v>5</v>
      </c>
      <c r="U2" s="175" t="s">
        <v>6</v>
      </c>
      <c r="V2" s="22"/>
      <c r="W2" s="22"/>
      <c r="X2" s="22"/>
      <c r="Y2" s="22"/>
      <c r="Z2" s="22"/>
      <c r="AA2" s="22"/>
      <c r="AB2" s="22"/>
      <c r="AC2" s="179" t="s">
        <v>0</v>
      </c>
      <c r="AD2" s="179" t="s">
        <v>1</v>
      </c>
      <c r="AE2" s="179" t="s">
        <v>2</v>
      </c>
      <c r="AF2" s="179" t="s">
        <v>3</v>
      </c>
      <c r="AG2" s="180" t="s">
        <v>4</v>
      </c>
      <c r="AH2" s="180" t="s">
        <v>5</v>
      </c>
      <c r="AI2" s="179" t="s">
        <v>6</v>
      </c>
      <c r="AJ2" s="22"/>
      <c r="AK2" s="22"/>
      <c r="AL2" s="22"/>
      <c r="AM2" s="22"/>
      <c r="AN2" s="22"/>
      <c r="AO2" s="22"/>
      <c r="AP2" s="22"/>
      <c r="AQ2" s="183" t="s">
        <v>0</v>
      </c>
      <c r="AR2" s="183" t="s">
        <v>1</v>
      </c>
      <c r="AS2" s="183" t="s">
        <v>2</v>
      </c>
      <c r="AT2" s="183" t="s">
        <v>3</v>
      </c>
      <c r="AU2" s="184" t="s">
        <v>4</v>
      </c>
      <c r="AV2" s="184" t="s">
        <v>5</v>
      </c>
      <c r="AW2" s="183" t="s">
        <v>6</v>
      </c>
      <c r="AX2" s="22"/>
      <c r="AY2" s="22"/>
      <c r="AZ2" s="22"/>
      <c r="BA2" s="22"/>
      <c r="BB2" s="22"/>
      <c r="BC2" s="22"/>
      <c r="BD2" s="22"/>
      <c r="BE2" s="187" t="s">
        <v>0</v>
      </c>
      <c r="BF2" s="187" t="s">
        <v>1</v>
      </c>
      <c r="BG2" s="187" t="s">
        <v>2</v>
      </c>
      <c r="BH2" s="187" t="s">
        <v>3</v>
      </c>
      <c r="BI2" s="188" t="s">
        <v>4</v>
      </c>
      <c r="BJ2" s="188" t="s">
        <v>5</v>
      </c>
      <c r="BK2" s="187" t="s">
        <v>6</v>
      </c>
      <c r="BL2" s="22"/>
      <c r="BM2" s="22"/>
      <c r="BN2" s="22"/>
      <c r="BO2" s="22"/>
      <c r="BP2" s="22"/>
      <c r="BQ2" s="22"/>
      <c r="BR2" s="22"/>
      <c r="BS2" s="191" t="s">
        <v>0</v>
      </c>
      <c r="BT2" s="191" t="s">
        <v>1</v>
      </c>
      <c r="BU2" s="191" t="s">
        <v>2</v>
      </c>
      <c r="BV2" s="191" t="s">
        <v>3</v>
      </c>
      <c r="BW2" s="192" t="s">
        <v>4</v>
      </c>
      <c r="BX2" s="192" t="s">
        <v>5</v>
      </c>
      <c r="BY2" s="191" t="s">
        <v>6</v>
      </c>
    </row>
    <row r="3" spans="1:77">
      <c r="A3" s="169">
        <v>10</v>
      </c>
      <c r="B3" s="169">
        <v>21.148424235765678</v>
      </c>
      <c r="C3" s="169">
        <v>29.055792219637166</v>
      </c>
      <c r="D3" s="169">
        <v>5.4288794075211957</v>
      </c>
      <c r="E3" s="170">
        <v>0.86046634870164274</v>
      </c>
      <c r="F3" s="170">
        <v>0.95294117647058818</v>
      </c>
      <c r="G3" s="169">
        <v>1.8635633658506823</v>
      </c>
      <c r="O3" s="173">
        <v>2</v>
      </c>
      <c r="P3" s="173">
        <v>22.442059292435967</v>
      </c>
      <c r="Q3" s="173">
        <v>30.698167875629451</v>
      </c>
      <c r="R3" s="173">
        <v>5.0738670995508857</v>
      </c>
      <c r="S3" s="174">
        <v>0.85377073906485668</v>
      </c>
      <c r="T3" s="174">
        <v>0.90196078431372551</v>
      </c>
      <c r="U3" s="173">
        <v>1.9969370893000082</v>
      </c>
      <c r="AC3" s="177">
        <v>1</v>
      </c>
      <c r="AD3" s="177">
        <v>12.134032260250892</v>
      </c>
      <c r="AE3" s="177">
        <v>27.545470649603416</v>
      </c>
      <c r="AF3" s="177">
        <v>2.4885992145541311</v>
      </c>
      <c r="AG3" s="178">
        <v>0.80571758115010705</v>
      </c>
      <c r="AH3" s="178">
        <v>0.92156862745098045</v>
      </c>
      <c r="AI3" s="177">
        <v>1.8022020460444479</v>
      </c>
      <c r="AQ3" s="181">
        <v>0</v>
      </c>
      <c r="AR3" s="181">
        <v>9.3475665764316442</v>
      </c>
      <c r="AS3" s="181">
        <v>30.084798066786874</v>
      </c>
      <c r="AT3" s="181">
        <v>3.1810480205461817</v>
      </c>
      <c r="AU3" s="182">
        <v>0.83093158660844246</v>
      </c>
      <c r="AV3" s="182">
        <v>0.93725490196078431</v>
      </c>
      <c r="AW3" s="181">
        <v>2.2397095620955669</v>
      </c>
      <c r="BE3" s="185">
        <v>0</v>
      </c>
      <c r="BF3" s="185">
        <v>13.190291268717996</v>
      </c>
      <c r="BG3" s="185">
        <v>31.344522259428139</v>
      </c>
      <c r="BH3" s="185">
        <v>7.7276792269872976</v>
      </c>
      <c r="BI3" s="186">
        <v>0.84154102074042614</v>
      </c>
      <c r="BJ3" s="186">
        <v>0.9137254901960784</v>
      </c>
      <c r="BK3" s="185">
        <v>2.1753908952434844</v>
      </c>
      <c r="BS3" s="189">
        <v>0</v>
      </c>
      <c r="BT3" s="189">
        <v>16.749310985888254</v>
      </c>
      <c r="BU3" s="189">
        <v>30.767031678894547</v>
      </c>
      <c r="BV3" s="189">
        <v>3.3409781500713209</v>
      </c>
      <c r="BW3" s="190">
        <v>0.87014931495610792</v>
      </c>
      <c r="BX3" s="190">
        <v>0.92156862745098045</v>
      </c>
      <c r="BY3" s="189">
        <v>2.0028079224883983</v>
      </c>
    </row>
    <row r="4" spans="1:77">
      <c r="A4" s="169">
        <v>13</v>
      </c>
      <c r="B4" s="169">
        <v>11.072208280712873</v>
      </c>
      <c r="C4" s="169">
        <v>27.408481179678219</v>
      </c>
      <c r="D4" s="169">
        <v>4.1371245342834513</v>
      </c>
      <c r="E4" s="170">
        <v>0.87633610599193101</v>
      </c>
      <c r="F4" s="170">
        <v>0.96470588235294119</v>
      </c>
      <c r="G4" s="169">
        <v>2.0067522097410193</v>
      </c>
      <c r="O4" s="173">
        <v>3</v>
      </c>
      <c r="P4" s="173">
        <v>19.264663436676457</v>
      </c>
      <c r="Q4" s="173">
        <v>30.2111207391067</v>
      </c>
      <c r="R4" s="173">
        <v>5.0035655765072979</v>
      </c>
      <c r="S4" s="174">
        <v>0.84231036882393884</v>
      </c>
      <c r="T4" s="174">
        <v>0.91764705882352937</v>
      </c>
      <c r="U4" s="173">
        <v>2.24018611301948</v>
      </c>
      <c r="AC4" s="177">
        <v>3</v>
      </c>
      <c r="AD4" s="177">
        <v>4.9486270057553972</v>
      </c>
      <c r="AE4" s="177">
        <v>26.252110585001649</v>
      </c>
      <c r="AF4" s="177">
        <v>2.4587224403186503</v>
      </c>
      <c r="AG4" s="178">
        <v>0.82393035645630808</v>
      </c>
      <c r="AH4" s="178">
        <v>0.92156862745098045</v>
      </c>
      <c r="AI4" s="177">
        <v>1.9280336617263834</v>
      </c>
      <c r="AQ4" s="181">
        <v>2</v>
      </c>
      <c r="AR4" s="181">
        <v>10.314938017065085</v>
      </c>
      <c r="AS4" s="181">
        <v>28.261180927737183</v>
      </c>
      <c r="AT4" s="181">
        <v>2.6907115880566432</v>
      </c>
      <c r="AU4" s="182">
        <v>0.82892346616065782</v>
      </c>
      <c r="AV4" s="182">
        <v>0.93333333333333335</v>
      </c>
      <c r="AW4" s="181">
        <v>1.9279252034644525</v>
      </c>
      <c r="BE4" s="185">
        <v>2</v>
      </c>
      <c r="BF4" s="185">
        <v>13.062362063787317</v>
      </c>
      <c r="BG4" s="185">
        <v>28.113336507738669</v>
      </c>
      <c r="BH4" s="185">
        <v>6.5255518877764302</v>
      </c>
      <c r="BI4" s="186">
        <v>0.81195774189825742</v>
      </c>
      <c r="BJ4" s="186">
        <v>0.90980392156862744</v>
      </c>
      <c r="BK4" s="185">
        <v>2.1795879126101378</v>
      </c>
      <c r="BS4" s="189">
        <v>1</v>
      </c>
      <c r="BT4" s="189">
        <v>13.304760335557759</v>
      </c>
      <c r="BU4" s="189">
        <v>30.004703008512593</v>
      </c>
      <c r="BV4" s="189">
        <v>4.1441547295503049</v>
      </c>
      <c r="BW4" s="190">
        <v>0.87361552729199787</v>
      </c>
      <c r="BX4" s="190">
        <v>0.92156862745098045</v>
      </c>
      <c r="BY4" s="189">
        <v>1.7775432913713947</v>
      </c>
    </row>
    <row r="5" spans="1:77">
      <c r="A5" s="169">
        <v>18</v>
      </c>
      <c r="B5" s="169">
        <v>11.908922305630544</v>
      </c>
      <c r="C5" s="169">
        <v>25.047059157562963</v>
      </c>
      <c r="D5" s="169">
        <v>4.8823014133413887</v>
      </c>
      <c r="E5" s="170">
        <v>0.84509382247522669</v>
      </c>
      <c r="F5" s="170">
        <v>0.96078431372549022</v>
      </c>
      <c r="G5" s="169">
        <v>1.7636618074426331</v>
      </c>
      <c r="O5" s="173">
        <v>4</v>
      </c>
      <c r="P5" s="173">
        <v>16.81368807645638</v>
      </c>
      <c r="Q5" s="173">
        <v>29.874038356163442</v>
      </c>
      <c r="R5" s="173">
        <v>4.530805382989616</v>
      </c>
      <c r="S5" s="174">
        <v>0.84686863197935058</v>
      </c>
      <c r="T5" s="174">
        <v>0.9137254901960784</v>
      </c>
      <c r="U5" s="173">
        <v>1.8105687432292823</v>
      </c>
      <c r="AC5" s="177">
        <v>5</v>
      </c>
      <c r="AD5" s="177">
        <v>16.422461202547442</v>
      </c>
      <c r="AE5" s="177">
        <v>25.775115132246778</v>
      </c>
      <c r="AF5" s="177">
        <v>1.3497438467338245</v>
      </c>
      <c r="AG5" s="178">
        <v>0.78749747321609054</v>
      </c>
      <c r="AH5" s="178">
        <v>0.91764705882352937</v>
      </c>
      <c r="AI5" s="177">
        <v>2.1270935925905432</v>
      </c>
      <c r="AQ5" s="181">
        <v>9</v>
      </c>
      <c r="AR5" s="181">
        <v>32.356138476560396</v>
      </c>
      <c r="AS5" s="181">
        <v>24.557486435989819</v>
      </c>
      <c r="AT5" s="181">
        <v>2.0738256348238604</v>
      </c>
      <c r="AU5" s="182">
        <v>0.79594048674746287</v>
      </c>
      <c r="AV5" s="182">
        <v>0.9137254901960784</v>
      </c>
      <c r="AW5" s="181">
        <v>3.0601165763424998</v>
      </c>
      <c r="BE5" s="185">
        <v>3</v>
      </c>
      <c r="BF5" s="185">
        <v>21.770434584866614</v>
      </c>
      <c r="BG5" s="185">
        <v>27.879875478195256</v>
      </c>
      <c r="BH5" s="185">
        <v>5.260162016505177</v>
      </c>
      <c r="BI5" s="186">
        <v>0.82429503899508183</v>
      </c>
      <c r="BJ5" s="186">
        <v>0.90980392156862744</v>
      </c>
      <c r="BK5" s="185">
        <v>2.2305723576578131</v>
      </c>
      <c r="BS5" s="189">
        <v>2</v>
      </c>
      <c r="BT5" s="189">
        <v>9.654826793206821</v>
      </c>
      <c r="BU5" s="189">
        <v>30.327239758357607</v>
      </c>
      <c r="BV5" s="189">
        <v>1.880506744178509</v>
      </c>
      <c r="BW5" s="190">
        <v>0.86651387827858417</v>
      </c>
      <c r="BX5" s="190">
        <v>0.92549019607843142</v>
      </c>
      <c r="BY5" s="189">
        <v>1.73946135624348</v>
      </c>
    </row>
    <row r="6" spans="1:77">
      <c r="A6" s="169">
        <v>20</v>
      </c>
      <c r="B6" s="169">
        <v>25.152967287111583</v>
      </c>
      <c r="C6" s="169">
        <v>24.712444466603042</v>
      </c>
      <c r="D6" s="169">
        <v>5.1160495581192098</v>
      </c>
      <c r="E6" s="170">
        <v>0.85939559191092929</v>
      </c>
      <c r="F6" s="170">
        <v>0.94509803921568625</v>
      </c>
      <c r="G6" s="169">
        <v>1.7224910836347367</v>
      </c>
      <c r="O6" s="173">
        <v>10</v>
      </c>
      <c r="P6" s="173">
        <v>15.885452349153921</v>
      </c>
      <c r="Q6" s="173">
        <v>25.883527136945638</v>
      </c>
      <c r="R6" s="173">
        <v>4.2337874121745136</v>
      </c>
      <c r="S6" s="174">
        <v>0.86196662287743886</v>
      </c>
      <c r="T6" s="174">
        <v>0.90980392156862744</v>
      </c>
      <c r="U6" s="173">
        <v>1.702436198768766</v>
      </c>
      <c r="AC6" s="177">
        <v>6</v>
      </c>
      <c r="AD6" s="177">
        <v>5.0197052188354458</v>
      </c>
      <c r="AE6" s="177">
        <v>23.641741137905054</v>
      </c>
      <c r="AF6" s="177">
        <v>2.2601250571281688</v>
      </c>
      <c r="AG6" s="178">
        <v>0.83392306540936989</v>
      </c>
      <c r="AH6" s="178">
        <v>0.91764705882352937</v>
      </c>
      <c r="AI6" s="177">
        <v>1.9372213397497795</v>
      </c>
      <c r="AQ6" s="181">
        <v>10</v>
      </c>
      <c r="AR6" s="181">
        <v>29.891348383213685</v>
      </c>
      <c r="AS6" s="181">
        <v>24.075201004232557</v>
      </c>
      <c r="AT6" s="181">
        <v>4.414808556497964</v>
      </c>
      <c r="AU6" s="182">
        <v>0.81385124120907271</v>
      </c>
      <c r="AV6" s="182">
        <v>0.91764705882352937</v>
      </c>
      <c r="AW6" s="181">
        <v>1.769340329456577</v>
      </c>
      <c r="BE6" s="185">
        <v>4</v>
      </c>
      <c r="BF6" s="185">
        <v>7.267569989917086</v>
      </c>
      <c r="BG6" s="185">
        <v>27.474718085025565</v>
      </c>
      <c r="BH6" s="185">
        <v>7.1248622456509674</v>
      </c>
      <c r="BI6" s="186">
        <v>0.83888728850991912</v>
      </c>
      <c r="BJ6" s="186">
        <v>0.91764705882352937</v>
      </c>
      <c r="BK6" s="185">
        <v>1.9278021876613458</v>
      </c>
      <c r="BS6" s="189">
        <v>3</v>
      </c>
      <c r="BT6" s="189">
        <v>13.612353437468521</v>
      </c>
      <c r="BU6" s="189">
        <v>24.986503009420648</v>
      </c>
      <c r="BV6" s="189">
        <v>4.1916077427838081</v>
      </c>
      <c r="BW6" s="190">
        <v>0.84728701123009464</v>
      </c>
      <c r="BX6" s="190">
        <v>0.92156862745098045</v>
      </c>
      <c r="BY6" s="189">
        <v>2.0633163325791548</v>
      </c>
    </row>
    <row r="7" spans="1:77">
      <c r="A7" s="169">
        <v>21</v>
      </c>
      <c r="B7" s="169">
        <v>19.733553860043251</v>
      </c>
      <c r="C7" s="169">
        <v>23.893366117237811</v>
      </c>
      <c r="D7" s="169">
        <v>4.3058453577503712</v>
      </c>
      <c r="E7" s="170">
        <v>0.8312010796221323</v>
      </c>
      <c r="F7" s="170">
        <v>0.94509803921568625</v>
      </c>
      <c r="G7" s="169">
        <v>1.8729043633301892</v>
      </c>
      <c r="O7" s="173">
        <v>11</v>
      </c>
      <c r="P7" s="173">
        <v>13.235621540224145</v>
      </c>
      <c r="Q7" s="173">
        <v>25.693572747296056</v>
      </c>
      <c r="R7" s="173">
        <v>2.0878881706331711</v>
      </c>
      <c r="S7" s="174">
        <v>0.85077573116788807</v>
      </c>
      <c r="T7" s="174">
        <v>0.9137254901960784</v>
      </c>
      <c r="U7" s="173">
        <v>1.7348941495134345</v>
      </c>
      <c r="AC7" s="177">
        <v>7</v>
      </c>
      <c r="AD7" s="177">
        <v>29.19924400317268</v>
      </c>
      <c r="AE7" s="177">
        <v>22.837179475104534</v>
      </c>
      <c r="AF7" s="177">
        <v>1.609850557313063</v>
      </c>
      <c r="AG7" s="178">
        <v>0.82227282310773775</v>
      </c>
      <c r="AH7" s="178">
        <v>0.92941176470588238</v>
      </c>
      <c r="AI7" s="177">
        <v>2.7197163367465809</v>
      </c>
      <c r="AQ7" s="181">
        <v>11</v>
      </c>
      <c r="AR7" s="181">
        <v>7.3456966839114051</v>
      </c>
      <c r="AS7" s="181">
        <v>24.514544253499796</v>
      </c>
      <c r="AT7" s="181">
        <v>1.2776859011584187</v>
      </c>
      <c r="AU7" s="182">
        <v>0.80930033215471986</v>
      </c>
      <c r="AV7" s="182">
        <v>0.93333333333333335</v>
      </c>
      <c r="AW7" s="181">
        <v>1.8823493049200055</v>
      </c>
      <c r="BE7" s="185">
        <v>6</v>
      </c>
      <c r="BF7" s="185">
        <v>10.494109822975174</v>
      </c>
      <c r="BG7" s="185">
        <v>24.780410927328742</v>
      </c>
      <c r="BH7" s="185">
        <v>5.80674258508866</v>
      </c>
      <c r="BI7" s="186">
        <v>0.823362286090907</v>
      </c>
      <c r="BJ7" s="186">
        <v>0.91764705882352937</v>
      </c>
      <c r="BK7" s="185">
        <v>1.8769712194176773</v>
      </c>
      <c r="BS7" s="189">
        <v>4</v>
      </c>
      <c r="BT7" s="189">
        <v>24.80749764607835</v>
      </c>
      <c r="BU7" s="189">
        <v>21.753985717188858</v>
      </c>
      <c r="BV7" s="189">
        <v>4.342751898176691</v>
      </c>
      <c r="BW7" s="190">
        <v>0.87023258741698928</v>
      </c>
      <c r="BX7" s="190">
        <v>0.92941176470588238</v>
      </c>
      <c r="BY7" s="189">
        <v>1.8354624095672725</v>
      </c>
    </row>
    <row r="8" spans="1:77">
      <c r="A8" s="169">
        <v>22</v>
      </c>
      <c r="B8" s="169">
        <v>13.378270057454236</v>
      </c>
      <c r="C8" s="169">
        <v>21.010320324299617</v>
      </c>
      <c r="D8" s="169">
        <v>5.4236086382129276</v>
      </c>
      <c r="E8" s="170">
        <v>0.8327160025300443</v>
      </c>
      <c r="F8" s="170">
        <v>0.94901960784313721</v>
      </c>
      <c r="G8" s="169">
        <v>1.7792225628362386</v>
      </c>
      <c r="O8" s="173">
        <v>12</v>
      </c>
      <c r="P8" s="173">
        <v>16.628929589575222</v>
      </c>
      <c r="Q8" s="173">
        <v>22.823835123147742</v>
      </c>
      <c r="R8" s="173">
        <v>4.1986428722673992</v>
      </c>
      <c r="S8" s="174">
        <v>0.86350870381155764</v>
      </c>
      <c r="T8" s="174">
        <v>0.90980392156862744</v>
      </c>
      <c r="U8" s="173">
        <v>1.7301568986969895</v>
      </c>
      <c r="AC8" s="177">
        <v>8</v>
      </c>
      <c r="AD8" s="177">
        <v>27.474616772158218</v>
      </c>
      <c r="AE8" s="177">
        <v>22.380178840384708</v>
      </c>
      <c r="AF8" s="177">
        <v>1.6151279771156462</v>
      </c>
      <c r="AG8" s="178">
        <v>0.83460700519524045</v>
      </c>
      <c r="AH8" s="178">
        <v>0.92549019607843142</v>
      </c>
      <c r="AI8" s="177">
        <v>2.0397447666602937</v>
      </c>
      <c r="AQ8" s="181">
        <v>26</v>
      </c>
      <c r="AR8" s="181">
        <v>20.818180471368606</v>
      </c>
      <c r="AS8" s="181">
        <v>16.892053579352311</v>
      </c>
      <c r="AT8" s="181">
        <v>3.3286771856529649</v>
      </c>
      <c r="AU8" s="182">
        <v>0.7617277873492494</v>
      </c>
      <c r="AV8" s="182">
        <v>0.92156862745098045</v>
      </c>
      <c r="AW8" s="181">
        <v>2.1273847135249029</v>
      </c>
      <c r="BE8" s="185">
        <v>7</v>
      </c>
      <c r="BF8" s="185">
        <v>15.101645350893575</v>
      </c>
      <c r="BG8" s="185">
        <v>23.435055651875807</v>
      </c>
      <c r="BH8" s="185">
        <v>4.5483762584598573</v>
      </c>
      <c r="BI8" s="186">
        <v>0.83013257490256276</v>
      </c>
      <c r="BJ8" s="186">
        <v>0.92156862745098045</v>
      </c>
      <c r="BK8" s="185">
        <v>1.9246997058089963</v>
      </c>
      <c r="BS8" s="189">
        <v>5</v>
      </c>
      <c r="BT8" s="189">
        <v>27.766130074693709</v>
      </c>
      <c r="BU8" s="189">
        <v>21.496817476685322</v>
      </c>
      <c r="BV8" s="189">
        <v>3.4464304346501695</v>
      </c>
      <c r="BW8" s="190">
        <v>0.86935256372052372</v>
      </c>
      <c r="BX8" s="190">
        <v>0.92941176470588238</v>
      </c>
      <c r="BY8" s="189">
        <v>1.7903791988664819</v>
      </c>
    </row>
    <row r="9" spans="1:77">
      <c r="A9" s="169">
        <v>23</v>
      </c>
      <c r="B9" s="169">
        <v>2.545587105059067</v>
      </c>
      <c r="C9" s="169">
        <v>21.425703080438364</v>
      </c>
      <c r="D9" s="169">
        <v>1.8998394055510395</v>
      </c>
      <c r="E9" s="170">
        <v>0.89022439300629996</v>
      </c>
      <c r="F9" s="170">
        <v>0.94901960784313721</v>
      </c>
      <c r="G9" s="169">
        <v>3.0256467212799372</v>
      </c>
      <c r="O9" s="173">
        <v>13</v>
      </c>
      <c r="P9" s="173">
        <v>21.339847661991847</v>
      </c>
      <c r="Q9" s="173">
        <v>22.361037945088768</v>
      </c>
      <c r="R9" s="173">
        <v>5.3427625732039674</v>
      </c>
      <c r="S9" s="174">
        <v>0.80745585349901894</v>
      </c>
      <c r="T9" s="174">
        <v>0.90588235294117647</v>
      </c>
      <c r="U9" s="173">
        <v>1.8723135331065335</v>
      </c>
      <c r="AC9" s="177">
        <v>11</v>
      </c>
      <c r="AD9" s="177">
        <v>8.5425417690946635</v>
      </c>
      <c r="AE9" s="177">
        <v>20.232194083244302</v>
      </c>
      <c r="AF9" s="177">
        <v>2.0843757547506008</v>
      </c>
      <c r="AG9" s="178">
        <v>0.78397498534297438</v>
      </c>
      <c r="AH9" s="178">
        <v>0.91764705882352937</v>
      </c>
      <c r="AI9" s="177">
        <v>2.4924109822798575</v>
      </c>
      <c r="AQ9" s="181">
        <v>31</v>
      </c>
      <c r="AR9" s="181">
        <v>11.579532463972575</v>
      </c>
      <c r="AS9" s="181">
        <v>15.39877428093366</v>
      </c>
      <c r="AT9" s="181">
        <v>2.5922884260548567</v>
      </c>
      <c r="AU9" s="182">
        <v>0.7977967531098461</v>
      </c>
      <c r="AV9" s="182">
        <v>0.93333333333333335</v>
      </c>
      <c r="AW9" s="181">
        <v>1.7367720161638089</v>
      </c>
      <c r="BE9" s="185">
        <v>8</v>
      </c>
      <c r="BF9" s="185">
        <v>26.78346762772366</v>
      </c>
      <c r="BG9" s="185">
        <v>22.484509383856</v>
      </c>
      <c r="BH9" s="185">
        <v>6.5413712750357282</v>
      </c>
      <c r="BI9" s="186">
        <v>0.80824932215278</v>
      </c>
      <c r="BJ9" s="186">
        <v>0.90980392156862744</v>
      </c>
      <c r="BK9" s="185">
        <v>1.9812625321012201</v>
      </c>
      <c r="BS9" s="189">
        <v>7</v>
      </c>
      <c r="BT9" s="189">
        <v>12.986652405342655</v>
      </c>
      <c r="BU9" s="189">
        <v>18.274836722658026</v>
      </c>
      <c r="BV9" s="189">
        <v>4.9104219796880217</v>
      </c>
      <c r="BW9" s="190">
        <v>0.85054899177556043</v>
      </c>
      <c r="BX9" s="190">
        <v>0.92156862745098045</v>
      </c>
      <c r="BY9" s="189">
        <v>1.8134445986451988</v>
      </c>
    </row>
    <row r="10" spans="1:77">
      <c r="A10" s="169">
        <v>25</v>
      </c>
      <c r="B10" s="169">
        <v>22.132866894547742</v>
      </c>
      <c r="C10" s="169">
        <v>20.828753192740013</v>
      </c>
      <c r="D10" s="169">
        <v>3.616907680648711</v>
      </c>
      <c r="E10" s="170">
        <v>0.83087715317563859</v>
      </c>
      <c r="F10" s="170">
        <v>0.94117647058823528</v>
      </c>
      <c r="G10" s="169">
        <v>1.6626371664028818</v>
      </c>
      <c r="O10" s="173">
        <v>14</v>
      </c>
      <c r="P10" s="173">
        <v>31.620621532859523</v>
      </c>
      <c r="Q10" s="173">
        <v>21.69926953218598</v>
      </c>
      <c r="R10" s="173">
        <v>4.915695108756859</v>
      </c>
      <c r="S10" s="174">
        <v>0.88039910507080221</v>
      </c>
      <c r="T10" s="174">
        <v>0.92156862745098045</v>
      </c>
      <c r="U10" s="173">
        <v>1.7263906944154064</v>
      </c>
      <c r="AC10" s="177">
        <v>13</v>
      </c>
      <c r="AD10" s="177">
        <v>24.286771217794794</v>
      </c>
      <c r="AE10" s="177">
        <v>17.158441290784776</v>
      </c>
      <c r="AF10" s="177">
        <v>2.346241247779159</v>
      </c>
      <c r="AG10" s="178">
        <v>0.80609699501102217</v>
      </c>
      <c r="AH10" s="178">
        <v>0.91764705882352937</v>
      </c>
      <c r="AI10" s="177">
        <v>1.9544997542307041</v>
      </c>
      <c r="AQ10" s="181">
        <v>33</v>
      </c>
      <c r="AR10" s="181">
        <v>32.700233157251013</v>
      </c>
      <c r="AS10" s="181">
        <v>13.538279258168236</v>
      </c>
      <c r="AT10" s="181">
        <v>4.1494263569585437</v>
      </c>
      <c r="AU10" s="182">
        <v>0.76657611827266592</v>
      </c>
      <c r="AV10" s="182">
        <v>0.90196078431372551</v>
      </c>
      <c r="AW10" s="181">
        <v>2.1121466590715756</v>
      </c>
      <c r="BE10" s="185">
        <v>9</v>
      </c>
      <c r="BF10" s="185">
        <v>17.289540141136857</v>
      </c>
      <c r="BG10" s="185">
        <v>22.69198366292391</v>
      </c>
      <c r="BH10" s="185">
        <v>3.9631318689232273</v>
      </c>
      <c r="BI10" s="186">
        <v>0.82041013936438767</v>
      </c>
      <c r="BJ10" s="186">
        <v>0.9137254901960784</v>
      </c>
      <c r="BK10" s="185">
        <v>1.8486008935543565</v>
      </c>
      <c r="BS10" s="189">
        <v>8</v>
      </c>
      <c r="BT10" s="189">
        <v>31.785580590806958</v>
      </c>
      <c r="BU10" s="189">
        <v>18.22927487888364</v>
      </c>
      <c r="BV10" s="189">
        <v>1.0808490166690314</v>
      </c>
      <c r="BW10" s="190">
        <v>0.86814674256799496</v>
      </c>
      <c r="BX10" s="190">
        <v>0.92156862745098045</v>
      </c>
      <c r="BY10" s="189">
        <v>1.6864840599872202</v>
      </c>
    </row>
    <row r="11" spans="1:77">
      <c r="A11" s="169">
        <v>34</v>
      </c>
      <c r="B11" s="169">
        <v>12.829204972845954</v>
      </c>
      <c r="C11" s="169">
        <v>17.900630410464039</v>
      </c>
      <c r="D11" s="169">
        <v>3.3761336312584178</v>
      </c>
      <c r="E11" s="170">
        <v>0.83991654513044889</v>
      </c>
      <c r="F11" s="170">
        <v>0.94509803921568625</v>
      </c>
      <c r="G11" s="169">
        <v>1.6863454691684241</v>
      </c>
      <c r="O11" s="173">
        <v>15</v>
      </c>
      <c r="P11" s="173">
        <v>14.928979278394086</v>
      </c>
      <c r="Q11" s="173">
        <v>21.450278687404342</v>
      </c>
      <c r="R11" s="173">
        <v>5.0334505031863728</v>
      </c>
      <c r="S11" s="174">
        <v>0.83697169261623106</v>
      </c>
      <c r="T11" s="174">
        <v>0.90980392156862744</v>
      </c>
      <c r="U11" s="173">
        <v>1.6102475792521964</v>
      </c>
      <c r="AC11" s="177">
        <v>14</v>
      </c>
      <c r="AD11" s="177">
        <v>21.957139726127583</v>
      </c>
      <c r="AE11" s="177">
        <v>17.323725997234408</v>
      </c>
      <c r="AF11" s="177">
        <v>0.68365768292209783</v>
      </c>
      <c r="AG11" s="178">
        <v>0.7641541038525963</v>
      </c>
      <c r="AH11" s="178">
        <v>0.90980392156862744</v>
      </c>
      <c r="AI11" s="177">
        <v>1.9794291778227362</v>
      </c>
      <c r="AQ11" s="181">
        <v>35</v>
      </c>
      <c r="AR11" s="181">
        <v>30.375037721847093</v>
      </c>
      <c r="AS11" s="181">
        <v>10.629282897921442</v>
      </c>
      <c r="AT11" s="181">
        <v>3.9842254580988716</v>
      </c>
      <c r="AU11" s="182">
        <v>0.79942511035827946</v>
      </c>
      <c r="AV11" s="182">
        <v>0.92549019607843142</v>
      </c>
      <c r="AW11" s="181">
        <v>1.7231819785383167</v>
      </c>
      <c r="BE11" s="185">
        <v>10</v>
      </c>
      <c r="BF11" s="185">
        <v>7.2694876977633704</v>
      </c>
      <c r="BG11" s="185">
        <v>21.952124739193714</v>
      </c>
      <c r="BH11" s="185">
        <v>6.6749426241692653</v>
      </c>
      <c r="BI11" s="186">
        <v>0.81682076485946864</v>
      </c>
      <c r="BJ11" s="186">
        <v>0.91764705882352937</v>
      </c>
      <c r="BK11" s="185">
        <v>2.2117231192324347</v>
      </c>
      <c r="BS11" s="189">
        <v>10</v>
      </c>
      <c r="BT11" s="189">
        <v>5.7256243320030853</v>
      </c>
      <c r="BU11" s="189">
        <v>17.318450491498776</v>
      </c>
      <c r="BV11" s="189">
        <v>3.6204224563439933</v>
      </c>
      <c r="BW11" s="190">
        <v>0.86847051260234087</v>
      </c>
      <c r="BX11" s="190">
        <v>0.92156862745098045</v>
      </c>
      <c r="BY11" s="189">
        <v>1.7561950141209715</v>
      </c>
    </row>
    <row r="12" spans="1:77">
      <c r="A12" s="169">
        <v>37</v>
      </c>
      <c r="B12" s="169">
        <v>31.959795302850235</v>
      </c>
      <c r="C12" s="169">
        <v>14.57049093390626</v>
      </c>
      <c r="D12" s="169">
        <v>4.9719332378922259</v>
      </c>
      <c r="E12" s="170">
        <v>0.87543107004372578</v>
      </c>
      <c r="F12" s="170">
        <v>0.93725490196078431</v>
      </c>
      <c r="G12" s="169">
        <v>1.8772006005269315</v>
      </c>
      <c r="O12" s="173">
        <v>16</v>
      </c>
      <c r="P12" s="173">
        <v>27.593196246759081</v>
      </c>
      <c r="Q12" s="173">
        <v>21.536517647420112</v>
      </c>
      <c r="R12" s="173">
        <v>4.455227512806843</v>
      </c>
      <c r="S12" s="174">
        <v>0.85865033710645133</v>
      </c>
      <c r="T12" s="174">
        <v>0.90980392156862744</v>
      </c>
      <c r="U12" s="173">
        <v>1.5749281652987521</v>
      </c>
      <c r="AC12" s="177">
        <v>15</v>
      </c>
      <c r="AD12" s="177">
        <v>9.4356074581595895</v>
      </c>
      <c r="AE12" s="177">
        <v>14.304971618479664</v>
      </c>
      <c r="AF12" s="177">
        <v>1.2601156693025637</v>
      </c>
      <c r="AG12" s="178">
        <v>0.78534798534798533</v>
      </c>
      <c r="AH12" s="178">
        <v>0.90980392156862744</v>
      </c>
      <c r="AI12" s="177">
        <v>1.7666728096580173</v>
      </c>
      <c r="AQ12" s="181">
        <v>37</v>
      </c>
      <c r="AR12" s="181">
        <v>28.363673366329397</v>
      </c>
      <c r="AS12" s="181">
        <v>9.6547544268729997</v>
      </c>
      <c r="AT12" s="181">
        <v>2.6379873765697899</v>
      </c>
      <c r="AU12" s="182">
        <v>0.81955644643178371</v>
      </c>
      <c r="AV12" s="182">
        <v>0.91764705882352937</v>
      </c>
      <c r="AW12" s="181">
        <v>2.3282872025661656</v>
      </c>
      <c r="BE12" s="185">
        <v>15</v>
      </c>
      <c r="BF12" s="185">
        <v>18.190363501187509</v>
      </c>
      <c r="BG12" s="185">
        <v>18.612165151136274</v>
      </c>
      <c r="BH12" s="185">
        <v>4.8981152226918194</v>
      </c>
      <c r="BI12" s="186">
        <v>0.79471186629371404</v>
      </c>
      <c r="BJ12" s="186">
        <v>0.9137254901960784</v>
      </c>
      <c r="BK12" s="185">
        <v>3.0331853237308524</v>
      </c>
      <c r="BS12" s="189">
        <v>11</v>
      </c>
      <c r="BT12" s="189">
        <v>4.1211035052331315</v>
      </c>
      <c r="BU12" s="189">
        <v>15.40926739933786</v>
      </c>
      <c r="BV12" s="189">
        <v>3.5290316349104276</v>
      </c>
      <c r="BW12" s="190">
        <v>0.87891188095791684</v>
      </c>
      <c r="BX12" s="190">
        <v>0.92549019607843142</v>
      </c>
      <c r="BY12" s="189">
        <v>1.9358855805101252</v>
      </c>
    </row>
    <row r="13" spans="1:77">
      <c r="A13" s="169">
        <v>38</v>
      </c>
      <c r="B13" s="169">
        <v>12.376799600323828</v>
      </c>
      <c r="C13" s="169">
        <v>14.095442135531206</v>
      </c>
      <c r="D13" s="169">
        <v>4.845391869409359</v>
      </c>
      <c r="E13" s="170">
        <v>0.84302108126487596</v>
      </c>
      <c r="F13" s="170">
        <v>0.95294117647058818</v>
      </c>
      <c r="G13" s="169">
        <v>1.8540183362268494</v>
      </c>
      <c r="O13" s="173">
        <v>17</v>
      </c>
      <c r="P13" s="173">
        <v>23.911255074958632</v>
      </c>
      <c r="Q13" s="173">
        <v>21.184151494773637</v>
      </c>
      <c r="R13" s="173">
        <v>6.1986584298489298</v>
      </c>
      <c r="S13" s="174">
        <v>0.84052213519968899</v>
      </c>
      <c r="T13" s="174">
        <v>0.90588235294117647</v>
      </c>
      <c r="U13" s="173">
        <v>1.8471927432852389</v>
      </c>
      <c r="AC13" s="177">
        <v>16</v>
      </c>
      <c r="AD13" s="177">
        <v>10.506737748227129</v>
      </c>
      <c r="AE13" s="177">
        <v>13.206899342330162</v>
      </c>
      <c r="AF13" s="177">
        <v>1.4393791038663777</v>
      </c>
      <c r="AG13" s="178">
        <v>0.79960784313725486</v>
      </c>
      <c r="AH13" s="178">
        <v>0.90196078431372551</v>
      </c>
      <c r="AI13" s="177">
        <v>2.0098367828608699</v>
      </c>
      <c r="BE13" s="185">
        <v>16</v>
      </c>
      <c r="BF13" s="185">
        <v>23.425300670076588</v>
      </c>
      <c r="BG13" s="185">
        <v>18.088544069499839</v>
      </c>
      <c r="BH13" s="185">
        <v>5.0369594865395699</v>
      </c>
      <c r="BI13" s="186">
        <v>0.83809835261415189</v>
      </c>
      <c r="BJ13" s="186">
        <v>0.9137254901960784</v>
      </c>
      <c r="BK13" s="185">
        <v>1.8788599015801855</v>
      </c>
      <c r="BS13" s="189">
        <v>13</v>
      </c>
      <c r="BT13" s="189">
        <v>4.4677020610739895</v>
      </c>
      <c r="BU13" s="189">
        <v>11.315105880186691</v>
      </c>
      <c r="BV13" s="189">
        <v>4.1828202667810563</v>
      </c>
      <c r="BW13" s="190">
        <v>0.87204612839287754</v>
      </c>
      <c r="BX13" s="190">
        <v>0.92549019607843142</v>
      </c>
      <c r="BY13" s="189">
        <v>1.8079101308051411</v>
      </c>
    </row>
    <row r="14" spans="1:77">
      <c r="A14" s="169">
        <v>40</v>
      </c>
      <c r="B14" s="169">
        <v>19.983007849361346</v>
      </c>
      <c r="C14" s="169">
        <v>13.335711416533467</v>
      </c>
      <c r="D14" s="169">
        <v>3.6098779144575386</v>
      </c>
      <c r="E14" s="170">
        <v>0.82970106075216976</v>
      </c>
      <c r="F14" s="170">
        <v>0.94117647058823528</v>
      </c>
      <c r="G14" s="169">
        <v>1.742023002087062</v>
      </c>
      <c r="O14" s="173">
        <v>19</v>
      </c>
      <c r="P14" s="173">
        <v>11.205637327014026</v>
      </c>
      <c r="Q14" s="173">
        <v>21.031161828440379</v>
      </c>
      <c r="R14" s="173">
        <v>4.9174538912324923</v>
      </c>
      <c r="S14" s="174">
        <v>0.82958648806057078</v>
      </c>
      <c r="T14" s="174">
        <v>0.91764705882352937</v>
      </c>
      <c r="U14" s="173">
        <v>1.7871566529660985</v>
      </c>
      <c r="AC14" s="177">
        <v>17</v>
      </c>
      <c r="AD14" s="177">
        <v>27.264312969437867</v>
      </c>
      <c r="AE14" s="177">
        <v>12.984076163858589</v>
      </c>
      <c r="AF14" s="177">
        <v>1.5430687443907749</v>
      </c>
      <c r="AG14" s="178">
        <v>0.83605199383124029</v>
      </c>
      <c r="AH14" s="178">
        <v>0.92156862745098045</v>
      </c>
      <c r="AI14" s="177">
        <v>1.6516843287151248</v>
      </c>
      <c r="BE14" s="185">
        <v>19</v>
      </c>
      <c r="BF14" s="185">
        <v>24.682340071733055</v>
      </c>
      <c r="BG14" s="185">
        <v>15.081288701189425</v>
      </c>
      <c r="BH14" s="185">
        <v>3.3357075953268738</v>
      </c>
      <c r="BI14" s="186">
        <v>0.82166472428387416</v>
      </c>
      <c r="BJ14" s="186">
        <v>0.9137254901960784</v>
      </c>
      <c r="BK14" s="185">
        <v>1.9871436110335459</v>
      </c>
      <c r="BS14" s="189">
        <v>14</v>
      </c>
      <c r="BT14" s="189">
        <v>12.306495707015676</v>
      </c>
      <c r="BU14" s="189">
        <v>10.866941174826538</v>
      </c>
      <c r="BV14" s="189">
        <v>2.9490595162910922</v>
      </c>
      <c r="BW14" s="190">
        <v>0.85479044698448103</v>
      </c>
      <c r="BX14" s="190">
        <v>0.91764705882352937</v>
      </c>
      <c r="BY14" s="189">
        <v>1.7190487467401077</v>
      </c>
    </row>
    <row r="15" spans="1:77">
      <c r="A15" s="169">
        <v>51</v>
      </c>
      <c r="B15" s="169">
        <v>19.322860442336172</v>
      </c>
      <c r="C15" s="169">
        <v>6.7335426294770366</v>
      </c>
      <c r="D15" s="169">
        <v>3.3603129568497234</v>
      </c>
      <c r="E15" s="170">
        <v>0.85177772353754777</v>
      </c>
      <c r="F15" s="170">
        <v>0.92941176470588238</v>
      </c>
      <c r="G15" s="169">
        <v>2.0152723140968711</v>
      </c>
      <c r="O15" s="173">
        <v>20</v>
      </c>
      <c r="P15" s="173">
        <v>30.982473491316263</v>
      </c>
      <c r="Q15" s="173">
        <v>18.719621920228686</v>
      </c>
      <c r="R15" s="173">
        <v>5.8208012592144467</v>
      </c>
      <c r="S15" s="174">
        <v>0.87111237029429478</v>
      </c>
      <c r="T15" s="174">
        <v>0.90588235294117647</v>
      </c>
      <c r="U15" s="173">
        <v>1.6344392076011356</v>
      </c>
      <c r="AC15" s="177">
        <v>18</v>
      </c>
      <c r="AD15" s="177">
        <v>30.758427321803101</v>
      </c>
      <c r="AE15" s="177">
        <v>11.514323160565498</v>
      </c>
      <c r="AF15" s="177">
        <v>2.2003689341227948</v>
      </c>
      <c r="AG15" s="178">
        <v>0.8627819779949597</v>
      </c>
      <c r="AH15" s="178">
        <v>0.93333333333333335</v>
      </c>
      <c r="AI15" s="177">
        <v>2.694771889787603</v>
      </c>
      <c r="BE15" s="185">
        <v>20</v>
      </c>
      <c r="BF15" s="185">
        <v>18.584542921516384</v>
      </c>
      <c r="BG15" s="185">
        <v>12.004634018743628</v>
      </c>
      <c r="BH15" s="185">
        <v>4.6784313301054956</v>
      </c>
      <c r="BI15" s="186">
        <v>0.8204184957565116</v>
      </c>
      <c r="BJ15" s="186">
        <v>0.92156862745098045</v>
      </c>
      <c r="BK15" s="185">
        <v>1.9358192642680792</v>
      </c>
      <c r="BS15" s="189">
        <v>15</v>
      </c>
      <c r="BT15" s="189">
        <v>19.494296287160683</v>
      </c>
      <c r="BU15" s="189">
        <v>10.226759639302877</v>
      </c>
      <c r="BV15" s="189">
        <v>3.1353561496274804</v>
      </c>
      <c r="BW15" s="190">
        <v>0.87769390942217607</v>
      </c>
      <c r="BX15" s="190">
        <v>0.92156862745098045</v>
      </c>
      <c r="BY15" s="189">
        <v>1.8184080535410012</v>
      </c>
    </row>
    <row r="16" spans="1:77">
      <c r="A16" s="169">
        <v>53</v>
      </c>
      <c r="B16" s="169">
        <v>23.331188252940972</v>
      </c>
      <c r="C16" s="169">
        <v>5.3946062478341208</v>
      </c>
      <c r="D16" s="169">
        <v>4.4376542773670522</v>
      </c>
      <c r="E16" s="170">
        <v>0.86413392234364106</v>
      </c>
      <c r="F16" s="170">
        <v>0.92941176470588238</v>
      </c>
      <c r="G16" s="169">
        <v>1.706174740649697</v>
      </c>
      <c r="O16" s="173">
        <v>21</v>
      </c>
      <c r="P16" s="173">
        <v>5.8142658543017536</v>
      </c>
      <c r="Q16" s="173">
        <v>18.50915167494054</v>
      </c>
      <c r="R16" s="173">
        <v>5.5642039610119296</v>
      </c>
      <c r="S16" s="174">
        <v>0.87115589598671328</v>
      </c>
      <c r="T16" s="174">
        <v>0.92156862745098045</v>
      </c>
      <c r="U16" s="173">
        <v>1.74709847058184</v>
      </c>
      <c r="AC16" s="177">
        <v>19</v>
      </c>
      <c r="AD16" s="177">
        <v>22.912809530581992</v>
      </c>
      <c r="AE16" s="177">
        <v>9.3028803652965095</v>
      </c>
      <c r="AF16" s="177">
        <v>1.2267221884249542</v>
      </c>
      <c r="AG16" s="178">
        <v>0.77883895131086145</v>
      </c>
      <c r="AH16" s="178">
        <v>0.9137254901960784</v>
      </c>
      <c r="AI16" s="177">
        <v>1.8048885865569073</v>
      </c>
      <c r="BE16" s="185">
        <v>21</v>
      </c>
      <c r="BF16" s="185">
        <v>23.446091517783671</v>
      </c>
      <c r="BG16" s="185">
        <v>10.349869246401003</v>
      </c>
      <c r="BH16" s="185">
        <v>4.2408158911378386</v>
      </c>
      <c r="BI16" s="186">
        <v>0.84202372306947471</v>
      </c>
      <c r="BJ16" s="186">
        <v>0.91764705882352937</v>
      </c>
      <c r="BK16" s="185">
        <v>2.0281159293714324</v>
      </c>
      <c r="BS16" s="189">
        <v>16</v>
      </c>
      <c r="BT16" s="189">
        <v>23.340595876337844</v>
      </c>
      <c r="BU16" s="189">
        <v>9.5344309236270242</v>
      </c>
      <c r="BV16" s="189">
        <v>2.7082843943422144</v>
      </c>
      <c r="BW16" s="190">
        <v>0.86247150022799812</v>
      </c>
      <c r="BX16" s="190">
        <v>0.92549019607843142</v>
      </c>
      <c r="BY16" s="189">
        <v>1.8006379930625553</v>
      </c>
    </row>
    <row r="17" spans="1:77">
      <c r="A17" s="169">
        <v>54</v>
      </c>
      <c r="B17" s="169">
        <v>18.321874839642376</v>
      </c>
      <c r="C17" s="169">
        <v>4.7859040675230649</v>
      </c>
      <c r="D17" s="169">
        <v>3.9279826091802246</v>
      </c>
      <c r="E17" s="170">
        <v>0.84891677559912848</v>
      </c>
      <c r="F17" s="170">
        <v>0.93333333333333335</v>
      </c>
      <c r="G17" s="169">
        <v>1.9503874400278085</v>
      </c>
      <c r="O17" s="173">
        <v>22</v>
      </c>
      <c r="P17" s="173">
        <v>1.6102160572417525</v>
      </c>
      <c r="Q17" s="173">
        <v>18.200639520590244</v>
      </c>
      <c r="R17" s="173">
        <v>6.718880003450483</v>
      </c>
      <c r="S17" s="174">
        <v>0.88437079613550196</v>
      </c>
      <c r="T17" s="174">
        <v>0.93333333333333335</v>
      </c>
      <c r="U17" s="173">
        <v>1.8536447242752143</v>
      </c>
      <c r="AC17" s="177">
        <v>20</v>
      </c>
      <c r="AD17" s="177">
        <v>17.927398717344829</v>
      </c>
      <c r="AE17" s="177">
        <v>3.756739014438951</v>
      </c>
      <c r="AF17" s="177">
        <v>2.4095121465063207</v>
      </c>
      <c r="AG17" s="178">
        <v>0.83473710861676087</v>
      </c>
      <c r="AH17" s="178">
        <v>0.92549019607843142</v>
      </c>
      <c r="AI17" s="177">
        <v>2.0134342262069844</v>
      </c>
      <c r="BE17" s="185">
        <v>22</v>
      </c>
      <c r="BF17" s="185">
        <v>14.09447242665799</v>
      </c>
      <c r="BG17" s="185">
        <v>9.8044803715508841</v>
      </c>
      <c r="BH17" s="185">
        <v>2.5817445276774671</v>
      </c>
      <c r="BI17" s="186">
        <v>0.7804451510333863</v>
      </c>
      <c r="BJ17" s="186">
        <v>0.9137254901960784</v>
      </c>
      <c r="BK17" s="185">
        <v>1.8555500256341964</v>
      </c>
      <c r="BS17" s="189">
        <v>17</v>
      </c>
      <c r="BT17" s="189">
        <v>14.99436226100234</v>
      </c>
      <c r="BU17" s="189">
        <v>9.1767313721778567</v>
      </c>
      <c r="BV17" s="189">
        <v>3.6854495630909994</v>
      </c>
      <c r="BW17" s="190">
        <v>0.86199494949494948</v>
      </c>
      <c r="BX17" s="190">
        <v>0.91764705882352937</v>
      </c>
      <c r="BY17" s="189">
        <v>1.6820142095202852</v>
      </c>
    </row>
    <row r="18" spans="1:77">
      <c r="A18" s="169">
        <v>56</v>
      </c>
      <c r="B18" s="169">
        <v>17.129342787954918</v>
      </c>
      <c r="C18" s="169">
        <v>2.7794968058721805</v>
      </c>
      <c r="D18" s="169">
        <v>5.1336195752799778</v>
      </c>
      <c r="E18" s="170">
        <v>0.88151816510313907</v>
      </c>
      <c r="F18" s="170">
        <v>0.94117647058823528</v>
      </c>
      <c r="G18" s="169">
        <v>1.8044382914312067</v>
      </c>
      <c r="O18" s="173">
        <v>23</v>
      </c>
      <c r="P18" s="173">
        <v>8.5146879672065445</v>
      </c>
      <c r="Q18" s="173">
        <v>17.190571943001778</v>
      </c>
      <c r="R18" s="173">
        <v>5.4499721384404083</v>
      </c>
      <c r="S18" s="174">
        <v>0.83844591545057923</v>
      </c>
      <c r="T18" s="174">
        <v>0.9137254901960784</v>
      </c>
      <c r="U18" s="173">
        <v>1.8658351452970852</v>
      </c>
      <c r="BE18" s="185">
        <v>24</v>
      </c>
      <c r="BF18" s="185">
        <v>15.832487429429538</v>
      </c>
      <c r="BG18" s="185">
        <v>8.2943759005185989</v>
      </c>
      <c r="BH18" s="185">
        <v>4.3146319755487967</v>
      </c>
      <c r="BI18" s="186">
        <v>0.80720746363061358</v>
      </c>
      <c r="BJ18" s="186">
        <v>0.90980392156862744</v>
      </c>
      <c r="BK18" s="185">
        <v>2.0582429232353858</v>
      </c>
      <c r="BS18" s="189">
        <v>19</v>
      </c>
      <c r="BT18" s="189">
        <v>20.270967964906173</v>
      </c>
      <c r="BU18" s="189">
        <v>8.5586215684699312</v>
      </c>
      <c r="BV18" s="189">
        <v>3.0351791395237888</v>
      </c>
      <c r="BW18" s="190">
        <v>0.87330904838999812</v>
      </c>
      <c r="BX18" s="190">
        <v>0.92156862745098045</v>
      </c>
      <c r="BY18" s="189">
        <v>1.8287635496371697</v>
      </c>
    </row>
    <row r="19" spans="1:77">
      <c r="E19" s="20"/>
      <c r="F19" s="20"/>
      <c r="O19" s="173">
        <v>25</v>
      </c>
      <c r="P19" s="173">
        <v>31.930248128750684</v>
      </c>
      <c r="Q19" s="173">
        <v>16.055274424734201</v>
      </c>
      <c r="R19" s="173">
        <v>5.5308205632887244</v>
      </c>
      <c r="S19" s="174">
        <v>0.87802637427767083</v>
      </c>
      <c r="T19" s="174">
        <v>0.90588235294117647</v>
      </c>
      <c r="U19" s="173">
        <v>1.7963662443641086</v>
      </c>
      <c r="BE19" s="185">
        <v>28</v>
      </c>
      <c r="BF19" s="185">
        <v>26.096624280151524</v>
      </c>
      <c r="BG19" s="185">
        <v>7.1161651462945272</v>
      </c>
      <c r="BH19" s="185">
        <v>4.2759690125383267</v>
      </c>
      <c r="BI19" s="186">
        <v>0.80993612717223362</v>
      </c>
      <c r="BJ19" s="186">
        <v>0.92156862745098045</v>
      </c>
      <c r="BK19" s="185">
        <v>2.2308040581032462</v>
      </c>
      <c r="BW19" s="21"/>
      <c r="BX19" s="21"/>
    </row>
    <row r="20" spans="1:77">
      <c r="E20" s="20"/>
      <c r="F20" s="20"/>
      <c r="O20" s="173">
        <v>26</v>
      </c>
      <c r="P20" s="173">
        <v>30.04946158598155</v>
      </c>
      <c r="Q20" s="173">
        <v>14.535762330305046</v>
      </c>
      <c r="R20" s="173">
        <v>3.8752581831552262</v>
      </c>
      <c r="S20" s="174">
        <v>0.86505754475703323</v>
      </c>
      <c r="T20" s="174">
        <v>0.90588235294117647</v>
      </c>
      <c r="U20" s="173">
        <v>1.6641123992158371</v>
      </c>
      <c r="BE20" s="185">
        <v>30</v>
      </c>
      <c r="BF20" s="185">
        <v>8.5390030553707632</v>
      </c>
      <c r="BG20" s="185">
        <v>6.241979833723784</v>
      </c>
      <c r="BH20" s="185">
        <v>6.1652690251667712</v>
      </c>
      <c r="BI20" s="186">
        <v>0.82454751131221715</v>
      </c>
      <c r="BJ20" s="186">
        <v>0.91764705882352937</v>
      </c>
      <c r="BK20" s="185">
        <v>2.216933607077658</v>
      </c>
      <c r="BW20" s="21"/>
      <c r="BX20" s="21"/>
    </row>
    <row r="21" spans="1:77">
      <c r="E21" s="20"/>
      <c r="F21" s="20"/>
      <c r="O21" s="173">
        <v>27</v>
      </c>
      <c r="P21" s="173">
        <v>23.958814229546505</v>
      </c>
      <c r="Q21" s="173">
        <v>13.525897378451278</v>
      </c>
      <c r="R21" s="173">
        <v>4.8471512953940428</v>
      </c>
      <c r="S21" s="174">
        <v>0.84034543781411475</v>
      </c>
      <c r="T21" s="174">
        <v>0.90196078431372551</v>
      </c>
      <c r="U21" s="173">
        <v>1.7528026493848532</v>
      </c>
      <c r="BW21" s="21"/>
      <c r="BX21" s="21"/>
    </row>
    <row r="22" spans="1:77">
      <c r="E22" s="20"/>
      <c r="F22" s="20"/>
      <c r="O22" s="173">
        <v>28</v>
      </c>
      <c r="P22" s="173">
        <v>9.9083332972189542</v>
      </c>
      <c r="Q22" s="173">
        <v>12.814804072415358</v>
      </c>
      <c r="R22" s="173">
        <v>5.5554194886455877</v>
      </c>
      <c r="S22" s="174">
        <v>0.82015607250456857</v>
      </c>
      <c r="T22" s="174">
        <v>0.90980392156862744</v>
      </c>
      <c r="U22" s="173">
        <v>1.798728470936638</v>
      </c>
      <c r="BW22" s="21"/>
      <c r="BX22" s="21"/>
    </row>
    <row r="23" spans="1:77">
      <c r="O23" s="173">
        <v>29</v>
      </c>
      <c r="P23" s="173">
        <v>3.5721686800257322</v>
      </c>
      <c r="Q23" s="173">
        <v>12.798297311670542</v>
      </c>
      <c r="R23" s="173">
        <v>5.4025169798793753</v>
      </c>
      <c r="S23" s="174">
        <v>0.88343844360356227</v>
      </c>
      <c r="T23" s="174">
        <v>0.91764705882352937</v>
      </c>
      <c r="U23" s="173">
        <v>1.6673385909292031</v>
      </c>
    </row>
    <row r="24" spans="1:77">
      <c r="O24" s="173">
        <v>30</v>
      </c>
      <c r="P24" s="173">
        <v>28.729810832302217</v>
      </c>
      <c r="Q24" s="173">
        <v>11.272909070935034</v>
      </c>
      <c r="R24" s="173">
        <v>5.5114831821593029</v>
      </c>
      <c r="S24" s="174">
        <v>0.86862869434393919</v>
      </c>
      <c r="T24" s="174">
        <v>0.90196078431372551</v>
      </c>
      <c r="U24" s="173">
        <v>1.7043047227757269</v>
      </c>
    </row>
    <row r="25" spans="1:77">
      <c r="O25" s="173">
        <v>31</v>
      </c>
      <c r="P25" s="173">
        <v>3.9448408259426868</v>
      </c>
      <c r="Q25" s="173">
        <v>10.399845436538532</v>
      </c>
      <c r="R25" s="173">
        <v>4.1793050620880683</v>
      </c>
      <c r="S25" s="174">
        <v>0.88594089846113599</v>
      </c>
      <c r="T25" s="174">
        <v>0.91764705882352937</v>
      </c>
      <c r="U25" s="173">
        <v>1.7298748026035027</v>
      </c>
    </row>
    <row r="26" spans="1:77">
      <c r="O26" s="173">
        <v>32</v>
      </c>
      <c r="P26" s="173">
        <v>21.416324403575022</v>
      </c>
      <c r="Q26" s="173">
        <v>9.3760716753241624</v>
      </c>
      <c r="R26" s="173">
        <v>4.6960094998929369</v>
      </c>
      <c r="S26" s="174">
        <v>0.8187147262465817</v>
      </c>
      <c r="T26" s="174">
        <v>0.90196078431372551</v>
      </c>
      <c r="U26" s="173">
        <v>1.7950157373834246</v>
      </c>
    </row>
    <row r="27" spans="1:77">
      <c r="O27" s="173">
        <v>33</v>
      </c>
      <c r="P27" s="173">
        <v>16.626425714424979</v>
      </c>
      <c r="Q27" s="173">
        <v>8.7407821039668736</v>
      </c>
      <c r="R27" s="173">
        <v>4.6784326173071964</v>
      </c>
      <c r="S27" s="174">
        <v>0.81012876792508048</v>
      </c>
      <c r="T27" s="174">
        <v>0.90588235294117647</v>
      </c>
      <c r="U27" s="173">
        <v>1.7435100697898624</v>
      </c>
    </row>
    <row r="28" spans="1:77">
      <c r="O28" s="173">
        <v>34</v>
      </c>
      <c r="P28" s="173">
        <v>30.045734719789714</v>
      </c>
      <c r="Q28" s="173">
        <v>8.5695416482436819</v>
      </c>
      <c r="R28" s="173">
        <v>5.6169328923083661</v>
      </c>
      <c r="S28" s="174">
        <v>0.87422428834632804</v>
      </c>
      <c r="T28" s="174">
        <v>0.90196078431372551</v>
      </c>
      <c r="U28" s="173">
        <v>1.6785821956839484</v>
      </c>
    </row>
    <row r="29" spans="1:77">
      <c r="O29" s="173">
        <v>35</v>
      </c>
      <c r="P29" s="173">
        <v>7.466338599026197</v>
      </c>
      <c r="Q29" s="173">
        <v>8.6747188778206965</v>
      </c>
      <c r="R29" s="173">
        <v>4.7012776945621937</v>
      </c>
      <c r="S29" s="174">
        <v>0.85072304835431567</v>
      </c>
      <c r="T29" s="174">
        <v>0.9137254901960784</v>
      </c>
      <c r="U29" s="173">
        <v>1.6828894317556435</v>
      </c>
    </row>
    <row r="30" spans="1:77">
      <c r="O30" s="173">
        <v>36</v>
      </c>
      <c r="P30" s="173">
        <v>25.275845321941475</v>
      </c>
      <c r="Q30" s="173">
        <v>6.4906812131701326</v>
      </c>
      <c r="R30" s="173">
        <v>5.6028705710110147</v>
      </c>
      <c r="S30" s="174">
        <v>0.85932874713362517</v>
      </c>
      <c r="T30" s="174">
        <v>0.90196078431372551</v>
      </c>
      <c r="U30" s="173">
        <v>1.6765141314791361</v>
      </c>
    </row>
    <row r="31" spans="1:77">
      <c r="O31" s="173">
        <v>37</v>
      </c>
      <c r="P31" s="173">
        <v>24.956941362054323</v>
      </c>
      <c r="Q31" s="173">
        <v>3.7802435996643635</v>
      </c>
      <c r="R31" s="173">
        <v>5.1476797513283499</v>
      </c>
      <c r="S31" s="174">
        <v>0.86095093373855325</v>
      </c>
      <c r="T31" s="174">
        <v>0.8901960784313725</v>
      </c>
      <c r="U31" s="173">
        <v>1.6932246566758784</v>
      </c>
    </row>
    <row r="32" spans="1:77">
      <c r="O32" s="173">
        <v>38</v>
      </c>
      <c r="P32" s="173">
        <v>10.933684644510643</v>
      </c>
      <c r="Q32" s="173">
        <v>3.0416872699429645</v>
      </c>
      <c r="R32" s="173">
        <v>4.6854615253462244</v>
      </c>
      <c r="S32" s="174">
        <v>0.87103892303189934</v>
      </c>
      <c r="T32" s="174">
        <v>0.90980392156862744</v>
      </c>
      <c r="U32" s="173">
        <v>1.7479126248048087</v>
      </c>
    </row>
    <row r="34" spans="1:74" s="237" customFormat="1">
      <c r="A34" s="237" t="s">
        <v>13</v>
      </c>
      <c r="D34" s="237">
        <f>AVERAGE(D3:D33)</f>
        <v>4.2795913791951765</v>
      </c>
      <c r="E34" s="238"/>
      <c r="F34" s="238"/>
      <c r="O34" s="237" t="s">
        <v>13</v>
      </c>
      <c r="R34" s="237">
        <f>AVERAGE(R3:R33)</f>
        <v>4.9858760400547402</v>
      </c>
      <c r="AC34" s="237" t="s">
        <v>13</v>
      </c>
      <c r="AF34" s="237">
        <f>AVERAGE(AF3:AF33)</f>
        <v>1.7983740376819422</v>
      </c>
      <c r="AQ34" s="237" t="s">
        <v>13</v>
      </c>
      <c r="AT34" s="237">
        <f>AVERAGE(AT3:AT33)</f>
        <v>3.0330684504418093</v>
      </c>
      <c r="BE34" s="237" t="s">
        <v>13</v>
      </c>
      <c r="BH34" s="237">
        <f>AVERAGE(BH3:BH33)</f>
        <v>5.2055813364071977</v>
      </c>
      <c r="BS34" s="237" t="s">
        <v>13</v>
      </c>
      <c r="BV34" s="237">
        <f>AVERAGE(BV3:BV33)</f>
        <v>3.3864564885424322</v>
      </c>
    </row>
    <row r="35" spans="1:74" s="237" customFormat="1">
      <c r="A35" s="237" t="s">
        <v>14</v>
      </c>
      <c r="D35" s="237">
        <f>_xlfn.STDEV.S(D3:D33)</f>
        <v>0.95230192693357862</v>
      </c>
      <c r="E35" s="238"/>
      <c r="F35" s="238"/>
      <c r="O35" s="237" t="s">
        <v>14</v>
      </c>
      <c r="R35" s="237">
        <f>_xlfn.STDEV.S(R3:R33)</f>
        <v>0.83190941458176737</v>
      </c>
      <c r="AC35" s="237" t="s">
        <v>14</v>
      </c>
      <c r="AF35" s="237">
        <f>_xlfn.STDEV.S(AF3:AF33)</f>
        <v>0.55845947818468433</v>
      </c>
      <c r="AQ35" s="237" t="s">
        <v>14</v>
      </c>
      <c r="AT35" s="237">
        <f>_xlfn.STDEV.S(AT3:AT33)</f>
        <v>0.97971321237611819</v>
      </c>
      <c r="BE35" s="237" t="s">
        <v>14</v>
      </c>
      <c r="BH35" s="237">
        <f>_xlfn.STDEV.S(BH3:BH33)</f>
        <v>1.3797232377139215</v>
      </c>
      <c r="BS35" s="237" t="s">
        <v>14</v>
      </c>
      <c r="BV35" s="237">
        <f>_xlfn.STDEV.S(BV3:BV33)</f>
        <v>0.95516361687081552</v>
      </c>
    </row>
    <row r="36" spans="1:74" s="237" customFormat="1">
      <c r="A36" s="237" t="s">
        <v>15</v>
      </c>
      <c r="D36" s="237">
        <f>D35/SQRT(COUNT(D3:D33))</f>
        <v>0.23807548173339466</v>
      </c>
      <c r="E36" s="238"/>
      <c r="F36" s="238"/>
      <c r="O36" s="237" t="s">
        <v>15</v>
      </c>
      <c r="R36" s="237">
        <f>R35/SQRT(COUNT(R3:R33))</f>
        <v>0.15188518405578372</v>
      </c>
      <c r="AC36" s="237" t="s">
        <v>15</v>
      </c>
      <c r="AF36" s="237">
        <f>AF35/SQRT(COUNT(AF3:AF33))</f>
        <v>0.14419361723606444</v>
      </c>
      <c r="AQ36" s="237" t="s">
        <v>15</v>
      </c>
      <c r="AT36" s="237">
        <f>AT35/SQRT(COUNT(AT3:AT33))</f>
        <v>0.30981252048687974</v>
      </c>
      <c r="BE36" s="237" t="s">
        <v>15</v>
      </c>
      <c r="BH36" s="237">
        <f>BH35/SQRT(COUNT(BH3:BH33))</f>
        <v>0.32520388584939097</v>
      </c>
      <c r="BS36" s="237" t="s">
        <v>15</v>
      </c>
      <c r="BV36" s="237">
        <f>BV35/SQRT(COUNT(BV3:BV33))</f>
        <v>0.23879090421770388</v>
      </c>
    </row>
    <row r="37" spans="1:74" s="237" customFormat="1">
      <c r="A37" s="237" t="s">
        <v>16</v>
      </c>
      <c r="D37" s="237">
        <f>COUNT(D3:D33)</f>
        <v>16</v>
      </c>
      <c r="E37" s="238"/>
      <c r="F37" s="238"/>
      <c r="O37" s="237" t="s">
        <v>16</v>
      </c>
      <c r="R37" s="237">
        <f>COUNT(R3:R33)</f>
        <v>30</v>
      </c>
      <c r="AC37" s="237" t="s">
        <v>16</v>
      </c>
      <c r="AF37" s="237">
        <f>COUNT(AF3:AF33)</f>
        <v>15</v>
      </c>
      <c r="AQ37" s="237" t="s">
        <v>16</v>
      </c>
      <c r="AT37" s="237">
        <f>COUNT(AT3:AT33)</f>
        <v>10</v>
      </c>
      <c r="BE37" s="237" t="s">
        <v>16</v>
      </c>
      <c r="BH37" s="237">
        <f>COUNT(BH3:BH33)</f>
        <v>18</v>
      </c>
      <c r="BS37" s="237" t="s">
        <v>16</v>
      </c>
      <c r="BV37" s="237">
        <f>COUNT(BV3:BV33)</f>
        <v>16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Angola_day2</vt:lpstr>
      <vt:lpstr>Angola_day3</vt:lpstr>
      <vt:lpstr>Angola_day4</vt:lpstr>
      <vt:lpstr>Angola_day5</vt:lpstr>
      <vt:lpstr>Angola_day6</vt:lpstr>
      <vt:lpstr>Angola_summary</vt:lpstr>
      <vt:lpstr>Zaire_day2</vt:lpstr>
      <vt:lpstr>Zaire_day3</vt:lpstr>
      <vt:lpstr>Zaire_day4</vt:lpstr>
      <vt:lpstr>Zaire_day5</vt:lpstr>
      <vt:lpstr>Zaire_day6</vt:lpstr>
      <vt:lpstr>Zaire_summary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2018-10-25T06:42:21Z</dcterms:created>
  <dcterms:modified xsi:type="dcterms:W3CDTF">2019-07-01T14:25:26Z</dcterms:modified>
</cp:coreProperties>
</file>