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mero\Downloads\"/>
    </mc:Choice>
  </mc:AlternateContent>
  <xr:revisionPtr revIDLastSave="0" documentId="13_ncr:1_{DF3D7BC5-6F9F-4C54-B19F-4359D7DA4C0B}" xr6:coauthVersionLast="47" xr6:coauthVersionMax="47" xr10:uidLastSave="{00000000-0000-0000-0000-000000000000}"/>
  <bookViews>
    <workbookView xWindow="-110" yWindow="-110" windowWidth="19420" windowHeight="11500" xr2:uid="{92397B15-AEB7-40C2-B7B3-A130134129DC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<sst xmlns="http://schemas.openxmlformats.org/spreadsheetml/2006/main" count="7" uniqueCount="7">
  <si>
    <t>Venta</t>
  </si>
  <si>
    <t>Costos</t>
  </si>
  <si>
    <t>Utilidad Bruta</t>
  </si>
  <si>
    <t>Gastos</t>
  </si>
  <si>
    <t>EBITDA</t>
  </si>
  <si>
    <t>Fecha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</si>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</sst>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14" fontId="1" fillId="3" borderId="1" xfId="1" applyNumberFormat="1" applyFill="1" applyBorder="1"/>
    <xf numFmtId="0" fontId="1" fillId="3" borderId="2" xfId="1" applyFill="1" applyBorder="1"/>
    <xf numFmtId="14" fontId="1" fillId="0" borderId="1" xfId="1" applyNumberFormat="1" applyBorder="1"/>
    <xf numFmtId="166" fontId="2" fillId="2" borderId="2" xfId="2" applyNumberFormat="1" applyFont="1" applyFill="1" applyBorder="1"/>
    <xf numFmtId="166" fontId="0" fillId="0" borderId="0" xfId="2" applyNumberFormat="1" applyFont="1"/>
  </cellXfs>
  <cellStyles count="3">
    <cellStyle name="Millares" xfId="2" builtinId="3"/>
    <cellStyle name="Normal" xfId="0" builtinId="0"/>
    <cellStyle name="Normal 3" xfId="1" xr:uid="{DDD123BC-9822-4543-B162-3861ACE93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romero\Downloads\AfA%20-%20Proyecci&#243;n%20P&amp;G%20S2%202025%20(USA)_.xlsx" TargetMode="External"/><Relationship Id="rId1" Type="http://schemas.openxmlformats.org/officeDocument/2006/relationships/externalLinkPath" Target="AfA%20-%20Proyecci&#243;n%20P&amp;G%20S2%202025%20(USA)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yG Detalle - Base"/>
      <sheetName val="Proyecciones conjuntas"/>
      <sheetName val="PyG Detalle - Pesimista"/>
      <sheetName val="PyG Detalle - Optimista"/>
      <sheetName val="PyG Resumen"/>
      <sheetName val="Proyección Venta"/>
      <sheetName val="Proyección Gasto"/>
      <sheetName val="Proyección Cos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16DC-00EF-4F7C-AD02-A1B887184715}">
  <dimension ref="A1:G53"/>
  <sheetViews>
    <sheetView tabSelected="1" workbookViewId="0">
      <selection activeCell="C1" sqref="C1:G1048576"/>
    </sheetView>
  </sheetViews>
  <sheetFormatPr baseColWidth="10" defaultRowHeight="14.5" x14ac:dyDescent="0.35"/>
  <cols>
    <col min="1" max="1" width="9.08984375" bestFit="1" customWidth="1"/>
    <col min="2" max="2" width="4.81640625" bestFit="1" customWidth="1"/>
    <col min="3" max="4" width="11.1796875" style="7" bestFit="1" customWidth="1"/>
    <col min="5" max="5" width="12.453125" style="7" bestFit="1" customWidth="1"/>
    <col min="6" max="7" width="11.1796875" style="7" bestFit="1" customWidth="1"/>
  </cols>
  <sheetData>
    <row r="1" spans="1:7" x14ac:dyDescent="0.35">
      <c r="A1" s="1" t="s">
        <v>5</v>
      </c>
      <c r="B1" s="2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x14ac:dyDescent="0.35">
      <c r="A2" s="3">
        <v>44228</v>
      </c>
      <c r="B2" s="4">
        <f>YEAR([1]!Tabla1[[#This Row],[mes]])</f>
        <v>2021</v>
      </c>
      <c r="C2" s="7">
        <v>107140</v>
      </c>
      <c r="D2" s="7">
        <v>68542</v>
      </c>
      <c r="E2" s="7">
        <v>38598</v>
      </c>
      <c r="F2" s="7">
        <v>190231</v>
      </c>
      <c r="G2" s="7">
        <v>-151633</v>
      </c>
    </row>
    <row r="3" spans="1:7" x14ac:dyDescent="0.35">
      <c r="A3" s="5">
        <v>44256</v>
      </c>
      <c r="B3" s="4">
        <f>YEAR([1]!Tabla1[[#This Row],[mes]])</f>
        <v>2021</v>
      </c>
      <c r="C3" s="7">
        <v>254545</v>
      </c>
      <c r="D3" s="7">
        <v>138877</v>
      </c>
      <c r="E3" s="7">
        <v>115668</v>
      </c>
      <c r="F3" s="7">
        <v>195597</v>
      </c>
      <c r="G3" s="7">
        <v>-79929</v>
      </c>
    </row>
    <row r="4" spans="1:7" x14ac:dyDescent="0.35">
      <c r="A4" s="3">
        <v>44287</v>
      </c>
      <c r="B4" s="4">
        <f>YEAR([1]!Tabla1[[#This Row],[mes]])</f>
        <v>2021</v>
      </c>
      <c r="C4" s="7">
        <v>168734</v>
      </c>
      <c r="D4" s="7">
        <v>85833</v>
      </c>
      <c r="E4" s="7">
        <v>82901</v>
      </c>
      <c r="F4" s="7">
        <v>230543</v>
      </c>
      <c r="G4" s="7">
        <v>-147642</v>
      </c>
    </row>
    <row r="5" spans="1:7" x14ac:dyDescent="0.35">
      <c r="A5" s="5">
        <v>44317</v>
      </c>
      <c r="B5" s="4">
        <f>YEAR([1]!Tabla1[[#This Row],[mes]])</f>
        <v>2021</v>
      </c>
      <c r="C5" s="7">
        <v>287138</v>
      </c>
      <c r="D5" s="7">
        <v>128934</v>
      </c>
      <c r="E5" s="7">
        <v>158204</v>
      </c>
      <c r="F5" s="7">
        <v>245300</v>
      </c>
      <c r="G5" s="7">
        <v>-87096</v>
      </c>
    </row>
    <row r="6" spans="1:7" x14ac:dyDescent="0.35">
      <c r="A6" s="3">
        <v>44348</v>
      </c>
      <c r="B6" s="4">
        <f>YEAR([1]!Tabla1[[#This Row],[mes]])</f>
        <v>2021</v>
      </c>
      <c r="C6" s="7">
        <v>316206</v>
      </c>
      <c r="D6" s="7">
        <v>138120</v>
      </c>
      <c r="E6" s="7">
        <v>178086</v>
      </c>
      <c r="F6" s="7">
        <v>282165</v>
      </c>
      <c r="G6" s="7">
        <v>-104079</v>
      </c>
    </row>
    <row r="7" spans="1:7" x14ac:dyDescent="0.35">
      <c r="A7" s="5">
        <v>44378</v>
      </c>
      <c r="B7" s="4">
        <f>YEAR([1]!Tabla1[[#This Row],[mes]])</f>
        <v>2021</v>
      </c>
      <c r="C7" s="7">
        <v>143615</v>
      </c>
      <c r="D7" s="7">
        <v>65771</v>
      </c>
      <c r="E7" s="7">
        <v>77844</v>
      </c>
      <c r="F7" s="7">
        <v>196129</v>
      </c>
      <c r="G7" s="7">
        <v>-118285</v>
      </c>
    </row>
    <row r="8" spans="1:7" x14ac:dyDescent="0.35">
      <c r="A8" s="3">
        <v>44409</v>
      </c>
      <c r="B8" s="4">
        <f>YEAR([1]!Tabla1[[#This Row],[mes]])</f>
        <v>2021</v>
      </c>
      <c r="C8" s="7">
        <v>524527</v>
      </c>
      <c r="D8" s="7">
        <v>233029</v>
      </c>
      <c r="E8" s="7">
        <v>291498</v>
      </c>
      <c r="F8" s="7">
        <v>298894</v>
      </c>
      <c r="G8" s="7">
        <v>-7396</v>
      </c>
    </row>
    <row r="9" spans="1:7" x14ac:dyDescent="0.35">
      <c r="A9" s="5">
        <v>44440</v>
      </c>
      <c r="B9" s="4">
        <f>YEAR([1]!Tabla1[[#This Row],[mes]])</f>
        <v>2021</v>
      </c>
      <c r="C9" s="7">
        <v>461473</v>
      </c>
      <c r="D9" s="7">
        <v>203695</v>
      </c>
      <c r="E9" s="7">
        <v>257778</v>
      </c>
      <c r="F9" s="7">
        <v>249911</v>
      </c>
      <c r="G9" s="7">
        <v>7867</v>
      </c>
    </row>
    <row r="10" spans="1:7" x14ac:dyDescent="0.35">
      <c r="A10" s="3">
        <v>44470</v>
      </c>
      <c r="B10" s="4">
        <f>YEAR([1]!Tabla1[[#This Row],[mes]])</f>
        <v>2021</v>
      </c>
      <c r="C10" s="7">
        <v>401009</v>
      </c>
      <c r="D10" s="7">
        <v>192359</v>
      </c>
      <c r="E10" s="7">
        <v>208650</v>
      </c>
      <c r="F10" s="7">
        <v>231899</v>
      </c>
      <c r="G10" s="7">
        <v>-23249</v>
      </c>
    </row>
    <row r="11" spans="1:7" x14ac:dyDescent="0.35">
      <c r="A11" s="5">
        <v>44501</v>
      </c>
      <c r="B11" s="4">
        <f>YEAR([1]!Tabla1[[#This Row],[mes]])</f>
        <v>2021</v>
      </c>
      <c r="C11" s="7">
        <v>621084</v>
      </c>
      <c r="D11" s="7">
        <v>390016</v>
      </c>
      <c r="E11" s="7">
        <v>231068</v>
      </c>
      <c r="F11" s="7">
        <v>196659</v>
      </c>
      <c r="G11" s="7">
        <v>34409</v>
      </c>
    </row>
    <row r="12" spans="1:7" x14ac:dyDescent="0.35">
      <c r="A12" s="5">
        <v>44562</v>
      </c>
      <c r="B12" s="4">
        <f>YEAR([1]!Tabla1[[#This Row],[mes]])</f>
        <v>2021</v>
      </c>
      <c r="C12" s="7">
        <v>521188</v>
      </c>
      <c r="D12" s="7">
        <v>241932</v>
      </c>
      <c r="E12" s="7">
        <v>279256</v>
      </c>
      <c r="F12" s="7">
        <v>307481.67619143275</v>
      </c>
      <c r="G12" s="7">
        <v>-28225.676191432736</v>
      </c>
    </row>
    <row r="13" spans="1:7" x14ac:dyDescent="0.35">
      <c r="A13" s="3">
        <v>44593</v>
      </c>
      <c r="B13" s="4">
        <f>YEAR([1]!Tabla1[[#This Row],[mes]])</f>
        <v>2022</v>
      </c>
      <c r="C13" s="7">
        <v>557103</v>
      </c>
      <c r="D13" s="7">
        <v>271499</v>
      </c>
      <c r="E13" s="7">
        <v>285604</v>
      </c>
      <c r="F13" s="7">
        <v>240704.57583413456</v>
      </c>
      <c r="G13" s="7">
        <v>44899.424165865428</v>
      </c>
    </row>
    <row r="14" spans="1:7" x14ac:dyDescent="0.35">
      <c r="A14" s="5">
        <v>44621</v>
      </c>
      <c r="B14" s="4">
        <f>YEAR([1]!Tabla1[[#This Row],[mes]])</f>
        <v>2022</v>
      </c>
      <c r="C14" s="7">
        <v>552074</v>
      </c>
      <c r="D14" s="7">
        <v>288732</v>
      </c>
      <c r="E14" s="7">
        <v>263342</v>
      </c>
      <c r="F14" s="7">
        <v>486360.9643157291</v>
      </c>
      <c r="G14" s="7">
        <v>-223018.9643157291</v>
      </c>
    </row>
    <row r="15" spans="1:7" x14ac:dyDescent="0.35">
      <c r="A15" s="3">
        <v>44652</v>
      </c>
      <c r="B15" s="4">
        <f>YEAR([1]!Tabla1[[#This Row],[mes]])</f>
        <v>2022</v>
      </c>
      <c r="C15" s="7">
        <v>366536</v>
      </c>
      <c r="D15" s="7">
        <v>133696</v>
      </c>
      <c r="E15" s="7">
        <v>232840</v>
      </c>
      <c r="F15" s="7">
        <v>217448.21205313809</v>
      </c>
      <c r="G15" s="7">
        <v>15391.787946861914</v>
      </c>
    </row>
    <row r="16" spans="1:7" x14ac:dyDescent="0.35">
      <c r="A16" s="5">
        <v>44682</v>
      </c>
      <c r="B16" s="4">
        <f>YEAR([1]!Tabla1[[#This Row],[mes]])</f>
        <v>2022</v>
      </c>
      <c r="C16" s="7">
        <v>619076</v>
      </c>
      <c r="D16" s="7">
        <v>254510</v>
      </c>
      <c r="E16" s="7">
        <v>364566</v>
      </c>
      <c r="F16" s="7">
        <v>206476.54065853174</v>
      </c>
      <c r="G16" s="7">
        <v>158089.45934146829</v>
      </c>
    </row>
    <row r="17" spans="1:7" x14ac:dyDescent="0.35">
      <c r="A17" s="3">
        <v>44713</v>
      </c>
      <c r="B17" s="4">
        <f>YEAR([1]!Tabla1[[#This Row],[mes]])</f>
        <v>2022</v>
      </c>
      <c r="C17" s="7">
        <v>495716</v>
      </c>
      <c r="D17" s="7">
        <v>176194</v>
      </c>
      <c r="E17" s="7">
        <v>319522</v>
      </c>
      <c r="F17" s="7">
        <v>213348.68786690151</v>
      </c>
      <c r="G17" s="7">
        <v>106173.31213309849</v>
      </c>
    </row>
    <row r="18" spans="1:7" x14ac:dyDescent="0.35">
      <c r="A18" s="5">
        <v>44743</v>
      </c>
      <c r="B18" s="4">
        <f>YEAR([1]!Tabla1[[#This Row],[mes]])</f>
        <v>2022</v>
      </c>
      <c r="C18" s="7">
        <v>581793</v>
      </c>
      <c r="D18" s="7">
        <v>252828</v>
      </c>
      <c r="E18" s="7">
        <v>328965</v>
      </c>
      <c r="F18" s="7">
        <v>214621.8803339302</v>
      </c>
      <c r="G18" s="7">
        <v>114343.1196660698</v>
      </c>
    </row>
    <row r="19" spans="1:7" x14ac:dyDescent="0.35">
      <c r="A19" s="3">
        <v>44774</v>
      </c>
      <c r="B19" s="4">
        <f>YEAR([1]!Tabla1[[#This Row],[mes]])</f>
        <v>2022</v>
      </c>
      <c r="C19" s="7">
        <v>438066</v>
      </c>
      <c r="D19" s="7">
        <v>154568</v>
      </c>
      <c r="E19" s="7">
        <v>283498</v>
      </c>
      <c r="F19" s="7">
        <v>196435.96832842441</v>
      </c>
      <c r="G19" s="7">
        <v>87062.031671575576</v>
      </c>
    </row>
    <row r="20" spans="1:7" x14ac:dyDescent="0.35">
      <c r="A20" s="5">
        <v>44805</v>
      </c>
      <c r="B20" s="4">
        <f>YEAR([1]!Tabla1[[#This Row],[mes]])</f>
        <v>2022</v>
      </c>
      <c r="C20" s="7">
        <v>480327</v>
      </c>
      <c r="D20" s="7">
        <v>212077</v>
      </c>
      <c r="E20" s="7">
        <v>268250</v>
      </c>
      <c r="F20" s="7">
        <v>295681.84826800996</v>
      </c>
      <c r="G20" s="7">
        <v>-27431.848268009955</v>
      </c>
    </row>
    <row r="21" spans="1:7" x14ac:dyDescent="0.35">
      <c r="A21" s="3">
        <v>44835</v>
      </c>
      <c r="B21" s="4">
        <f>YEAR([1]!Tabla1[[#This Row],[mes]])</f>
        <v>2022</v>
      </c>
      <c r="C21" s="7">
        <v>740110</v>
      </c>
      <c r="D21" s="7">
        <v>292864</v>
      </c>
      <c r="E21" s="7">
        <v>447246</v>
      </c>
      <c r="F21" s="7">
        <v>275660.20015686535</v>
      </c>
      <c r="G21" s="7">
        <v>171585.79984313465</v>
      </c>
    </row>
    <row r="22" spans="1:7" x14ac:dyDescent="0.35">
      <c r="A22" s="5">
        <v>44866</v>
      </c>
      <c r="B22" s="4">
        <f>YEAR([1]!Tabla1[[#This Row],[mes]])</f>
        <v>2022</v>
      </c>
      <c r="C22" s="7">
        <v>828555</v>
      </c>
      <c r="D22" s="7">
        <v>390732</v>
      </c>
      <c r="E22" s="7">
        <v>437823</v>
      </c>
      <c r="F22" s="7">
        <v>281029.38406407303</v>
      </c>
      <c r="G22" s="7">
        <v>156793.61593592694</v>
      </c>
    </row>
    <row r="23" spans="1:7" x14ac:dyDescent="0.35">
      <c r="A23" s="3">
        <v>44896</v>
      </c>
      <c r="B23" s="4">
        <f>YEAR([1]!Tabla1[[#This Row],[mes]])</f>
        <v>2022</v>
      </c>
      <c r="C23" s="7">
        <v>818395</v>
      </c>
      <c r="D23" s="7">
        <v>361118</v>
      </c>
      <c r="E23" s="7">
        <v>457277</v>
      </c>
      <c r="F23" s="7">
        <v>254000.73597771404</v>
      </c>
      <c r="G23" s="7">
        <v>203276.26402228599</v>
      </c>
    </row>
    <row r="24" spans="1:7" x14ac:dyDescent="0.35">
      <c r="A24" s="5">
        <v>44927</v>
      </c>
      <c r="B24" s="4">
        <f>YEAR([1]!Tabla1[[#This Row],[mes]])</f>
        <v>2022</v>
      </c>
      <c r="C24" s="7">
        <v>856075</v>
      </c>
      <c r="D24" s="7">
        <v>425063</v>
      </c>
      <c r="E24" s="7">
        <v>431012</v>
      </c>
      <c r="F24" s="7">
        <v>197738.36760070809</v>
      </c>
      <c r="G24" s="7">
        <v>233273.63239929191</v>
      </c>
    </row>
    <row r="25" spans="1:7" x14ac:dyDescent="0.35">
      <c r="A25" s="3">
        <v>44958</v>
      </c>
      <c r="B25" s="4">
        <f>YEAR([1]!Tabla1[[#This Row],[mes]])</f>
        <v>2023</v>
      </c>
      <c r="C25" s="7">
        <v>744567</v>
      </c>
      <c r="D25" s="7">
        <v>357444</v>
      </c>
      <c r="E25" s="7">
        <v>387123</v>
      </c>
      <c r="F25" s="7">
        <v>222501.05689934152</v>
      </c>
      <c r="G25" s="7">
        <v>164621.94310065848</v>
      </c>
    </row>
    <row r="26" spans="1:7" x14ac:dyDescent="0.35">
      <c r="A26" s="5">
        <v>44986</v>
      </c>
      <c r="B26" s="4">
        <f>YEAR([1]!Tabla1[[#This Row],[mes]])</f>
        <v>2023</v>
      </c>
      <c r="C26" s="7">
        <v>630071</v>
      </c>
      <c r="D26" s="7">
        <v>317961</v>
      </c>
      <c r="E26" s="7">
        <v>312110</v>
      </c>
      <c r="F26" s="7">
        <v>210934.12240694836</v>
      </c>
      <c r="G26" s="7">
        <v>101175.87759305163</v>
      </c>
    </row>
    <row r="27" spans="1:7" x14ac:dyDescent="0.35">
      <c r="A27" s="3">
        <v>45017</v>
      </c>
      <c r="B27" s="4">
        <f>YEAR([1]!Tabla1[[#This Row],[mes]])</f>
        <v>2023</v>
      </c>
      <c r="C27" s="7">
        <v>919615</v>
      </c>
      <c r="D27" s="7">
        <v>452805</v>
      </c>
      <c r="E27" s="7">
        <v>466810</v>
      </c>
      <c r="F27" s="7">
        <v>227702.06146926538</v>
      </c>
      <c r="G27" s="7">
        <v>239107.93853073462</v>
      </c>
    </row>
    <row r="28" spans="1:7" x14ac:dyDescent="0.35">
      <c r="A28" s="5">
        <v>45047</v>
      </c>
      <c r="B28" s="4">
        <f>YEAR([1]!Tabla1[[#This Row],[mes]])</f>
        <v>2023</v>
      </c>
      <c r="C28" s="7">
        <v>665284</v>
      </c>
      <c r="D28" s="7">
        <v>326822</v>
      </c>
      <c r="E28" s="7">
        <v>338462</v>
      </c>
      <c r="F28" s="7">
        <v>244414.14009957697</v>
      </c>
      <c r="G28" s="7">
        <v>94047.859900423035</v>
      </c>
    </row>
    <row r="29" spans="1:7" x14ac:dyDescent="0.35">
      <c r="A29" s="3">
        <v>45078</v>
      </c>
      <c r="B29" s="4">
        <f>YEAR([1]!Tabla1[[#This Row],[mes]])</f>
        <v>2023</v>
      </c>
      <c r="C29" s="7">
        <v>786136</v>
      </c>
      <c r="D29" s="7">
        <v>377893</v>
      </c>
      <c r="E29" s="7">
        <v>408243</v>
      </c>
      <c r="F29" s="7">
        <v>301377.59887194366</v>
      </c>
      <c r="G29" s="7">
        <v>106865.40112805634</v>
      </c>
    </row>
    <row r="30" spans="1:7" x14ac:dyDescent="0.35">
      <c r="A30" s="5">
        <v>45108</v>
      </c>
      <c r="B30" s="4">
        <f>YEAR([1]!Tabla1[[#This Row],[mes]])</f>
        <v>2023</v>
      </c>
      <c r="C30" s="7">
        <v>682401</v>
      </c>
      <c r="D30" s="7">
        <v>287254</v>
      </c>
      <c r="E30" s="7">
        <v>395147</v>
      </c>
      <c r="F30" s="7">
        <v>233993.25988851761</v>
      </c>
      <c r="G30" s="7">
        <v>161153.74011148239</v>
      </c>
    </row>
    <row r="31" spans="1:7" x14ac:dyDescent="0.35">
      <c r="A31" s="3">
        <v>45139</v>
      </c>
      <c r="B31" s="4">
        <f>YEAR([1]!Tabla1[[#This Row],[mes]])</f>
        <v>2023</v>
      </c>
      <c r="C31" s="7">
        <v>763872</v>
      </c>
      <c r="D31" s="7">
        <v>391243</v>
      </c>
      <c r="E31" s="7">
        <v>372629</v>
      </c>
      <c r="F31" s="7">
        <v>270272.41228248389</v>
      </c>
      <c r="G31" s="7">
        <v>102356.58771751609</v>
      </c>
    </row>
    <row r="32" spans="1:7" x14ac:dyDescent="0.35">
      <c r="A32" s="5">
        <v>45170</v>
      </c>
      <c r="B32" s="4">
        <f>YEAR([1]!Tabla1[[#This Row],[mes]])</f>
        <v>2023</v>
      </c>
      <c r="C32" s="7">
        <v>512706</v>
      </c>
      <c r="D32" s="7">
        <v>327432</v>
      </c>
      <c r="E32" s="7">
        <v>185274</v>
      </c>
      <c r="F32" s="7">
        <v>301497.78090464161</v>
      </c>
      <c r="G32" s="7">
        <v>-116223.78090464161</v>
      </c>
    </row>
    <row r="33" spans="1:7" x14ac:dyDescent="0.35">
      <c r="A33" s="3">
        <v>45200</v>
      </c>
      <c r="B33" s="4">
        <f>YEAR([1]!Tabla1[[#This Row],[mes]])</f>
        <v>2023</v>
      </c>
      <c r="C33" s="7">
        <v>683546</v>
      </c>
      <c r="D33" s="7">
        <v>468845</v>
      </c>
      <c r="E33" s="7">
        <v>214701</v>
      </c>
      <c r="F33" s="7">
        <v>253595.40985217309</v>
      </c>
      <c r="G33" s="7">
        <v>-38894.409852173063</v>
      </c>
    </row>
    <row r="34" spans="1:7" x14ac:dyDescent="0.35">
      <c r="A34" s="5">
        <v>45231</v>
      </c>
      <c r="B34" s="4">
        <f>YEAR([1]!Tabla1[[#This Row],[mes]])</f>
        <v>2023</v>
      </c>
      <c r="C34" s="7">
        <v>427977</v>
      </c>
      <c r="D34" s="7">
        <v>283313</v>
      </c>
      <c r="E34" s="7">
        <v>144664</v>
      </c>
      <c r="F34" s="7">
        <v>277930.24108504347</v>
      </c>
      <c r="G34" s="7">
        <v>-133266.24108504347</v>
      </c>
    </row>
    <row r="35" spans="1:7" x14ac:dyDescent="0.35">
      <c r="A35" s="3">
        <v>45261</v>
      </c>
      <c r="B35" s="4">
        <f>YEAR([1]!Tabla1[[#This Row],[mes]])</f>
        <v>2023</v>
      </c>
      <c r="C35" s="7">
        <v>567729</v>
      </c>
      <c r="D35" s="7">
        <v>289642</v>
      </c>
      <c r="E35" s="7">
        <v>278087</v>
      </c>
      <c r="F35" s="7">
        <v>369622.14677986945</v>
      </c>
      <c r="G35" s="7">
        <v>-91535.14677986945</v>
      </c>
    </row>
    <row r="36" spans="1:7" x14ac:dyDescent="0.35">
      <c r="A36" s="5">
        <v>45292</v>
      </c>
      <c r="B36" s="4">
        <f>YEAR([1]!Tabla1[[#This Row],[mes]])</f>
        <v>2023</v>
      </c>
      <c r="C36" s="7">
        <v>609874</v>
      </c>
      <c r="D36" s="7">
        <v>386697</v>
      </c>
      <c r="E36" s="7">
        <v>223177</v>
      </c>
      <c r="F36" s="7">
        <v>170109.78754840026</v>
      </c>
      <c r="G36" s="7">
        <v>53067.212451599771</v>
      </c>
    </row>
    <row r="37" spans="1:7" x14ac:dyDescent="0.35">
      <c r="A37" s="3">
        <v>45323</v>
      </c>
      <c r="B37" s="4">
        <f>YEAR([1]!Tabla1[[#This Row],[mes]])</f>
        <v>2024</v>
      </c>
      <c r="C37" s="7">
        <v>570931</v>
      </c>
      <c r="D37" s="7">
        <v>344322</v>
      </c>
      <c r="E37" s="7">
        <v>226609</v>
      </c>
      <c r="F37" s="7">
        <v>234921.8</v>
      </c>
      <c r="G37" s="7">
        <v>-8312.7999999999993</v>
      </c>
    </row>
    <row r="38" spans="1:7" x14ac:dyDescent="0.35">
      <c r="A38" s="5">
        <v>45352</v>
      </c>
      <c r="B38" s="4">
        <f>YEAR([1]!Tabla1[[#This Row],[mes]])</f>
        <v>2024</v>
      </c>
      <c r="C38" s="7">
        <v>526453</v>
      </c>
      <c r="D38" s="7">
        <v>319194</v>
      </c>
      <c r="E38" s="7">
        <v>207259</v>
      </c>
      <c r="F38" s="7">
        <v>398168.8</v>
      </c>
      <c r="G38" s="7">
        <v>-190909.8</v>
      </c>
    </row>
    <row r="39" spans="1:7" x14ac:dyDescent="0.35">
      <c r="A39" s="3">
        <v>45383</v>
      </c>
      <c r="B39" s="4">
        <f>YEAR([1]!Tabla1[[#This Row],[mes]])</f>
        <v>2024</v>
      </c>
      <c r="C39" s="7">
        <v>864534</v>
      </c>
      <c r="D39" s="7">
        <v>522029</v>
      </c>
      <c r="E39" s="7">
        <v>342505</v>
      </c>
      <c r="F39" s="7">
        <v>196959.02872278905</v>
      </c>
      <c r="G39" s="7">
        <v>145545.97127721095</v>
      </c>
    </row>
    <row r="40" spans="1:7" x14ac:dyDescent="0.35">
      <c r="A40" s="5">
        <v>45413</v>
      </c>
      <c r="B40" s="4">
        <f>YEAR([1]!Tabla1[[#This Row],[mes]])</f>
        <v>2024</v>
      </c>
      <c r="C40" s="7">
        <v>303603</v>
      </c>
      <c r="D40" s="7">
        <v>203490</v>
      </c>
      <c r="E40" s="7">
        <v>100113</v>
      </c>
      <c r="F40" s="7">
        <v>235784.7</v>
      </c>
      <c r="G40" s="7">
        <v>-135671.70000000001</v>
      </c>
    </row>
    <row r="41" spans="1:7" x14ac:dyDescent="0.35">
      <c r="A41" s="3">
        <v>45444</v>
      </c>
      <c r="B41" s="4">
        <f>YEAR([1]!Tabla1[[#This Row],[mes]])</f>
        <v>2024</v>
      </c>
      <c r="C41" s="7">
        <v>452178</v>
      </c>
      <c r="D41" s="7">
        <v>308598</v>
      </c>
      <c r="E41" s="7">
        <v>143580</v>
      </c>
      <c r="F41" s="7">
        <v>228550.95</v>
      </c>
      <c r="G41" s="7">
        <v>-84970.95</v>
      </c>
    </row>
    <row r="42" spans="1:7" x14ac:dyDescent="0.35">
      <c r="A42" s="5">
        <v>45474</v>
      </c>
      <c r="B42" s="4">
        <f>YEAR([1]!Tabla1[[#This Row],[mes]])</f>
        <v>2024</v>
      </c>
      <c r="C42" s="7">
        <v>279234</v>
      </c>
      <c r="D42" s="7">
        <v>152866</v>
      </c>
      <c r="E42" s="7">
        <v>126368</v>
      </c>
      <c r="F42" s="7">
        <v>271744.5</v>
      </c>
      <c r="G42" s="7">
        <v>-145376.5</v>
      </c>
    </row>
    <row r="43" spans="1:7" x14ac:dyDescent="0.35">
      <c r="A43" s="3">
        <v>45505</v>
      </c>
      <c r="B43" s="4">
        <f>YEAR([1]!Tabla1[[#This Row],[mes]])</f>
        <v>2024</v>
      </c>
      <c r="C43" s="7">
        <v>250917</v>
      </c>
      <c r="D43" s="7">
        <v>152726</v>
      </c>
      <c r="E43" s="7">
        <v>98191</v>
      </c>
      <c r="F43" s="7">
        <v>262033.45</v>
      </c>
      <c r="G43" s="7">
        <v>-163842.45000000001</v>
      </c>
    </row>
    <row r="44" spans="1:7" x14ac:dyDescent="0.35">
      <c r="A44" s="5">
        <v>45536</v>
      </c>
      <c r="B44" s="4">
        <f>YEAR([1]!Tabla1[[#This Row],[mes]])</f>
        <v>2024</v>
      </c>
      <c r="C44" s="7">
        <v>393379</v>
      </c>
      <c r="D44" s="7">
        <v>272683</v>
      </c>
      <c r="E44" s="7">
        <v>120696</v>
      </c>
      <c r="F44" s="7">
        <v>215475.35</v>
      </c>
      <c r="G44" s="7">
        <v>-94779.35</v>
      </c>
    </row>
    <row r="45" spans="1:7" x14ac:dyDescent="0.35">
      <c r="A45" s="3">
        <v>45566</v>
      </c>
      <c r="B45" s="4">
        <f>YEAR([1]!Tabla1[[#This Row],[mes]])</f>
        <v>2024</v>
      </c>
      <c r="C45" s="7">
        <v>687285</v>
      </c>
      <c r="D45" s="7">
        <v>476407</v>
      </c>
      <c r="E45" s="7">
        <v>210878</v>
      </c>
      <c r="F45" s="7">
        <v>253338.15</v>
      </c>
      <c r="G45" s="7">
        <v>-42460.15</v>
      </c>
    </row>
    <row r="46" spans="1:7" x14ac:dyDescent="0.35">
      <c r="A46" s="5">
        <v>45597</v>
      </c>
      <c r="B46" s="4">
        <f>YEAR([1]!Tabla1[[#This Row],[mes]])</f>
        <v>2024</v>
      </c>
      <c r="C46" s="7">
        <v>381928</v>
      </c>
      <c r="D46" s="7">
        <v>292194</v>
      </c>
      <c r="E46" s="7">
        <v>89734</v>
      </c>
      <c r="F46" s="7">
        <v>241307.7</v>
      </c>
      <c r="G46" s="7">
        <v>-151573.70000000001</v>
      </c>
    </row>
    <row r="47" spans="1:7" x14ac:dyDescent="0.35">
      <c r="A47" s="3">
        <v>45627</v>
      </c>
      <c r="B47" s="4">
        <f>YEAR([1]!Tabla1[[#This Row],[mes]])</f>
        <v>2024</v>
      </c>
      <c r="C47" s="7">
        <v>725684</v>
      </c>
      <c r="D47" s="7">
        <v>337994</v>
      </c>
      <c r="E47" s="7">
        <v>387690</v>
      </c>
      <c r="F47" s="7">
        <v>244655.3</v>
      </c>
      <c r="G47" s="7">
        <v>143034.70000000001</v>
      </c>
    </row>
    <row r="48" spans="1:7" x14ac:dyDescent="0.35">
      <c r="A48" s="5">
        <v>45658</v>
      </c>
      <c r="B48" s="4">
        <f>YEAR([1]!Tabla1[[#This Row],[mes]])</f>
        <v>2024</v>
      </c>
      <c r="C48" s="7">
        <v>508156</v>
      </c>
      <c r="D48" s="7">
        <v>384820</v>
      </c>
      <c r="E48" s="7">
        <v>123336</v>
      </c>
      <c r="F48" s="7">
        <v>197691.5</v>
      </c>
      <c r="G48" s="7">
        <v>-74355.5</v>
      </c>
    </row>
    <row r="49" spans="1:7" x14ac:dyDescent="0.35">
      <c r="A49" s="3">
        <v>45689</v>
      </c>
      <c r="B49" s="4">
        <f>YEAR([1]!Tabla1[[#This Row],[mes]])</f>
        <v>2025</v>
      </c>
      <c r="C49" s="7">
        <v>253735</v>
      </c>
      <c r="D49" s="7">
        <v>190844</v>
      </c>
      <c r="E49" s="7">
        <v>62891</v>
      </c>
      <c r="F49" s="7">
        <v>187405.4</v>
      </c>
      <c r="G49" s="7">
        <v>-124514.4</v>
      </c>
    </row>
    <row r="50" spans="1:7" x14ac:dyDescent="0.35">
      <c r="A50" s="5">
        <v>45717</v>
      </c>
      <c r="B50" s="4">
        <f>YEAR([1]!Tabla1[[#This Row],[mes]])</f>
        <v>2025</v>
      </c>
      <c r="C50" s="7">
        <v>652222</v>
      </c>
      <c r="D50" s="7">
        <v>431627</v>
      </c>
      <c r="E50" s="7">
        <v>220595</v>
      </c>
      <c r="F50" s="7">
        <v>255789.5</v>
      </c>
      <c r="G50" s="7">
        <v>-35194.5</v>
      </c>
    </row>
    <row r="51" spans="1:7" x14ac:dyDescent="0.35">
      <c r="A51" s="3">
        <v>45748</v>
      </c>
      <c r="B51" s="4">
        <f>YEAR([1]!Tabla1[[#This Row],[mes]])</f>
        <v>2025</v>
      </c>
      <c r="C51" s="7">
        <v>372255</v>
      </c>
      <c r="D51" s="7">
        <v>259529</v>
      </c>
      <c r="E51" s="7">
        <v>112726</v>
      </c>
      <c r="F51" s="7">
        <v>163635.9</v>
      </c>
      <c r="G51" s="7">
        <v>-50909.9</v>
      </c>
    </row>
    <row r="52" spans="1:7" x14ac:dyDescent="0.35">
      <c r="A52" s="5">
        <v>45778</v>
      </c>
      <c r="B52" s="4">
        <f>YEAR([1]!Tabla1[[#This Row],[mes]])</f>
        <v>2025</v>
      </c>
      <c r="C52" s="7">
        <v>465028</v>
      </c>
      <c r="D52" s="7">
        <v>310628</v>
      </c>
      <c r="E52" s="7">
        <v>154400</v>
      </c>
      <c r="F52" s="7">
        <v>181934.4</v>
      </c>
      <c r="G52" s="7">
        <v>-27534.400000000001</v>
      </c>
    </row>
    <row r="53" spans="1:7" x14ac:dyDescent="0.35">
      <c r="A53" s="3">
        <v>45809</v>
      </c>
      <c r="B53" s="4">
        <f>YEAR([1]!Tabla1[[#This Row],[mes]])</f>
        <v>2025</v>
      </c>
      <c r="C53" s="7">
        <v>287964</v>
      </c>
      <c r="D53" s="7">
        <v>209266</v>
      </c>
      <c r="E53" s="7">
        <v>78698</v>
      </c>
      <c r="F53" s="7">
        <v>168860.67</v>
      </c>
      <c r="G53" s="7">
        <v>-90162.670000000013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Romero Soto</dc:creator>
  <cp:lastModifiedBy>Juan Camilo Romero Soto</cp:lastModifiedBy>
  <dcterms:created xsi:type="dcterms:W3CDTF">2025-08-01T14:08:58Z</dcterms:created>
  <dcterms:modified xsi:type="dcterms:W3CDTF">2025-08-14T14:28:52Z</dcterms:modified>
</cp:coreProperties>
</file>