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Hoja1" sheetId="1" r:id="rId1"/>
    <sheet name="Hoja2" sheetId="2" r:id="rId2"/>
    <sheet name="Hoja3" sheetId="3" r:id="rId3"/>
  </sheets>
  <calcPr calcId="145621"/>
  <fileRecoveryPr repairLoad="1"/>
</workbook>
</file>

<file path=xl/calcChain.xml><?xml version="1.0" encoding="utf-8"?>
<calcChain xmlns="http://schemas.openxmlformats.org/spreadsheetml/2006/main">
  <c r="I25" i="1" l="1"/>
  <c r="I24" i="1"/>
  <c r="I23" i="1"/>
  <c r="I18" i="1"/>
  <c r="I17" i="1"/>
  <c r="I14" i="1"/>
  <c r="I13" i="1"/>
  <c r="C7" i="1"/>
  <c r="D5" i="1" s="1"/>
  <c r="E5" i="1" s="1"/>
  <c r="I26" i="1" l="1"/>
  <c r="I19" i="1"/>
  <c r="D12" i="1"/>
  <c r="E12" i="1" s="1"/>
  <c r="D10" i="1"/>
  <c r="E10" i="1" s="1"/>
  <c r="D8" i="1"/>
  <c r="E8" i="1" s="1"/>
  <c r="D6" i="1"/>
  <c r="E6" i="1" s="1"/>
  <c r="D13" i="1"/>
  <c r="E13" i="1" s="1"/>
  <c r="D4" i="1"/>
  <c r="D11" i="1"/>
  <c r="E11" i="1" s="1"/>
  <c r="D9" i="1"/>
  <c r="E9" i="1" s="1"/>
  <c r="D7" i="1"/>
  <c r="E7" i="1" s="1"/>
  <c r="D14" i="1" l="1"/>
  <c r="E4" i="1"/>
  <c r="E14" i="1" s="1"/>
  <c r="H7" i="1" s="1"/>
</calcChain>
</file>

<file path=xl/sharedStrings.xml><?xml version="1.0" encoding="utf-8"?>
<sst xmlns="http://schemas.openxmlformats.org/spreadsheetml/2006/main" count="44" uniqueCount="34">
  <si>
    <t>Nº</t>
  </si>
  <si>
    <t>Lectura</t>
  </si>
  <si>
    <t>[mm]</t>
  </si>
  <si>
    <t>Valor más probable</t>
  </si>
  <si>
    <t>Error aparente</t>
  </si>
  <si>
    <t>Error aparente al cuadrado</t>
  </si>
  <si>
    <t>Diámetro</t>
  </si>
  <si>
    <t>Instrumento utilizado:</t>
  </si>
  <si>
    <t>Error de apreciación:</t>
  </si>
  <si>
    <t>Error absoluto:</t>
  </si>
  <si>
    <t>Valor acotado:</t>
  </si>
  <si>
    <t>S</t>
  </si>
  <si>
    <r>
      <t>[mm</t>
    </r>
    <r>
      <rPr>
        <vertAlign val="superscript"/>
        <sz val="12"/>
        <color theme="1"/>
        <rFont val="Arial Narrow"/>
        <family val="2"/>
      </rPr>
      <t>2</t>
    </r>
    <r>
      <rPr>
        <sz val="12"/>
        <color theme="1"/>
        <rFont val="Arial Narrow"/>
        <family val="2"/>
      </rPr>
      <t>]</t>
    </r>
  </si>
  <si>
    <t>(d_i-d ̅ )^2</t>
  </si>
  <si>
    <t>0,04mm</t>
  </si>
  <si>
    <t>calibre</t>
  </si>
  <si>
    <t>0,02mm</t>
  </si>
  <si>
    <r>
      <t>Error (</t>
    </r>
    <r>
      <rPr>
        <sz val="12"/>
        <color theme="1"/>
        <rFont val="Symbol"/>
        <family val="1"/>
        <charset val="2"/>
      </rPr>
      <t>D</t>
    </r>
    <r>
      <rPr>
        <sz val="12"/>
        <color theme="1"/>
        <rFont val="Arial Narrow"/>
        <family val="2"/>
      </rPr>
      <t>h)</t>
    </r>
  </si>
  <si>
    <t>h=(86,07 +/- 0,04)mm</t>
  </si>
  <si>
    <t>d=(18,66 +/- 0,01)mm</t>
  </si>
  <si>
    <t>P(más probable)=</t>
  </si>
  <si>
    <t>mm</t>
  </si>
  <si>
    <r>
      <rPr>
        <sz val="12"/>
        <color theme="1"/>
        <rFont val="Symbol"/>
        <family val="1"/>
        <charset val="2"/>
      </rPr>
      <t>D</t>
    </r>
    <r>
      <rPr>
        <sz val="12"/>
        <color theme="1"/>
        <rFont val="Arial Narrow"/>
        <family val="2"/>
      </rPr>
      <t>P=</t>
    </r>
  </si>
  <si>
    <t>P=(209,5 +/- 0,1)mm</t>
  </si>
  <si>
    <t>A(más probable)=</t>
  </si>
  <si>
    <r>
      <rPr>
        <sz val="12"/>
        <color theme="1"/>
        <rFont val="Symbol"/>
        <family val="1"/>
        <charset val="2"/>
      </rPr>
      <t>D</t>
    </r>
    <r>
      <rPr>
        <sz val="12"/>
        <color theme="1"/>
        <rFont val="Arial Narrow"/>
        <family val="2"/>
      </rPr>
      <t>A=</t>
    </r>
  </si>
  <si>
    <r>
      <rPr>
        <sz val="12"/>
        <color theme="1"/>
        <rFont val="Symbol"/>
        <family val="1"/>
        <charset val="2"/>
      </rPr>
      <t>e</t>
    </r>
    <r>
      <rPr>
        <sz val="12"/>
        <color theme="1"/>
        <rFont val="Arial Narrow"/>
        <family val="2"/>
      </rPr>
      <t>A=</t>
    </r>
  </si>
  <si>
    <t>mm2</t>
  </si>
  <si>
    <t>A=(1606 +/- 2)mm2</t>
  </si>
  <si>
    <t>V(más probable)=</t>
  </si>
  <si>
    <r>
      <rPr>
        <sz val="12"/>
        <color theme="1"/>
        <rFont val="Symbol"/>
        <family val="1"/>
        <charset val="2"/>
      </rPr>
      <t>e</t>
    </r>
    <r>
      <rPr>
        <sz val="12"/>
        <color theme="1"/>
        <rFont val="Arial Narrow"/>
        <family val="2"/>
      </rPr>
      <t>V=</t>
    </r>
  </si>
  <si>
    <r>
      <rPr>
        <sz val="12"/>
        <color theme="1"/>
        <rFont val="Symbol"/>
        <family val="1"/>
        <charset val="2"/>
      </rPr>
      <t>D</t>
    </r>
    <r>
      <rPr>
        <sz val="12"/>
        <color theme="1"/>
        <rFont val="Arial Narrow"/>
        <family val="2"/>
      </rPr>
      <t>V=</t>
    </r>
  </si>
  <si>
    <t>V=(2354 +/- 4)*10 mm3</t>
  </si>
  <si>
    <t>mm3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</si>
</sst>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0"/>
  </numFmts>
  <fonts count="11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Arial Narrow"/>
      <family val="2"/>
    </font>
    <font>
      <vertAlign val="superscript"/>
      <sz val="12"/>
      <color theme="1"/>
      <name val="Arial Narrow"/>
      <family val="2"/>
    </font>
    <font>
      <b/>
      <sz val="12"/>
      <color theme="1"/>
      <name val="Arial Narrow"/>
      <family val="2"/>
    </font>
    <font>
      <b/>
      <vertAlign val="superscript"/>
      <sz val="12"/>
      <color theme="1"/>
      <name val="Arial Narrow"/>
      <family val="2"/>
    </font>
    <font>
      <b/>
      <sz val="16"/>
      <color theme="1"/>
      <name val="Symbol"/>
      <family val="1"/>
      <charset val="2"/>
    </font>
    <font>
      <sz val="11"/>
      <color theme="1"/>
      <name val="Cambria Math"/>
      <family val="1"/>
    </font>
    <font>
      <b/>
      <sz val="14"/>
      <color theme="1"/>
      <name val="Arial Narrow"/>
      <family val="2"/>
    </font>
    <font>
      <b/>
      <sz val="16"/>
      <color theme="1"/>
      <name val="Arial Narrow"/>
      <family val="2"/>
    </font>
    <font>
      <sz val="12"/>
      <color theme="1"/>
      <name val="Symbol"/>
      <family val="1"/>
      <charset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medium">
        <color rgb="FF000080"/>
      </left>
      <right style="medium">
        <color rgb="FF000080"/>
      </right>
      <top style="medium">
        <color rgb="FF000080"/>
      </top>
      <bottom/>
      <diagonal/>
    </border>
    <border>
      <left style="medium">
        <color rgb="FF000080"/>
      </left>
      <right style="medium">
        <color rgb="FF000080"/>
      </right>
      <top/>
      <bottom/>
      <diagonal/>
    </border>
    <border>
      <left style="medium">
        <color rgb="FF000080"/>
      </left>
      <right style="medium">
        <color rgb="FF000080"/>
      </right>
      <top/>
      <bottom style="medium">
        <color rgb="FF000080"/>
      </bottom>
      <diagonal/>
    </border>
    <border>
      <left/>
      <right style="medium">
        <color rgb="FF000080"/>
      </right>
      <top style="medium">
        <color rgb="FF000080"/>
      </top>
      <bottom/>
      <diagonal/>
    </border>
    <border>
      <left/>
      <right style="medium">
        <color rgb="FF000080"/>
      </right>
      <top/>
      <bottom/>
      <diagonal/>
    </border>
    <border>
      <left/>
      <right style="medium">
        <color rgb="FF000080"/>
      </right>
      <top/>
      <bottom style="medium">
        <color rgb="FF000080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1" fillId="0" borderId="3" xfId="0" applyFont="1" applyBorder="1" applyAlignment="1">
      <alignment vertical="top" wrapText="1"/>
    </xf>
    <xf numFmtId="0" fontId="4" fillId="0" borderId="6" xfId="0" applyFont="1" applyBorder="1" applyAlignment="1">
      <alignment vertical="top" wrapText="1"/>
    </xf>
    <xf numFmtId="0" fontId="5" fillId="0" borderId="6" xfId="0" applyFont="1" applyBorder="1" applyAlignment="1">
      <alignment vertical="top" wrapText="1"/>
    </xf>
    <xf numFmtId="0" fontId="2" fillId="0" borderId="6" xfId="0" applyFont="1" applyBorder="1" applyAlignment="1">
      <alignment vertical="top" wrapText="1"/>
    </xf>
    <xf numFmtId="0" fontId="2" fillId="0" borderId="3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6" fillId="0" borderId="3" xfId="0" applyFont="1" applyBorder="1" applyAlignment="1">
      <alignment horizontal="center" vertical="center" wrapText="1"/>
    </xf>
    <xf numFmtId="2" fontId="2" fillId="0" borderId="6" xfId="0" applyNumberFormat="1" applyFont="1" applyBorder="1" applyAlignment="1">
      <alignment horizontal="center" vertical="center" wrapText="1"/>
    </xf>
    <xf numFmtId="2" fontId="2" fillId="0" borderId="2" xfId="0" applyNumberFormat="1" applyFont="1" applyBorder="1" applyAlignment="1">
      <alignment horizontal="center" vertical="center" wrapText="1"/>
    </xf>
    <xf numFmtId="0" fontId="7" fillId="0" borderId="0" xfId="0" applyFont="1"/>
    <xf numFmtId="2" fontId="4" fillId="0" borderId="6" xfId="0" applyNumberFormat="1" applyFont="1" applyBorder="1" applyAlignment="1">
      <alignment horizontal="center" vertical="center" wrapText="1"/>
    </xf>
    <xf numFmtId="164" fontId="2" fillId="0" borderId="2" xfId="0" applyNumberFormat="1" applyFont="1" applyBorder="1" applyAlignment="1">
      <alignment horizontal="center" vertical="center" wrapText="1"/>
    </xf>
    <xf numFmtId="164" fontId="2" fillId="0" borderId="6" xfId="0" applyNumberFormat="1" applyFont="1" applyBorder="1" applyAlignment="1">
      <alignment horizontal="center" vertical="center" wrapText="1"/>
    </xf>
    <xf numFmtId="165" fontId="2" fillId="0" borderId="6" xfId="0" applyNumberFormat="1" applyFont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  <xf numFmtId="164" fontId="2" fillId="3" borderId="2" xfId="0" applyNumberFormat="1" applyFont="1" applyFill="1" applyBorder="1" applyAlignment="1">
      <alignment horizontal="center" vertical="center" wrapText="1"/>
    </xf>
    <xf numFmtId="0" fontId="1" fillId="0" borderId="0" xfId="0" applyFont="1" applyBorder="1"/>
    <xf numFmtId="0" fontId="2" fillId="0" borderId="0" xfId="0" applyFont="1" applyBorder="1" applyAlignment="1">
      <alignment horizontal="right" vertical="center" wrapText="1"/>
    </xf>
    <xf numFmtId="0" fontId="1" fillId="3" borderId="0" xfId="0" applyFont="1" applyFill="1" applyBorder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514350</xdr:colOff>
      <xdr:row>1</xdr:row>
      <xdr:rowOff>219075</xdr:rowOff>
    </xdr:from>
    <xdr:to>
      <xdr:col>5</xdr:col>
      <xdr:colOff>828675</xdr:colOff>
      <xdr:row>2</xdr:row>
      <xdr:rowOff>261155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4 CuadroTexto"/>
            <xdr:cNvSpPr txBox="1"/>
          </xdr:nvSpPr>
          <xdr:spPr>
            <a:xfrm>
              <a:off x="4752975" y="4029075"/>
              <a:ext cx="314325" cy="280205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s-MX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200" b="0" i="1">
                        <a:latin typeface="Cambria Math"/>
                      </a:rPr>
                      <m:t>h</m:t>
                    </m:r>
                  </m:oMath>
                </m:oMathPara>
              </a14:m>
              <a:endParaRPr lang="es-ES" sz="1200"/>
            </a:p>
          </xdr:txBody>
        </xdr:sp>
      </mc:Choice>
      <mc:Fallback xmlns="">
        <xdr:sp macro="" textlink="">
          <xdr:nvSpPr>
            <xdr:cNvPr id="8" name="4 CuadroTexto"/>
            <xdr:cNvSpPr txBox="1"/>
          </xdr:nvSpPr>
          <xdr:spPr>
            <a:xfrm>
              <a:off x="4752975" y="4029075"/>
              <a:ext cx="314325" cy="280205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s-MX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s-ES" sz="1200" b="0" i="0">
                  <a:latin typeface="Cambria Math"/>
                </a:rPr>
                <a:t>ℎ</a:t>
              </a:r>
              <a:endParaRPr lang="es-ES" sz="1200"/>
            </a:p>
          </xdr:txBody>
        </xdr:sp>
      </mc:Fallback>
    </mc:AlternateContent>
    <xdr:clientData/>
  </xdr:twoCellAnchor>
  <xdr:twoCellAnchor>
    <xdr:from>
      <xdr:col>3</xdr:col>
      <xdr:colOff>885826</xdr:colOff>
      <xdr:row>1</xdr:row>
      <xdr:rowOff>178022</xdr:rowOff>
    </xdr:from>
    <xdr:to>
      <xdr:col>5</xdr:col>
      <xdr:colOff>76200</xdr:colOff>
      <xdr:row>2</xdr:row>
      <xdr:rowOff>173455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4 CuadroTexto"/>
            <xdr:cNvSpPr txBox="1"/>
          </xdr:nvSpPr>
          <xdr:spPr>
            <a:xfrm>
              <a:off x="3314701" y="3988022"/>
              <a:ext cx="1000124" cy="233558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s-MX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s-ES" sz="1200" b="0" i="1" kern="1200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s-ES" sz="1200" b="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s-ES" sz="1200" b="0" i="1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ES" sz="1200" b="0" i="1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h</m:t>
                                </m:r>
                              </m:e>
                              <m:sub>
                                <m:r>
                                  <a:rPr lang="es-ES" sz="1200" b="0" i="1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lang="es-ES" sz="1200" b="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−</m:t>
                            </m:r>
                            <m:acc>
                              <m:accPr>
                                <m:chr m:val="̅"/>
                                <m:ctrlPr>
                                  <a:rPr lang="es-ES" sz="1200" b="0" i="1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</m:ctrlPr>
                              </m:accPr>
                              <m:e>
                                <m:r>
                                  <a:rPr lang="es-ES" sz="1200" b="0" i="1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h</m:t>
                                </m:r>
                              </m:e>
                            </m:acc>
                          </m:e>
                        </m:d>
                      </m:e>
                      <m:sup>
                        <m:r>
                          <a:rPr lang="es-ES" sz="1200" b="0" i="1" kern="1200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s-ES" sz="1200"/>
            </a:p>
          </xdr:txBody>
        </xdr:sp>
      </mc:Choice>
      <mc:Fallback xmlns="">
        <xdr:sp macro="" textlink="">
          <xdr:nvSpPr>
            <xdr:cNvPr id="9" name="4 CuadroTexto"/>
            <xdr:cNvSpPr txBox="1"/>
          </xdr:nvSpPr>
          <xdr:spPr>
            <a:xfrm>
              <a:off x="3314701" y="3988022"/>
              <a:ext cx="1000124" cy="233558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s-MX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s-ES" sz="1200" b="0" i="0" kern="120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(ℎ_𝑖−ℎ ̅ )^2</a:t>
              </a:r>
              <a:endParaRPr lang="es-ES" sz="1200"/>
            </a:p>
          </xdr:txBody>
        </xdr:sp>
      </mc:Fallback>
    </mc:AlternateContent>
    <xdr:clientData/>
  </xdr:twoCellAnchor>
  <xdr:twoCellAnchor>
    <xdr:from>
      <xdr:col>1</xdr:col>
      <xdr:colOff>295276</xdr:colOff>
      <xdr:row>1</xdr:row>
      <xdr:rowOff>180975</xdr:rowOff>
    </xdr:from>
    <xdr:to>
      <xdr:col>1</xdr:col>
      <xdr:colOff>752476</xdr:colOff>
      <xdr:row>2</xdr:row>
      <xdr:rowOff>223055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4 CuadroTexto"/>
            <xdr:cNvSpPr txBox="1"/>
          </xdr:nvSpPr>
          <xdr:spPr>
            <a:xfrm>
              <a:off x="914401" y="3990975"/>
              <a:ext cx="457200" cy="280205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s-MX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" sz="1200" b="0" i="1" kern="1200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ES" sz="1200" b="0" i="1" kern="1200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h</m:t>
                        </m:r>
                      </m:e>
                      <m:sub>
                        <m:r>
                          <a:rPr lang="es-ES" sz="1200" b="0" i="1" kern="1200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es-ES" sz="1200"/>
            </a:p>
          </xdr:txBody>
        </xdr:sp>
      </mc:Choice>
      <mc:Fallback xmlns="">
        <xdr:sp macro="" textlink="">
          <xdr:nvSpPr>
            <xdr:cNvPr id="10" name="4 CuadroTexto"/>
            <xdr:cNvSpPr txBox="1"/>
          </xdr:nvSpPr>
          <xdr:spPr>
            <a:xfrm>
              <a:off x="914401" y="3990975"/>
              <a:ext cx="457200" cy="280205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s-MX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s-ES" sz="1200" b="0" i="0" kern="120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ℎ_𝑖</a:t>
              </a:r>
              <a:endParaRPr lang="es-ES" sz="1200"/>
            </a:p>
          </xdr:txBody>
        </xdr:sp>
      </mc:Fallback>
    </mc:AlternateContent>
    <xdr:clientData/>
  </xdr:twoCellAnchor>
  <xdr:twoCellAnchor>
    <xdr:from>
      <xdr:col>2</xdr:col>
      <xdr:colOff>857250</xdr:colOff>
      <xdr:row>1</xdr:row>
      <xdr:rowOff>209550</xdr:rowOff>
    </xdr:from>
    <xdr:to>
      <xdr:col>3</xdr:col>
      <xdr:colOff>895350</xdr:colOff>
      <xdr:row>2</xdr:row>
      <xdr:rowOff>259709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4 CuadroTexto"/>
            <xdr:cNvSpPr txBox="1"/>
          </xdr:nvSpPr>
          <xdr:spPr>
            <a:xfrm>
              <a:off x="2381250" y="4019550"/>
              <a:ext cx="942975" cy="288284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s-MX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" sz="1200" b="0" i="1" kern="1200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ES" sz="1200" b="0" i="1" kern="1200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h</m:t>
                        </m:r>
                      </m:e>
                      <m:sub>
                        <m:r>
                          <a:rPr lang="es-ES" sz="1200" b="0" i="1" kern="1200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𝑖</m:t>
                        </m:r>
                      </m:sub>
                    </m:sSub>
                    <m:r>
                      <a:rPr lang="es-ES" sz="1200" b="0" i="1" kern="1200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−</m:t>
                    </m:r>
                    <m:acc>
                      <m:accPr>
                        <m:chr m:val="̅"/>
                        <m:ctrlPr>
                          <a:rPr lang="es-ES" sz="1200" b="0" i="1" kern="1200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</m:ctrlPr>
                      </m:accPr>
                      <m:e>
                        <m:r>
                          <a:rPr lang="es-ES" sz="1200" b="0" i="1" kern="1200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h</m:t>
                        </m:r>
                      </m:e>
                    </m:acc>
                  </m:oMath>
                </m:oMathPara>
              </a14:m>
              <a:endParaRPr lang="es-ES" sz="1200"/>
            </a:p>
          </xdr:txBody>
        </xdr:sp>
      </mc:Choice>
      <mc:Fallback xmlns="">
        <xdr:sp macro="" textlink="">
          <xdr:nvSpPr>
            <xdr:cNvPr id="11" name="4 CuadroTexto"/>
            <xdr:cNvSpPr txBox="1"/>
          </xdr:nvSpPr>
          <xdr:spPr>
            <a:xfrm>
              <a:off x="2381250" y="4019550"/>
              <a:ext cx="942975" cy="288284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s-MX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s-ES" sz="1200" b="0" i="0" kern="120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ℎ_𝑖−ℎ ̅</a:t>
              </a:r>
              <a:endParaRPr lang="es-ES" sz="1200"/>
            </a:p>
          </xdr:txBody>
        </xdr:sp>
      </mc:Fallback>
    </mc:AlternateContent>
    <xdr:clientData/>
  </xdr:twoCellAnchor>
  <xdr:twoCellAnchor>
    <xdr:from>
      <xdr:col>2</xdr:col>
      <xdr:colOff>266700</xdr:colOff>
      <xdr:row>1</xdr:row>
      <xdr:rowOff>209550</xdr:rowOff>
    </xdr:from>
    <xdr:to>
      <xdr:col>2</xdr:col>
      <xdr:colOff>638175</xdr:colOff>
      <xdr:row>2</xdr:row>
      <xdr:rowOff>259709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4 CuadroTexto"/>
            <xdr:cNvSpPr txBox="1"/>
          </xdr:nvSpPr>
          <xdr:spPr>
            <a:xfrm>
              <a:off x="1790700" y="4019550"/>
              <a:ext cx="371475" cy="288284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s-MX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s-ES" sz="1200" b="0" i="1" kern="1200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</m:ctrlPr>
                      </m:accPr>
                      <m:e>
                        <m:r>
                          <a:rPr lang="es-ES" sz="1200" b="0" i="1" kern="1200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h</m:t>
                        </m:r>
                      </m:e>
                    </m:acc>
                  </m:oMath>
                </m:oMathPara>
              </a14:m>
              <a:endParaRPr lang="es-ES" sz="1200"/>
            </a:p>
          </xdr:txBody>
        </xdr:sp>
      </mc:Choice>
      <mc:Fallback xmlns="">
        <xdr:sp macro="" textlink="">
          <xdr:nvSpPr>
            <xdr:cNvPr id="12" name="4 CuadroTexto"/>
            <xdr:cNvSpPr txBox="1"/>
          </xdr:nvSpPr>
          <xdr:spPr>
            <a:xfrm>
              <a:off x="1790700" y="4019550"/>
              <a:ext cx="371475" cy="288284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s-MX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s-ES" sz="1200" b="0" i="0" kern="120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ℎ ̅</a:t>
              </a:r>
              <a:endParaRPr lang="es-ES" sz="1200"/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tabSelected="1" workbookViewId="0">
      <selection activeCell="A16" sqref="A16:B50"/>
    </sheetView>
  </sheetViews>
  <sheetFormatPr baseColWidth="10" defaultRowHeight="15.75" x14ac:dyDescent="0.25"/>
  <cols>
    <col min="1" max="1" width="9.28515625" style="1" customWidth="1"/>
    <col min="2" max="5" width="13.5703125" style="1" customWidth="1"/>
    <col min="6" max="6" width="28.140625" style="1" customWidth="1"/>
    <col min="7" max="7" width="11.42578125" style="1"/>
    <col min="8" max="8" width="30.140625" style="1" customWidth="1"/>
    <col min="9" max="16384" width="11.42578125" style="1"/>
  </cols>
  <sheetData>
    <row r="1" spans="1:12" ht="31.5" x14ac:dyDescent="0.25">
      <c r="A1" s="2"/>
      <c r="B1" s="3" t="s">
        <v>1</v>
      </c>
      <c r="C1" s="3" t="s">
        <v>3</v>
      </c>
      <c r="D1" s="3" t="s">
        <v>4</v>
      </c>
      <c r="E1" s="3" t="s">
        <v>5</v>
      </c>
      <c r="F1" s="3" t="s">
        <v>6</v>
      </c>
    </row>
    <row r="2" spans="1:12" ht="18.75" x14ac:dyDescent="0.25">
      <c r="A2" s="4" t="s">
        <v>0</v>
      </c>
      <c r="B2" s="5" t="s">
        <v>2</v>
      </c>
      <c r="C2" s="5" t="s">
        <v>2</v>
      </c>
      <c r="D2" s="5" t="s">
        <v>2</v>
      </c>
      <c r="E2" s="5" t="s">
        <v>12</v>
      </c>
      <c r="F2" s="5" t="s">
        <v>2</v>
      </c>
    </row>
    <row r="3" spans="1:12" ht="21" customHeight="1" thickBot="1" x14ac:dyDescent="0.3">
      <c r="A3" s="6"/>
      <c r="B3" s="7"/>
      <c r="C3" s="7"/>
      <c r="D3" s="7"/>
      <c r="E3" s="8"/>
      <c r="F3" s="9"/>
    </row>
    <row r="4" spans="1:12" ht="24" customHeight="1" thickBot="1" x14ac:dyDescent="0.3">
      <c r="A4" s="10">
        <v>1</v>
      </c>
      <c r="B4" s="16">
        <v>86.25</v>
      </c>
      <c r="C4" s="2"/>
      <c r="D4" s="21">
        <f>+B4-$C$7</f>
        <v>0.17900000000000205</v>
      </c>
      <c r="E4" s="11">
        <f>+D4^2</f>
        <v>3.2041000000000736E-2</v>
      </c>
      <c r="F4" s="12" t="s">
        <v>7</v>
      </c>
    </row>
    <row r="5" spans="1:12" ht="24" customHeight="1" thickBot="1" x14ac:dyDescent="0.3">
      <c r="A5" s="10">
        <v>2</v>
      </c>
      <c r="B5" s="16">
        <v>86.15</v>
      </c>
      <c r="C5" s="17"/>
      <c r="D5" s="21">
        <f t="shared" ref="D5:D12" si="0">+B5-$C$7</f>
        <v>7.9000000000007731E-2</v>
      </c>
      <c r="E5" s="11">
        <f t="shared" ref="E5:E13" si="1">+D5^2</f>
        <v>6.2410000000012213E-3</v>
      </c>
      <c r="F5" s="23" t="s">
        <v>15</v>
      </c>
    </row>
    <row r="6" spans="1:12" ht="24" customHeight="1" thickBot="1" x14ac:dyDescent="3.55">
      <c r="A6" s="10">
        <v>3</v>
      </c>
      <c r="B6" s="16">
        <v>86.05</v>
      </c>
      <c r="C6" s="4"/>
      <c r="D6" s="21">
        <f t="shared" si="0"/>
        <v>-2.1000000000000796E-2</v>
      </c>
      <c r="E6" s="11">
        <f t="shared" si="1"/>
        <v>4.4100000000003343E-4</v>
      </c>
      <c r="F6" s="13" t="s">
        <v>8</v>
      </c>
      <c r="L6" s="18" t="s">
        <v>13</v>
      </c>
    </row>
    <row r="7" spans="1:12" ht="24" customHeight="1" thickBot="1" x14ac:dyDescent="0.3">
      <c r="A7" s="10">
        <v>4</v>
      </c>
      <c r="B7" s="16">
        <v>85.92</v>
      </c>
      <c r="C7" s="25">
        <f>+AVERAGE(B4:B13)</f>
        <v>86.070999999999998</v>
      </c>
      <c r="D7" s="21">
        <f t="shared" si="0"/>
        <v>-0.15099999999999625</v>
      </c>
      <c r="E7" s="11">
        <f t="shared" si="1"/>
        <v>2.2800999999998867E-2</v>
      </c>
      <c r="F7" s="24" t="s">
        <v>16</v>
      </c>
      <c r="H7" s="29">
        <f>+(E14/(10*(10-1)))^0.5</f>
        <v>4.0067997759365426E-2</v>
      </c>
    </row>
    <row r="8" spans="1:12" ht="24" customHeight="1" thickBot="1" x14ac:dyDescent="0.3">
      <c r="A8" s="10">
        <v>5</v>
      </c>
      <c r="B8" s="16">
        <v>85.96</v>
      </c>
      <c r="C8" s="20"/>
      <c r="D8" s="21">
        <f t="shared" si="0"/>
        <v>-0.11100000000000421</v>
      </c>
      <c r="E8" s="11">
        <f t="shared" si="1"/>
        <v>1.2321000000000934E-2</v>
      </c>
      <c r="F8" s="13" t="s">
        <v>9</v>
      </c>
    </row>
    <row r="9" spans="1:12" ht="24" customHeight="1" thickBot="1" x14ac:dyDescent="0.3">
      <c r="A9" s="10">
        <v>6</v>
      </c>
      <c r="B9" s="16">
        <v>86.2</v>
      </c>
      <c r="C9" s="4"/>
      <c r="D9" s="21">
        <f t="shared" si="0"/>
        <v>0.12900000000000489</v>
      </c>
      <c r="E9" s="11">
        <f t="shared" si="1"/>
        <v>1.6641000000001262E-2</v>
      </c>
      <c r="F9" s="24" t="s">
        <v>14</v>
      </c>
      <c r="H9" s="24" t="s">
        <v>18</v>
      </c>
    </row>
    <row r="10" spans="1:12" ht="24" customHeight="1" thickBot="1" x14ac:dyDescent="0.3">
      <c r="A10" s="10">
        <v>7</v>
      </c>
      <c r="B10" s="16">
        <v>86.15</v>
      </c>
      <c r="C10" s="4"/>
      <c r="D10" s="21">
        <f t="shared" si="0"/>
        <v>7.9000000000007731E-2</v>
      </c>
      <c r="E10" s="11">
        <f t="shared" si="1"/>
        <v>6.2410000000012213E-3</v>
      </c>
      <c r="F10" s="13" t="s">
        <v>17</v>
      </c>
      <c r="H10" s="24" t="s">
        <v>19</v>
      </c>
    </row>
    <row r="11" spans="1:12" ht="24" customHeight="1" thickBot="1" x14ac:dyDescent="0.3">
      <c r="A11" s="10">
        <v>8</v>
      </c>
      <c r="B11" s="16">
        <v>86.15</v>
      </c>
      <c r="C11" s="4"/>
      <c r="D11" s="21">
        <f t="shared" si="0"/>
        <v>7.9000000000007731E-2</v>
      </c>
      <c r="E11" s="11">
        <f t="shared" si="1"/>
        <v>6.2410000000012213E-3</v>
      </c>
      <c r="F11" s="24" t="s">
        <v>14</v>
      </c>
    </row>
    <row r="12" spans="1:12" ht="24" customHeight="1" thickBot="1" x14ac:dyDescent="0.3">
      <c r="A12" s="10">
        <v>9</v>
      </c>
      <c r="B12" s="16">
        <v>86</v>
      </c>
      <c r="C12" s="4"/>
      <c r="D12" s="21">
        <f t="shared" si="0"/>
        <v>-7.0999999999997954E-2</v>
      </c>
      <c r="E12" s="11">
        <f t="shared" si="1"/>
        <v>5.0409999999997098E-3</v>
      </c>
      <c r="F12" s="14" t="s">
        <v>10</v>
      </c>
    </row>
    <row r="13" spans="1:12" ht="24" customHeight="1" thickBot="1" x14ac:dyDescent="0.3">
      <c r="A13" s="10">
        <v>10</v>
      </c>
      <c r="B13" s="16">
        <v>85.88</v>
      </c>
      <c r="C13" s="10"/>
      <c r="D13" s="21">
        <f>+B13-$C$7</f>
        <v>-0.1910000000000025</v>
      </c>
      <c r="E13" s="11">
        <f t="shared" si="1"/>
        <v>3.6481000000000957E-2</v>
      </c>
      <c r="F13" s="24" t="s">
        <v>18</v>
      </c>
      <c r="H13" s="26" t="s">
        <v>20</v>
      </c>
      <c r="I13" s="1">
        <f>2*86.07+2*18.66</f>
        <v>209.45999999999998</v>
      </c>
      <c r="J13" s="1" t="s">
        <v>21</v>
      </c>
    </row>
    <row r="14" spans="1:12" ht="24" customHeight="1" thickBot="1" x14ac:dyDescent="0.3">
      <c r="A14" s="15" t="s">
        <v>11</v>
      </c>
      <c r="B14" s="19"/>
      <c r="C14" s="11"/>
      <c r="D14" s="21">
        <f>SUM(D4:D13)</f>
        <v>2.8421709430404007E-14</v>
      </c>
      <c r="E14" s="22">
        <f>SUM(E4:E13)</f>
        <v>0.14449000000000617</v>
      </c>
      <c r="F14" s="11"/>
      <c r="H14" s="27" t="s">
        <v>22</v>
      </c>
      <c r="I14" s="1">
        <f>0.04+0.04+0.01+0.01</f>
        <v>9.9999999999999992E-2</v>
      </c>
      <c r="J14" s="1" t="s">
        <v>21</v>
      </c>
    </row>
    <row r="15" spans="1:12" x14ac:dyDescent="0.25">
      <c r="H15" s="28" t="s">
        <v>23</v>
      </c>
    </row>
    <row r="16" spans="1:12" x14ac:dyDescent="0.25">
      <c r="H16" s="26"/>
    </row>
    <row r="17" spans="8:10" x14ac:dyDescent="0.25">
      <c r="H17" s="26" t="s">
        <v>24</v>
      </c>
      <c r="I17" s="1">
        <f>86.07*18.66</f>
        <v>1606.0662</v>
      </c>
      <c r="J17" s="1" t="s">
        <v>27</v>
      </c>
    </row>
    <row r="18" spans="8:10" x14ac:dyDescent="0.25">
      <c r="H18" s="27" t="s">
        <v>26</v>
      </c>
      <c r="I18" s="1">
        <f>0.04/86.07+0.01/18.66</f>
        <v>1.0006436845504873E-3</v>
      </c>
    </row>
    <row r="19" spans="8:10" x14ac:dyDescent="0.25">
      <c r="H19" s="27" t="s">
        <v>25</v>
      </c>
      <c r="I19" s="1">
        <f>+I17*I18</f>
        <v>1.6070999999999998</v>
      </c>
      <c r="J19" s="1" t="s">
        <v>27</v>
      </c>
    </row>
    <row r="20" spans="8:10" ht="21" customHeight="1" x14ac:dyDescent="0.25"/>
    <row r="21" spans="8:10" ht="24" customHeight="1" x14ac:dyDescent="0.25">
      <c r="H21" s="28" t="s">
        <v>28</v>
      </c>
    </row>
    <row r="22" spans="8:10" ht="24" customHeight="1" x14ac:dyDescent="0.25"/>
    <row r="23" spans="8:10" ht="24" customHeight="1" x14ac:dyDescent="0.25">
      <c r="H23" s="26" t="s">
        <v>24</v>
      </c>
      <c r="I23" s="1">
        <f>86.07*18.66</f>
        <v>1606.0662</v>
      </c>
      <c r="J23" s="1" t="s">
        <v>27</v>
      </c>
    </row>
    <row r="24" spans="8:10" ht="24" customHeight="1" x14ac:dyDescent="0.25">
      <c r="H24" s="26" t="s">
        <v>29</v>
      </c>
      <c r="I24" s="1">
        <f>PI()*18.66^2/4*86.07</f>
        <v>23537.750940836253</v>
      </c>
      <c r="J24" s="1" t="s">
        <v>33</v>
      </c>
    </row>
    <row r="25" spans="8:10" ht="24" customHeight="1" x14ac:dyDescent="0.25">
      <c r="H25" s="27" t="s">
        <v>30</v>
      </c>
      <c r="I25" s="1">
        <f>0.04/86.07+2*0.01/18.66</f>
        <v>1.5365493651507017E-3</v>
      </c>
    </row>
    <row r="26" spans="8:10" ht="24" customHeight="1" x14ac:dyDescent="0.25">
      <c r="H26" s="27" t="s">
        <v>31</v>
      </c>
      <c r="I26" s="1">
        <f>+I24*I25</f>
        <v>36.166916265217274</v>
      </c>
      <c r="J26" s="1" t="s">
        <v>33</v>
      </c>
    </row>
    <row r="27" spans="8:10" ht="24" customHeight="1" x14ac:dyDescent="0.25">
      <c r="H27" s="28" t="s">
        <v>32</v>
      </c>
    </row>
    <row r="28" spans="8:10" ht="24" customHeight="1" x14ac:dyDescent="0.25"/>
    <row r="29" spans="8:10" ht="24" customHeight="1" x14ac:dyDescent="0.25"/>
    <row r="30" spans="8:10" ht="24" customHeight="1" x14ac:dyDescent="0.25"/>
    <row r="31" spans="8:10" ht="24" customHeight="1" x14ac:dyDescent="0.25"/>
  </sheetData>
  <pageMargins left="0.7" right="0.7" top="0.75" bottom="0.75" header="0.3" footer="0.3"/>
  <pageSetup orientation="portrait" horizontalDpi="120" verticalDpi="72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Paula</dc:creator>
  <cp:lastModifiedBy>Paula</cp:lastModifiedBy>
  <dcterms:created xsi:type="dcterms:W3CDTF">2020-10-21T02:30:03Z</dcterms:created>
  <dcterms:modified xsi:type="dcterms:W3CDTF">2020-10-23T02:56:03Z</dcterms:modified>
</cp:coreProperties>
</file>