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juana\Downloads\DUOC_TRABAJOS\CAPSTONE\DOCUMENTOS FASE1\"/>
    </mc:Choice>
  </mc:AlternateContent>
  <xr:revisionPtr revIDLastSave="0" documentId="13_ncr:1_{AA03DF45-0EA3-41B6-80A5-CBB2D593F83A}" xr6:coauthVersionLast="47" xr6:coauthVersionMax="47" xr10:uidLastSave="{00000000-0000-0000-0000-000000000000}"/>
  <bookViews>
    <workbookView xWindow="-98" yWindow="-98" windowWidth="21795" windowHeight="129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4" i="1"/>
  <c r="D6" i="1"/>
  <c r="D5" i="1"/>
  <c r="D7" i="1"/>
  <c r="C7" i="1"/>
  <c r="B67" i="1"/>
  <c r="B66" i="1"/>
  <c r="B65" i="1"/>
  <c r="D68" i="1"/>
  <c r="J67" i="1"/>
  <c r="K67" i="1" s="1"/>
  <c r="H67" i="1"/>
  <c r="I67" i="1" s="1"/>
  <c r="F67" i="1"/>
  <c r="G67" i="1" s="1"/>
  <c r="E67" i="1"/>
  <c r="D67" i="1"/>
  <c r="J66" i="1"/>
  <c r="K66" i="1" s="1"/>
  <c r="H66" i="1"/>
  <c r="I66" i="1" s="1"/>
  <c r="F66" i="1"/>
  <c r="F68" i="1" s="1"/>
  <c r="D66" i="1"/>
  <c r="E66" i="1" s="1"/>
  <c r="J65" i="1"/>
  <c r="J68" i="1" s="1"/>
  <c r="H65" i="1"/>
  <c r="H68" i="1" s="1"/>
  <c r="G65" i="1"/>
  <c r="F65" i="1"/>
  <c r="D65" i="1"/>
  <c r="E65" i="1" s="1"/>
  <c r="C61"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68" i="1" l="1"/>
  <c r="G66" i="1"/>
  <c r="G68" i="1" s="1"/>
  <c r="I65" i="1"/>
  <c r="I68" i="1" s="1"/>
  <c r="K65" i="1"/>
  <c r="K68" i="1" s="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68" i="1" l="1"/>
  <c r="C69" i="1" s="1"/>
  <c r="C57" i="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alcChain>
</file>

<file path=xl/sharedStrings.xml><?xml version="1.0" encoding="utf-8"?>
<sst xmlns="http://schemas.openxmlformats.org/spreadsheetml/2006/main" count="173" uniqueCount="99">
  <si>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</si>
  <si>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</si>
  <si>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</si>
  <si>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</si>
  <si>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</si>
  <si>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</si>
  <si>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</si>
  <si>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</si>
  <si>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</si>
  <si>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</si>
  <si>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</si>
  <si>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</si>
  <si>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</si>
  <si>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</si>
  <si>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</si>
  <si>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</si>
  <si>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</si>
  <si>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</si>
  <si>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</si>
  <si>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</si>
  <si>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</si>
  <si>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</si>
  <si>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</si>
  <si>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</si>
  <si>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</si>
  <si>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</si>
  <si>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</si>
  <si>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</si>
  <si>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</si>
  <si>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</si>
  <si>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</si>
  <si>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</si>
  <si>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</si>
  <si>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</si>
  <si>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</si>
  <si>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</si>
  <si>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</si>
  <si>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</si>
  <si>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</si>
  <si>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</si>
  <si>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</si>
  <si>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</si>
  <si>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</si>
  <si>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</si>
  <si>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</si>
  <si>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</si>
  <si>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</si>
  <si>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</si>
  <si>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</si>
  <si>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</si>
  <si>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</si>
  <si>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</si>
  <si>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</si>
  <si>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</si>
  <si>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</si>
  <si>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</si>
  <si>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</si>
  <si>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</si>
  <si>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</si>
  <si>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</si>
  <si>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</si>
  <si>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</si>
  <si>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</si>
  <si>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</si>
  <si>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</si>
  <si>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</si>
  <si>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</si>
  <si>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</si>
  <si>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</si>
  <si>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</si>
  <si>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</si>
  <si>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</si>
  <si>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</si>
  <si>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</si>
  <si>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</si>
  <si>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</si>
  <si>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</si>
  <si>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</si>
  <si>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</si>
  <si>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</si>
  <si>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</si>
  <si>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</si>
  <si>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</si>
  <si>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</si>
  <si>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</si>
  <si>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</si>
  <si>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</si>
  <si>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</si>
  <si>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</si>
  <si>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</si>
  <si>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</si>
  <si>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</si>
  <si>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</si>
  <si>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</si>
  <si>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</si>
  <si>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Francisca León</t>
  </si>
  <si>
    <t>Cristian Mardones</t>
  </si>
  <si>
    <t>Juan Albornoz</t>
  </si>
  <si>
    <t>Gabriel Campos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</si>
</sst>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64" zoomScale="71" zoomScaleNormal="71" workbookViewId="0">
      <selection activeCell="C9" sqref="C9"/>
    </sheetView>
  </sheetViews>
  <sheetFormatPr baseColWidth="10" defaultColWidth="14.3984375" defaultRowHeight="15" customHeight="1" outlineLevelRow="1" x14ac:dyDescent="0.45"/>
  <cols>
    <col min="1" max="1" width="10.73046875" customWidth="1"/>
    <col min="2" max="2" width="66.86328125" customWidth="1"/>
    <col min="3" max="3" width="22" bestFit="1" customWidth="1"/>
    <col min="4" max="4" width="11.265625" customWidth="1"/>
    <col min="5" max="7" width="11.73046875" customWidth="1"/>
    <col min="8" max="8" width="7.73046875" customWidth="1"/>
    <col min="9" max="9" width="11.73046875" customWidth="1"/>
    <col min="10" max="10" width="7.73046875" customWidth="1"/>
    <col min="11" max="11" width="11.73046875" customWidth="1"/>
    <col min="12" max="24" width="10.73046875" customWidth="1"/>
  </cols>
  <sheetData>
    <row r="2" spans="1:11" ht="14.25" x14ac:dyDescent="0.45">
      <c r="C2" s="2">
        <v>0.75</v>
      </c>
      <c r="D2" s="2">
        <v>0.25</v>
      </c>
      <c r="E2" s="63">
        <v>1</v>
      </c>
    </row>
    <row r="3" spans="1:11" ht="14.25" x14ac:dyDescent="0.45">
      <c r="B3" s="3" t="s">
        <v>0</v>
      </c>
      <c r="C3" s="4" t="s">
        <v>1</v>
      </c>
      <c r="D3" s="2" t="s">
        <v>2</v>
      </c>
      <c r="E3" s="50"/>
    </row>
    <row r="4" spans="1:11" ht="14.25" x14ac:dyDescent="0.45">
      <c r="A4" s="5">
        <v>1</v>
      </c>
      <c r="B4" s="32" t="s">
        <v>97</v>
      </c>
      <c r="C4" s="6">
        <f>EVALUACION1!$C$24</f>
        <v>7</v>
      </c>
      <c r="D4" s="6">
        <f>$C$35</f>
        <v>7</v>
      </c>
      <c r="E4" s="43">
        <f>C4*C$2+D4*D$2</f>
        <v>7</v>
      </c>
      <c r="G4" s="1"/>
    </row>
    <row r="5" spans="1:11" ht="14.25" x14ac:dyDescent="0.45">
      <c r="A5" s="5">
        <v>2</v>
      </c>
      <c r="B5" s="32" t="s">
        <v>96</v>
      </c>
      <c r="C5" s="6">
        <f>EVALUACION1!$C$24</f>
        <v>7</v>
      </c>
      <c r="D5" s="6">
        <f>$C$47</f>
        <v>7</v>
      </c>
      <c r="E5" s="43">
        <f t="shared" ref="E5:E6" si="0">C5*C$2+D5*D$2</f>
        <v>7</v>
      </c>
      <c r="G5" s="1"/>
    </row>
    <row r="6" spans="1:11" ht="14.25" x14ac:dyDescent="0.45">
      <c r="A6" s="5">
        <v>3</v>
      </c>
      <c r="B6" s="32" t="s">
        <v>95</v>
      </c>
      <c r="C6" s="6">
        <f>EVALUACION1!$C$24</f>
        <v>7</v>
      </c>
      <c r="D6" s="6">
        <f>$C$58</f>
        <v>7</v>
      </c>
      <c r="E6" s="43">
        <f t="shared" si="0"/>
        <v>7</v>
      </c>
      <c r="G6" s="1"/>
    </row>
    <row r="7" spans="1:11" ht="15" customHeight="1" x14ac:dyDescent="0.45">
      <c r="A7" s="5">
        <v>4</v>
      </c>
      <c r="B7" s="32" t="s">
        <v>98</v>
      </c>
      <c r="C7" s="6">
        <f>EVALUACION1!$C$24</f>
        <v>7</v>
      </c>
      <c r="D7" s="6">
        <f>$C$69</f>
        <v>7</v>
      </c>
      <c r="E7" s="43">
        <f>C7*C$2+D7*D$2</f>
        <v>7</v>
      </c>
    </row>
    <row r="11" spans="1:11" ht="18" outlineLevel="1" x14ac:dyDescent="0.45">
      <c r="A11" s="64" t="s">
        <v>3</v>
      </c>
      <c r="B11" s="14"/>
      <c r="C11" s="51" t="s">
        <v>4</v>
      </c>
      <c r="D11" s="58" t="s">
        <v>5</v>
      </c>
      <c r="E11" s="62"/>
      <c r="F11" s="62"/>
      <c r="G11" s="62"/>
      <c r="H11" s="62"/>
      <c r="I11" s="62"/>
      <c r="J11" s="62"/>
      <c r="K11" s="59"/>
    </row>
    <row r="12" spans="1:11" ht="14.25" outlineLevel="1" x14ac:dyDescent="0.45">
      <c r="A12" s="61"/>
      <c r="B12" s="24" t="s">
        <v>6</v>
      </c>
      <c r="C12" s="50"/>
      <c r="D12" s="58" t="s">
        <v>7</v>
      </c>
      <c r="E12" s="59"/>
      <c r="F12" s="58" t="s">
        <v>8</v>
      </c>
      <c r="G12" s="59"/>
      <c r="H12" s="58" t="s">
        <v>9</v>
      </c>
      <c r="I12" s="59"/>
      <c r="J12" s="58" t="s">
        <v>10</v>
      </c>
      <c r="K12" s="59"/>
    </row>
    <row r="13" spans="1:11" ht="23.25" outlineLevel="1" x14ac:dyDescent="0.4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4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25" outlineLevel="1" x14ac:dyDescent="0.4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25" outlineLevel="1" x14ac:dyDescent="0.4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3.25" outlineLevel="1" x14ac:dyDescent="0.4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3.25" outlineLevel="1" x14ac:dyDescent="0.4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3.25" outlineLevel="1" x14ac:dyDescent="0.4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3.25" outlineLevel="1" x14ac:dyDescent="0.4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4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23.25" outlineLevel="1" x14ac:dyDescent="0.4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55000000000000004">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55000000000000004">
      <c r="A24" s="50"/>
      <c r="B24" s="36" t="s">
        <v>12</v>
      </c>
      <c r="C24" s="20">
        <f>VLOOKUP(C23,ESCALA_IEP!A2:B142,2,FALSE)</f>
        <v>7</v>
      </c>
    </row>
    <row r="25" spans="1:11" ht="15.75" customHeight="1" x14ac:dyDescent="0.45"/>
    <row r="26" spans="1:11" ht="15.75" customHeight="1" x14ac:dyDescent="0.45"/>
    <row r="27" spans="1:11" ht="15.75" customHeight="1" x14ac:dyDescent="0.45">
      <c r="A27" s="60" t="s">
        <v>13</v>
      </c>
      <c r="B27" s="49" t="s">
        <v>14</v>
      </c>
      <c r="C27" s="52" t="str">
        <f>$B$4</f>
        <v>Juan Albornoz</v>
      </c>
      <c r="D27" s="53"/>
      <c r="E27" s="53"/>
      <c r="F27" s="53"/>
      <c r="G27" s="53"/>
      <c r="H27" s="53"/>
      <c r="I27" s="53"/>
      <c r="J27" s="53"/>
      <c r="K27" s="54"/>
    </row>
    <row r="28" spans="1:11" ht="15.75" customHeight="1" x14ac:dyDescent="0.45">
      <c r="A28" s="61"/>
      <c r="B28" s="50"/>
      <c r="C28" s="55"/>
      <c r="D28" s="56"/>
      <c r="E28" s="56"/>
      <c r="F28" s="56"/>
      <c r="G28" s="56"/>
      <c r="H28" s="56"/>
      <c r="I28" s="56"/>
      <c r="J28" s="56"/>
      <c r="K28" s="57"/>
    </row>
    <row r="29" spans="1:11" ht="15.75" customHeight="1" x14ac:dyDescent="0.45">
      <c r="A29" s="61"/>
      <c r="B29" s="14" t="s">
        <v>15</v>
      </c>
      <c r="C29" s="51" t="s">
        <v>4</v>
      </c>
      <c r="D29" s="58" t="s">
        <v>5</v>
      </c>
      <c r="E29" s="62"/>
      <c r="F29" s="62"/>
      <c r="G29" s="62"/>
      <c r="H29" s="62"/>
      <c r="I29" s="62"/>
      <c r="J29" s="62"/>
      <c r="K29" s="59"/>
    </row>
    <row r="30" spans="1:11" ht="15.75" customHeight="1" x14ac:dyDescent="0.45">
      <c r="A30" s="61"/>
      <c r="B30" s="15" t="s">
        <v>6</v>
      </c>
      <c r="C30" s="50"/>
      <c r="D30" s="58" t="s">
        <v>7</v>
      </c>
      <c r="E30" s="59"/>
      <c r="F30" s="58" t="s">
        <v>8</v>
      </c>
      <c r="G30" s="59"/>
      <c r="H30" s="58" t="s">
        <v>16</v>
      </c>
      <c r="I30" s="59"/>
      <c r="J30" s="58" t="s">
        <v>10</v>
      </c>
      <c r="K30" s="59"/>
    </row>
    <row r="31" spans="1:11" ht="24.6" customHeight="1" x14ac:dyDescent="0.4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4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25" x14ac:dyDescent="0.4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55000000000000004">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55000000000000004">
      <c r="A35" s="50"/>
      <c r="B35" s="17" t="s">
        <v>12</v>
      </c>
      <c r="C35" s="20">
        <f>VLOOKUP(C34,ESCALA_TRAB_EQUIP!A2:B62,2,FALSE)</f>
        <v>7</v>
      </c>
    </row>
    <row r="36" spans="1:11" ht="15.75" customHeight="1" x14ac:dyDescent="0.55000000000000004">
      <c r="B36" s="22"/>
      <c r="C36" s="23"/>
    </row>
    <row r="37" spans="1:11" ht="15.75" customHeight="1" x14ac:dyDescent="0.55000000000000004">
      <c r="B37" s="22"/>
      <c r="C37" s="23"/>
    </row>
    <row r="38" spans="1:11" ht="15.75" customHeight="1" x14ac:dyDescent="0.45"/>
    <row r="39" spans="1:11" ht="15.75" customHeight="1" x14ac:dyDescent="0.45">
      <c r="A39" s="60" t="s">
        <v>13</v>
      </c>
      <c r="B39" s="49" t="s">
        <v>14</v>
      </c>
      <c r="C39" s="52" t="str">
        <f>B5</f>
        <v>Cristian Mardones</v>
      </c>
      <c r="D39" s="53"/>
      <c r="E39" s="53"/>
      <c r="F39" s="53"/>
      <c r="G39" s="53"/>
      <c r="H39" s="53"/>
      <c r="I39" s="53"/>
      <c r="J39" s="53"/>
      <c r="K39" s="54"/>
    </row>
    <row r="40" spans="1:11" ht="15.75" customHeight="1" x14ac:dyDescent="0.45">
      <c r="A40" s="61"/>
      <c r="B40" s="50"/>
      <c r="C40" s="55"/>
      <c r="D40" s="56"/>
      <c r="E40" s="56"/>
      <c r="F40" s="56"/>
      <c r="G40" s="56"/>
      <c r="H40" s="56"/>
      <c r="I40" s="56"/>
      <c r="J40" s="56"/>
      <c r="K40" s="57"/>
    </row>
    <row r="41" spans="1:11" ht="15.75" customHeight="1" x14ac:dyDescent="0.45">
      <c r="A41" s="61"/>
      <c r="B41" s="14" t="s">
        <v>15</v>
      </c>
      <c r="C41" s="51" t="s">
        <v>4</v>
      </c>
      <c r="D41" s="58" t="s">
        <v>5</v>
      </c>
      <c r="E41" s="62"/>
      <c r="F41" s="62"/>
      <c r="G41" s="62"/>
      <c r="H41" s="62"/>
      <c r="I41" s="62"/>
      <c r="J41" s="62"/>
      <c r="K41" s="59"/>
    </row>
    <row r="42" spans="1:11" ht="15.75" customHeight="1" x14ac:dyDescent="0.45">
      <c r="A42" s="61"/>
      <c r="B42" s="15" t="s">
        <v>6</v>
      </c>
      <c r="C42" s="50"/>
      <c r="D42" s="58" t="s">
        <v>7</v>
      </c>
      <c r="E42" s="59"/>
      <c r="F42" s="58" t="s">
        <v>8</v>
      </c>
      <c r="G42" s="59"/>
      <c r="H42" s="58" t="s">
        <v>16</v>
      </c>
      <c r="I42" s="59"/>
      <c r="J42" s="58" t="s">
        <v>10</v>
      </c>
      <c r="K42" s="59"/>
    </row>
    <row r="43" spans="1:11" ht="25.9" customHeight="1" x14ac:dyDescent="0.4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3.25" x14ac:dyDescent="0.4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4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55000000000000004">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55000000000000004">
      <c r="A47" s="50"/>
      <c r="B47" s="17" t="s">
        <v>12</v>
      </c>
      <c r="C47" s="20">
        <f>VLOOKUP(C46,ESCALA_TRAB_EQUIP!A2:B62,2,FALSE)</f>
        <v>7</v>
      </c>
    </row>
    <row r="48" spans="1:11" ht="15.75" customHeight="1" x14ac:dyDescent="0.55000000000000004">
      <c r="B48" s="22"/>
      <c r="C48" s="23"/>
    </row>
    <row r="49" spans="1:11" ht="15.75" customHeight="1" x14ac:dyDescent="0.55000000000000004">
      <c r="B49" s="22"/>
      <c r="C49" s="23"/>
    </row>
    <row r="50" spans="1:11" ht="15.75" customHeight="1" x14ac:dyDescent="0.45">
      <c r="A50" s="60" t="s">
        <v>13</v>
      </c>
      <c r="B50" s="49" t="s">
        <v>14</v>
      </c>
      <c r="C50" s="52" t="str">
        <f>B6</f>
        <v>Francisca León</v>
      </c>
      <c r="D50" s="53"/>
      <c r="E50" s="53"/>
      <c r="F50" s="53"/>
      <c r="G50" s="53"/>
      <c r="H50" s="53"/>
      <c r="I50" s="53"/>
      <c r="J50" s="53"/>
      <c r="K50" s="54"/>
    </row>
    <row r="51" spans="1:11" ht="15.75" customHeight="1" x14ac:dyDescent="0.45">
      <c r="A51" s="61"/>
      <c r="B51" s="50"/>
      <c r="C51" s="55"/>
      <c r="D51" s="56"/>
      <c r="E51" s="56"/>
      <c r="F51" s="56"/>
      <c r="G51" s="56"/>
      <c r="H51" s="56"/>
      <c r="I51" s="56"/>
      <c r="J51" s="56"/>
      <c r="K51" s="57"/>
    </row>
    <row r="52" spans="1:11" ht="15.75" customHeight="1" x14ac:dyDescent="0.45">
      <c r="A52" s="61"/>
      <c r="B52" s="14" t="s">
        <v>15</v>
      </c>
      <c r="C52" s="51" t="s">
        <v>4</v>
      </c>
      <c r="D52" s="58" t="s">
        <v>5</v>
      </c>
      <c r="E52" s="62"/>
      <c r="F52" s="62"/>
      <c r="G52" s="62"/>
      <c r="H52" s="62"/>
      <c r="I52" s="62"/>
      <c r="J52" s="62"/>
      <c r="K52" s="59"/>
    </row>
    <row r="53" spans="1:11" ht="15.75" customHeight="1" x14ac:dyDescent="0.45">
      <c r="A53" s="61"/>
      <c r="B53" s="15" t="s">
        <v>6</v>
      </c>
      <c r="C53" s="50"/>
      <c r="D53" s="58" t="s">
        <v>7</v>
      </c>
      <c r="E53" s="59"/>
      <c r="F53" s="58" t="s">
        <v>8</v>
      </c>
      <c r="G53" s="59"/>
      <c r="H53" s="58" t="s">
        <v>16</v>
      </c>
      <c r="I53" s="59"/>
      <c r="J53" s="58" t="s">
        <v>10</v>
      </c>
      <c r="K53" s="59"/>
    </row>
    <row r="54" spans="1:11" ht="25.9" customHeight="1" x14ac:dyDescent="0.4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3.25" x14ac:dyDescent="0.4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4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55000000000000004">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55000000000000004">
      <c r="A58" s="50"/>
      <c r="B58" s="17" t="s">
        <v>12</v>
      </c>
      <c r="C58" s="20">
        <f>VLOOKUP(C57,ESCALA_TRAB_EQUIP!A2:B62,2,FALSE)</f>
        <v>7</v>
      </c>
    </row>
    <row r="59" spans="1:11" ht="15.75" customHeight="1" x14ac:dyDescent="0.55000000000000004">
      <c r="B59" s="22"/>
      <c r="C59" s="23"/>
    </row>
    <row r="60" spans="1:11" ht="15.75" customHeight="1" x14ac:dyDescent="0.45"/>
    <row r="61" spans="1:11" ht="15.75" customHeight="1" x14ac:dyDescent="0.45">
      <c r="A61" s="60" t="s">
        <v>13</v>
      </c>
      <c r="B61" s="49" t="s">
        <v>14</v>
      </c>
      <c r="C61" s="52" t="str">
        <f>B17</f>
        <v>6. Propone una metodología de trabajo que permite alcanzar los objetivos propuestos y es pertinente con los requerimientos disciplinares.</v>
      </c>
      <c r="D61" s="53"/>
      <c r="E61" s="53"/>
      <c r="F61" s="53"/>
      <c r="G61" s="53"/>
      <c r="H61" s="53"/>
      <c r="I61" s="53"/>
      <c r="J61" s="53"/>
      <c r="K61" s="54"/>
    </row>
    <row r="62" spans="1:11" ht="15.75" customHeight="1" x14ac:dyDescent="0.45">
      <c r="A62" s="61"/>
      <c r="B62" s="50"/>
      <c r="C62" s="55"/>
      <c r="D62" s="56"/>
      <c r="E62" s="56"/>
      <c r="F62" s="56"/>
      <c r="G62" s="56"/>
      <c r="H62" s="56"/>
      <c r="I62" s="56"/>
      <c r="J62" s="56"/>
      <c r="K62" s="57"/>
    </row>
    <row r="63" spans="1:11" ht="15.75" customHeight="1" x14ac:dyDescent="0.45">
      <c r="A63" s="61"/>
      <c r="B63" s="14" t="s">
        <v>15</v>
      </c>
      <c r="C63" s="51" t="s">
        <v>4</v>
      </c>
      <c r="D63" s="58" t="s">
        <v>5</v>
      </c>
      <c r="E63" s="62"/>
      <c r="F63" s="62"/>
      <c r="G63" s="62"/>
      <c r="H63" s="62"/>
      <c r="I63" s="62"/>
      <c r="J63" s="62"/>
      <c r="K63" s="59"/>
    </row>
    <row r="64" spans="1:11" ht="15.75" customHeight="1" x14ac:dyDescent="0.45">
      <c r="A64" s="61"/>
      <c r="B64" s="15" t="s">
        <v>6</v>
      </c>
      <c r="C64" s="50"/>
      <c r="D64" s="58" t="s">
        <v>7</v>
      </c>
      <c r="E64" s="59"/>
      <c r="F64" s="58" t="s">
        <v>8</v>
      </c>
      <c r="G64" s="59"/>
      <c r="H64" s="58" t="s">
        <v>16</v>
      </c>
      <c r="I64" s="59"/>
      <c r="J64" s="58" t="s">
        <v>10</v>
      </c>
      <c r="K64" s="59"/>
    </row>
    <row r="65" spans="1:11" ht="15.75" customHeight="1" x14ac:dyDescent="0.45">
      <c r="A65" s="61"/>
      <c r="B65" s="35" t="str">
        <f>RUBRICA!A7</f>
        <v>3. Relaciona el Proyecto APT con sus intereses profesionales. *</v>
      </c>
      <c r="C65" s="33" t="s">
        <v>7</v>
      </c>
      <c r="D65" s="16" t="str">
        <f t="shared" ref="D65:D66" si="50">IF($C65=CL,"X","")</f>
        <v>X</v>
      </c>
      <c r="E65" s="16">
        <f>IF(D65="X",100*0.1,"")</f>
        <v>10</v>
      </c>
      <c r="F65" s="16" t="str">
        <f t="shared" ref="F65:F66" si="51">IF($C65=L,"X","")</f>
        <v/>
      </c>
      <c r="G65" s="16" t="str">
        <f>IF(F65="X",60*0.1,"")</f>
        <v/>
      </c>
      <c r="H65" s="16" t="str">
        <f t="shared" ref="H65:H66" si="52">IF($C65=ML,"X","")</f>
        <v/>
      </c>
      <c r="I65" s="16" t="str">
        <f>IF(H65="X",30*0.1,"")</f>
        <v/>
      </c>
      <c r="J65" s="16" t="str">
        <f t="shared" ref="J65:J66" si="53">IF($C65=NL,"X","")</f>
        <v/>
      </c>
      <c r="K65" s="16" t="str">
        <f t="shared" ref="K65:K66" si="54">IF($J65="X",0,"")</f>
        <v/>
      </c>
    </row>
    <row r="66" spans="1:11" ht="15.75" customHeight="1" x14ac:dyDescent="0.45">
      <c r="A66" s="61"/>
      <c r="B66" s="35" t="str">
        <f>RUBRICA!A15</f>
        <v>11. Expone el tema utilizando un lenguaje técnico disciplinar al presentar la propuesta y responde evidenciando un manejo de la información. *</v>
      </c>
      <c r="C66" s="33" t="s">
        <v>7</v>
      </c>
      <c r="D66" s="16" t="str">
        <f t="shared" si="50"/>
        <v>X</v>
      </c>
      <c r="E66" s="16">
        <f>IF(D66="X",100*0.1,"")</f>
        <v>10</v>
      </c>
      <c r="F66" s="16" t="str">
        <f t="shared" si="51"/>
        <v/>
      </c>
      <c r="G66" s="16" t="str">
        <f>IF(F66="X",60*0.1,"")</f>
        <v/>
      </c>
      <c r="H66" s="16" t="str">
        <f t="shared" si="52"/>
        <v/>
      </c>
      <c r="I66" s="16" t="str">
        <f>IF(H66="X",30*0.1,"")</f>
        <v/>
      </c>
      <c r="J66" s="16" t="str">
        <f t="shared" si="53"/>
        <v/>
      </c>
      <c r="K66" s="16" t="str">
        <f t="shared" si="54"/>
        <v/>
      </c>
    </row>
    <row r="67" spans="1:11" ht="15.75" customHeight="1" x14ac:dyDescent="0.45">
      <c r="A67" s="61"/>
      <c r="B67" s="35" t="str">
        <f>RUBRICA!A17</f>
        <v>13. Colaboración y trabajo en equipo *</v>
      </c>
      <c r="C67" s="33" t="s">
        <v>7</v>
      </c>
      <c r="D67" s="16" t="str">
        <f>IF($C67=CL,"X","")</f>
        <v>X</v>
      </c>
      <c r="E67" s="16">
        <f>IF(D67="X",100*0.1,"")</f>
        <v>10</v>
      </c>
      <c r="F67" s="16" t="str">
        <f>IF($C67=L,"X","")</f>
        <v/>
      </c>
      <c r="G67" s="16" t="str">
        <f>IF(F67="X",60*0.1,"")</f>
        <v/>
      </c>
      <c r="H67" s="16" t="str">
        <f>IF($C67=ML,"X","")</f>
        <v/>
      </c>
      <c r="I67" s="16" t="str">
        <f>IF(H67="X",30*0.1,"")</f>
        <v/>
      </c>
      <c r="J67" s="16" t="str">
        <f>IF($C67=NL,"X","")</f>
        <v/>
      </c>
      <c r="K67" s="16" t="str">
        <f>IF($J67="X",0,"")</f>
        <v/>
      </c>
    </row>
    <row r="68" spans="1:11" ht="15.75" customHeight="1" x14ac:dyDescent="0.55000000000000004">
      <c r="A68" s="61"/>
      <c r="B68" s="21" t="s">
        <v>17</v>
      </c>
      <c r="C68" s="18">
        <f>E68+G68+I68+K68</f>
        <v>30</v>
      </c>
      <c r="D68" s="19">
        <f>COUNTIF(D66:D67,"X")</f>
        <v>2</v>
      </c>
      <c r="E68" s="19">
        <f>SUM(E65:E67)</f>
        <v>30</v>
      </c>
      <c r="F68" s="19">
        <f t="shared" ref="F68:K68" si="55">SUM(F65:F67)</f>
        <v>0</v>
      </c>
      <c r="G68" s="19">
        <f t="shared" si="55"/>
        <v>0</v>
      </c>
      <c r="H68" s="19">
        <f t="shared" si="55"/>
        <v>0</v>
      </c>
      <c r="I68" s="19">
        <f t="shared" si="55"/>
        <v>0</v>
      </c>
      <c r="J68" s="19">
        <f t="shared" si="55"/>
        <v>0</v>
      </c>
      <c r="K68" s="19">
        <f t="shared" si="55"/>
        <v>0</v>
      </c>
    </row>
    <row r="69" spans="1:11" ht="15.75" customHeight="1" x14ac:dyDescent="0.55000000000000004">
      <c r="A69" s="50"/>
      <c r="B69" s="17" t="s">
        <v>12</v>
      </c>
      <c r="C69" s="20">
        <f>VLOOKUP(C68,ESCALA_TRAB_EQUIP!A13:B73,2,FALSE)</f>
        <v>7</v>
      </c>
    </row>
    <row r="70" spans="1:11" ht="15.75" customHeight="1" x14ac:dyDescent="0.45"/>
    <row r="71" spans="1:11" ht="15.75" customHeight="1" x14ac:dyDescent="0.45"/>
    <row r="72" spans="1:11" ht="15.75" customHeight="1" x14ac:dyDescent="0.45"/>
    <row r="73" spans="1:11" ht="15.75" customHeight="1" x14ac:dyDescent="0.45"/>
    <row r="74" spans="1:11" ht="15.75" customHeight="1" x14ac:dyDescent="0.45"/>
    <row r="75" spans="1:11" ht="15.75" customHeight="1" x14ac:dyDescent="0.45"/>
    <row r="76" spans="1:11" ht="15.75" customHeight="1" x14ac:dyDescent="0.45"/>
    <row r="77" spans="1:11" ht="15.75" customHeight="1" x14ac:dyDescent="0.45"/>
    <row r="78" spans="1:11" ht="15.75" customHeight="1" x14ac:dyDescent="0.45"/>
    <row r="79" spans="1:11" ht="15.75" customHeight="1" x14ac:dyDescent="0.45"/>
    <row r="80" spans="1: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44">
    <mergeCell ref="A61:A69"/>
    <mergeCell ref="B61:B62"/>
    <mergeCell ref="C61:K62"/>
    <mergeCell ref="C63:C64"/>
    <mergeCell ref="D63:K63"/>
    <mergeCell ref="D64:E64"/>
    <mergeCell ref="F64:G64"/>
    <mergeCell ref="H64:I64"/>
    <mergeCell ref="J64:K64"/>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3984375" defaultRowHeight="14.25" x14ac:dyDescent="0.45"/>
  <cols>
    <col min="1" max="1" width="39.3984375" customWidth="1"/>
    <col min="2" max="2" width="40.265625" customWidth="1"/>
    <col min="3" max="3" width="31.73046875" customWidth="1"/>
    <col min="4" max="4" width="38.73046875" customWidth="1"/>
    <col min="5" max="5" width="38.3984375" customWidth="1"/>
  </cols>
  <sheetData>
    <row r="1" spans="1:6" ht="14.65" thickBot="1" x14ac:dyDescent="0.5"/>
    <row r="2" spans="1:6" ht="14.65" thickBot="1" x14ac:dyDescent="0.5">
      <c r="A2" s="69" t="s">
        <v>18</v>
      </c>
      <c r="B2" s="72" t="s">
        <v>19</v>
      </c>
      <c r="C2" s="73"/>
      <c r="D2" s="73"/>
      <c r="E2" s="74"/>
      <c r="F2" s="69" t="s">
        <v>20</v>
      </c>
    </row>
    <row r="3" spans="1:6" x14ac:dyDescent="0.45">
      <c r="A3" s="70"/>
      <c r="B3" s="75" t="s">
        <v>21</v>
      </c>
      <c r="C3" s="75" t="s">
        <v>22</v>
      </c>
      <c r="D3" s="25" t="s">
        <v>23</v>
      </c>
      <c r="E3" s="27" t="s">
        <v>10</v>
      </c>
      <c r="F3" s="70"/>
    </row>
    <row r="4" spans="1:6" ht="57.6" customHeight="1" thickBot="1" x14ac:dyDescent="0.5">
      <c r="A4" s="71"/>
      <c r="B4" s="76"/>
      <c r="C4" s="76"/>
      <c r="D4" s="26">
        <v>-0.3</v>
      </c>
      <c r="E4" s="26">
        <v>0</v>
      </c>
      <c r="F4" s="71"/>
    </row>
    <row r="5" spans="1:6" ht="66" thickBot="1" x14ac:dyDescent="0.5">
      <c r="A5" s="38" t="s">
        <v>24</v>
      </c>
      <c r="B5" s="39" t="s">
        <v>25</v>
      </c>
      <c r="C5" s="39" t="s">
        <v>26</v>
      </c>
      <c r="D5" s="39" t="s">
        <v>27</v>
      </c>
      <c r="E5" s="39" t="s">
        <v>28</v>
      </c>
      <c r="F5" s="28">
        <v>10</v>
      </c>
    </row>
    <row r="6" spans="1:6" ht="66" thickBot="1" x14ac:dyDescent="0.5">
      <c r="A6" s="45" t="s">
        <v>29</v>
      </c>
      <c r="B6" s="45" t="s">
        <v>30</v>
      </c>
      <c r="C6" s="45" t="s">
        <v>31</v>
      </c>
      <c r="D6" s="45" t="s">
        <v>32</v>
      </c>
      <c r="E6" s="46" t="s">
        <v>33</v>
      </c>
      <c r="F6" s="30">
        <v>5</v>
      </c>
    </row>
    <row r="7" spans="1:6" ht="94.9" customHeight="1" thickBot="1" x14ac:dyDescent="0.5">
      <c r="A7" s="42" t="s">
        <v>34</v>
      </c>
      <c r="B7" s="42" t="s">
        <v>35</v>
      </c>
      <c r="C7" s="42" t="s">
        <v>36</v>
      </c>
      <c r="D7" s="42" t="s">
        <v>37</v>
      </c>
      <c r="E7" s="42" t="s">
        <v>38</v>
      </c>
      <c r="F7" s="31">
        <v>10</v>
      </c>
    </row>
    <row r="8" spans="1:6" ht="65.650000000000006" x14ac:dyDescent="0.45">
      <c r="A8" s="42" t="s">
        <v>39</v>
      </c>
      <c r="B8" s="42" t="s">
        <v>40</v>
      </c>
      <c r="C8" s="42" t="s">
        <v>41</v>
      </c>
      <c r="D8" s="42" t="s">
        <v>42</v>
      </c>
      <c r="E8" s="42" t="s">
        <v>43</v>
      </c>
      <c r="F8" s="31">
        <v>5</v>
      </c>
    </row>
    <row r="9" spans="1:6" ht="65.45" customHeight="1" thickBot="1" x14ac:dyDescent="0.5">
      <c r="A9" s="38" t="s">
        <v>44</v>
      </c>
      <c r="B9" s="39" t="s">
        <v>45</v>
      </c>
      <c r="C9" s="39" t="s">
        <v>46</v>
      </c>
      <c r="D9" s="39" t="s">
        <v>47</v>
      </c>
      <c r="E9" s="39" t="s">
        <v>48</v>
      </c>
      <c r="F9" s="28">
        <v>5</v>
      </c>
    </row>
    <row r="10" spans="1:6" ht="52.9" thickBot="1" x14ac:dyDescent="0.5">
      <c r="A10" s="38" t="s">
        <v>49</v>
      </c>
      <c r="B10" s="39" t="s">
        <v>50</v>
      </c>
      <c r="C10" s="39" t="s">
        <v>51</v>
      </c>
      <c r="D10" s="39" t="s">
        <v>52</v>
      </c>
      <c r="E10" s="39" t="s">
        <v>53</v>
      </c>
      <c r="F10" s="28">
        <v>10</v>
      </c>
    </row>
    <row r="11" spans="1:6" ht="65.650000000000006" x14ac:dyDescent="0.45">
      <c r="A11" s="45" t="s">
        <v>54</v>
      </c>
      <c r="B11" s="45" t="s">
        <v>55</v>
      </c>
      <c r="C11" s="45" t="s">
        <v>56</v>
      </c>
      <c r="D11" s="45" t="s">
        <v>57</v>
      </c>
      <c r="E11" s="45" t="s">
        <v>58</v>
      </c>
      <c r="F11" s="30">
        <v>10</v>
      </c>
    </row>
    <row r="12" spans="1:6" ht="52.5" x14ac:dyDescent="0.45">
      <c r="A12" s="47" t="s">
        <v>59</v>
      </c>
      <c r="B12" s="46" t="s">
        <v>60</v>
      </c>
      <c r="C12" s="46" t="s">
        <v>61</v>
      </c>
      <c r="D12" s="46" t="s">
        <v>62</v>
      </c>
      <c r="E12" s="46" t="s">
        <v>63</v>
      </c>
      <c r="F12" s="40">
        <v>5</v>
      </c>
    </row>
    <row r="13" spans="1:6" ht="94.15" customHeight="1" x14ac:dyDescent="0.45">
      <c r="A13" s="42" t="s">
        <v>64</v>
      </c>
      <c r="B13" s="42" t="s">
        <v>65</v>
      </c>
      <c r="C13" s="42" t="s">
        <v>66</v>
      </c>
      <c r="D13" s="42" t="s">
        <v>67</v>
      </c>
      <c r="E13" s="42" t="s">
        <v>68</v>
      </c>
      <c r="F13" s="41">
        <v>5</v>
      </c>
    </row>
    <row r="14" spans="1:6" ht="65.650000000000006" x14ac:dyDescent="0.45">
      <c r="A14" s="42" t="s">
        <v>69</v>
      </c>
      <c r="B14" s="42" t="s">
        <v>70</v>
      </c>
      <c r="C14" s="42" t="s">
        <v>71</v>
      </c>
      <c r="D14" s="42" t="s">
        <v>72</v>
      </c>
      <c r="E14" s="42" t="s">
        <v>73</v>
      </c>
      <c r="F14" s="41">
        <v>5</v>
      </c>
    </row>
    <row r="15" spans="1:6" ht="66" thickBot="1" x14ac:dyDescent="0.5">
      <c r="A15" s="38" t="s">
        <v>74</v>
      </c>
      <c r="B15" s="39" t="s">
        <v>75</v>
      </c>
      <c r="C15" s="39" t="s">
        <v>76</v>
      </c>
      <c r="D15" s="39" t="s">
        <v>77</v>
      </c>
      <c r="E15" s="39" t="s">
        <v>78</v>
      </c>
      <c r="F15" s="28">
        <v>10</v>
      </c>
    </row>
    <row r="16" spans="1:6" ht="66" thickBot="1" x14ac:dyDescent="0.5">
      <c r="A16" s="38" t="s">
        <v>79</v>
      </c>
      <c r="B16" s="39" t="s">
        <v>80</v>
      </c>
      <c r="C16" s="39" t="s">
        <v>81</v>
      </c>
      <c r="D16" s="39" t="s">
        <v>82</v>
      </c>
      <c r="E16" s="39" t="s">
        <v>83</v>
      </c>
      <c r="F16" s="28">
        <v>10</v>
      </c>
    </row>
    <row r="17" spans="1:6" ht="92.25" thickBot="1" x14ac:dyDescent="0.5">
      <c r="A17" s="38" t="s">
        <v>84</v>
      </c>
      <c r="B17" s="39" t="s">
        <v>85</v>
      </c>
      <c r="C17" s="39" t="s">
        <v>86</v>
      </c>
      <c r="D17" s="39" t="s">
        <v>87</v>
      </c>
      <c r="E17" s="39" t="s">
        <v>88</v>
      </c>
      <c r="F17" s="28">
        <v>10</v>
      </c>
    </row>
    <row r="18" spans="1:6" ht="14.65" thickBot="1" x14ac:dyDescent="0.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3984375" defaultRowHeight="15" customHeight="1" x14ac:dyDescent="0.45"/>
  <cols>
    <col min="1" max="21" width="10.73046875" customWidth="1"/>
  </cols>
  <sheetData>
    <row r="1" spans="1:2" ht="14.25" x14ac:dyDescent="0.45">
      <c r="A1" t="s">
        <v>11</v>
      </c>
      <c r="B1" t="s">
        <v>12</v>
      </c>
    </row>
    <row r="2" spans="1:2" ht="14.25" x14ac:dyDescent="0.45">
      <c r="A2">
        <v>0</v>
      </c>
      <c r="B2" s="44">
        <v>1</v>
      </c>
    </row>
    <row r="3" spans="1:2" ht="14.25" x14ac:dyDescent="0.45">
      <c r="A3">
        <v>0.5</v>
      </c>
      <c r="B3" s="44">
        <v>1</v>
      </c>
    </row>
    <row r="4" spans="1:2" ht="14.25" x14ac:dyDescent="0.45">
      <c r="A4">
        <v>1</v>
      </c>
      <c r="B4" s="44">
        <v>1.1000000000000001</v>
      </c>
    </row>
    <row r="5" spans="1:2" ht="14.25" x14ac:dyDescent="0.45">
      <c r="A5">
        <v>1.5</v>
      </c>
      <c r="B5" s="44">
        <v>1.1000000000000001</v>
      </c>
    </row>
    <row r="6" spans="1:2" ht="14.25" x14ac:dyDescent="0.45">
      <c r="A6">
        <v>2</v>
      </c>
      <c r="B6" s="44">
        <v>1.1000000000000001</v>
      </c>
    </row>
    <row r="7" spans="1:2" ht="14.25" x14ac:dyDescent="0.45">
      <c r="A7">
        <v>2.5</v>
      </c>
      <c r="B7" s="44">
        <v>1.2</v>
      </c>
    </row>
    <row r="8" spans="1:2" ht="14.25" x14ac:dyDescent="0.45">
      <c r="A8">
        <v>3</v>
      </c>
      <c r="B8" s="44">
        <v>1.2</v>
      </c>
    </row>
    <row r="9" spans="1:2" ht="14.25" x14ac:dyDescent="0.45">
      <c r="A9">
        <v>3.5</v>
      </c>
      <c r="B9" s="44">
        <v>1.3</v>
      </c>
    </row>
    <row r="10" spans="1:2" ht="14.25" x14ac:dyDescent="0.45">
      <c r="A10">
        <v>4</v>
      </c>
      <c r="B10" s="44">
        <v>1.3</v>
      </c>
    </row>
    <row r="11" spans="1:2" ht="14.25" x14ac:dyDescent="0.45">
      <c r="A11">
        <v>4.5</v>
      </c>
      <c r="B11" s="44">
        <v>1.3</v>
      </c>
    </row>
    <row r="12" spans="1:2" ht="14.25" x14ac:dyDescent="0.45">
      <c r="A12">
        <v>5</v>
      </c>
      <c r="B12" s="44">
        <v>1.4</v>
      </c>
    </row>
    <row r="13" spans="1:2" ht="14.25" x14ac:dyDescent="0.45">
      <c r="A13">
        <v>5.5</v>
      </c>
      <c r="B13" s="44">
        <v>1.4</v>
      </c>
    </row>
    <row r="14" spans="1:2" ht="14.25" x14ac:dyDescent="0.45">
      <c r="A14">
        <v>6</v>
      </c>
      <c r="B14" s="44">
        <v>1.4</v>
      </c>
    </row>
    <row r="15" spans="1:2" ht="14.25" x14ac:dyDescent="0.45">
      <c r="A15">
        <v>6.5</v>
      </c>
      <c r="B15" s="44">
        <v>1.5</v>
      </c>
    </row>
    <row r="16" spans="1:2" ht="14.25" x14ac:dyDescent="0.45">
      <c r="A16">
        <v>7</v>
      </c>
      <c r="B16" s="44">
        <v>1.5</v>
      </c>
    </row>
    <row r="17" spans="1:2" ht="14.25" x14ac:dyDescent="0.45">
      <c r="A17">
        <v>7.5</v>
      </c>
      <c r="B17" s="44">
        <v>1.5</v>
      </c>
    </row>
    <row r="18" spans="1:2" ht="14.25" x14ac:dyDescent="0.45">
      <c r="A18">
        <v>8</v>
      </c>
      <c r="B18" s="44">
        <v>1.6</v>
      </c>
    </row>
    <row r="19" spans="1:2" ht="14.25" x14ac:dyDescent="0.45">
      <c r="A19">
        <v>8.5</v>
      </c>
      <c r="B19" s="44">
        <v>1.6</v>
      </c>
    </row>
    <row r="20" spans="1:2" ht="14.25" x14ac:dyDescent="0.45">
      <c r="A20">
        <v>9</v>
      </c>
      <c r="B20" s="44">
        <v>1.6</v>
      </c>
    </row>
    <row r="21" spans="1:2" ht="15.75" customHeight="1" x14ac:dyDescent="0.45">
      <c r="A21">
        <v>9.5</v>
      </c>
      <c r="B21" s="44">
        <v>1.7</v>
      </c>
    </row>
    <row r="22" spans="1:2" ht="15.75" customHeight="1" x14ac:dyDescent="0.45">
      <c r="A22">
        <v>10</v>
      </c>
      <c r="B22" s="44">
        <v>1.7</v>
      </c>
    </row>
    <row r="23" spans="1:2" ht="15.75" customHeight="1" x14ac:dyDescent="0.45">
      <c r="A23">
        <v>10.5</v>
      </c>
      <c r="B23" s="44">
        <v>1.8</v>
      </c>
    </row>
    <row r="24" spans="1:2" ht="15.75" customHeight="1" x14ac:dyDescent="0.45">
      <c r="A24">
        <v>11</v>
      </c>
      <c r="B24" s="44">
        <v>1.8</v>
      </c>
    </row>
    <row r="25" spans="1:2" ht="15.75" customHeight="1" x14ac:dyDescent="0.45">
      <c r="A25">
        <v>11.5</v>
      </c>
      <c r="B25" s="44">
        <v>1.8</v>
      </c>
    </row>
    <row r="26" spans="1:2" ht="15.75" customHeight="1" x14ac:dyDescent="0.45">
      <c r="A26">
        <v>12</v>
      </c>
      <c r="B26" s="44">
        <v>1.9</v>
      </c>
    </row>
    <row r="27" spans="1:2" ht="15.75" customHeight="1" x14ac:dyDescent="0.45">
      <c r="A27">
        <v>12.5</v>
      </c>
      <c r="B27" s="44">
        <v>1.9</v>
      </c>
    </row>
    <row r="28" spans="1:2" ht="15.75" customHeight="1" x14ac:dyDescent="0.45">
      <c r="A28">
        <v>13</v>
      </c>
      <c r="B28" s="44">
        <v>1.9</v>
      </c>
    </row>
    <row r="29" spans="1:2" ht="15.75" customHeight="1" x14ac:dyDescent="0.45">
      <c r="A29">
        <v>13.5</v>
      </c>
      <c r="B29" s="44">
        <v>2</v>
      </c>
    </row>
    <row r="30" spans="1:2" ht="15.75" customHeight="1" x14ac:dyDescent="0.45">
      <c r="A30">
        <v>14</v>
      </c>
      <c r="B30" s="44">
        <v>2</v>
      </c>
    </row>
    <row r="31" spans="1:2" ht="15.75" customHeight="1" x14ac:dyDescent="0.45">
      <c r="A31">
        <v>14.5</v>
      </c>
      <c r="B31" s="44">
        <v>2</v>
      </c>
    </row>
    <row r="32" spans="1:2" ht="15.75" customHeight="1" x14ac:dyDescent="0.45">
      <c r="A32">
        <v>15</v>
      </c>
      <c r="B32" s="44">
        <v>2.1</v>
      </c>
    </row>
    <row r="33" spans="1:2" ht="15.75" customHeight="1" x14ac:dyDescent="0.45">
      <c r="A33">
        <v>15.5</v>
      </c>
      <c r="B33" s="44">
        <v>2.1</v>
      </c>
    </row>
    <row r="34" spans="1:2" ht="15.75" customHeight="1" x14ac:dyDescent="0.45">
      <c r="A34">
        <v>16</v>
      </c>
      <c r="B34" s="44">
        <v>2.1</v>
      </c>
    </row>
    <row r="35" spans="1:2" ht="15.75" customHeight="1" x14ac:dyDescent="0.45">
      <c r="A35">
        <v>16.5</v>
      </c>
      <c r="B35" s="44">
        <v>2.2000000000000002</v>
      </c>
    </row>
    <row r="36" spans="1:2" ht="15.75" customHeight="1" x14ac:dyDescent="0.45">
      <c r="A36">
        <v>17</v>
      </c>
      <c r="B36" s="44">
        <v>2.2000000000000002</v>
      </c>
    </row>
    <row r="37" spans="1:2" ht="15.75" customHeight="1" x14ac:dyDescent="0.45">
      <c r="A37">
        <v>17.5</v>
      </c>
      <c r="B37" s="44">
        <v>2.2999999999999998</v>
      </c>
    </row>
    <row r="38" spans="1:2" ht="15.75" customHeight="1" x14ac:dyDescent="0.45">
      <c r="A38">
        <v>18</v>
      </c>
      <c r="B38" s="44">
        <v>2.2999999999999998</v>
      </c>
    </row>
    <row r="39" spans="1:2" ht="15.75" customHeight="1" x14ac:dyDescent="0.45">
      <c r="A39">
        <v>18.5</v>
      </c>
      <c r="B39" s="44">
        <v>2.2999999999999998</v>
      </c>
    </row>
    <row r="40" spans="1:2" ht="15.75" customHeight="1" x14ac:dyDescent="0.45">
      <c r="A40">
        <v>19</v>
      </c>
      <c r="B40" s="44">
        <v>2.4</v>
      </c>
    </row>
    <row r="41" spans="1:2" ht="15.75" customHeight="1" x14ac:dyDescent="0.45">
      <c r="A41">
        <v>19.5</v>
      </c>
      <c r="B41" s="44">
        <v>2.4</v>
      </c>
    </row>
    <row r="42" spans="1:2" ht="15.75" customHeight="1" x14ac:dyDescent="0.45">
      <c r="A42">
        <v>20</v>
      </c>
      <c r="B42" s="44">
        <v>2.4</v>
      </c>
    </row>
    <row r="43" spans="1:2" ht="15.75" customHeight="1" x14ac:dyDescent="0.45">
      <c r="A43">
        <v>20.5</v>
      </c>
      <c r="B43" s="44">
        <v>2.5</v>
      </c>
    </row>
    <row r="44" spans="1:2" ht="15.75" customHeight="1" x14ac:dyDescent="0.45">
      <c r="A44">
        <v>21</v>
      </c>
      <c r="B44" s="44">
        <v>2.5</v>
      </c>
    </row>
    <row r="45" spans="1:2" ht="15.75" customHeight="1" x14ac:dyDescent="0.45">
      <c r="A45">
        <v>21.5</v>
      </c>
      <c r="B45" s="44">
        <v>2.5</v>
      </c>
    </row>
    <row r="46" spans="1:2" ht="15.75" customHeight="1" x14ac:dyDescent="0.45">
      <c r="A46">
        <v>22</v>
      </c>
      <c r="B46" s="44">
        <v>2.6</v>
      </c>
    </row>
    <row r="47" spans="1:2" ht="15.75" customHeight="1" x14ac:dyDescent="0.45">
      <c r="A47">
        <v>22.5</v>
      </c>
      <c r="B47" s="44">
        <v>2.6</v>
      </c>
    </row>
    <row r="48" spans="1:2" ht="15.75" customHeight="1" x14ac:dyDescent="0.45">
      <c r="A48">
        <v>23</v>
      </c>
      <c r="B48" s="44">
        <v>2.6</v>
      </c>
    </row>
    <row r="49" spans="1:2" ht="15.75" customHeight="1" x14ac:dyDescent="0.45">
      <c r="A49">
        <v>23.5</v>
      </c>
      <c r="B49" s="44">
        <v>2.7</v>
      </c>
    </row>
    <row r="50" spans="1:2" ht="15.75" customHeight="1" x14ac:dyDescent="0.45">
      <c r="A50">
        <v>24</v>
      </c>
      <c r="B50" s="44">
        <v>2.7</v>
      </c>
    </row>
    <row r="51" spans="1:2" ht="15.75" customHeight="1" x14ac:dyDescent="0.45">
      <c r="A51">
        <v>24.5</v>
      </c>
      <c r="B51" s="44">
        <v>2.8</v>
      </c>
    </row>
    <row r="52" spans="1:2" ht="15.75" customHeight="1" x14ac:dyDescent="0.45">
      <c r="A52">
        <v>25</v>
      </c>
      <c r="B52" s="44">
        <v>2.8</v>
      </c>
    </row>
    <row r="53" spans="1:2" ht="15.75" customHeight="1" x14ac:dyDescent="0.45">
      <c r="A53">
        <v>25.5</v>
      </c>
      <c r="B53" s="44">
        <v>2.8</v>
      </c>
    </row>
    <row r="54" spans="1:2" ht="15.75" customHeight="1" x14ac:dyDescent="0.45">
      <c r="A54">
        <v>26</v>
      </c>
      <c r="B54" s="44">
        <v>2.9</v>
      </c>
    </row>
    <row r="55" spans="1:2" ht="15.75" customHeight="1" x14ac:dyDescent="0.45">
      <c r="A55">
        <v>26.5</v>
      </c>
      <c r="B55" s="44">
        <v>2.9</v>
      </c>
    </row>
    <row r="56" spans="1:2" ht="15.75" customHeight="1" x14ac:dyDescent="0.45">
      <c r="A56">
        <v>27</v>
      </c>
      <c r="B56" s="44">
        <v>2.9</v>
      </c>
    </row>
    <row r="57" spans="1:2" ht="15.75" customHeight="1" x14ac:dyDescent="0.45">
      <c r="A57">
        <v>27.5</v>
      </c>
      <c r="B57" s="44">
        <v>3</v>
      </c>
    </row>
    <row r="58" spans="1:2" ht="15.75" customHeight="1" x14ac:dyDescent="0.45">
      <c r="A58">
        <v>28</v>
      </c>
      <c r="B58" s="44">
        <v>3</v>
      </c>
    </row>
    <row r="59" spans="1:2" ht="15.75" customHeight="1" x14ac:dyDescent="0.45">
      <c r="A59">
        <v>28.5</v>
      </c>
      <c r="B59" s="44">
        <v>3</v>
      </c>
    </row>
    <row r="60" spans="1:2" ht="15.75" customHeight="1" x14ac:dyDescent="0.45">
      <c r="A60">
        <v>29</v>
      </c>
      <c r="B60" s="44">
        <v>3.1</v>
      </c>
    </row>
    <row r="61" spans="1:2" ht="15.75" customHeight="1" x14ac:dyDescent="0.45">
      <c r="A61">
        <v>29.5</v>
      </c>
      <c r="B61" s="44">
        <v>3.1</v>
      </c>
    </row>
    <row r="62" spans="1:2" ht="15.75" customHeight="1" x14ac:dyDescent="0.45">
      <c r="A62">
        <v>30</v>
      </c>
      <c r="B62" s="44">
        <v>3.1</v>
      </c>
    </row>
    <row r="63" spans="1:2" ht="15.75" customHeight="1" x14ac:dyDescent="0.45">
      <c r="A63">
        <v>30.5</v>
      </c>
      <c r="B63" s="44">
        <v>3.2</v>
      </c>
    </row>
    <row r="64" spans="1:2" ht="15.75" customHeight="1" x14ac:dyDescent="0.45">
      <c r="A64">
        <v>31</v>
      </c>
      <c r="B64" s="44">
        <v>3.2</v>
      </c>
    </row>
    <row r="65" spans="1:2" ht="15.75" customHeight="1" x14ac:dyDescent="0.45">
      <c r="A65">
        <v>31.5</v>
      </c>
      <c r="B65" s="44">
        <v>3.3</v>
      </c>
    </row>
    <row r="66" spans="1:2" ht="15.75" customHeight="1" x14ac:dyDescent="0.45">
      <c r="A66">
        <v>32</v>
      </c>
      <c r="B66" s="44">
        <v>3.3</v>
      </c>
    </row>
    <row r="67" spans="1:2" ht="15.75" customHeight="1" x14ac:dyDescent="0.45">
      <c r="A67">
        <v>32.5</v>
      </c>
      <c r="B67" s="44">
        <v>3.3</v>
      </c>
    </row>
    <row r="68" spans="1:2" ht="15.75" customHeight="1" x14ac:dyDescent="0.45">
      <c r="A68">
        <v>33</v>
      </c>
      <c r="B68" s="44">
        <v>3.4</v>
      </c>
    </row>
    <row r="69" spans="1:2" ht="15.75" customHeight="1" x14ac:dyDescent="0.45">
      <c r="A69">
        <v>33.5</v>
      </c>
      <c r="B69" s="44">
        <v>3.4</v>
      </c>
    </row>
    <row r="70" spans="1:2" ht="15.75" customHeight="1" x14ac:dyDescent="0.45">
      <c r="A70">
        <v>34</v>
      </c>
      <c r="B70" s="44">
        <v>3.4</v>
      </c>
    </row>
    <row r="71" spans="1:2" ht="15.75" customHeight="1" x14ac:dyDescent="0.45">
      <c r="A71">
        <v>34.5</v>
      </c>
      <c r="B71" s="44">
        <v>3.5</v>
      </c>
    </row>
    <row r="72" spans="1:2" ht="15.75" customHeight="1" x14ac:dyDescent="0.45">
      <c r="A72">
        <v>35</v>
      </c>
      <c r="B72" s="44">
        <v>3.5</v>
      </c>
    </row>
    <row r="73" spans="1:2" ht="15.75" customHeight="1" x14ac:dyDescent="0.45">
      <c r="A73">
        <v>35.5</v>
      </c>
      <c r="B73" s="44">
        <v>3.5</v>
      </c>
    </row>
    <row r="74" spans="1:2" ht="15.75" customHeight="1" x14ac:dyDescent="0.45">
      <c r="A74">
        <v>36</v>
      </c>
      <c r="B74" s="44">
        <v>3.6</v>
      </c>
    </row>
    <row r="75" spans="1:2" ht="15.75" customHeight="1" x14ac:dyDescent="0.45">
      <c r="A75">
        <v>36.5</v>
      </c>
      <c r="B75" s="44">
        <v>3.6</v>
      </c>
    </row>
    <row r="76" spans="1:2" ht="15.75" customHeight="1" x14ac:dyDescent="0.45">
      <c r="A76">
        <v>37</v>
      </c>
      <c r="B76" s="44">
        <v>3.6</v>
      </c>
    </row>
    <row r="77" spans="1:2" ht="15.75" customHeight="1" x14ac:dyDescent="0.45">
      <c r="A77">
        <v>37.5</v>
      </c>
      <c r="B77" s="44">
        <v>3.7</v>
      </c>
    </row>
    <row r="78" spans="1:2" ht="15.75" customHeight="1" x14ac:dyDescent="0.45">
      <c r="A78">
        <v>38</v>
      </c>
      <c r="B78" s="44">
        <v>3.7</v>
      </c>
    </row>
    <row r="79" spans="1:2" ht="15.75" customHeight="1" x14ac:dyDescent="0.45">
      <c r="A79">
        <v>38.5</v>
      </c>
      <c r="B79" s="44">
        <v>3.8</v>
      </c>
    </row>
    <row r="80" spans="1:2" ht="15.75" customHeight="1" x14ac:dyDescent="0.45">
      <c r="A80">
        <v>39</v>
      </c>
      <c r="B80" s="44">
        <v>3.8</v>
      </c>
    </row>
    <row r="81" spans="1:2" ht="15.75" customHeight="1" x14ac:dyDescent="0.45">
      <c r="A81">
        <v>39.5</v>
      </c>
      <c r="B81" s="44">
        <v>3.8</v>
      </c>
    </row>
    <row r="82" spans="1:2" ht="15.75" customHeight="1" x14ac:dyDescent="0.45">
      <c r="A82">
        <v>40</v>
      </c>
      <c r="B82" s="44">
        <v>3.9</v>
      </c>
    </row>
    <row r="83" spans="1:2" ht="15.75" customHeight="1" x14ac:dyDescent="0.45">
      <c r="A83">
        <v>40.5</v>
      </c>
      <c r="B83" s="44">
        <v>3.9</v>
      </c>
    </row>
    <row r="84" spans="1:2" ht="15.75" customHeight="1" x14ac:dyDescent="0.45">
      <c r="A84">
        <v>41</v>
      </c>
      <c r="B84" s="44">
        <v>3.9</v>
      </c>
    </row>
    <row r="85" spans="1:2" ht="15.75" customHeight="1" x14ac:dyDescent="0.45">
      <c r="A85">
        <v>41.5</v>
      </c>
      <c r="B85" s="44">
        <v>4</v>
      </c>
    </row>
    <row r="86" spans="1:2" ht="15.75" customHeight="1" x14ac:dyDescent="0.45">
      <c r="A86">
        <v>42</v>
      </c>
      <c r="B86" s="44">
        <v>4</v>
      </c>
    </row>
    <row r="87" spans="1:2" ht="15.75" customHeight="1" x14ac:dyDescent="0.45">
      <c r="A87">
        <v>42.5</v>
      </c>
      <c r="B87" s="44">
        <v>4.0999999999999996</v>
      </c>
    </row>
    <row r="88" spans="1:2" ht="15.75" customHeight="1" x14ac:dyDescent="0.45">
      <c r="A88">
        <v>43</v>
      </c>
      <c r="B88" s="44">
        <v>4.0999999999999996</v>
      </c>
    </row>
    <row r="89" spans="1:2" ht="15.75" customHeight="1" x14ac:dyDescent="0.45">
      <c r="A89">
        <v>43.5</v>
      </c>
      <c r="B89" s="44">
        <v>4.2</v>
      </c>
    </row>
    <row r="90" spans="1:2" ht="15.75" customHeight="1" x14ac:dyDescent="0.45">
      <c r="A90">
        <v>44</v>
      </c>
      <c r="B90" s="44">
        <v>4.2</v>
      </c>
    </row>
    <row r="91" spans="1:2" ht="15.75" customHeight="1" x14ac:dyDescent="0.45">
      <c r="A91">
        <v>44.5</v>
      </c>
      <c r="B91" s="44">
        <v>4.3</v>
      </c>
    </row>
    <row r="92" spans="1:2" ht="15.75" customHeight="1" x14ac:dyDescent="0.45">
      <c r="A92">
        <v>45</v>
      </c>
      <c r="B92" s="44">
        <v>4.3</v>
      </c>
    </row>
    <row r="93" spans="1:2" ht="15.75" customHeight="1" x14ac:dyDescent="0.45">
      <c r="A93">
        <v>45.5</v>
      </c>
      <c r="B93" s="44">
        <v>4.4000000000000004</v>
      </c>
    </row>
    <row r="94" spans="1:2" ht="15.75" customHeight="1" x14ac:dyDescent="0.45">
      <c r="A94">
        <v>46</v>
      </c>
      <c r="B94" s="44">
        <v>4.4000000000000004</v>
      </c>
    </row>
    <row r="95" spans="1:2" ht="15.75" customHeight="1" x14ac:dyDescent="0.45">
      <c r="A95">
        <v>46.5</v>
      </c>
      <c r="B95" s="44">
        <v>4.5</v>
      </c>
    </row>
    <row r="96" spans="1:2" ht="15.75" customHeight="1" x14ac:dyDescent="0.45">
      <c r="A96">
        <v>47</v>
      </c>
      <c r="B96" s="44">
        <v>4.5</v>
      </c>
    </row>
    <row r="97" spans="1:2" ht="15.75" customHeight="1" x14ac:dyDescent="0.45">
      <c r="A97">
        <v>47.5</v>
      </c>
      <c r="B97" s="44">
        <v>4.5999999999999996</v>
      </c>
    </row>
    <row r="98" spans="1:2" ht="15.75" customHeight="1" x14ac:dyDescent="0.45">
      <c r="A98">
        <v>48</v>
      </c>
      <c r="B98" s="44">
        <v>4.5999999999999996</v>
      </c>
    </row>
    <row r="99" spans="1:2" ht="15.75" customHeight="1" x14ac:dyDescent="0.45">
      <c r="A99">
        <v>48.5</v>
      </c>
      <c r="B99" s="44">
        <v>4.7</v>
      </c>
    </row>
    <row r="100" spans="1:2" ht="15.75" customHeight="1" x14ac:dyDescent="0.45">
      <c r="A100">
        <v>49</v>
      </c>
      <c r="B100" s="44">
        <v>4.8</v>
      </c>
    </row>
    <row r="101" spans="1:2" ht="15.75" customHeight="1" x14ac:dyDescent="0.45">
      <c r="A101">
        <v>49.5</v>
      </c>
      <c r="B101" s="44">
        <v>4.8</v>
      </c>
    </row>
    <row r="102" spans="1:2" ht="15.75" customHeight="1" x14ac:dyDescent="0.45">
      <c r="A102">
        <v>50</v>
      </c>
      <c r="B102" s="44">
        <v>4.9000000000000004</v>
      </c>
    </row>
    <row r="103" spans="1:2" ht="15.75" customHeight="1" x14ac:dyDescent="0.45">
      <c r="A103">
        <v>50.5</v>
      </c>
      <c r="B103" s="44">
        <v>4.9000000000000004</v>
      </c>
    </row>
    <row r="104" spans="1:2" ht="15.75" customHeight="1" x14ac:dyDescent="0.45">
      <c r="A104">
        <v>51</v>
      </c>
      <c r="B104" s="44">
        <v>5</v>
      </c>
    </row>
    <row r="105" spans="1:2" ht="15.75" customHeight="1" x14ac:dyDescent="0.45">
      <c r="A105">
        <v>51.5</v>
      </c>
      <c r="B105" s="44">
        <v>5</v>
      </c>
    </row>
    <row r="106" spans="1:2" ht="15.75" customHeight="1" x14ac:dyDescent="0.45">
      <c r="A106">
        <v>52</v>
      </c>
      <c r="B106" s="44">
        <v>5.0999999999999996</v>
      </c>
    </row>
    <row r="107" spans="1:2" ht="15.75" customHeight="1" x14ac:dyDescent="0.45">
      <c r="A107">
        <v>52.5</v>
      </c>
      <c r="B107" s="44">
        <v>5.0999999999999996</v>
      </c>
    </row>
    <row r="108" spans="1:2" ht="15.75" customHeight="1" x14ac:dyDescent="0.45">
      <c r="A108">
        <v>53</v>
      </c>
      <c r="B108" s="44">
        <v>5.2</v>
      </c>
    </row>
    <row r="109" spans="1:2" ht="15.75" customHeight="1" x14ac:dyDescent="0.45">
      <c r="A109">
        <v>53.5</v>
      </c>
      <c r="B109" s="44">
        <v>5.2</v>
      </c>
    </row>
    <row r="110" spans="1:2" ht="15.75" customHeight="1" x14ac:dyDescent="0.45">
      <c r="A110">
        <v>54</v>
      </c>
      <c r="B110" s="44">
        <v>5.3</v>
      </c>
    </row>
    <row r="111" spans="1:2" ht="15.75" customHeight="1" x14ac:dyDescent="0.45">
      <c r="A111">
        <v>54.5</v>
      </c>
      <c r="B111" s="44">
        <v>5.3</v>
      </c>
    </row>
    <row r="112" spans="1:2" ht="15.75" customHeight="1" x14ac:dyDescent="0.45">
      <c r="A112">
        <v>55</v>
      </c>
      <c r="B112" s="44">
        <v>5.4</v>
      </c>
    </row>
    <row r="113" spans="1:2" ht="15.75" customHeight="1" x14ac:dyDescent="0.45">
      <c r="A113">
        <v>55.5</v>
      </c>
      <c r="B113" s="44">
        <v>5.4</v>
      </c>
    </row>
    <row r="114" spans="1:2" ht="15.75" customHeight="1" x14ac:dyDescent="0.45">
      <c r="A114">
        <v>56</v>
      </c>
      <c r="B114" s="44">
        <v>5.5</v>
      </c>
    </row>
    <row r="115" spans="1:2" ht="15.75" customHeight="1" x14ac:dyDescent="0.45">
      <c r="A115">
        <v>56.5</v>
      </c>
      <c r="B115" s="44">
        <v>5.6</v>
      </c>
    </row>
    <row r="116" spans="1:2" ht="15.75" customHeight="1" x14ac:dyDescent="0.45">
      <c r="A116">
        <v>57</v>
      </c>
      <c r="B116" s="44">
        <v>5.6</v>
      </c>
    </row>
    <row r="117" spans="1:2" ht="15.75" customHeight="1" x14ac:dyDescent="0.45">
      <c r="A117">
        <v>57.5</v>
      </c>
      <c r="B117" s="44">
        <v>5.7</v>
      </c>
    </row>
    <row r="118" spans="1:2" ht="15.75" customHeight="1" x14ac:dyDescent="0.45">
      <c r="A118">
        <v>58</v>
      </c>
      <c r="B118" s="44">
        <v>5.7</v>
      </c>
    </row>
    <row r="119" spans="1:2" ht="15.75" customHeight="1" x14ac:dyDescent="0.45">
      <c r="A119">
        <v>58.5</v>
      </c>
      <c r="B119" s="44">
        <v>5.8</v>
      </c>
    </row>
    <row r="120" spans="1:2" ht="15.75" customHeight="1" x14ac:dyDescent="0.45">
      <c r="A120">
        <v>59</v>
      </c>
      <c r="B120" s="44">
        <v>5.8</v>
      </c>
    </row>
    <row r="121" spans="1:2" ht="15.75" customHeight="1" x14ac:dyDescent="0.45">
      <c r="A121">
        <v>59.5</v>
      </c>
      <c r="B121" s="44">
        <v>5.9</v>
      </c>
    </row>
    <row r="122" spans="1:2" ht="15.75" customHeight="1" x14ac:dyDescent="0.45">
      <c r="A122">
        <v>60</v>
      </c>
      <c r="B122" s="44">
        <v>5.9</v>
      </c>
    </row>
    <row r="123" spans="1:2" ht="15.75" customHeight="1" x14ac:dyDescent="0.45">
      <c r="A123">
        <v>60.5</v>
      </c>
      <c r="B123" s="44">
        <v>6</v>
      </c>
    </row>
    <row r="124" spans="1:2" ht="15.75" customHeight="1" x14ac:dyDescent="0.45">
      <c r="A124">
        <v>61</v>
      </c>
      <c r="B124" s="44">
        <v>6</v>
      </c>
    </row>
    <row r="125" spans="1:2" ht="15.75" customHeight="1" x14ac:dyDescent="0.45">
      <c r="A125">
        <v>61.5</v>
      </c>
      <c r="B125" s="44">
        <v>6.1</v>
      </c>
    </row>
    <row r="126" spans="1:2" ht="15.75" customHeight="1" x14ac:dyDescent="0.45">
      <c r="A126">
        <v>62</v>
      </c>
      <c r="B126" s="44">
        <v>6.1</v>
      </c>
    </row>
    <row r="127" spans="1:2" ht="15.75" customHeight="1" x14ac:dyDescent="0.45">
      <c r="A127">
        <v>62.5</v>
      </c>
      <c r="B127" s="44">
        <v>6.2</v>
      </c>
    </row>
    <row r="128" spans="1:2" ht="15.75" customHeight="1" x14ac:dyDescent="0.45">
      <c r="A128">
        <v>63</v>
      </c>
      <c r="B128" s="44">
        <v>6.3</v>
      </c>
    </row>
    <row r="129" spans="1:2" ht="15.75" customHeight="1" x14ac:dyDescent="0.45">
      <c r="A129">
        <v>63.5</v>
      </c>
      <c r="B129" s="44">
        <v>6.3</v>
      </c>
    </row>
    <row r="130" spans="1:2" ht="15.75" customHeight="1" x14ac:dyDescent="0.45">
      <c r="A130">
        <v>64</v>
      </c>
      <c r="B130" s="44">
        <v>6.4</v>
      </c>
    </row>
    <row r="131" spans="1:2" ht="15.75" customHeight="1" x14ac:dyDescent="0.45">
      <c r="A131">
        <v>64.5</v>
      </c>
      <c r="B131" s="44">
        <v>6.4</v>
      </c>
    </row>
    <row r="132" spans="1:2" ht="15.75" customHeight="1" x14ac:dyDescent="0.45">
      <c r="A132">
        <v>65</v>
      </c>
      <c r="B132" s="44">
        <v>6.5</v>
      </c>
    </row>
    <row r="133" spans="1:2" ht="15.75" customHeight="1" x14ac:dyDescent="0.45">
      <c r="A133">
        <v>65.5</v>
      </c>
      <c r="B133" s="44">
        <v>6.5</v>
      </c>
    </row>
    <row r="134" spans="1:2" ht="15.75" customHeight="1" x14ac:dyDescent="0.45">
      <c r="A134">
        <v>66</v>
      </c>
      <c r="B134" s="44">
        <v>6.6</v>
      </c>
    </row>
    <row r="135" spans="1:2" ht="15.75" customHeight="1" x14ac:dyDescent="0.45">
      <c r="A135">
        <v>66.5</v>
      </c>
      <c r="B135" s="44">
        <v>6.6</v>
      </c>
    </row>
    <row r="136" spans="1:2" ht="15.75" customHeight="1" x14ac:dyDescent="0.45">
      <c r="A136">
        <v>67</v>
      </c>
      <c r="B136" s="44">
        <v>6.7</v>
      </c>
    </row>
    <row r="137" spans="1:2" ht="15.75" customHeight="1" x14ac:dyDescent="0.45">
      <c r="A137">
        <v>67.5</v>
      </c>
      <c r="B137" s="44">
        <v>6.7</v>
      </c>
    </row>
    <row r="138" spans="1:2" ht="15.75" customHeight="1" x14ac:dyDescent="0.45">
      <c r="A138">
        <v>68</v>
      </c>
      <c r="B138" s="44">
        <v>6.8</v>
      </c>
    </row>
    <row r="139" spans="1:2" ht="15.75" customHeight="1" x14ac:dyDescent="0.45">
      <c r="A139">
        <v>68.5</v>
      </c>
      <c r="B139" s="44">
        <v>6.8</v>
      </c>
    </row>
    <row r="140" spans="1:2" ht="15.75" customHeight="1" x14ac:dyDescent="0.45">
      <c r="A140">
        <v>69</v>
      </c>
      <c r="B140" s="44">
        <v>6.9</v>
      </c>
    </row>
    <row r="141" spans="1:2" ht="15.75" customHeight="1" x14ac:dyDescent="0.45">
      <c r="A141">
        <v>69.5</v>
      </c>
      <c r="B141" s="44">
        <v>6.9</v>
      </c>
    </row>
    <row r="142" spans="1:2" ht="15.75" customHeight="1" x14ac:dyDescent="0.45">
      <c r="A142">
        <v>70</v>
      </c>
      <c r="B142" s="44">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3984375" defaultRowHeight="15" customHeight="1" x14ac:dyDescent="0.45"/>
  <cols>
    <col min="1" max="26" width="10.73046875" customWidth="1"/>
  </cols>
  <sheetData>
    <row r="1" spans="1:2" ht="14.25" x14ac:dyDescent="0.45">
      <c r="A1" t="s">
        <v>90</v>
      </c>
      <c r="B1" t="s">
        <v>91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3984375" defaultRowHeight="15" customHeight="1" x14ac:dyDescent="0.45"/>
  <cols>
    <col min="1" max="22" width="10.73046875" customWidth="1"/>
  </cols>
  <sheetData>
    <row r="1" spans="1:2" ht="14.25" x14ac:dyDescent="0.45">
      <c r="A1" t="s">
        <v>11</v>
      </c>
      <c r="B1" t="s">
        <v>12</v>
      </c>
    </row>
    <row r="2" spans="1:2" ht="14.25" x14ac:dyDescent="0.45">
      <c r="A2">
        <v>0</v>
      </c>
      <c r="B2" s="44">
        <v>1</v>
      </c>
    </row>
    <row r="3" spans="1:2" ht="14.25" x14ac:dyDescent="0.45">
      <c r="A3">
        <v>0.5</v>
      </c>
      <c r="B3" s="44">
        <v>1.1000000000000001</v>
      </c>
    </row>
    <row r="4" spans="1:2" ht="14.25" x14ac:dyDescent="0.45">
      <c r="A4">
        <v>1</v>
      </c>
      <c r="B4" s="44">
        <v>1.2</v>
      </c>
    </row>
    <row r="5" spans="1:2" ht="14.25" x14ac:dyDescent="0.45">
      <c r="A5">
        <v>1.5</v>
      </c>
      <c r="B5" s="44">
        <v>1.3</v>
      </c>
    </row>
    <row r="6" spans="1:2" ht="14.25" x14ac:dyDescent="0.45">
      <c r="A6">
        <v>2</v>
      </c>
      <c r="B6" s="44">
        <v>1.3</v>
      </c>
    </row>
    <row r="7" spans="1:2" ht="14.25" x14ac:dyDescent="0.45">
      <c r="A7">
        <v>2.5</v>
      </c>
      <c r="B7" s="44">
        <v>1.4</v>
      </c>
    </row>
    <row r="8" spans="1:2" ht="14.25" x14ac:dyDescent="0.45">
      <c r="A8">
        <v>3</v>
      </c>
      <c r="B8" s="44">
        <v>1.5</v>
      </c>
    </row>
    <row r="9" spans="1:2" ht="14.25" x14ac:dyDescent="0.45">
      <c r="A9">
        <v>3.5</v>
      </c>
      <c r="B9" s="44">
        <v>1.6</v>
      </c>
    </row>
    <row r="10" spans="1:2" ht="14.25" x14ac:dyDescent="0.45">
      <c r="A10">
        <v>4</v>
      </c>
      <c r="B10" s="44">
        <v>1.7</v>
      </c>
    </row>
    <row r="11" spans="1:2" ht="14.25" x14ac:dyDescent="0.45">
      <c r="A11">
        <v>4.5</v>
      </c>
      <c r="B11" s="44">
        <v>1.8</v>
      </c>
    </row>
    <row r="12" spans="1:2" ht="14.25" x14ac:dyDescent="0.45">
      <c r="A12">
        <v>5</v>
      </c>
      <c r="B12" s="44">
        <v>1.8</v>
      </c>
    </row>
    <row r="13" spans="1:2" ht="14.25" x14ac:dyDescent="0.45">
      <c r="A13">
        <v>5.5</v>
      </c>
      <c r="B13" s="44">
        <v>1.9</v>
      </c>
    </row>
    <row r="14" spans="1:2" ht="14.25" x14ac:dyDescent="0.45">
      <c r="A14">
        <v>6</v>
      </c>
      <c r="B14" s="44">
        <v>2</v>
      </c>
    </row>
    <row r="15" spans="1:2" ht="14.25" x14ac:dyDescent="0.45">
      <c r="A15">
        <v>6.5</v>
      </c>
      <c r="B15" s="44">
        <v>2.1</v>
      </c>
    </row>
    <row r="16" spans="1:2" ht="14.25" x14ac:dyDescent="0.45">
      <c r="A16">
        <v>7</v>
      </c>
      <c r="B16" s="44">
        <v>2.2000000000000002</v>
      </c>
    </row>
    <row r="17" spans="1:2" ht="14.25" x14ac:dyDescent="0.45">
      <c r="A17">
        <v>7.5</v>
      </c>
      <c r="B17" s="44">
        <v>2.2999999999999998</v>
      </c>
    </row>
    <row r="18" spans="1:2" ht="14.25" x14ac:dyDescent="0.45">
      <c r="A18">
        <v>8</v>
      </c>
      <c r="B18" s="44">
        <v>2.2999999999999998</v>
      </c>
    </row>
    <row r="19" spans="1:2" ht="14.25" x14ac:dyDescent="0.45">
      <c r="A19">
        <v>8.5</v>
      </c>
      <c r="B19" s="44">
        <v>2.4</v>
      </c>
    </row>
    <row r="20" spans="1:2" ht="14.25" x14ac:dyDescent="0.45">
      <c r="A20">
        <v>9</v>
      </c>
      <c r="B20" s="44">
        <v>2.5</v>
      </c>
    </row>
    <row r="21" spans="1:2" ht="15.75" customHeight="1" x14ac:dyDescent="0.45">
      <c r="A21">
        <v>9.5</v>
      </c>
      <c r="B21" s="44">
        <v>2.6</v>
      </c>
    </row>
    <row r="22" spans="1:2" ht="15.75" customHeight="1" x14ac:dyDescent="0.45">
      <c r="A22">
        <v>10</v>
      </c>
      <c r="B22" s="44">
        <v>2.7</v>
      </c>
    </row>
    <row r="23" spans="1:2" ht="15.75" customHeight="1" x14ac:dyDescent="0.45">
      <c r="A23">
        <v>10.5</v>
      </c>
      <c r="B23" s="44">
        <v>2.8</v>
      </c>
    </row>
    <row r="24" spans="1:2" ht="15.75" customHeight="1" x14ac:dyDescent="0.45">
      <c r="A24">
        <v>11</v>
      </c>
      <c r="B24" s="44">
        <v>2.8</v>
      </c>
    </row>
    <row r="25" spans="1:2" ht="15.75" customHeight="1" x14ac:dyDescent="0.45">
      <c r="A25">
        <v>11.5</v>
      </c>
      <c r="B25" s="44">
        <v>2.9</v>
      </c>
    </row>
    <row r="26" spans="1:2" ht="15.75" customHeight="1" x14ac:dyDescent="0.45">
      <c r="A26">
        <v>12</v>
      </c>
      <c r="B26" s="44">
        <v>3</v>
      </c>
    </row>
    <row r="27" spans="1:2" ht="15.75" customHeight="1" x14ac:dyDescent="0.45">
      <c r="A27">
        <v>12.5</v>
      </c>
      <c r="B27" s="44">
        <v>3.1</v>
      </c>
    </row>
    <row r="28" spans="1:2" ht="15.75" customHeight="1" x14ac:dyDescent="0.45">
      <c r="A28">
        <v>13</v>
      </c>
      <c r="B28" s="44">
        <v>3.2</v>
      </c>
    </row>
    <row r="29" spans="1:2" ht="15.75" customHeight="1" x14ac:dyDescent="0.45">
      <c r="A29">
        <v>13.5</v>
      </c>
      <c r="B29" s="44">
        <v>3.3</v>
      </c>
    </row>
    <row r="30" spans="1:2" ht="15.75" customHeight="1" x14ac:dyDescent="0.45">
      <c r="A30">
        <v>14</v>
      </c>
      <c r="B30" s="44">
        <v>3.3</v>
      </c>
    </row>
    <row r="31" spans="1:2" ht="15.75" customHeight="1" x14ac:dyDescent="0.45">
      <c r="A31">
        <v>14.5</v>
      </c>
      <c r="B31" s="44">
        <v>3.4</v>
      </c>
    </row>
    <row r="32" spans="1:2" ht="15.75" customHeight="1" x14ac:dyDescent="0.45">
      <c r="A32">
        <v>15</v>
      </c>
      <c r="B32" s="44">
        <v>3.5</v>
      </c>
    </row>
    <row r="33" spans="1:2" ht="15.75" customHeight="1" x14ac:dyDescent="0.45">
      <c r="A33">
        <v>15.5</v>
      </c>
      <c r="B33" s="44">
        <v>3.6</v>
      </c>
    </row>
    <row r="34" spans="1:2" ht="15.75" customHeight="1" x14ac:dyDescent="0.45">
      <c r="A34">
        <v>16</v>
      </c>
      <c r="B34" s="44">
        <v>3.7</v>
      </c>
    </row>
    <row r="35" spans="1:2" ht="15.75" customHeight="1" x14ac:dyDescent="0.45">
      <c r="A35">
        <v>16.5</v>
      </c>
      <c r="B35" s="44">
        <v>3.8</v>
      </c>
    </row>
    <row r="36" spans="1:2" ht="15.75" customHeight="1" x14ac:dyDescent="0.45">
      <c r="A36">
        <v>17</v>
      </c>
      <c r="B36" s="44">
        <v>3.8</v>
      </c>
    </row>
    <row r="37" spans="1:2" ht="15.75" customHeight="1" x14ac:dyDescent="0.45">
      <c r="A37">
        <v>17.5</v>
      </c>
      <c r="B37" s="44">
        <v>3.9</v>
      </c>
    </row>
    <row r="38" spans="1:2" ht="15.75" customHeight="1" x14ac:dyDescent="0.45">
      <c r="A38">
        <v>18</v>
      </c>
      <c r="B38" s="44">
        <v>4</v>
      </c>
    </row>
    <row r="39" spans="1:2" ht="15.75" customHeight="1" x14ac:dyDescent="0.45">
      <c r="A39">
        <v>18.5</v>
      </c>
      <c r="B39" s="44">
        <v>4.0999999999999996</v>
      </c>
    </row>
    <row r="40" spans="1:2" ht="15.75" customHeight="1" x14ac:dyDescent="0.45">
      <c r="A40">
        <v>19</v>
      </c>
      <c r="B40" s="44">
        <v>4.3</v>
      </c>
    </row>
    <row r="41" spans="1:2" ht="15.75" customHeight="1" x14ac:dyDescent="0.45">
      <c r="A41">
        <v>19.5</v>
      </c>
      <c r="B41" s="44">
        <v>4.4000000000000004</v>
      </c>
    </row>
    <row r="42" spans="1:2" ht="15.75" customHeight="1" x14ac:dyDescent="0.45">
      <c r="A42">
        <v>20</v>
      </c>
      <c r="B42" s="44">
        <v>4.5</v>
      </c>
    </row>
    <row r="43" spans="1:2" ht="15.75" customHeight="1" x14ac:dyDescent="0.45">
      <c r="A43">
        <v>20.5</v>
      </c>
      <c r="B43" s="44">
        <v>4.5999999999999996</v>
      </c>
    </row>
    <row r="44" spans="1:2" ht="15.75" customHeight="1" x14ac:dyDescent="0.45">
      <c r="A44">
        <v>21</v>
      </c>
      <c r="B44" s="44">
        <v>4.8</v>
      </c>
    </row>
    <row r="45" spans="1:2" ht="15.75" customHeight="1" x14ac:dyDescent="0.45">
      <c r="A45">
        <v>21.5</v>
      </c>
      <c r="B45" s="44">
        <v>4.9000000000000004</v>
      </c>
    </row>
    <row r="46" spans="1:2" ht="15.75" customHeight="1" x14ac:dyDescent="0.45">
      <c r="A46">
        <v>22</v>
      </c>
      <c r="B46" s="44">
        <v>5</v>
      </c>
    </row>
    <row r="47" spans="1:2" ht="15.75" customHeight="1" x14ac:dyDescent="0.45">
      <c r="A47">
        <v>22.5</v>
      </c>
      <c r="B47" s="44">
        <v>5.0999999999999996</v>
      </c>
    </row>
    <row r="48" spans="1:2" ht="15.75" customHeight="1" x14ac:dyDescent="0.45">
      <c r="A48">
        <v>23</v>
      </c>
      <c r="B48" s="44">
        <v>5.3</v>
      </c>
    </row>
    <row r="49" spans="1:2" ht="15.75" customHeight="1" x14ac:dyDescent="0.45">
      <c r="A49">
        <v>23.5</v>
      </c>
      <c r="B49" s="44">
        <v>5.4</v>
      </c>
    </row>
    <row r="50" spans="1:2" ht="15.75" customHeight="1" x14ac:dyDescent="0.45">
      <c r="A50">
        <v>24</v>
      </c>
      <c r="B50" s="44">
        <v>5.5</v>
      </c>
    </row>
    <row r="51" spans="1:2" ht="15.75" customHeight="1" x14ac:dyDescent="0.45">
      <c r="A51">
        <v>24.5</v>
      </c>
      <c r="B51" s="44">
        <v>5.6</v>
      </c>
    </row>
    <row r="52" spans="1:2" ht="15.75" customHeight="1" x14ac:dyDescent="0.45">
      <c r="A52">
        <v>25</v>
      </c>
      <c r="B52" s="44">
        <v>5.8</v>
      </c>
    </row>
    <row r="53" spans="1:2" ht="15.75" customHeight="1" x14ac:dyDescent="0.45">
      <c r="A53">
        <v>25.5</v>
      </c>
      <c r="B53" s="44">
        <v>5.9</v>
      </c>
    </row>
    <row r="54" spans="1:2" ht="15.75" customHeight="1" x14ac:dyDescent="0.45">
      <c r="A54">
        <v>26</v>
      </c>
      <c r="B54" s="44">
        <v>6</v>
      </c>
    </row>
    <row r="55" spans="1:2" ht="15.75" customHeight="1" x14ac:dyDescent="0.45">
      <c r="A55">
        <v>26.5</v>
      </c>
      <c r="B55" s="44">
        <v>6.1</v>
      </c>
    </row>
    <row r="56" spans="1:2" ht="15.75" customHeight="1" x14ac:dyDescent="0.45">
      <c r="A56">
        <v>27</v>
      </c>
      <c r="B56" s="44">
        <v>6.3</v>
      </c>
    </row>
    <row r="57" spans="1:2" ht="15.75" customHeight="1" x14ac:dyDescent="0.45">
      <c r="A57">
        <v>27.5</v>
      </c>
      <c r="B57" s="44">
        <v>6.4</v>
      </c>
    </row>
    <row r="58" spans="1:2" ht="15.75" customHeight="1" x14ac:dyDescent="0.45">
      <c r="A58">
        <v>28</v>
      </c>
      <c r="B58" s="44">
        <v>6.5</v>
      </c>
    </row>
    <row r="59" spans="1:2" ht="15.75" customHeight="1" x14ac:dyDescent="0.45">
      <c r="A59">
        <v>28.5</v>
      </c>
      <c r="B59" s="44">
        <v>6.6</v>
      </c>
    </row>
    <row r="60" spans="1:2" ht="15.75" customHeight="1" x14ac:dyDescent="0.45">
      <c r="A60">
        <v>29</v>
      </c>
      <c r="B60" s="44">
        <v>6.8</v>
      </c>
    </row>
    <row r="61" spans="1:2" ht="15.75" customHeight="1" x14ac:dyDescent="0.45">
      <c r="A61">
        <v>29.5</v>
      </c>
      <c r="B61" s="44">
        <v>6.9</v>
      </c>
    </row>
    <row r="62" spans="1:2" ht="15.75" customHeight="1" x14ac:dyDescent="0.45">
      <c r="A62">
        <v>30</v>
      </c>
      <c r="B62" s="44">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3984375" defaultRowHeight="15" customHeight="1" x14ac:dyDescent="0.45"/>
  <cols>
    <col min="1" max="25" width="10.73046875" customWidth="1"/>
  </cols>
  <sheetData>
    <row r="1" spans="1:5" ht="14.25" x14ac:dyDescent="0.45">
      <c r="A1" s="77" t="s">
        <v>92</v>
      </c>
      <c r="B1" s="7" t="s">
        <v>11</v>
      </c>
      <c r="C1" s="8"/>
      <c r="D1" s="8"/>
      <c r="E1" s="9"/>
    </row>
    <row r="2" spans="1:5" ht="43.15" thickBot="1" x14ac:dyDescent="0.5">
      <c r="A2" s="78"/>
      <c r="B2" s="10" t="s">
        <v>7</v>
      </c>
      <c r="C2" s="11" t="s">
        <v>8</v>
      </c>
      <c r="D2" s="11" t="s">
        <v>93</v>
      </c>
      <c r="E2" s="48" t="s">
        <v>10</v>
      </c>
    </row>
    <row r="3" spans="1:5" ht="28.9" thickBot="1" x14ac:dyDescent="0.5">
      <c r="A3" s="12" t="s">
        <v>94</v>
      </c>
      <c r="B3" s="13">
        <v>4</v>
      </c>
      <c r="C3" s="13">
        <v>3</v>
      </c>
      <c r="D3" s="13">
        <v>2</v>
      </c>
      <c r="E3" s="13">
        <v>0</v>
      </c>
    </row>
    <row r="4" spans="1:5" ht="14.65" thickBot="1" x14ac:dyDescent="0.5">
      <c r="A4" s="12"/>
      <c r="B4" s="13"/>
      <c r="C4" s="13"/>
      <c r="D4" s="13"/>
      <c r="E4" s="13"/>
    </row>
    <row r="5" spans="1:5" ht="14.65" thickBot="1" x14ac:dyDescent="0.5">
      <c r="A5" s="12"/>
      <c r="B5" s="13"/>
      <c r="C5" s="13"/>
      <c r="D5" s="13"/>
      <c r="E5" s="13"/>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JUAN . ALBORNOZ MORENO</cp:lastModifiedBy>
  <cp:revision/>
  <dcterms:created xsi:type="dcterms:W3CDTF">2023-08-07T04:08:01Z</dcterms:created>
  <dcterms:modified xsi:type="dcterms:W3CDTF">2025-08-25T20:08:25Z</dcterms:modified>
  <cp:category/>
  <cp:contentStatus/>
</cp:coreProperties>
</file>