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i unidad\SG-2022MNR\1.PLANEAR\2.Gestión Integral SG-SST\3.Evaluación Inicial\Evaluación inicial 2024\"/>
    </mc:Choice>
  </mc:AlternateContent>
  <xr:revisionPtr revIDLastSave="0" documentId="13_ncr:1_{67D54BD2-42DE-40AC-AEB2-14F917EBC69D}" xr6:coauthVersionLast="47" xr6:coauthVersionMax="47" xr10:uidLastSave="{00000000-0000-0000-0000-000000000000}"/>
  <bookViews>
    <workbookView xWindow="-120" yWindow="-120" windowWidth="24240" windowHeight="13140" tabRatio="584" xr2:uid="{00000000-000D-0000-FFFF-FFFF00000000}"/>
  </bookViews>
  <sheets>
    <sheet name="Plan de Mejora SST 2023" sheetId="5" r:id="rId1"/>
  </sheets>
  <definedNames>
    <definedName name="_xlnm.Print_Area" localSheetId="0">'Plan de Mejora SST 2023'!$A$1:$U$84</definedName>
    <definedName name="_xlnm.Print_Titles" localSheetId="0">'Plan de Mejora SST 2023'!$1:$3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7" i="5" l="1"/>
  <c r="Q43" i="5" l="1"/>
  <c r="Q41" i="5"/>
  <c r="Q39" i="5"/>
  <c r="Q45" i="5"/>
  <c r="Q61" i="5"/>
  <c r="Q55" i="5"/>
  <c r="Q35" i="5"/>
  <c r="O64" i="5" l="1"/>
  <c r="O75" i="5" s="1"/>
  <c r="F63" i="5"/>
  <c r="F74" i="5" s="1"/>
  <c r="G63" i="5"/>
  <c r="G74" i="5" s="1"/>
  <c r="H63" i="5"/>
  <c r="H74" i="5" s="1"/>
  <c r="I63" i="5"/>
  <c r="I74" i="5" s="1"/>
  <c r="J63" i="5"/>
  <c r="J74" i="5" s="1"/>
  <c r="K63" i="5"/>
  <c r="K74" i="5" s="1"/>
  <c r="L63" i="5"/>
  <c r="L74" i="5" s="1"/>
  <c r="M63" i="5"/>
  <c r="M74" i="5" s="1"/>
  <c r="N63" i="5"/>
  <c r="N74" i="5" s="1"/>
  <c r="O63" i="5"/>
  <c r="O74" i="5" s="1"/>
  <c r="P63" i="5"/>
  <c r="P74" i="5" s="1"/>
  <c r="F64" i="5"/>
  <c r="F75" i="5" s="1"/>
  <c r="G64" i="5"/>
  <c r="G75" i="5" s="1"/>
  <c r="H64" i="5"/>
  <c r="H75" i="5" s="1"/>
  <c r="I64" i="5"/>
  <c r="I75" i="5" s="1"/>
  <c r="J64" i="5"/>
  <c r="J75" i="5" s="1"/>
  <c r="K64" i="5"/>
  <c r="K75" i="5" s="1"/>
  <c r="L64" i="5"/>
  <c r="L75" i="5" s="1"/>
  <c r="M64" i="5"/>
  <c r="M75" i="5" s="1"/>
  <c r="N64" i="5"/>
  <c r="N75" i="5" s="1"/>
  <c r="P64" i="5"/>
  <c r="P75" i="5" s="1"/>
  <c r="E64" i="5"/>
  <c r="E75" i="5" s="1"/>
  <c r="E63" i="5"/>
  <c r="E74" i="5" s="1"/>
  <c r="Q19" i="5"/>
  <c r="Q21" i="5"/>
  <c r="Q23" i="5"/>
  <c r="Q25" i="5"/>
  <c r="Q27" i="5"/>
  <c r="Q29" i="5"/>
  <c r="Q31" i="5"/>
  <c r="Q33" i="5"/>
  <c r="Q37" i="5"/>
  <c r="Q49" i="5"/>
  <c r="Q51" i="5"/>
  <c r="Q53" i="5"/>
  <c r="Q57" i="5"/>
  <c r="Q59" i="5"/>
  <c r="Q17" i="5"/>
  <c r="O76" i="5" l="1"/>
  <c r="F76" i="5"/>
  <c r="P76" i="5"/>
  <c r="N76" i="5"/>
  <c r="L76" i="5"/>
  <c r="M76" i="5"/>
  <c r="K76" i="5"/>
  <c r="J76" i="5"/>
  <c r="I76" i="5"/>
  <c r="G76" i="5"/>
  <c r="H76" i="5"/>
  <c r="R57" i="5"/>
  <c r="R49" i="5"/>
  <c r="Q63" i="5"/>
  <c r="R17" i="5"/>
  <c r="Q64" i="5"/>
  <c r="Q75" i="5"/>
  <c r="Q74" i="5"/>
  <c r="E76" i="5"/>
  <c r="Q7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TM2</author>
  </authors>
  <commentList>
    <comment ref="A14" authorId="0" shapeId="0" xr:uid="{00000000-0006-0000-0000-000001000000}">
      <text>
        <r>
          <rPr>
            <b/>
            <u/>
            <sz val="10"/>
            <color indexed="81"/>
            <rFont val="Tahoma"/>
            <family val="2"/>
          </rPr>
          <t>NUMERALES CORRESPONDIENTES AL PHVA</t>
        </r>
        <r>
          <rPr>
            <b/>
            <sz val="9"/>
            <color indexed="81"/>
            <rFont val="Tahoma"/>
            <family val="2"/>
          </rPr>
          <t xml:space="preserve">
PLANEAR:</t>
        </r>
        <r>
          <rPr>
            <sz val="9"/>
            <color indexed="81"/>
            <rFont val="Tahoma"/>
            <family val="2"/>
          </rPr>
          <t xml:space="preserve"> 
NUMERAL 1.1.1 Hasta 2.11.1 
</t>
        </r>
        <r>
          <rPr>
            <b/>
            <sz val="9"/>
            <color indexed="81"/>
            <rFont val="Tahoma"/>
            <family val="2"/>
          </rPr>
          <t xml:space="preserve">HACER:
</t>
        </r>
        <r>
          <rPr>
            <sz val="9"/>
            <color indexed="81"/>
            <rFont val="Tahoma"/>
            <family val="2"/>
          </rPr>
          <t xml:space="preserve">NUMERAL3.1.1 Hasta 5.1.2
</t>
        </r>
        <r>
          <rPr>
            <b/>
            <sz val="9"/>
            <color indexed="81"/>
            <rFont val="Tahoma"/>
            <family val="2"/>
          </rPr>
          <t>VERIFICAR:</t>
        </r>
        <r>
          <rPr>
            <sz val="9"/>
            <color indexed="81"/>
            <rFont val="Tahoma"/>
            <family val="2"/>
          </rPr>
          <t xml:space="preserve"> 
NUMERAL 6.1.1 Hasta 6.1.4
</t>
        </r>
        <r>
          <rPr>
            <b/>
            <sz val="9"/>
            <color indexed="81"/>
            <rFont val="Tahoma"/>
            <family val="2"/>
          </rPr>
          <t xml:space="preserve">ACTUAR:
</t>
        </r>
        <r>
          <rPr>
            <sz val="9"/>
            <color indexed="81"/>
            <rFont val="Tahoma"/>
            <family val="2"/>
          </rPr>
          <t>NUMERAL 6.1.1 Hasta 6.1.4</t>
        </r>
      </text>
    </comment>
  </commentList>
</comments>
</file>

<file path=xl/sharedStrings.xml><?xml version="1.0" encoding="utf-8"?>
<sst xmlns="http://schemas.openxmlformats.org/spreadsheetml/2006/main" count="168" uniqueCount="111">
  <si>
    <t>OBSERVACIONES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</si>
  <si>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</si>
  <si>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</si>
  <si>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</si>
  <si>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</si>
  <si>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</si>
  <si>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</si>
  <si>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</si>
  <si>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</si>
  <si>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</si>
  <si>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</si>
  <si>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</si>
  <si>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</si>
  <si>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</si>
  <si>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TIPO DE RECURSOS</t>
  </si>
  <si>
    <t>DETALLE</t>
  </si>
  <si>
    <t>EVIDENCIAS</t>
  </si>
  <si>
    <t>ETAPA</t>
  </si>
  <si>
    <t>PLANEAR</t>
  </si>
  <si>
    <t>ACTIVIDAD A DESARROLLAR</t>
  </si>
  <si>
    <t>HACER</t>
  </si>
  <si>
    <t>VERIFICAR</t>
  </si>
  <si>
    <t>ACTUAR</t>
  </si>
  <si>
    <t>Numeral del estándar</t>
  </si>
  <si>
    <t>% Cumplimiento actividad/fase</t>
  </si>
  <si>
    <t xml:space="preserve">1. OBJETIVO </t>
  </si>
  <si>
    <t xml:space="preserve">2. ALCANCE </t>
  </si>
  <si>
    <t>3. METAS</t>
  </si>
  <si>
    <t>FECHA PLANEADA DEL CUMPLIMIENTO DEL PLAN DE MEJORAMIENTO:</t>
  </si>
  <si>
    <t xml:space="preserve">RESPONSABLE (s) </t>
  </si>
  <si>
    <t>TOTAL PROGRAMADO</t>
  </si>
  <si>
    <t>TOTAL EJECUTADO</t>
  </si>
  <si>
    <t>P*</t>
  </si>
  <si>
    <t>E*</t>
  </si>
  <si>
    <t>5. RECURSOS ASIGNADOS</t>
  </si>
  <si>
    <t>6. MEDICIÒN Y SEGUIMIENTO</t>
  </si>
  <si>
    <t>CUMPLIMIENTO DEL PLAN DE MEJORAMIENTO</t>
  </si>
  <si>
    <t>VARIABLES</t>
  </si>
  <si>
    <t>FORMULA</t>
  </si>
  <si>
    <t>ACTIVIDADES EJECUTADAS</t>
  </si>
  <si>
    <t>RESULTADO</t>
  </si>
  <si>
    <t>META</t>
  </si>
  <si>
    <t>ANALISIS DE DATOS</t>
  </si>
  <si>
    <t>GRAFICA</t>
  </si>
  <si>
    <t>NOMBRE, NÚMERO DE RESOLUCIÓN DE LICENCIA DE SALUD OCUPACIONAL, Y NÚMERO DEL CERTIFICADO DEL CURSO DE 50, o  20 HORAS DE CAPACITACIÓN VIRTUAL, DEL RESPONSABLE SG-SST</t>
  </si>
  <si>
    <t>PLAZO DETERMINADO PARA SU CUMPLIMIENTO</t>
  </si>
  <si>
    <t>ACTIVIDADES A DESARROLLAR</t>
  </si>
  <si>
    <t xml:space="preserve">HOJA DE APOYO BASICA PARA PLANTEAR UN PLAN DE MEJORAMIENTO RELACIONADO CON " AUTOEVALUACIÓN DE LOS ESTÁNDARES MÍNIMOS SG-SST ", ESTABLECIDO EN EL ARTICULO 29 DE RESOLUCIÓN 0312 DE 2019 </t>
  </si>
  <si>
    <t>Aplica para todos los trabajadores, contratistas, desde la documentación requerida hasta la implementación del SG-SST.</t>
  </si>
  <si>
    <t>HUMANOS</t>
  </si>
  <si>
    <t xml:space="preserve"> TECNICOS</t>
  </si>
  <si>
    <t xml:space="preserve"> FINANCIEROS</t>
  </si>
  <si>
    <t>LOCATIVOS</t>
  </si>
  <si>
    <r>
      <t xml:space="preserve">Cuando se cumpla se marca con 1, en </t>
    </r>
    <r>
      <rPr>
        <b/>
        <sz val="11"/>
        <color indexed="10"/>
        <rFont val="Arial"/>
        <family val="2"/>
      </rPr>
      <t>P si es  (Planeado)</t>
    </r>
    <r>
      <rPr>
        <b/>
        <sz val="11"/>
        <color indexed="8"/>
        <rFont val="Arial"/>
        <family val="2"/>
      </rPr>
      <t xml:space="preserve"> o con </t>
    </r>
    <r>
      <rPr>
        <sz val="11"/>
        <color indexed="8"/>
        <rFont val="Arial"/>
        <family val="2"/>
      </rPr>
      <t xml:space="preserve">1 si es </t>
    </r>
    <r>
      <rPr>
        <b/>
        <sz val="11"/>
        <color indexed="21"/>
        <rFont val="Arial"/>
        <family val="2"/>
      </rPr>
      <t>(Ejecutado)</t>
    </r>
    <r>
      <rPr>
        <sz val="11"/>
        <color indexed="21"/>
        <rFont val="Arial"/>
        <family val="2"/>
      </rPr>
      <t xml:space="preserve"> </t>
    </r>
  </si>
  <si>
    <r>
      <rPr>
        <u/>
        <sz val="10"/>
        <rFont val="Arial"/>
        <family val="2"/>
      </rPr>
      <t>Actividades ejecutadas *100</t>
    </r>
    <r>
      <rPr>
        <sz val="10"/>
        <rFont val="Arial"/>
        <family val="2"/>
      </rPr>
      <t xml:space="preserve">
Actividades programadas</t>
    </r>
  </si>
  <si>
    <t>PLAZO PARA EL CUMPLIMIENTO Y EJECUCIÓN DEL PLAN DE MEJORAMIENTO</t>
  </si>
  <si>
    <t>2.6.1</t>
  </si>
  <si>
    <t>2.7.1</t>
  </si>
  <si>
    <t>2.9.1</t>
  </si>
  <si>
    <t>2.11.1</t>
  </si>
  <si>
    <t>4.2.1</t>
  </si>
  <si>
    <t>Elaboración de procedimientos, instructivos, fichas, protocolos</t>
  </si>
  <si>
    <t xml:space="preserve">4.2.3 </t>
  </si>
  <si>
    <t xml:space="preserve"> Mantenimiento periódico de instalaciones, equipos, máquinas, herramientas</t>
  </si>
  <si>
    <t>4.2.5</t>
  </si>
  <si>
    <t xml:space="preserve">  Plan de Prevención,  Preparación y respuesta  ante emergencias</t>
  </si>
  <si>
    <t>5.1.1</t>
  </si>
  <si>
    <t xml:space="preserve"> Las empresa adelanta auditoría por lo menos una vez al año</t>
  </si>
  <si>
    <t>6.1.2</t>
  </si>
  <si>
    <t xml:space="preserve"> Revisión anual de la alta dirección, resultados de la auditoría</t>
  </si>
  <si>
    <t>6.1.3</t>
  </si>
  <si>
    <t xml:space="preserve"> Planificación de auditorias con el COPASST</t>
  </si>
  <si>
    <t>6.1.4</t>
  </si>
  <si>
    <t xml:space="preserve"> Acciones de mejora conforme a revisión de la alta dirección</t>
  </si>
  <si>
    <t>7.1.2</t>
  </si>
  <si>
    <t>3.1.7</t>
  </si>
  <si>
    <t xml:space="preserve">                                                                    Guía relacionada con los planes de mejoramiento, con el fin que se efectúen las acciones correctivas tendientes a la superación de las situaciones irregulares detectadas conforme a los requisitos del decreto 1072/2015 y resolución 0312 de 2019  actividades desarrolladas en: la ADMINISTRACIÓN MUNICIPAL DEL CARMEN DE VIBORAL 
NIT: NIT: 890.982.616-9</t>
  </si>
  <si>
    <t>Profesional universitario en SST, ARL, Entidades de apoyo.</t>
  </si>
  <si>
    <t xml:space="preserve">INSTALACIONES LOCATIVAS PERTENECIENTES A LA  ALCALDIA,  </t>
  </si>
  <si>
    <t>SEGÚN PLAN DE TRABAJO ANUAL Y PRESUPUESTO</t>
  </si>
  <si>
    <t>APOYO LÓGISTICO(INTERNET, COMPUTADORES ETC.)</t>
  </si>
  <si>
    <t xml:space="preserve">ELABORO:  PROFESIONAL UNIVERSITARIO ENCARGADA DEL SG-SST    MARY LUZ NEGRETE RAMOS </t>
  </si>
  <si>
    <t>Cumplir el 80% de las actividades a desarrollar</t>
  </si>
  <si>
    <t>Realizar seguimiento al pago
de seguridad social de sus
contratistas.</t>
  </si>
  <si>
    <t>1.1.4</t>
  </si>
  <si>
    <t xml:space="preserve">1.1.5 </t>
  </si>
  <si>
    <t>Identificar los trabajadores de
alto riesgo  de acuerdo a las , definir cargo, con funciones, tareas, jornada de trabajo y lugar donde desempeña la labor</t>
  </si>
  <si>
    <t xml:space="preserve">Realizar inducción  y reinducción  a contratistas para garantizar  la cobertura con el personal.  </t>
  </si>
  <si>
    <t>1.2.2</t>
  </si>
  <si>
    <r>
      <t xml:space="preserve">Establecer un mecanismo para
que sea posible llevar a cabo la
</t>
    </r>
    <r>
      <rPr>
        <b/>
        <sz val="11"/>
        <rFont val="Arial"/>
        <family val="2"/>
      </rPr>
      <t>rendición de cuentas</t>
    </r>
    <r>
      <rPr>
        <sz val="11"/>
        <rFont val="Arial"/>
        <family val="2"/>
      </rPr>
      <t xml:space="preserve"> en SST por parte
de todos los trabajadores de acuerdo
con las responsabilidades en SST
asignadas.
 </t>
    </r>
  </si>
  <si>
    <t>Elaborar un procedimiento
documentado para identificar y evaluar
las especificaciones en SST de las
compras o adquisicion de productos y
servicios.</t>
  </si>
  <si>
    <t>2.10.1</t>
  </si>
  <si>
    <r>
      <t xml:space="preserve"> Elaborar la</t>
    </r>
    <r>
      <rPr>
        <b/>
        <sz val="11"/>
        <rFont val="Arial"/>
        <family val="2"/>
      </rPr>
      <t xml:space="preserve"> matriz de requisitos</t>
    </r>
    <r>
      <rPr>
        <sz val="11"/>
        <rFont val="Arial"/>
        <family val="2"/>
      </rPr>
      <t xml:space="preserve">
legales que considere las normas
vigentes en riesgos laborales, las
normas técnicas y las normas
asociadas con riesgos laborales.
 - Mantener las evidencias</t>
    </r>
  </si>
  <si>
    <t>Elaborar el procedimiento  para Evaluación y selección de
proveedores y contratistas</t>
  </si>
  <si>
    <t xml:space="preserve"> Elaborar  el procedimiento para la Evaluación del impacto de cambios internos y externos en el Sistema de Gestión de Seguridad y Salud en el Trabajo SG-SST</t>
  </si>
  <si>
    <t xml:space="preserve"> Elaborar el programa de Estilos de vida y entornos saludables (controles tabaquismo, alcoholismo, farmacodependencia y otros)</t>
  </si>
  <si>
    <t xml:space="preserve">3.1.9 </t>
  </si>
  <si>
    <t>Elaborar el programa  para la Eliminación adecuada de
residuos sólidos, líquidos o gaseosos</t>
  </si>
  <si>
    <t>Actualizar la identificación de peligros, evaluación y valoración de riesgos
en cuenta la participación de los todos los funcionarios en su consrucción.</t>
  </si>
  <si>
    <t>Implementar un Programa de
vigilancia epidemiológico de agentes
químicos</t>
  </si>
  <si>
    <t>4.1.3</t>
  </si>
  <si>
    <t>4.1.4</t>
  </si>
  <si>
    <t>4.1.2</t>
  </si>
  <si>
    <t xml:space="preserve"> -Llevar a cabo mediciones
ambientales
 - Implementar las acciones
resultantes de las mediciones
ambientales</t>
  </si>
  <si>
    <t>Programar las medidas de
prevención y control en el plan de
trabajo anual</t>
  </si>
  <si>
    <t>Implementar mecanismo para
verificar el cumplimiento de las
medidas de prevención y control por
parte de los trabajadores (en todos los trabajadores)</t>
  </si>
  <si>
    <t>4.2.2</t>
  </si>
  <si>
    <t>4.2.6</t>
  </si>
  <si>
    <t>Verificar el uso y la entrega  de Elementos  de Protección Personal EPP, de los contratistas y subcontratistas</t>
  </si>
  <si>
    <t>MARY LUZ NEGRETE RAMOS
Resolución 7309 de 2015
curso de 50 febrero 2023 ARL SURA</t>
  </si>
  <si>
    <t>ENERO A DICIEMBRE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</si>
</sst>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* #,##0.00_-;\-[$€-2]* #,##0.00_-;_-[$€-2]* &quot;-&quot;??_-"/>
  </numFmts>
  <fonts count="46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 Narrow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21"/>
      <name val="Arial"/>
      <family val="2"/>
    </font>
    <font>
      <b/>
      <sz val="11"/>
      <color indexed="8"/>
      <name val="Arial"/>
      <family val="2"/>
    </font>
    <font>
      <b/>
      <sz val="11"/>
      <color indexed="21"/>
      <name val="Arial"/>
      <family val="2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 tint="-4.9989318521683403E-2"/>
      <name val="Arial"/>
      <family val="2"/>
    </font>
    <font>
      <b/>
      <sz val="11"/>
      <color theme="0" tint="-4.9989318521683403E-2"/>
      <name val="Arial"/>
      <family val="2"/>
    </font>
    <font>
      <b/>
      <sz val="10"/>
      <color theme="0" tint="-4.9989318521683403E-2"/>
      <name val="Arial"/>
      <family val="2"/>
    </font>
    <font>
      <sz val="10"/>
      <color theme="2" tint="-0.89999084444715716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4"/>
      <color theme="0" tint="-4.9989318521683403E-2"/>
      <name val="Arial"/>
      <family val="2"/>
    </font>
    <font>
      <b/>
      <sz val="14"/>
      <color theme="8" tint="0.79998168889431442"/>
      <name val="Arial"/>
      <family val="2"/>
    </font>
    <font>
      <b/>
      <u/>
      <sz val="10"/>
      <color indexed="81"/>
      <name val="Tahoma"/>
      <family val="2"/>
    </font>
    <font>
      <u/>
      <sz val="10"/>
      <name val="Arial"/>
      <family val="2"/>
    </font>
    <font>
      <sz val="11"/>
      <color rgb="FF00000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3FEA3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0" borderId="0" applyNumberFormat="0" applyBorder="0" applyAlignment="0" applyProtection="0"/>
    <xf numFmtId="0" fontId="6" fillId="7" borderId="1" applyNumberFormat="0" applyAlignment="0" applyProtection="0"/>
    <xf numFmtId="164" fontId="7" fillId="0" borderId="0" applyFont="0" applyFill="0" applyBorder="0" applyAlignment="0" applyProtection="0"/>
    <xf numFmtId="0" fontId="8" fillId="3" borderId="0" applyNumberFormat="0" applyBorder="0" applyAlignment="0" applyProtection="0"/>
    <xf numFmtId="0" fontId="9" fillId="21" borderId="0" applyNumberFormat="0" applyBorder="0" applyAlignment="0" applyProtection="0"/>
    <xf numFmtId="17" fontId="10" fillId="0" borderId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16" borderId="3" applyNumberFormat="0" applyAlignment="0" applyProtection="0"/>
    <xf numFmtId="0" fontId="12" fillId="0" borderId="0" applyNumberFormat="0" applyFill="0" applyBorder="0" applyAlignment="0" applyProtection="0"/>
    <xf numFmtId="0" fontId="13" fillId="0" borderId="4" applyNumberFormat="0" applyFill="0" applyAlignment="0" applyProtection="0"/>
  </cellStyleXfs>
  <cellXfs count="184">
    <xf numFmtId="0" fontId="0" fillId="0" borderId="0" xfId="0"/>
    <xf numFmtId="0" fontId="14" fillId="0" borderId="0" xfId="0" applyFont="1"/>
    <xf numFmtId="0" fontId="17" fillId="0" borderId="0" xfId="0" applyFont="1"/>
    <xf numFmtId="0" fontId="10" fillId="0" borderId="0" xfId="0" applyFont="1"/>
    <xf numFmtId="0" fontId="17" fillId="0" borderId="0" xfId="0" applyFont="1" applyAlignment="1">
      <alignment horizontal="center"/>
    </xf>
    <xf numFmtId="1" fontId="29" fillId="0" borderId="5" xfId="31" applyNumberFormat="1" applyFont="1" applyBorder="1" applyAlignment="1" applyProtection="1">
      <alignment horizontal="center" vertical="center"/>
      <protection locked="0"/>
    </xf>
    <xf numFmtId="0" fontId="15" fillId="22" borderId="6" xfId="0" applyFont="1" applyFill="1" applyBorder="1" applyAlignment="1">
      <alignment horizontal="center" vertical="center" wrapText="1"/>
    </xf>
    <xf numFmtId="0" fontId="15" fillId="23" borderId="5" xfId="0" applyFont="1" applyFill="1" applyBorder="1" applyAlignment="1">
      <alignment horizontal="center" vertical="center" wrapText="1"/>
    </xf>
    <xf numFmtId="1" fontId="29" fillId="0" borderId="7" xfId="31" applyNumberFormat="1" applyFont="1" applyBorder="1" applyAlignment="1" applyProtection="1">
      <alignment horizontal="center" vertical="center"/>
      <protection locked="0"/>
    </xf>
    <xf numFmtId="1" fontId="29" fillId="0" borderId="8" xfId="31" applyNumberFormat="1" applyFont="1" applyBorder="1" applyAlignment="1" applyProtection="1">
      <alignment horizontal="center" vertical="center"/>
      <protection locked="0"/>
    </xf>
    <xf numFmtId="1" fontId="29" fillId="0" borderId="9" xfId="31" applyNumberFormat="1" applyFont="1" applyBorder="1" applyAlignment="1" applyProtection="1">
      <alignment horizontal="center" vertical="center"/>
      <protection locked="0"/>
    </xf>
    <xf numFmtId="1" fontId="29" fillId="0" borderId="10" xfId="31" applyNumberFormat="1" applyFont="1" applyBorder="1" applyAlignment="1" applyProtection="1">
      <alignment horizontal="center" vertical="center"/>
      <protection locked="0"/>
    </xf>
    <xf numFmtId="1" fontId="29" fillId="0" borderId="11" xfId="31" applyNumberFormat="1" applyFont="1" applyBorder="1" applyAlignment="1" applyProtection="1">
      <alignment horizontal="center" vertical="center"/>
      <protection locked="0"/>
    </xf>
    <xf numFmtId="1" fontId="29" fillId="0" borderId="12" xfId="31" applyNumberFormat="1" applyFont="1" applyBorder="1" applyAlignment="1" applyProtection="1">
      <alignment horizontal="center" vertical="center"/>
      <protection locked="0"/>
    </xf>
    <xf numFmtId="1" fontId="29" fillId="0" borderId="13" xfId="31" applyNumberFormat="1" applyFont="1" applyBorder="1" applyAlignment="1" applyProtection="1">
      <alignment horizontal="center" vertical="center"/>
      <protection locked="0"/>
    </xf>
    <xf numFmtId="1" fontId="29" fillId="0" borderId="14" xfId="31" applyNumberFormat="1" applyFont="1" applyBorder="1" applyAlignment="1" applyProtection="1">
      <alignment horizontal="center" vertical="center"/>
      <protection locked="0"/>
    </xf>
    <xf numFmtId="0" fontId="15" fillId="24" borderId="5" xfId="0" applyFont="1" applyFill="1" applyBorder="1" applyAlignment="1">
      <alignment horizontal="center" vertical="center" wrapText="1"/>
    </xf>
    <xf numFmtId="1" fontId="15" fillId="0" borderId="16" xfId="0" applyNumberFormat="1" applyFont="1" applyBorder="1" applyAlignment="1">
      <alignment horizontal="center" vertical="center" wrapText="1"/>
    </xf>
    <xf numFmtId="9" fontId="20" fillId="24" borderId="5" xfId="0" applyNumberFormat="1" applyFont="1" applyFill="1" applyBorder="1" applyAlignment="1">
      <alignment horizontal="center" vertical="center"/>
    </xf>
    <xf numFmtId="0" fontId="39" fillId="31" borderId="9" xfId="0" applyFont="1" applyFill="1" applyBorder="1" applyAlignment="1">
      <alignment horizontal="right" vertical="center" wrapText="1"/>
    </xf>
    <xf numFmtId="0" fontId="39" fillId="31" borderId="23" xfId="0" applyFont="1" applyFill="1" applyBorder="1" applyAlignment="1">
      <alignment horizontal="right" vertical="center" wrapText="1"/>
    </xf>
    <xf numFmtId="9" fontId="36" fillId="0" borderId="37" xfId="32" applyFont="1" applyFill="1" applyBorder="1" applyAlignment="1" applyProtection="1">
      <alignment horizontal="center" vertical="center"/>
      <protection locked="0"/>
    </xf>
    <xf numFmtId="0" fontId="15" fillId="22" borderId="16" xfId="0" applyFont="1" applyFill="1" applyBorder="1" applyAlignment="1">
      <alignment horizontal="center" vertical="center" wrapText="1"/>
    </xf>
    <xf numFmtId="1" fontId="29" fillId="0" borderId="16" xfId="31" applyNumberFormat="1" applyFont="1" applyBorder="1" applyAlignment="1" applyProtection="1">
      <alignment horizontal="center" vertical="center"/>
      <protection locked="0"/>
    </xf>
    <xf numFmtId="17" fontId="35" fillId="27" borderId="35" xfId="31" applyFont="1" applyFill="1" applyBorder="1" applyAlignment="1" applyProtection="1">
      <alignment horizontal="center" vertical="center" wrapText="1"/>
      <protection locked="0"/>
    </xf>
    <xf numFmtId="17" fontId="35" fillId="27" borderId="16" xfId="31" applyFont="1" applyFill="1" applyBorder="1" applyAlignment="1" applyProtection="1">
      <alignment horizontal="center" vertical="center" wrapText="1"/>
      <protection locked="0"/>
    </xf>
    <xf numFmtId="0" fontId="20" fillId="0" borderId="3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1" fillId="29" borderId="8" xfId="0" applyFont="1" applyFill="1" applyBorder="1" applyAlignment="1">
      <alignment horizontal="center" vertical="center" wrapText="1"/>
    </xf>
    <xf numFmtId="0" fontId="21" fillId="29" borderId="16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0" fontId="20" fillId="0" borderId="16" xfId="0" applyFont="1" applyBorder="1" applyAlignment="1">
      <alignment vertical="center" wrapText="1"/>
    </xf>
    <xf numFmtId="9" fontId="29" fillId="0" borderId="29" xfId="32" applyFont="1" applyFill="1" applyBorder="1" applyAlignment="1" applyProtection="1">
      <alignment horizontal="center" vertical="center"/>
      <protection locked="0"/>
    </xf>
    <xf numFmtId="9" fontId="29" fillId="0" borderId="27" xfId="32" applyFont="1" applyFill="1" applyBorder="1" applyAlignment="1" applyProtection="1">
      <alignment horizontal="center" vertical="center"/>
      <protection locked="0"/>
    </xf>
    <xf numFmtId="17" fontId="35" fillId="0" borderId="36" xfId="31" applyFont="1" applyBorder="1" applyAlignment="1" applyProtection="1">
      <alignment horizontal="center" vertical="center" wrapText="1"/>
      <protection locked="0"/>
    </xf>
    <xf numFmtId="17" fontId="35" fillId="0" borderId="22" xfId="31" applyFont="1" applyBorder="1" applyAlignment="1" applyProtection="1">
      <alignment horizontal="center" vertical="center" wrapText="1"/>
      <protection locked="0"/>
    </xf>
    <xf numFmtId="17" fontId="35" fillId="27" borderId="8" xfId="31" applyFont="1" applyFill="1" applyBorder="1" applyAlignment="1" applyProtection="1">
      <alignment horizontal="center" vertical="center" wrapText="1"/>
      <protection locked="0"/>
    </xf>
    <xf numFmtId="0" fontId="20" fillId="0" borderId="8" xfId="0" applyFont="1" applyBorder="1" applyAlignment="1">
      <alignment horizontal="center" vertical="center"/>
    </xf>
    <xf numFmtId="17" fontId="35" fillId="27" borderId="34" xfId="31" applyFont="1" applyFill="1" applyBorder="1" applyAlignment="1" applyProtection="1">
      <alignment horizontal="center" vertical="center" wrapText="1"/>
      <protection locked="0"/>
    </xf>
    <xf numFmtId="0" fontId="20" fillId="0" borderId="34" xfId="0" applyFont="1" applyBorder="1" applyAlignment="1">
      <alignment horizontal="center" vertical="center"/>
    </xf>
    <xf numFmtId="0" fontId="23" fillId="36" borderId="16" xfId="0" applyFont="1" applyFill="1" applyBorder="1" applyAlignment="1">
      <alignment horizontal="center" vertical="center" textRotation="90" wrapText="1"/>
    </xf>
    <xf numFmtId="0" fontId="23" fillId="36" borderId="5" xfId="0" applyFont="1" applyFill="1" applyBorder="1" applyAlignment="1">
      <alignment horizontal="center" vertical="center" textRotation="90" wrapText="1"/>
    </xf>
    <xf numFmtId="0" fontId="23" fillId="27" borderId="5" xfId="0" applyFont="1" applyFill="1" applyBorder="1" applyAlignment="1">
      <alignment horizontal="center" vertical="center" textRotation="90" wrapText="1"/>
    </xf>
    <xf numFmtId="17" fontId="35" fillId="0" borderId="26" xfId="31" applyFont="1" applyBorder="1" applyAlignment="1" applyProtection="1">
      <alignment horizontal="center" vertical="center" wrapText="1"/>
      <protection locked="0"/>
    </xf>
    <xf numFmtId="9" fontId="29" fillId="0" borderId="28" xfId="32" applyFont="1" applyFill="1" applyBorder="1" applyAlignment="1" applyProtection="1">
      <alignment horizontal="center" vertical="center"/>
      <protection locked="0"/>
    </xf>
    <xf numFmtId="17" fontId="35" fillId="0" borderId="32" xfId="31" applyFont="1" applyBorder="1" applyAlignment="1" applyProtection="1">
      <alignment horizontal="center" vertical="center" wrapText="1"/>
      <protection locked="0"/>
    </xf>
    <xf numFmtId="0" fontId="20" fillId="0" borderId="8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9" fontId="36" fillId="0" borderId="37" xfId="32" applyFont="1" applyFill="1" applyBorder="1" applyAlignment="1" applyProtection="1">
      <alignment horizontal="center" vertical="center"/>
      <protection locked="0"/>
    </xf>
    <xf numFmtId="9" fontId="36" fillId="0" borderId="38" xfId="32" applyFont="1" applyFill="1" applyBorder="1" applyAlignment="1" applyProtection="1">
      <alignment horizontal="center" vertical="center"/>
      <protection locked="0"/>
    </xf>
    <xf numFmtId="9" fontId="36" fillId="0" borderId="13" xfId="32" applyFont="1" applyFill="1" applyBorder="1" applyAlignment="1" applyProtection="1">
      <alignment horizontal="center" vertical="center"/>
      <protection locked="0"/>
    </xf>
    <xf numFmtId="0" fontId="16" fillId="32" borderId="11" xfId="0" applyFont="1" applyFill="1" applyBorder="1" applyAlignment="1">
      <alignment horizontal="center" vertical="center" wrapText="1"/>
    </xf>
    <xf numFmtId="0" fontId="16" fillId="32" borderId="25" xfId="0" applyFont="1" applyFill="1" applyBorder="1" applyAlignment="1">
      <alignment horizontal="center" vertical="center" wrapText="1"/>
    </xf>
    <xf numFmtId="0" fontId="16" fillId="32" borderId="26" xfId="0" applyFont="1" applyFill="1" applyBorder="1" applyAlignment="1">
      <alignment horizontal="center" vertical="center" wrapText="1"/>
    </xf>
    <xf numFmtId="0" fontId="16" fillId="32" borderId="30" xfId="0" applyFont="1" applyFill="1" applyBorder="1" applyAlignment="1">
      <alignment horizontal="center" vertical="center" wrapText="1"/>
    </xf>
    <xf numFmtId="0" fontId="16" fillId="32" borderId="0" xfId="0" applyFont="1" applyFill="1" applyAlignment="1">
      <alignment horizontal="center" vertical="center" wrapText="1"/>
    </xf>
    <xf numFmtId="0" fontId="16" fillId="32" borderId="31" xfId="0" applyFont="1" applyFill="1" applyBorder="1" applyAlignment="1">
      <alignment horizontal="center" vertical="center" wrapText="1"/>
    </xf>
    <xf numFmtId="0" fontId="15" fillId="24" borderId="58" xfId="0" applyFont="1" applyFill="1" applyBorder="1" applyAlignment="1">
      <alignment horizontal="center" vertical="center" wrapText="1"/>
    </xf>
    <xf numFmtId="0" fontId="15" fillId="24" borderId="24" xfId="0" applyFont="1" applyFill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17" fontId="32" fillId="25" borderId="5" xfId="31" applyFont="1" applyFill="1" applyBorder="1" applyAlignment="1">
      <alignment horizontal="center" vertical="center" wrapText="1"/>
    </xf>
    <xf numFmtId="17" fontId="32" fillId="25" borderId="5" xfId="31" applyFont="1" applyFill="1" applyBorder="1" applyAlignment="1">
      <alignment horizontal="center" vertical="center" textRotation="90" wrapText="1"/>
    </xf>
    <xf numFmtId="0" fontId="15" fillId="24" borderId="5" xfId="0" applyFont="1" applyFill="1" applyBorder="1" applyAlignment="1">
      <alignment horizontal="center" vertical="center" wrapText="1"/>
    </xf>
    <xf numFmtId="0" fontId="30" fillId="25" borderId="40" xfId="0" applyFont="1" applyFill="1" applyBorder="1" applyAlignment="1">
      <alignment horizontal="center" vertical="center"/>
    </xf>
    <xf numFmtId="0" fontId="30" fillId="25" borderId="41" xfId="0" applyFont="1" applyFill="1" applyBorder="1" applyAlignment="1">
      <alignment horizontal="center" vertical="center"/>
    </xf>
    <xf numFmtId="0" fontId="30" fillId="25" borderId="14" xfId="0" applyFont="1" applyFill="1" applyBorder="1" applyAlignment="1">
      <alignment horizontal="center" vertical="center"/>
    </xf>
    <xf numFmtId="0" fontId="37" fillId="24" borderId="45" xfId="0" applyFont="1" applyFill="1" applyBorder="1" applyAlignment="1">
      <alignment horizontal="center" vertical="center"/>
    </xf>
    <xf numFmtId="0" fontId="37" fillId="24" borderId="41" xfId="0" applyFont="1" applyFill="1" applyBorder="1" applyAlignment="1">
      <alignment horizontal="center" vertical="center"/>
    </xf>
    <xf numFmtId="0" fontId="37" fillId="24" borderId="1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15" fillId="24" borderId="15" xfId="0" applyFont="1" applyFill="1" applyBorder="1" applyAlignment="1">
      <alignment horizontal="center" vertical="center"/>
    </xf>
    <xf numFmtId="0" fontId="15" fillId="24" borderId="5" xfId="0" applyFont="1" applyFill="1" applyBorder="1" applyAlignment="1">
      <alignment horizontal="center" vertical="center"/>
    </xf>
    <xf numFmtId="0" fontId="15" fillId="24" borderId="9" xfId="0" applyFont="1" applyFill="1" applyBorder="1" applyAlignment="1">
      <alignment horizontal="center" vertical="center"/>
    </xf>
    <xf numFmtId="0" fontId="43" fillId="0" borderId="15" xfId="0" applyFont="1" applyBorder="1" applyAlignment="1">
      <alignment horizontal="left" vertical="center"/>
    </xf>
    <xf numFmtId="0" fontId="43" fillId="0" borderId="5" xfId="0" applyFont="1" applyBorder="1" applyAlignment="1">
      <alignment horizontal="left" vertical="center"/>
    </xf>
    <xf numFmtId="0" fontId="43" fillId="0" borderId="9" xfId="0" applyFont="1" applyBorder="1" applyAlignment="1">
      <alignment horizontal="left" vertical="center"/>
    </xf>
    <xf numFmtId="0" fontId="43" fillId="0" borderId="51" xfId="0" applyFont="1" applyBorder="1" applyAlignment="1">
      <alignment horizontal="left" vertical="center"/>
    </xf>
    <xf numFmtId="0" fontId="43" fillId="0" borderId="8" xfId="0" applyFont="1" applyBorder="1" applyAlignment="1">
      <alignment horizontal="left" vertical="center"/>
    </xf>
    <xf numFmtId="0" fontId="43" fillId="0" borderId="11" xfId="0" applyFont="1" applyBorder="1" applyAlignment="1">
      <alignment horizontal="left" vertical="center"/>
    </xf>
    <xf numFmtId="0" fontId="15" fillId="24" borderId="9" xfId="0" applyFont="1" applyFill="1" applyBorder="1" applyAlignment="1">
      <alignment horizontal="center" vertical="center" wrapText="1"/>
    </xf>
    <xf numFmtId="0" fontId="37" fillId="24" borderId="42" xfId="0" applyFont="1" applyFill="1" applyBorder="1" applyAlignment="1">
      <alignment horizontal="center" vertical="center"/>
    </xf>
    <xf numFmtId="0" fontId="37" fillId="24" borderId="43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15" fillId="24" borderId="2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9" fontId="20" fillId="24" borderId="9" xfId="0" applyNumberFormat="1" applyFont="1" applyFill="1" applyBorder="1" applyAlignment="1">
      <alignment horizontal="center" vertical="center" wrapText="1"/>
    </xf>
    <xf numFmtId="9" fontId="20" fillId="24" borderId="23" xfId="0" applyNumberFormat="1" applyFont="1" applyFill="1" applyBorder="1" applyAlignment="1">
      <alignment horizontal="center" vertical="center" wrapText="1"/>
    </xf>
    <xf numFmtId="9" fontId="20" fillId="24" borderId="9" xfId="0" applyNumberFormat="1" applyFont="1" applyFill="1" applyBorder="1" applyAlignment="1">
      <alignment horizontal="center" vertical="center"/>
    </xf>
    <xf numFmtId="9" fontId="20" fillId="24" borderId="61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1" fontId="20" fillId="0" borderId="9" xfId="0" applyNumberFormat="1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31" fillId="25" borderId="40" xfId="0" applyFont="1" applyFill="1" applyBorder="1" applyAlignment="1">
      <alignment horizontal="center" vertical="center" wrapText="1"/>
    </xf>
    <xf numFmtId="0" fontId="31" fillId="25" borderId="41" xfId="0" applyFont="1" applyFill="1" applyBorder="1" applyAlignment="1">
      <alignment horizontal="center" vertical="center" wrapText="1"/>
    </xf>
    <xf numFmtId="0" fontId="31" fillId="25" borderId="14" xfId="0" applyFont="1" applyFill="1" applyBorder="1" applyAlignment="1">
      <alignment horizontal="center" vertical="center" wrapText="1"/>
    </xf>
    <xf numFmtId="0" fontId="30" fillId="25" borderId="17" xfId="0" applyFont="1" applyFill="1" applyBorder="1" applyAlignment="1">
      <alignment horizontal="center" vertical="center" wrapText="1"/>
    </xf>
    <xf numFmtId="0" fontId="30" fillId="25" borderId="18" xfId="0" applyFont="1" applyFill="1" applyBorder="1" applyAlignment="1">
      <alignment horizontal="center" vertical="center" wrapText="1"/>
    </xf>
    <xf numFmtId="0" fontId="30" fillId="25" borderId="19" xfId="0" applyFont="1" applyFill="1" applyBorder="1" applyAlignment="1">
      <alignment horizontal="center" vertical="center" wrapText="1"/>
    </xf>
    <xf numFmtId="0" fontId="31" fillId="25" borderId="20" xfId="0" applyFont="1" applyFill="1" applyBorder="1" applyAlignment="1">
      <alignment horizontal="center" vertical="center" wrapText="1"/>
    </xf>
    <xf numFmtId="0" fontId="31" fillId="25" borderId="21" xfId="0" applyFont="1" applyFill="1" applyBorder="1" applyAlignment="1">
      <alignment horizontal="center" vertical="center" wrapText="1"/>
    </xf>
    <xf numFmtId="0" fontId="31" fillId="25" borderId="22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horizontal="right" vertical="center" wrapText="1"/>
    </xf>
    <xf numFmtId="0" fontId="20" fillId="0" borderId="23" xfId="0" applyFont="1" applyBorder="1" applyAlignment="1">
      <alignment horizontal="right" vertical="center" wrapText="1"/>
    </xf>
    <xf numFmtId="0" fontId="20" fillId="0" borderId="24" xfId="0" applyFont="1" applyBorder="1" applyAlignment="1">
      <alignment horizontal="right" vertical="center" wrapText="1"/>
    </xf>
    <xf numFmtId="0" fontId="20" fillId="0" borderId="9" xfId="0" applyFont="1" applyBorder="1" applyAlignment="1">
      <alignment horizontal="right" vertical="center"/>
    </xf>
    <xf numFmtId="0" fontId="20" fillId="0" borderId="23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1" fillId="30" borderId="33" xfId="0" applyFont="1" applyFill="1" applyBorder="1" applyAlignment="1">
      <alignment horizontal="center" vertical="center" wrapText="1"/>
    </xf>
    <xf numFmtId="0" fontId="21" fillId="30" borderId="16" xfId="0" applyFont="1" applyFill="1" applyBorder="1" applyAlignment="1">
      <alignment horizontal="center" vertical="center" wrapText="1"/>
    </xf>
    <xf numFmtId="17" fontId="35" fillId="0" borderId="24" xfId="31" applyFont="1" applyBorder="1" applyAlignment="1" applyProtection="1">
      <alignment horizontal="center" vertical="center" wrapText="1"/>
      <protection locked="0"/>
    </xf>
    <xf numFmtId="17" fontId="35" fillId="0" borderId="5" xfId="31" applyFont="1" applyBorder="1" applyAlignment="1" applyProtection="1">
      <alignment horizontal="center" vertical="center" wrapText="1"/>
      <protection locked="0"/>
    </xf>
    <xf numFmtId="17" fontId="35" fillId="0" borderId="8" xfId="31" applyFont="1" applyBorder="1" applyAlignment="1" applyProtection="1">
      <alignment horizontal="center" vertical="center" wrapText="1"/>
      <protection locked="0"/>
    </xf>
    <xf numFmtId="1" fontId="29" fillId="0" borderId="42" xfId="32" applyNumberFormat="1" applyFont="1" applyFill="1" applyBorder="1" applyAlignment="1" applyProtection="1">
      <alignment horizontal="center" vertical="center"/>
      <protection locked="0"/>
    </xf>
    <xf numFmtId="1" fontId="29" fillId="0" borderId="53" xfId="32" applyNumberFormat="1" applyFont="1" applyFill="1" applyBorder="1" applyAlignment="1" applyProtection="1">
      <alignment horizontal="center" vertical="center"/>
      <protection locked="0"/>
    </xf>
    <xf numFmtId="1" fontId="29" fillId="0" borderId="54" xfId="32" applyNumberFormat="1" applyFont="1" applyFill="1" applyBorder="1" applyAlignment="1" applyProtection="1">
      <alignment horizontal="center" vertical="center"/>
      <protection locked="0"/>
    </xf>
    <xf numFmtId="1" fontId="29" fillId="0" borderId="55" xfId="32" applyNumberFormat="1" applyFont="1" applyFill="1" applyBorder="1" applyAlignment="1" applyProtection="1">
      <alignment horizontal="center" vertical="center"/>
      <protection locked="0"/>
    </xf>
    <xf numFmtId="0" fontId="31" fillId="25" borderId="48" xfId="0" applyFont="1" applyFill="1" applyBorder="1" applyAlignment="1">
      <alignment horizontal="center" vertical="center" wrapText="1"/>
    </xf>
    <xf numFmtId="0" fontId="31" fillId="25" borderId="49" xfId="0" applyFont="1" applyFill="1" applyBorder="1" applyAlignment="1">
      <alignment horizontal="center" vertical="center" wrapText="1"/>
    </xf>
    <xf numFmtId="0" fontId="31" fillId="25" borderId="50" xfId="0" applyFont="1" applyFill="1" applyBorder="1" applyAlignment="1">
      <alignment horizontal="center" vertical="center" wrapText="1"/>
    </xf>
    <xf numFmtId="0" fontId="21" fillId="30" borderId="8" xfId="0" applyFont="1" applyFill="1" applyBorder="1" applyAlignment="1">
      <alignment horizontal="center" vertical="center" wrapText="1"/>
    </xf>
    <xf numFmtId="0" fontId="21" fillId="30" borderId="34" xfId="0" applyFont="1" applyFill="1" applyBorder="1" applyAlignment="1">
      <alignment horizontal="center" vertical="center" wrapText="1"/>
    </xf>
    <xf numFmtId="0" fontId="20" fillId="0" borderId="34" xfId="0" applyFont="1" applyBorder="1" applyAlignment="1">
      <alignment vertical="center" wrapText="1"/>
    </xf>
    <xf numFmtId="0" fontId="21" fillId="34" borderId="8" xfId="0" applyFont="1" applyFill="1" applyBorder="1" applyAlignment="1">
      <alignment horizontal="center" vertical="center" wrapText="1"/>
    </xf>
    <xf numFmtId="0" fontId="21" fillId="34" borderId="34" xfId="0" applyFont="1" applyFill="1" applyBorder="1" applyAlignment="1">
      <alignment horizontal="center" vertical="center" wrapText="1"/>
    </xf>
    <xf numFmtId="0" fontId="42" fillId="35" borderId="5" xfId="0" applyFont="1" applyFill="1" applyBorder="1" applyAlignment="1">
      <alignment horizontal="left" vertical="center" wrapText="1"/>
    </xf>
    <xf numFmtId="9" fontId="29" fillId="0" borderId="39" xfId="32" applyFont="1" applyFill="1" applyBorder="1" applyAlignment="1" applyProtection="1">
      <alignment horizontal="center" vertical="center"/>
      <protection locked="0"/>
    </xf>
    <xf numFmtId="0" fontId="21" fillId="28" borderId="35" xfId="0" applyFont="1" applyFill="1" applyBorder="1" applyAlignment="1">
      <alignment horizontal="center" vertical="center" wrapText="1"/>
    </xf>
    <xf numFmtId="0" fontId="21" fillId="28" borderId="16" xfId="0" applyFont="1" applyFill="1" applyBorder="1" applyAlignment="1">
      <alignment horizontal="center" vertical="center" wrapText="1"/>
    </xf>
    <xf numFmtId="0" fontId="38" fillId="25" borderId="5" xfId="0" applyFont="1" applyFill="1" applyBorder="1" applyAlignment="1">
      <alignment horizontal="center" vertical="center"/>
    </xf>
    <xf numFmtId="0" fontId="33" fillId="25" borderId="5" xfId="0" applyFont="1" applyFill="1" applyBorder="1" applyAlignment="1">
      <alignment horizontal="center" vertical="center"/>
    </xf>
    <xf numFmtId="0" fontId="15" fillId="25" borderId="5" xfId="0" applyFont="1" applyFill="1" applyBorder="1" applyAlignment="1">
      <alignment horizontal="center" vertical="center"/>
    </xf>
    <xf numFmtId="0" fontId="10" fillId="0" borderId="56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57" xfId="0" applyFont="1" applyBorder="1" applyAlignment="1">
      <alignment horizontal="center" wrapText="1"/>
    </xf>
    <xf numFmtId="0" fontId="39" fillId="31" borderId="9" xfId="0" applyFont="1" applyFill="1" applyBorder="1" applyAlignment="1">
      <alignment horizontal="right" vertical="center" wrapText="1"/>
    </xf>
    <xf numFmtId="0" fontId="39" fillId="31" borderId="23" xfId="0" applyFont="1" applyFill="1" applyBorder="1" applyAlignment="1">
      <alignment horizontal="right" vertical="center" wrapText="1"/>
    </xf>
    <xf numFmtId="0" fontId="23" fillId="33" borderId="23" xfId="0" applyFont="1" applyFill="1" applyBorder="1" applyAlignment="1">
      <alignment horizontal="center" vertical="center" wrapText="1"/>
    </xf>
    <xf numFmtId="0" fontId="23" fillId="33" borderId="24" xfId="0" applyFont="1" applyFill="1" applyBorder="1" applyAlignment="1">
      <alignment horizontal="center" vertical="center" wrapText="1"/>
    </xf>
    <xf numFmtId="0" fontId="32" fillId="25" borderId="9" xfId="0" applyFont="1" applyFill="1" applyBorder="1" applyAlignment="1">
      <alignment horizontal="center" vertical="center" wrapText="1"/>
    </xf>
    <xf numFmtId="0" fontId="32" fillId="25" borderId="23" xfId="0" applyFont="1" applyFill="1" applyBorder="1" applyAlignment="1">
      <alignment horizontal="center" vertical="center" wrapText="1"/>
    </xf>
    <xf numFmtId="0" fontId="32" fillId="25" borderId="24" xfId="0" applyFont="1" applyFill="1" applyBorder="1" applyAlignment="1">
      <alignment horizontal="center" vertical="center" wrapText="1"/>
    </xf>
    <xf numFmtId="0" fontId="19" fillId="26" borderId="9" xfId="0" applyFont="1" applyFill="1" applyBorder="1" applyAlignment="1">
      <alignment horizontal="center" vertical="center" wrapText="1"/>
    </xf>
    <xf numFmtId="0" fontId="19" fillId="26" borderId="23" xfId="0" applyFont="1" applyFill="1" applyBorder="1" applyAlignment="1">
      <alignment horizontal="center" vertical="center" wrapText="1"/>
    </xf>
    <xf numFmtId="0" fontId="19" fillId="26" borderId="24" xfId="0" applyFont="1" applyFill="1" applyBorder="1" applyAlignment="1">
      <alignment horizontal="center" vertical="center" wrapText="1"/>
    </xf>
    <xf numFmtId="17" fontId="34" fillId="25" borderId="5" xfId="31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20" fillId="0" borderId="8" xfId="0" applyFont="1" applyBorder="1" applyAlignment="1">
      <alignment vertical="top" wrapText="1"/>
    </xf>
    <xf numFmtId="0" fontId="20" fillId="0" borderId="16" xfId="0" applyFont="1" applyBorder="1" applyAlignment="1">
      <alignment vertical="top" wrapText="1"/>
    </xf>
    <xf numFmtId="17" fontId="33" fillId="25" borderId="5" xfId="31" applyFont="1" applyFill="1" applyBorder="1" applyAlignment="1">
      <alignment horizontal="center" vertical="center"/>
    </xf>
    <xf numFmtId="17" fontId="35" fillId="27" borderId="33" xfId="31" applyFont="1" applyFill="1" applyBorder="1" applyAlignment="1" applyProtection="1">
      <alignment horizontal="center" vertical="center" wrapText="1"/>
      <protection locked="0"/>
    </xf>
    <xf numFmtId="0" fontId="20" fillId="0" borderId="33" xfId="0" applyFont="1" applyBorder="1" applyAlignment="1">
      <alignment horizontal="center" vertical="center" wrapText="1"/>
    </xf>
    <xf numFmtId="17" fontId="35" fillId="0" borderId="31" xfId="31" applyFont="1" applyBorder="1" applyAlignment="1" applyProtection="1">
      <alignment horizontal="center" vertical="center" wrapText="1"/>
      <protection locked="0"/>
    </xf>
    <xf numFmtId="9" fontId="29" fillId="0" borderId="60" xfId="32" applyFont="1" applyFill="1" applyBorder="1" applyAlignment="1" applyProtection="1">
      <alignment horizontal="center" vertical="center"/>
      <protection locked="0"/>
    </xf>
    <xf numFmtId="0" fontId="20" fillId="0" borderId="8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25" xfId="0" applyFont="1" applyBorder="1" applyAlignment="1">
      <alignment horizontal="right" vertical="center" wrapText="1"/>
    </xf>
    <xf numFmtId="0" fontId="20" fillId="0" borderId="26" xfId="0" applyFont="1" applyBorder="1" applyAlignment="1">
      <alignment horizontal="right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35" xfId="0" applyFont="1" applyBorder="1" applyAlignment="1">
      <alignment vertical="center" wrapText="1"/>
    </xf>
    <xf numFmtId="0" fontId="21" fillId="28" borderId="8" xfId="0" applyFont="1" applyFill="1" applyBorder="1" applyAlignment="1">
      <alignment horizontal="center" vertical="center" wrapText="1"/>
    </xf>
    <xf numFmtId="0" fontId="21" fillId="28" borderId="34" xfId="0" applyFont="1" applyFill="1" applyBorder="1" applyAlignment="1">
      <alignment horizontal="center" vertical="center" wrapText="1"/>
    </xf>
    <xf numFmtId="0" fontId="45" fillId="27" borderId="52" xfId="0" applyFont="1" applyFill="1" applyBorder="1" applyAlignment="1">
      <alignment horizontal="center" vertical="center" textRotation="90" wrapText="1"/>
    </xf>
    <xf numFmtId="0" fontId="15" fillId="27" borderId="5" xfId="0" applyFont="1" applyFill="1" applyBorder="1" applyAlignment="1">
      <alignment horizontal="center" vertical="center" textRotation="90" wrapText="1"/>
    </xf>
    <xf numFmtId="0" fontId="31" fillId="25" borderId="16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1" fontId="29" fillId="0" borderId="5" xfId="31" applyNumberFormat="1" applyFont="1" applyBorder="1" applyAlignment="1" applyProtection="1">
      <alignment horizontal="center" vertical="center" wrapText="1"/>
      <protection locked="0"/>
    </xf>
    <xf numFmtId="0" fontId="20" fillId="0" borderId="33" xfId="0" applyFont="1" applyBorder="1" applyAlignment="1">
      <alignment vertical="center" wrapText="1"/>
    </xf>
  </cellXfs>
  <cellStyles count="3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elda vinculada" xfId="19" builtinId="24" customBuiltin="1"/>
    <cellStyle name="Encabezado 4" xfId="20" builtinId="19" customBuiltin="1"/>
    <cellStyle name="Énfasis1" xfId="21" builtinId="29" customBuiltin="1"/>
    <cellStyle name="Énfasis2" xfId="22" builtinId="33" customBuiltin="1"/>
    <cellStyle name="Énfasis3" xfId="23" builtinId="37" customBuiltin="1"/>
    <cellStyle name="Énfasis4" xfId="24" builtinId="41" customBuiltin="1"/>
    <cellStyle name="Énfasis5" xfId="25" builtinId="45" customBuiltin="1"/>
    <cellStyle name="Énfasis6" xfId="26" builtinId="49" customBuiltin="1"/>
    <cellStyle name="Entrada" xfId="27" builtinId="20" customBuiltin="1"/>
    <cellStyle name="Euro" xfId="28" xr:uid="{00000000-0005-0000-0000-00001B000000}"/>
    <cellStyle name="Incorrecto" xfId="29" builtinId="27" customBuiltin="1"/>
    <cellStyle name="Neutral" xfId="30" builtinId="28" customBuiltin="1"/>
    <cellStyle name="Normal" xfId="0" builtinId="0"/>
    <cellStyle name="Normal 3" xfId="31" xr:uid="{00000000-0005-0000-0000-00001F000000}"/>
    <cellStyle name="Porcentaje" xfId="32" builtinId="5"/>
    <cellStyle name="Porcentual 2" xfId="33" xr:uid="{00000000-0005-0000-0000-000021000000}"/>
    <cellStyle name="Salida" xfId="34" builtinId="21" customBuiltin="1"/>
    <cellStyle name="Título" xfId="35" builtinId="15" customBuiltin="1"/>
    <cellStyle name="Total" xfId="36" builtinId="25" customBuiltin="1"/>
  </cellStyles>
  <dxfs count="4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 de Mejora SST 2023'!$C$76:$D$76</c:f>
              <c:strCache>
                <c:ptCount val="2"/>
                <c:pt idx="0">
                  <c:v>RESULTADO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'Plan de Mejora SST 2023'!$E$73:$R$73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TOTAL</c:v>
                </c:pt>
              </c:strCache>
            </c:strRef>
          </c:cat>
          <c:val>
            <c:numRef>
              <c:f>'Plan de Mejora SST 2023'!$E$76:$R$76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A-42DA-8BAD-CB011576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40607"/>
        <c:axId val="1"/>
      </c:barChart>
      <c:lineChart>
        <c:grouping val="standard"/>
        <c:varyColors val="0"/>
        <c:ser>
          <c:idx val="1"/>
          <c:order val="1"/>
          <c:tx>
            <c:strRef>
              <c:f>'Plan de Mejora SST 2023'!$C$77:$D$77</c:f>
              <c:strCache>
                <c:ptCount val="2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 de Mejora SST 2023'!$E$73:$R$73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TOTAL</c:v>
                </c:pt>
              </c:strCache>
            </c:strRef>
          </c:cat>
          <c:val>
            <c:numRef>
              <c:f>'Plan de Mejora SST 2023'!$E$77:$R$77</c:f>
              <c:numCache>
                <c:formatCode>0%</c:formatCode>
                <c:ptCount val="1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A-42DA-8BAD-CB011576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40607"/>
        <c:axId val="1"/>
      </c:lineChart>
      <c:catAx>
        <c:axId val="8404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040607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566011380916664"/>
          <c:y val="0.88708767884869877"/>
          <c:w val="0.3634070217803011"/>
          <c:h val="7.7649584620708381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406400</xdr:colOff>
      <xdr:row>72</xdr:row>
      <xdr:rowOff>114300</xdr:rowOff>
    </xdr:from>
    <xdr:to>
      <xdr:col>20</xdr:col>
      <xdr:colOff>2273300</xdr:colOff>
      <xdr:row>83</xdr:row>
      <xdr:rowOff>6350</xdr:rowOff>
    </xdr:to>
    <xdr:graphicFrame macro="">
      <xdr:nvGraphicFramePr>
        <xdr:cNvPr id="1030" name="Gráfico 1">
          <a:extLst>
            <a:ext uri="{FF2B5EF4-FFF2-40B4-BE49-F238E27FC236}">
              <a16:creationId xmlns:a16="http://schemas.microsoft.com/office/drawing/2014/main" id="{A23D690D-3614-4B89-AEC6-F9601E89F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204108</xdr:colOff>
      <xdr:row>77</xdr:row>
      <xdr:rowOff>136072</xdr:rowOff>
    </xdr:from>
    <xdr:to>
      <xdr:col>12</xdr:col>
      <xdr:colOff>419100</xdr:colOff>
      <xdr:row>83</xdr:row>
      <xdr:rowOff>50347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B43112-A751-D9A6-709C-5CFCF6F10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1429" y="29418643"/>
          <a:ext cx="2990850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  <pageSetUpPr fitToPage="1"/>
  </sheetPr>
  <dimension ref="A1:W84"/>
  <sheetViews>
    <sheetView showGridLines="0" tabSelected="1" view="pageBreakPreview" zoomScale="70" zoomScaleNormal="77" zoomScaleSheetLayoutView="70" zoomScalePageLayoutView="70" workbookViewId="0">
      <selection activeCell="E13" sqref="E13:U13"/>
    </sheetView>
  </sheetViews>
  <sheetFormatPr baseColWidth="10" defaultColWidth="11.42578125" defaultRowHeight="12" x14ac:dyDescent="0.2"/>
  <cols>
    <col min="1" max="1" width="12.140625" style="2" customWidth="1"/>
    <col min="2" max="2" width="25.85546875" style="2" customWidth="1"/>
    <col min="3" max="3" width="36.85546875" style="2" customWidth="1"/>
    <col min="4" max="4" width="5.85546875" style="2" customWidth="1"/>
    <col min="5" max="16" width="6.85546875" style="2" customWidth="1"/>
    <col min="17" max="18" width="9.140625" style="2" customWidth="1"/>
    <col min="19" max="19" width="21.5703125" style="4" customWidth="1"/>
    <col min="20" max="20" width="20.140625" style="4" customWidth="1"/>
    <col min="21" max="21" width="42.140625" style="2" customWidth="1"/>
    <col min="22" max="16384" width="11.42578125" style="2"/>
  </cols>
  <sheetData>
    <row r="1" spans="1:23" ht="24.75" customHeight="1" x14ac:dyDescent="0.2">
      <c r="A1" s="51" t="s">
        <v>47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3"/>
    </row>
    <row r="2" spans="1:23" ht="24.75" customHeight="1" x14ac:dyDescent="0.2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6"/>
    </row>
    <row r="3" spans="1:23" ht="10.5" customHeight="1" x14ac:dyDescent="0.2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4"/>
    </row>
    <row r="4" spans="1:23" ht="68.45" customHeight="1" x14ac:dyDescent="0.2">
      <c r="A4" s="145" t="s">
        <v>44</v>
      </c>
      <c r="B4" s="146"/>
      <c r="C4" s="146"/>
      <c r="D4" s="146"/>
      <c r="E4" s="146"/>
      <c r="F4" s="146"/>
      <c r="G4" s="146"/>
      <c r="H4" s="146"/>
      <c r="I4" s="146"/>
      <c r="J4" s="146"/>
      <c r="K4" s="147" t="s">
        <v>109</v>
      </c>
      <c r="L4" s="147"/>
      <c r="M4" s="147"/>
      <c r="N4" s="147"/>
      <c r="O4" s="147"/>
      <c r="P4" s="147"/>
      <c r="Q4" s="147"/>
      <c r="R4" s="147"/>
      <c r="S4" s="147"/>
      <c r="T4" s="147"/>
      <c r="U4" s="148"/>
    </row>
    <row r="5" spans="1:23" ht="4.7" customHeight="1" x14ac:dyDescent="0.2">
      <c r="A5" s="19"/>
      <c r="B5" s="20"/>
      <c r="S5" s="2"/>
      <c r="T5" s="2"/>
    </row>
    <row r="6" spans="1:23" ht="27.6" customHeight="1" x14ac:dyDescent="0.2">
      <c r="A6" s="139" t="s">
        <v>25</v>
      </c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</row>
    <row r="7" spans="1:23" ht="52.7" customHeight="1" x14ac:dyDescent="0.2">
      <c r="A7" s="59" t="s">
        <v>76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W7" s="3"/>
    </row>
    <row r="8" spans="1:23" ht="24" customHeight="1" x14ac:dyDescent="0.2">
      <c r="A8" s="139" t="s">
        <v>26</v>
      </c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</row>
    <row r="9" spans="1:23" ht="33.75" customHeight="1" x14ac:dyDescent="0.2">
      <c r="A9" s="59" t="s">
        <v>48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W9" s="3"/>
    </row>
    <row r="10" spans="1:23" ht="24" customHeight="1" x14ac:dyDescent="0.2">
      <c r="A10" s="139" t="s">
        <v>27</v>
      </c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</row>
    <row r="11" spans="1:23" ht="21" customHeight="1" x14ac:dyDescent="0.2">
      <c r="A11" s="59" t="s">
        <v>82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</row>
    <row r="12" spans="1:23" ht="24" customHeight="1" x14ac:dyDescent="0.2">
      <c r="A12" s="139" t="s">
        <v>45</v>
      </c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</row>
    <row r="13" spans="1:23" ht="21" customHeight="1" x14ac:dyDescent="0.2">
      <c r="A13" s="149" t="s">
        <v>28</v>
      </c>
      <c r="B13" s="150"/>
      <c r="C13" s="150"/>
      <c r="D13" s="151"/>
      <c r="E13" s="152" t="s">
        <v>110</v>
      </c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4"/>
    </row>
    <row r="14" spans="1:23" s="3" customFormat="1" ht="22.5" customHeight="1" x14ac:dyDescent="0.2">
      <c r="A14" s="61" t="s">
        <v>17</v>
      </c>
      <c r="B14" s="60" t="s">
        <v>23</v>
      </c>
      <c r="C14" s="60" t="s">
        <v>19</v>
      </c>
      <c r="D14" s="60"/>
      <c r="E14" s="155" t="s">
        <v>1</v>
      </c>
      <c r="F14" s="155" t="s">
        <v>2</v>
      </c>
      <c r="G14" s="155" t="s">
        <v>3</v>
      </c>
      <c r="H14" s="155" t="s">
        <v>4</v>
      </c>
      <c r="I14" s="155" t="s">
        <v>5</v>
      </c>
      <c r="J14" s="155" t="s">
        <v>6</v>
      </c>
      <c r="K14" s="155" t="s">
        <v>7</v>
      </c>
      <c r="L14" s="155" t="s">
        <v>8</v>
      </c>
      <c r="M14" s="155" t="s">
        <v>9</v>
      </c>
      <c r="N14" s="155" t="s">
        <v>10</v>
      </c>
      <c r="O14" s="155" t="s">
        <v>11</v>
      </c>
      <c r="P14" s="155" t="s">
        <v>12</v>
      </c>
      <c r="Q14" s="60" t="s">
        <v>24</v>
      </c>
      <c r="R14" s="60"/>
      <c r="S14" s="159" t="s">
        <v>29</v>
      </c>
      <c r="T14" s="159" t="s">
        <v>16</v>
      </c>
      <c r="U14" s="159" t="s">
        <v>0</v>
      </c>
    </row>
    <row r="15" spans="1:23" s="3" customFormat="1" ht="22.5" customHeight="1" x14ac:dyDescent="0.2">
      <c r="A15" s="61"/>
      <c r="B15" s="60"/>
      <c r="C15" s="60"/>
      <c r="D15" s="60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60"/>
      <c r="R15" s="60"/>
      <c r="S15" s="159"/>
      <c r="T15" s="159"/>
      <c r="U15" s="159"/>
    </row>
    <row r="16" spans="1:23" s="1" customFormat="1" ht="44.25" customHeight="1" x14ac:dyDescent="0.2">
      <c r="A16" s="61"/>
      <c r="B16" s="60"/>
      <c r="C16" s="60"/>
      <c r="D16" s="60"/>
      <c r="E16" s="182" t="s">
        <v>53</v>
      </c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60"/>
      <c r="R16" s="60"/>
      <c r="S16" s="159"/>
      <c r="T16" s="159"/>
      <c r="U16" s="159"/>
    </row>
    <row r="17" spans="1:21" s="1" customFormat="1" ht="26.25" customHeight="1" x14ac:dyDescent="0.2">
      <c r="A17" s="40" t="s">
        <v>18</v>
      </c>
      <c r="B17" s="118" t="s">
        <v>84</v>
      </c>
      <c r="C17" s="183" t="s">
        <v>83</v>
      </c>
      <c r="D17" s="22" t="s">
        <v>32</v>
      </c>
      <c r="E17" s="23">
        <v>1</v>
      </c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23">
        <v>1</v>
      </c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163">
        <f>IFERROR(IF(COUNT(E17:P17)&lt;1,0,IF(COUNT(E18:P18)&gt;=COUNT(E17:P17),1,(COUNT(E18:P18)/COUNT(E17:P17)))),0)</f>
        <v>0</v>
      </c>
      <c r="R17" s="48">
        <f>AVERAGE(Q17:Q38)</f>
        <v>0</v>
      </c>
      <c r="S17" s="162"/>
      <c r="T17" s="160"/>
      <c r="U17" s="161"/>
    </row>
    <row r="18" spans="1:21" s="1" customFormat="1" ht="29.25" customHeight="1" thickBot="1" x14ac:dyDescent="0.25">
      <c r="A18" s="41"/>
      <c r="B18" s="119"/>
      <c r="C18" s="31"/>
      <c r="D18" s="7" t="s">
        <v>33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3"/>
      <c r="R18" s="48"/>
      <c r="S18" s="35"/>
      <c r="T18" s="25"/>
      <c r="U18" s="156"/>
    </row>
    <row r="19" spans="1:21" s="1" customFormat="1" ht="24" customHeight="1" x14ac:dyDescent="0.2">
      <c r="A19" s="41"/>
      <c r="B19" s="130" t="s">
        <v>85</v>
      </c>
      <c r="C19" s="164" t="s">
        <v>86</v>
      </c>
      <c r="D19" s="6" t="s">
        <v>32</v>
      </c>
      <c r="E19" s="5"/>
      <c r="F19" s="5">
        <v>1</v>
      </c>
      <c r="G19" s="5"/>
      <c r="H19" s="5"/>
      <c r="I19" s="5"/>
      <c r="J19" s="5"/>
      <c r="K19" s="5"/>
      <c r="L19" s="5"/>
      <c r="M19" s="5"/>
      <c r="N19" s="5"/>
      <c r="O19" s="5"/>
      <c r="P19" s="10"/>
      <c r="Q19" s="33">
        <f>IFERROR(IF(COUNT(E19:P19)&lt;1,0,IF(COUNT(E20:P20)&gt;=COUNT(E19:P19),1,(COUNT(E20:P20)/COUNT(E19:P19)))),0)</f>
        <v>0</v>
      </c>
      <c r="R19" s="48"/>
      <c r="S19" s="43"/>
      <c r="T19" s="36"/>
      <c r="U19" s="37"/>
    </row>
    <row r="20" spans="1:21" s="1" customFormat="1" ht="60.75" customHeight="1" thickBot="1" x14ac:dyDescent="0.25">
      <c r="A20" s="41"/>
      <c r="B20" s="119"/>
      <c r="C20" s="165"/>
      <c r="D20" s="7" t="s">
        <v>33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3"/>
      <c r="R20" s="48"/>
      <c r="S20" s="35"/>
      <c r="T20" s="25"/>
      <c r="U20" s="27"/>
    </row>
    <row r="21" spans="1:21" s="1" customFormat="1" ht="24" customHeight="1" x14ac:dyDescent="0.2">
      <c r="A21" s="41"/>
      <c r="B21" s="130" t="s">
        <v>88</v>
      </c>
      <c r="C21" s="30" t="s">
        <v>87</v>
      </c>
      <c r="D21" s="6" t="s">
        <v>32</v>
      </c>
      <c r="E21" s="5"/>
      <c r="F21" s="5"/>
      <c r="G21" s="5">
        <v>1</v>
      </c>
      <c r="H21" s="5"/>
      <c r="I21" s="5"/>
      <c r="J21" s="5">
        <v>1</v>
      </c>
      <c r="K21" s="5"/>
      <c r="L21" s="5"/>
      <c r="M21" s="5">
        <v>1</v>
      </c>
      <c r="N21" s="5"/>
      <c r="O21" s="5"/>
      <c r="P21" s="10"/>
      <c r="Q21" s="33">
        <f>IFERROR(IF(COUNT(E21:P21)&lt;1,0,IF(COUNT(E22:P22)&gt;=COUNT(E21:P21),1,(COUNT(E22:P22)/COUNT(E21:P21)))),0)</f>
        <v>0</v>
      </c>
      <c r="R21" s="48"/>
      <c r="S21" s="43"/>
      <c r="T21" s="36"/>
      <c r="U21" s="37"/>
    </row>
    <row r="22" spans="1:21" s="1" customFormat="1" ht="39" customHeight="1" thickBot="1" x14ac:dyDescent="0.25">
      <c r="A22" s="41"/>
      <c r="B22" s="119"/>
      <c r="C22" s="31"/>
      <c r="D22" s="7" t="s">
        <v>33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3"/>
      <c r="R22" s="48"/>
      <c r="S22" s="35"/>
      <c r="T22" s="25"/>
      <c r="U22" s="27"/>
    </row>
    <row r="23" spans="1:21" s="1" customFormat="1" ht="40.5" customHeight="1" x14ac:dyDescent="0.2">
      <c r="A23" s="41"/>
      <c r="B23" s="130" t="s">
        <v>56</v>
      </c>
      <c r="C23" s="157" t="s">
        <v>89</v>
      </c>
      <c r="D23" s="6" t="s">
        <v>32</v>
      </c>
      <c r="E23" s="5"/>
      <c r="F23" s="5"/>
      <c r="G23" s="5"/>
      <c r="H23" s="5"/>
      <c r="I23" s="5"/>
      <c r="J23" s="5"/>
      <c r="K23" s="5"/>
      <c r="L23" s="5"/>
      <c r="M23" s="5"/>
      <c r="N23" s="5">
        <v>1</v>
      </c>
      <c r="O23" s="5"/>
      <c r="P23" s="10"/>
      <c r="Q23" s="33">
        <f>IFERROR(IF(COUNT(E23:P23)&lt;1,0,IF(COUNT(E24:P24)&gt;=COUNT(E23:P23),1,(COUNT(E24:P24)/COUNT(E23:P23)))),0)</f>
        <v>0</v>
      </c>
      <c r="R23" s="48"/>
      <c r="S23" s="43"/>
      <c r="T23" s="36"/>
      <c r="U23" s="46"/>
    </row>
    <row r="24" spans="1:21" s="1" customFormat="1" ht="69" customHeight="1" thickBot="1" x14ac:dyDescent="0.25">
      <c r="A24" s="41"/>
      <c r="B24" s="119"/>
      <c r="C24" s="158"/>
      <c r="D24" s="7" t="s">
        <v>33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3"/>
      <c r="R24" s="48"/>
      <c r="S24" s="35"/>
      <c r="T24" s="25"/>
      <c r="U24" s="156"/>
    </row>
    <row r="25" spans="1:21" s="1" customFormat="1" ht="52.5" customHeight="1" x14ac:dyDescent="0.2">
      <c r="A25" s="41"/>
      <c r="B25" s="130" t="s">
        <v>57</v>
      </c>
      <c r="C25" s="157" t="s">
        <v>92</v>
      </c>
      <c r="D25" s="6" t="s">
        <v>32</v>
      </c>
      <c r="E25" s="5"/>
      <c r="F25" s="5"/>
      <c r="G25" s="5"/>
      <c r="H25" s="5"/>
      <c r="I25" s="5"/>
      <c r="J25" s="5">
        <v>1</v>
      </c>
      <c r="K25" s="5"/>
      <c r="L25" s="5"/>
      <c r="M25" s="5"/>
      <c r="N25" s="5"/>
      <c r="O25" s="5"/>
      <c r="P25" s="10"/>
      <c r="Q25" s="33">
        <f>IFERROR(IF(COUNT(E25:P25)&lt;1,0,IF(COUNT(E26:P26)&gt;=COUNT(E25:P25),1,(COUNT(E26:P26)/COUNT(E25:P25)))),0)</f>
        <v>0</v>
      </c>
      <c r="R25" s="48"/>
      <c r="S25" s="43"/>
      <c r="T25" s="36"/>
      <c r="U25" s="157"/>
    </row>
    <row r="26" spans="1:21" s="1" customFormat="1" ht="42" customHeight="1" thickBot="1" x14ac:dyDescent="0.25">
      <c r="A26" s="41"/>
      <c r="B26" s="119"/>
      <c r="C26" s="158"/>
      <c r="D26" s="7" t="s">
        <v>33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0"/>
      <c r="Q26" s="33"/>
      <c r="R26" s="48"/>
      <c r="S26" s="35"/>
      <c r="T26" s="25"/>
      <c r="U26" s="158"/>
    </row>
    <row r="27" spans="1:21" s="1" customFormat="1" ht="58.5" customHeight="1" x14ac:dyDescent="0.2">
      <c r="A27" s="41"/>
      <c r="B27" s="130" t="s">
        <v>58</v>
      </c>
      <c r="C27" s="30" t="s">
        <v>90</v>
      </c>
      <c r="D27" s="6" t="s">
        <v>32</v>
      </c>
      <c r="E27" s="5"/>
      <c r="F27" s="5"/>
      <c r="G27" s="5"/>
      <c r="H27" s="5"/>
      <c r="I27" s="5"/>
      <c r="J27" s="5">
        <v>1</v>
      </c>
      <c r="K27" s="5"/>
      <c r="L27" s="5"/>
      <c r="M27" s="5"/>
      <c r="N27" s="5"/>
      <c r="O27" s="5"/>
      <c r="P27" s="10"/>
      <c r="Q27" s="33">
        <f>IFERROR(IF(COUNT(E27:P27)&lt;1,0,IF(COUNT(E28:P28)&gt;=COUNT(E27:P27),1,(COUNT(E28:P28)/COUNT(E27:P27)))),0)</f>
        <v>0</v>
      </c>
      <c r="R27" s="48"/>
      <c r="S27" s="43"/>
      <c r="T27" s="36"/>
      <c r="U27" s="37"/>
    </row>
    <row r="28" spans="1:21" s="1" customFormat="1" ht="33.75" customHeight="1" thickBot="1" x14ac:dyDescent="0.25">
      <c r="A28" s="41"/>
      <c r="B28" s="119"/>
      <c r="C28" s="31"/>
      <c r="D28" s="7" t="s">
        <v>33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0"/>
      <c r="Q28" s="33"/>
      <c r="R28" s="48"/>
      <c r="S28" s="35"/>
      <c r="T28" s="25"/>
      <c r="U28" s="27"/>
    </row>
    <row r="29" spans="1:21" s="1" customFormat="1" ht="24" customHeight="1" x14ac:dyDescent="0.2">
      <c r="A29" s="41"/>
      <c r="B29" s="130" t="s">
        <v>91</v>
      </c>
      <c r="C29" s="30" t="s">
        <v>93</v>
      </c>
      <c r="D29" s="6" t="s">
        <v>32</v>
      </c>
      <c r="E29" s="5"/>
      <c r="F29" s="5"/>
      <c r="G29" s="5"/>
      <c r="H29" s="5"/>
      <c r="I29" s="5"/>
      <c r="J29" s="5">
        <v>1</v>
      </c>
      <c r="K29" s="5"/>
      <c r="L29" s="5"/>
      <c r="M29" s="5"/>
      <c r="N29" s="5"/>
      <c r="O29" s="5"/>
      <c r="P29" s="10"/>
      <c r="Q29" s="33">
        <f>IFERROR(IF(COUNT(E29:P29)&lt;1,0,IF(COUNT(E30:P30)&gt;=COUNT(E29:P29),1,(COUNT(E30:P30)/COUNT(E29:P29)))),0)</f>
        <v>0</v>
      </c>
      <c r="R29" s="48"/>
      <c r="S29" s="43"/>
      <c r="T29" s="36"/>
      <c r="U29" s="37"/>
    </row>
    <row r="30" spans="1:21" s="1" customFormat="1" ht="24" customHeight="1" thickBot="1" x14ac:dyDescent="0.25">
      <c r="A30" s="41"/>
      <c r="B30" s="119"/>
      <c r="C30" s="31"/>
      <c r="D30" s="7" t="s">
        <v>33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0"/>
      <c r="Q30" s="33"/>
      <c r="R30" s="48"/>
      <c r="S30" s="35"/>
      <c r="T30" s="25"/>
      <c r="U30" s="27"/>
    </row>
    <row r="31" spans="1:21" s="1" customFormat="1" ht="39" customHeight="1" x14ac:dyDescent="0.2">
      <c r="A31" s="41"/>
      <c r="B31" s="130" t="s">
        <v>59</v>
      </c>
      <c r="C31" s="30" t="s">
        <v>94</v>
      </c>
      <c r="D31" s="6" t="s">
        <v>32</v>
      </c>
      <c r="E31" s="5"/>
      <c r="F31" s="5"/>
      <c r="G31" s="5"/>
      <c r="H31" s="5"/>
      <c r="I31" s="5"/>
      <c r="J31" s="5"/>
      <c r="K31" s="5">
        <v>1</v>
      </c>
      <c r="L31" s="5"/>
      <c r="M31" s="5"/>
      <c r="N31" s="5"/>
      <c r="O31" s="5"/>
      <c r="P31" s="10"/>
      <c r="Q31" s="33">
        <f>IFERROR(IF(COUNT(E31:P31)&lt;1,0,IF(COUNT(E32:P32)&gt;=COUNT(E31:P31),1,(COUNT(E32:P32)/COUNT(E31:P31)))),0)</f>
        <v>0</v>
      </c>
      <c r="R31" s="48"/>
      <c r="S31" s="43"/>
      <c r="T31" s="36"/>
      <c r="U31" s="46"/>
    </row>
    <row r="32" spans="1:21" s="1" customFormat="1" ht="36" customHeight="1" thickBot="1" x14ac:dyDescent="0.25">
      <c r="A32" s="41"/>
      <c r="B32" s="131"/>
      <c r="C32" s="132"/>
      <c r="D32" s="7" t="s">
        <v>33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10"/>
      <c r="Q32" s="33"/>
      <c r="R32" s="48"/>
      <c r="S32" s="35"/>
      <c r="T32" s="25"/>
      <c r="U32" s="156"/>
    </row>
    <row r="33" spans="1:21" s="1" customFormat="1" ht="30.75" customHeight="1" x14ac:dyDescent="0.2">
      <c r="A33" s="42" t="s">
        <v>20</v>
      </c>
      <c r="B33" s="28" t="s">
        <v>75</v>
      </c>
      <c r="C33" s="30" t="s">
        <v>95</v>
      </c>
      <c r="D33" s="6" t="s">
        <v>32</v>
      </c>
      <c r="E33" s="5"/>
      <c r="F33" s="5"/>
      <c r="G33" s="5"/>
      <c r="H33" s="5"/>
      <c r="I33" s="5"/>
      <c r="J33" s="5"/>
      <c r="K33" s="5"/>
      <c r="L33" s="5">
        <v>1</v>
      </c>
      <c r="M33" s="5"/>
      <c r="N33" s="5"/>
      <c r="O33" s="5"/>
      <c r="P33" s="10"/>
      <c r="Q33" s="33">
        <f>IFERROR(IF(COUNT(E33:P33)&lt;1,0,IF(COUNT(E34:P34)&gt;=COUNT(E33:P33),1,(COUNT(E34:P34)/COUNT(E33:P33)))),0)</f>
        <v>0</v>
      </c>
      <c r="R33" s="48"/>
      <c r="S33" s="43"/>
      <c r="T33" s="36"/>
      <c r="U33" s="46"/>
    </row>
    <row r="34" spans="1:21" s="1" customFormat="1" ht="39" customHeight="1" thickBot="1" x14ac:dyDescent="0.25">
      <c r="A34" s="42"/>
      <c r="B34" s="29"/>
      <c r="C34" s="31"/>
      <c r="D34" s="7" t="s">
        <v>33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10"/>
      <c r="Q34" s="33"/>
      <c r="R34" s="48"/>
      <c r="S34" s="35"/>
      <c r="T34" s="25"/>
      <c r="U34" s="156"/>
    </row>
    <row r="35" spans="1:21" s="1" customFormat="1" ht="24" customHeight="1" x14ac:dyDescent="0.2">
      <c r="A35" s="42"/>
      <c r="B35" s="130" t="s">
        <v>96</v>
      </c>
      <c r="C35" s="30" t="s">
        <v>97</v>
      </c>
      <c r="D35" s="6" t="s">
        <v>32</v>
      </c>
      <c r="E35" s="5"/>
      <c r="F35" s="5"/>
      <c r="G35" s="5"/>
      <c r="H35" s="5"/>
      <c r="I35" s="5"/>
      <c r="J35" s="5"/>
      <c r="K35" s="5"/>
      <c r="L35" s="5">
        <v>1</v>
      </c>
      <c r="M35" s="5"/>
      <c r="N35" s="5"/>
      <c r="O35" s="5"/>
      <c r="P35" s="10"/>
      <c r="Q35" s="33">
        <f>IFERROR(IF(COUNT(E35:P35)&lt;1,0,IF(COUNT(E36:P36)&gt;=COUNT(E35:P35),1,(COUNT(E36:P36)/COUNT(E35:P35)))),0)</f>
        <v>0</v>
      </c>
      <c r="R35" s="48"/>
      <c r="S35" s="43"/>
      <c r="T35" s="36"/>
      <c r="U35" s="46"/>
    </row>
    <row r="36" spans="1:21" s="1" customFormat="1" ht="30.75" customHeight="1" thickBot="1" x14ac:dyDescent="0.25">
      <c r="A36" s="42"/>
      <c r="B36" s="131"/>
      <c r="C36" s="132"/>
      <c r="D36" s="7" t="s">
        <v>33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1"/>
      <c r="Q36" s="44"/>
      <c r="R36" s="48"/>
      <c r="S36" s="45"/>
      <c r="T36" s="38"/>
      <c r="U36" s="47"/>
    </row>
    <row r="37" spans="1:21" s="1" customFormat="1" ht="42.75" customHeight="1" x14ac:dyDescent="0.2">
      <c r="A37" s="42"/>
      <c r="B37" s="130" t="s">
        <v>102</v>
      </c>
      <c r="C37" s="30" t="s">
        <v>98</v>
      </c>
      <c r="D37" s="6" t="s">
        <v>32</v>
      </c>
      <c r="E37" s="5"/>
      <c r="F37" s="5"/>
      <c r="G37" s="5"/>
      <c r="H37" s="5">
        <v>1</v>
      </c>
      <c r="I37" s="5"/>
      <c r="J37" s="5"/>
      <c r="K37" s="5"/>
      <c r="L37" s="5">
        <v>1</v>
      </c>
      <c r="M37" s="5"/>
      <c r="N37" s="5"/>
      <c r="O37" s="5"/>
      <c r="P37" s="10"/>
      <c r="Q37" s="33">
        <f>IFERROR(IF(COUNT(E37:P37)&lt;1,0,IF(COUNT(E38:P38)&gt;=COUNT(E37:P37),1,(COUNT(E38:P38)/COUNT(E37:P37)))),0)</f>
        <v>0</v>
      </c>
      <c r="R37" s="48"/>
      <c r="S37" s="43"/>
      <c r="T37" s="36"/>
      <c r="U37" s="46"/>
    </row>
    <row r="38" spans="1:21" s="1" customFormat="1" ht="35.25" customHeight="1" thickBot="1" x14ac:dyDescent="0.25">
      <c r="A38" s="42"/>
      <c r="B38" s="131"/>
      <c r="C38" s="132"/>
      <c r="D38" s="7" t="s">
        <v>33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1"/>
      <c r="Q38" s="44"/>
      <c r="R38" s="49"/>
      <c r="S38" s="45"/>
      <c r="T38" s="38"/>
      <c r="U38" s="47"/>
    </row>
    <row r="39" spans="1:21" s="1" customFormat="1" ht="24" customHeight="1" x14ac:dyDescent="0.2">
      <c r="A39" s="42"/>
      <c r="B39" s="28" t="s">
        <v>100</v>
      </c>
      <c r="C39" s="30" t="s">
        <v>99</v>
      </c>
      <c r="D39" s="6" t="s">
        <v>32</v>
      </c>
      <c r="E39" s="5"/>
      <c r="F39" s="5"/>
      <c r="G39" s="5">
        <v>1</v>
      </c>
      <c r="H39" s="5"/>
      <c r="I39" s="5"/>
      <c r="J39" s="5">
        <v>1</v>
      </c>
      <c r="K39" s="5"/>
      <c r="L39" s="5"/>
      <c r="M39" s="5"/>
      <c r="N39" s="5">
        <v>1</v>
      </c>
      <c r="O39" s="5"/>
      <c r="P39" s="10"/>
      <c r="Q39" s="32">
        <f>IFERROR(IF(COUNT(E39:P39)&lt;1,0,IF(COUNT(E40:P40)&gt;=COUNT(E39:P39),1,(COUNT(E40:P40)/COUNT(E39:P39)))),0)</f>
        <v>0</v>
      </c>
      <c r="R39" s="21"/>
      <c r="S39" s="34"/>
      <c r="T39" s="24"/>
      <c r="U39" s="26"/>
    </row>
    <row r="40" spans="1:21" s="1" customFormat="1" ht="24" customHeight="1" thickBot="1" x14ac:dyDescent="0.25">
      <c r="A40" s="42"/>
      <c r="B40" s="29"/>
      <c r="C40" s="31"/>
      <c r="D40" s="7" t="s">
        <v>33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10"/>
      <c r="Q40" s="33"/>
      <c r="R40" s="21"/>
      <c r="S40" s="35"/>
      <c r="T40" s="25"/>
      <c r="U40" s="27"/>
    </row>
    <row r="41" spans="1:21" s="1" customFormat="1" ht="40.5" customHeight="1" x14ac:dyDescent="0.2">
      <c r="A41" s="42"/>
      <c r="B41" s="28" t="s">
        <v>101</v>
      </c>
      <c r="C41" s="30" t="s">
        <v>103</v>
      </c>
      <c r="D41" s="6" t="s">
        <v>32</v>
      </c>
      <c r="E41" s="5"/>
      <c r="F41" s="5"/>
      <c r="G41" s="5"/>
      <c r="H41" s="5"/>
      <c r="I41" s="5"/>
      <c r="J41" s="5"/>
      <c r="K41" s="5">
        <v>1</v>
      </c>
      <c r="L41" s="5"/>
      <c r="M41" s="5"/>
      <c r="N41" s="5"/>
      <c r="O41" s="5"/>
      <c r="P41" s="10"/>
      <c r="Q41" s="32">
        <f>IFERROR(IF(COUNT(E41:P41)&lt;1,0,IF(COUNT(E42:P42)&gt;=COUNT(E41:P41),1,(COUNT(E42:P42)/COUNT(E41:P41)))),0)</f>
        <v>0</v>
      </c>
      <c r="R41" s="21"/>
      <c r="S41" s="34"/>
      <c r="T41" s="24"/>
      <c r="U41" s="26"/>
    </row>
    <row r="42" spans="1:21" s="1" customFormat="1" ht="34.5" customHeight="1" thickBot="1" x14ac:dyDescent="0.25">
      <c r="A42" s="42"/>
      <c r="B42" s="29"/>
      <c r="C42" s="31"/>
      <c r="D42" s="7" t="s">
        <v>33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10"/>
      <c r="Q42" s="33"/>
      <c r="R42" s="21"/>
      <c r="S42" s="35"/>
      <c r="T42" s="25"/>
      <c r="U42" s="27"/>
    </row>
    <row r="43" spans="1:21" s="1" customFormat="1" ht="24" customHeight="1" x14ac:dyDescent="0.2">
      <c r="A43" s="42"/>
      <c r="B43" s="28" t="s">
        <v>60</v>
      </c>
      <c r="C43" s="30" t="s">
        <v>104</v>
      </c>
      <c r="D43" s="6" t="s">
        <v>32</v>
      </c>
      <c r="E43" s="5"/>
      <c r="F43" s="5">
        <v>1</v>
      </c>
      <c r="G43" s="5"/>
      <c r="H43" s="5">
        <v>1</v>
      </c>
      <c r="I43" s="5"/>
      <c r="J43" s="5">
        <v>1</v>
      </c>
      <c r="K43" s="5"/>
      <c r="L43" s="5">
        <v>1</v>
      </c>
      <c r="M43" s="5"/>
      <c r="N43" s="5">
        <v>1</v>
      </c>
      <c r="O43" s="5"/>
      <c r="P43" s="10">
        <v>1</v>
      </c>
      <c r="Q43" s="32">
        <f>IFERROR(IF(COUNT(E43:P43)&lt;1,0,IF(COUNT(E44:P44)&gt;=COUNT(E43:P43),1,(COUNT(E44:P44)/COUNT(E43:P43)))),0)</f>
        <v>0</v>
      </c>
      <c r="R43" s="21"/>
      <c r="S43" s="34"/>
      <c r="T43" s="24"/>
      <c r="U43" s="26"/>
    </row>
    <row r="44" spans="1:21" s="1" customFormat="1" ht="24" customHeight="1" thickBot="1" x14ac:dyDescent="0.25">
      <c r="A44" s="42"/>
      <c r="B44" s="29"/>
      <c r="C44" s="31"/>
      <c r="D44" s="7" t="s">
        <v>33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10"/>
      <c r="Q44" s="33"/>
      <c r="R44" s="21"/>
      <c r="S44" s="35"/>
      <c r="T44" s="25"/>
      <c r="U44" s="27"/>
    </row>
    <row r="45" spans="1:21" s="1" customFormat="1" ht="24" customHeight="1" x14ac:dyDescent="0.2">
      <c r="A45" s="42"/>
      <c r="B45" s="28" t="s">
        <v>106</v>
      </c>
      <c r="C45" s="30" t="s">
        <v>105</v>
      </c>
      <c r="D45" s="6" t="s">
        <v>32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10"/>
      <c r="Q45" s="32">
        <f>IFERROR(IF(COUNT(E45:P45)&lt;1,0,IF(COUNT(E46:P46)&gt;=COUNT(E45:P45),1,(COUNT(E46:P46)/COUNT(E45:P45)))),0)</f>
        <v>0</v>
      </c>
      <c r="R45" s="21"/>
      <c r="S45" s="34"/>
      <c r="T45" s="24"/>
      <c r="U45" s="26"/>
    </row>
    <row r="46" spans="1:21" s="1" customFormat="1" ht="53.25" customHeight="1" thickBot="1" x14ac:dyDescent="0.25">
      <c r="A46" s="42"/>
      <c r="B46" s="29"/>
      <c r="C46" s="31"/>
      <c r="D46" s="7" t="s">
        <v>33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10"/>
      <c r="Q46" s="33"/>
      <c r="R46" s="21"/>
      <c r="S46" s="35"/>
      <c r="T46" s="25"/>
      <c r="U46" s="27"/>
    </row>
    <row r="47" spans="1:21" s="1" customFormat="1" ht="24" customHeight="1" x14ac:dyDescent="0.2">
      <c r="A47" s="42"/>
      <c r="B47" s="28" t="s">
        <v>62</v>
      </c>
      <c r="C47" s="30" t="s">
        <v>61</v>
      </c>
      <c r="D47" s="6" t="s">
        <v>32</v>
      </c>
      <c r="E47" s="5"/>
      <c r="F47" s="5"/>
      <c r="G47" s="5">
        <v>1</v>
      </c>
      <c r="H47" s="5"/>
      <c r="I47" s="5"/>
      <c r="J47" s="5">
        <v>1</v>
      </c>
      <c r="K47" s="5"/>
      <c r="L47" s="5"/>
      <c r="M47" s="5"/>
      <c r="N47" s="5">
        <v>1</v>
      </c>
      <c r="O47" s="5"/>
      <c r="P47" s="10"/>
      <c r="Q47" s="33">
        <f>IFERROR(IF(COUNT(E47:P47)&lt;1,0,IF(COUNT(E48:P48)&gt;=COUNT(E47:P47),1,(COUNT(E48:P48)/COUNT(E47:P47)))),0)</f>
        <v>0</v>
      </c>
      <c r="R47" s="21"/>
      <c r="S47" s="43"/>
      <c r="T47" s="36"/>
      <c r="U47" s="37"/>
    </row>
    <row r="48" spans="1:21" s="1" customFormat="1" ht="24" customHeight="1" thickBot="1" x14ac:dyDescent="0.25">
      <c r="A48" s="42"/>
      <c r="B48" s="29"/>
      <c r="C48" s="31"/>
      <c r="D48" s="7" t="s">
        <v>33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10"/>
      <c r="Q48" s="33"/>
      <c r="R48" s="21"/>
      <c r="S48" s="35"/>
      <c r="T48" s="25"/>
      <c r="U48" s="27"/>
    </row>
    <row r="49" spans="1:21" s="1" customFormat="1" ht="24" customHeight="1" x14ac:dyDescent="0.2">
      <c r="A49" s="42"/>
      <c r="B49" s="28" t="s">
        <v>64</v>
      </c>
      <c r="C49" s="30" t="s">
        <v>63</v>
      </c>
      <c r="D49" s="6" t="s">
        <v>32</v>
      </c>
      <c r="E49" s="5"/>
      <c r="F49" s="5"/>
      <c r="G49" s="5"/>
      <c r="H49" s="5"/>
      <c r="I49" s="5"/>
      <c r="J49" s="5">
        <v>1</v>
      </c>
      <c r="K49" s="5"/>
      <c r="L49" s="5"/>
      <c r="M49" s="5"/>
      <c r="N49" s="5"/>
      <c r="O49" s="5"/>
      <c r="P49" s="10"/>
      <c r="Q49" s="32">
        <f>IFERROR(IF(COUNT(E49:P49)&lt;1,0,IF(COUNT(E50:P50)&gt;=COUNT(E49:P49),1,(COUNT(E50:P50)/COUNT(E49:P49)))),0)</f>
        <v>0</v>
      </c>
      <c r="R49" s="50">
        <f>AVERAGE(Q49:Q54)</f>
        <v>0</v>
      </c>
      <c r="S49" s="34"/>
      <c r="T49" s="24"/>
      <c r="U49" s="26"/>
    </row>
    <row r="50" spans="1:21" s="1" customFormat="1" ht="24" customHeight="1" thickBot="1" x14ac:dyDescent="0.25">
      <c r="A50" s="42"/>
      <c r="B50" s="29"/>
      <c r="C50" s="31"/>
      <c r="D50" s="7" t="s">
        <v>33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10"/>
      <c r="Q50" s="33"/>
      <c r="R50" s="48"/>
      <c r="S50" s="35"/>
      <c r="T50" s="25"/>
      <c r="U50" s="27"/>
    </row>
    <row r="51" spans="1:21" s="1" customFormat="1" ht="28.5" customHeight="1" x14ac:dyDescent="0.2">
      <c r="A51" s="42"/>
      <c r="B51" s="28" t="s">
        <v>107</v>
      </c>
      <c r="C51" s="30" t="s">
        <v>108</v>
      </c>
      <c r="D51" s="6" t="s">
        <v>32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33">
        <f>IFERROR(IF(COUNT(E51:P51)&lt;1,0,IF(COUNT(E52:P52)&gt;=COUNT(E51:P51),1,(COUNT(E52:P52)/COUNT(E51:P51)))),0)</f>
        <v>0</v>
      </c>
      <c r="R51" s="48"/>
      <c r="S51" s="43"/>
      <c r="T51" s="36"/>
      <c r="U51" s="37"/>
    </row>
    <row r="52" spans="1:21" s="1" customFormat="1" ht="36" customHeight="1" thickBot="1" x14ac:dyDescent="0.25">
      <c r="A52" s="42"/>
      <c r="B52" s="29"/>
      <c r="C52" s="31"/>
      <c r="D52" s="7" t="s">
        <v>33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10"/>
      <c r="Q52" s="33"/>
      <c r="R52" s="48"/>
      <c r="S52" s="35"/>
      <c r="T52" s="25"/>
      <c r="U52" s="27"/>
    </row>
    <row r="53" spans="1:21" s="1" customFormat="1" ht="24" customHeight="1" x14ac:dyDescent="0.2">
      <c r="A53" s="42"/>
      <c r="B53" s="28" t="s">
        <v>66</v>
      </c>
      <c r="C53" s="30" t="s">
        <v>65</v>
      </c>
      <c r="D53" s="6" t="s">
        <v>32</v>
      </c>
      <c r="E53" s="5"/>
      <c r="F53" s="5"/>
      <c r="G53" s="5"/>
      <c r="H53" s="5">
        <v>1</v>
      </c>
      <c r="I53" s="5"/>
      <c r="J53" s="5"/>
      <c r="K53" s="5"/>
      <c r="L53" s="5"/>
      <c r="M53" s="5"/>
      <c r="N53" s="5"/>
      <c r="O53" s="5">
        <v>1</v>
      </c>
      <c r="P53" s="10"/>
      <c r="Q53" s="33">
        <f>IFERROR(IF(COUNT(E53:P53)&lt;1,0,IF(COUNT(E54:P54)&gt;=COUNT(E53:P53),1,(COUNT(E54:P54)/COUNT(E53:P53)))),0)</f>
        <v>0</v>
      </c>
      <c r="R53" s="48"/>
      <c r="S53" s="43"/>
      <c r="T53" s="36"/>
      <c r="U53" s="37"/>
    </row>
    <row r="54" spans="1:21" s="1" customFormat="1" ht="24" customHeight="1" thickBot="1" x14ac:dyDescent="0.25">
      <c r="A54" s="42"/>
      <c r="B54" s="29"/>
      <c r="C54" s="31"/>
      <c r="D54" s="7" t="s">
        <v>33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10"/>
      <c r="Q54" s="33"/>
      <c r="R54" s="48"/>
      <c r="S54" s="35"/>
      <c r="T54" s="25"/>
      <c r="U54" s="27"/>
    </row>
    <row r="55" spans="1:21" s="1" customFormat="1" ht="24" customHeight="1" x14ac:dyDescent="0.2">
      <c r="A55" s="175" t="s">
        <v>21</v>
      </c>
      <c r="B55" s="172" t="s">
        <v>68</v>
      </c>
      <c r="C55" s="30" t="s">
        <v>67</v>
      </c>
      <c r="D55" s="6" t="s">
        <v>32</v>
      </c>
      <c r="E55" s="5"/>
      <c r="F55" s="5"/>
      <c r="G55" s="5"/>
      <c r="H55" s="5"/>
      <c r="I55" s="5"/>
      <c r="J55" s="5"/>
      <c r="K55" s="5"/>
      <c r="L55" s="5"/>
      <c r="M55" s="5">
        <v>1</v>
      </c>
      <c r="N55" s="5"/>
      <c r="O55" s="5"/>
      <c r="P55" s="10"/>
      <c r="Q55" s="33">
        <f>IFERROR(IF(COUNT(E55:P55)&lt;1,0,IF(COUNT(E56:P56)&gt;=COUNT(E55:P55),1,(COUNT(E56:P56)/COUNT(E55:P55)))),0)</f>
        <v>0</v>
      </c>
      <c r="R55" s="48"/>
      <c r="S55" s="43"/>
      <c r="T55" s="36"/>
      <c r="U55" s="37"/>
    </row>
    <row r="56" spans="1:21" s="1" customFormat="1" ht="24" customHeight="1" thickBot="1" x14ac:dyDescent="0.25">
      <c r="A56" s="175"/>
      <c r="B56" s="173"/>
      <c r="C56" s="132"/>
      <c r="D56" s="7" t="s">
        <v>33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11"/>
      <c r="Q56" s="44"/>
      <c r="R56" s="49"/>
      <c r="S56" s="45"/>
      <c r="T56" s="38"/>
      <c r="U56" s="39"/>
    </row>
    <row r="57" spans="1:21" s="1" customFormat="1" ht="24" customHeight="1" x14ac:dyDescent="0.2">
      <c r="A57" s="175"/>
      <c r="B57" s="137" t="s">
        <v>70</v>
      </c>
      <c r="C57" s="171" t="s">
        <v>69</v>
      </c>
      <c r="D57" s="6" t="s">
        <v>32</v>
      </c>
      <c r="E57" s="5"/>
      <c r="F57" s="5"/>
      <c r="G57" s="5"/>
      <c r="H57" s="5"/>
      <c r="I57" s="5"/>
      <c r="J57" s="5"/>
      <c r="K57" s="5"/>
      <c r="L57" s="5"/>
      <c r="M57" s="5">
        <v>1</v>
      </c>
      <c r="N57" s="5"/>
      <c r="O57" s="5"/>
      <c r="P57" s="10"/>
      <c r="Q57" s="32">
        <f>IFERROR(IF(COUNT(E57:P57)&lt;1,0,IF(COUNT(E58:P58)&gt;=COUNT(E57:P57),1,(COUNT(E58:P58)/COUNT(E57:P57)))),0)</f>
        <v>0</v>
      </c>
      <c r="R57" s="50">
        <f>AVERAGE(Q57:Q60)</f>
        <v>0</v>
      </c>
      <c r="S57" s="34"/>
      <c r="T57" s="24"/>
      <c r="U57" s="26"/>
    </row>
    <row r="58" spans="1:21" s="1" customFormat="1" ht="24" customHeight="1" thickBot="1" x14ac:dyDescent="0.25">
      <c r="A58" s="175"/>
      <c r="B58" s="138"/>
      <c r="C58" s="31"/>
      <c r="D58" s="7" t="s">
        <v>33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10"/>
      <c r="Q58" s="33"/>
      <c r="R58" s="48"/>
      <c r="S58" s="35"/>
      <c r="T58" s="25"/>
      <c r="U58" s="27"/>
    </row>
    <row r="59" spans="1:21" s="1" customFormat="1" ht="24" customHeight="1" x14ac:dyDescent="0.2">
      <c r="A59" s="175"/>
      <c r="B59" s="172" t="s">
        <v>72</v>
      </c>
      <c r="C59" s="30" t="s">
        <v>71</v>
      </c>
      <c r="D59" s="6" t="s">
        <v>32</v>
      </c>
      <c r="E59" s="5"/>
      <c r="F59" s="5"/>
      <c r="G59" s="5"/>
      <c r="H59" s="5"/>
      <c r="I59" s="5"/>
      <c r="J59" s="5"/>
      <c r="K59" s="5"/>
      <c r="L59" s="5"/>
      <c r="M59" s="5"/>
      <c r="N59" s="5">
        <v>1</v>
      </c>
      <c r="O59" s="5"/>
      <c r="P59" s="10"/>
      <c r="Q59" s="33">
        <f>IFERROR(IF(COUNT(E59:P59)&lt;1,0,IF(COUNT(E60:P60)&gt;=COUNT(E59:P59),1,(COUNT(E60:P60)/COUNT(E59:P59)))),0)</f>
        <v>0</v>
      </c>
      <c r="R59" s="48"/>
      <c r="S59" s="43"/>
      <c r="T59" s="36"/>
      <c r="U59" s="37"/>
    </row>
    <row r="60" spans="1:21" s="1" customFormat="1" ht="24" customHeight="1" thickBot="1" x14ac:dyDescent="0.25">
      <c r="A60" s="175"/>
      <c r="B60" s="173"/>
      <c r="C60" s="132"/>
      <c r="D60" s="7" t="s">
        <v>33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11"/>
      <c r="Q60" s="44"/>
      <c r="R60" s="49"/>
      <c r="S60" s="45"/>
      <c r="T60" s="38"/>
      <c r="U60" s="39"/>
    </row>
    <row r="61" spans="1:21" s="1" customFormat="1" ht="30.75" customHeight="1" x14ac:dyDescent="0.2">
      <c r="A61" s="174" t="s">
        <v>22</v>
      </c>
      <c r="B61" s="133" t="s">
        <v>74</v>
      </c>
      <c r="C61" s="135" t="s">
        <v>73</v>
      </c>
      <c r="D61" s="6" t="s">
        <v>32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>
        <v>1</v>
      </c>
      <c r="P61" s="10"/>
      <c r="Q61" s="33">
        <f>IFERROR(IF(COUNT(E61:P61)&lt;1,0,IF(COUNT(E62:P62)&gt;=COUNT(E61:P61),1,(COUNT(E62:P62)/COUNT(E61:P61)))),0)</f>
        <v>0</v>
      </c>
      <c r="R61" s="48"/>
      <c r="S61" s="43"/>
      <c r="T61" s="36"/>
      <c r="U61" s="180"/>
    </row>
    <row r="62" spans="1:21" s="1" customFormat="1" ht="27" customHeight="1" thickBot="1" x14ac:dyDescent="0.25">
      <c r="A62" s="174"/>
      <c r="B62" s="134"/>
      <c r="C62" s="135"/>
      <c r="D62" s="7" t="s">
        <v>33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2"/>
      <c r="Q62" s="136"/>
      <c r="R62" s="48"/>
      <c r="S62" s="162"/>
      <c r="T62" s="160"/>
      <c r="U62" s="181"/>
    </row>
    <row r="63" spans="1:21" s="1" customFormat="1" ht="24" customHeight="1" thickBot="1" x14ac:dyDescent="0.25">
      <c r="A63" s="127" t="s">
        <v>30</v>
      </c>
      <c r="B63" s="128"/>
      <c r="C63" s="128"/>
      <c r="D63" s="129"/>
      <c r="E63" s="13">
        <f t="shared" ref="E63:P63" si="0">SUMIF($D$17:$D$62,"P*",E17:E62)</f>
        <v>3</v>
      </c>
      <c r="F63" s="13">
        <f t="shared" si="0"/>
        <v>5</v>
      </c>
      <c r="G63" s="13">
        <f t="shared" si="0"/>
        <v>6</v>
      </c>
      <c r="H63" s="13">
        <f t="shared" si="0"/>
        <v>6</v>
      </c>
      <c r="I63" s="13">
        <f t="shared" si="0"/>
        <v>3</v>
      </c>
      <c r="J63" s="13">
        <f t="shared" si="0"/>
        <v>11</v>
      </c>
      <c r="K63" s="13">
        <f t="shared" si="0"/>
        <v>5</v>
      </c>
      <c r="L63" s="13">
        <f t="shared" si="0"/>
        <v>7</v>
      </c>
      <c r="M63" s="13">
        <f t="shared" si="0"/>
        <v>6</v>
      </c>
      <c r="N63" s="13">
        <f t="shared" si="0"/>
        <v>8</v>
      </c>
      <c r="O63" s="13">
        <f t="shared" si="0"/>
        <v>5</v>
      </c>
      <c r="P63" s="13">
        <f t="shared" si="0"/>
        <v>3</v>
      </c>
      <c r="Q63" s="123">
        <f>SUM(E63:P63)</f>
        <v>68</v>
      </c>
      <c r="R63" s="124"/>
      <c r="S63" s="120"/>
      <c r="T63" s="121"/>
      <c r="U63" s="121"/>
    </row>
    <row r="64" spans="1:21" s="1" customFormat="1" ht="24" customHeight="1" thickBot="1" x14ac:dyDescent="0.25">
      <c r="A64" s="103" t="s">
        <v>31</v>
      </c>
      <c r="B64" s="104"/>
      <c r="C64" s="104"/>
      <c r="D64" s="105"/>
      <c r="E64" s="14">
        <f t="shared" ref="E64:P64" si="1">SUMIF($D$17:$D$62,"E*",E17:E62)</f>
        <v>0</v>
      </c>
      <c r="F64" s="14">
        <f t="shared" si="1"/>
        <v>0</v>
      </c>
      <c r="G64" s="14">
        <f t="shared" si="1"/>
        <v>0</v>
      </c>
      <c r="H64" s="14">
        <f t="shared" si="1"/>
        <v>0</v>
      </c>
      <c r="I64" s="14">
        <f t="shared" si="1"/>
        <v>0</v>
      </c>
      <c r="J64" s="14">
        <f t="shared" si="1"/>
        <v>0</v>
      </c>
      <c r="K64" s="14">
        <f t="shared" si="1"/>
        <v>0</v>
      </c>
      <c r="L64" s="14">
        <f t="shared" si="1"/>
        <v>0</v>
      </c>
      <c r="M64" s="14">
        <f t="shared" si="1"/>
        <v>0</v>
      </c>
      <c r="N64" s="14">
        <f t="shared" si="1"/>
        <v>0</v>
      </c>
      <c r="O64" s="14">
        <f t="shared" si="1"/>
        <v>0</v>
      </c>
      <c r="P64" s="15">
        <f t="shared" si="1"/>
        <v>0</v>
      </c>
      <c r="Q64" s="125">
        <f>SUM(E64:P64)</f>
        <v>0</v>
      </c>
      <c r="R64" s="126"/>
      <c r="S64" s="43"/>
      <c r="T64" s="122"/>
      <c r="U64" s="122"/>
    </row>
    <row r="65" spans="1:21" s="1" customFormat="1" ht="20.25" customHeight="1" thickBot="1" x14ac:dyDescent="0.25">
      <c r="A65" s="106" t="s">
        <v>34</v>
      </c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8"/>
    </row>
    <row r="66" spans="1:21" ht="31.5" customHeight="1" x14ac:dyDescent="0.2">
      <c r="A66" s="109" t="s">
        <v>14</v>
      </c>
      <c r="B66" s="110"/>
      <c r="C66" s="110"/>
      <c r="D66" s="111"/>
      <c r="E66" s="109" t="s">
        <v>15</v>
      </c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1"/>
      <c r="S66" s="176" t="s">
        <v>0</v>
      </c>
      <c r="T66" s="176"/>
      <c r="U66" s="176"/>
    </row>
    <row r="67" spans="1:21" ht="21" customHeight="1" x14ac:dyDescent="0.2">
      <c r="A67" s="112" t="s">
        <v>49</v>
      </c>
      <c r="B67" s="113"/>
      <c r="C67" s="113"/>
      <c r="D67" s="114"/>
      <c r="E67" s="169" t="s">
        <v>77</v>
      </c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70"/>
      <c r="S67" s="69"/>
      <c r="T67" s="69"/>
      <c r="U67" s="69"/>
    </row>
    <row r="68" spans="1:21" ht="21" customHeight="1" x14ac:dyDescent="0.2">
      <c r="A68" s="115" t="s">
        <v>50</v>
      </c>
      <c r="B68" s="116"/>
      <c r="C68" s="116"/>
      <c r="D68" s="117"/>
      <c r="E68" s="169" t="s">
        <v>80</v>
      </c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70"/>
      <c r="S68" s="69"/>
      <c r="T68" s="69"/>
      <c r="U68" s="69"/>
    </row>
    <row r="69" spans="1:21" ht="21" customHeight="1" x14ac:dyDescent="0.2">
      <c r="A69" s="112" t="s">
        <v>51</v>
      </c>
      <c r="B69" s="113"/>
      <c r="C69" s="113"/>
      <c r="D69" s="114"/>
      <c r="E69" s="169" t="s">
        <v>79</v>
      </c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70"/>
      <c r="S69" s="69"/>
      <c r="T69" s="69"/>
      <c r="U69" s="69"/>
    </row>
    <row r="70" spans="1:21" ht="21" customHeight="1" thickBot="1" x14ac:dyDescent="0.25">
      <c r="A70" s="166" t="s">
        <v>52</v>
      </c>
      <c r="B70" s="167"/>
      <c r="C70" s="167"/>
      <c r="D70" s="168"/>
      <c r="E70" s="177" t="s">
        <v>78</v>
      </c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9"/>
      <c r="S70" s="46"/>
      <c r="T70" s="46"/>
      <c r="U70" s="46"/>
    </row>
    <row r="71" spans="1:21" ht="36.6" customHeight="1" thickBot="1" x14ac:dyDescent="0.25">
      <c r="A71" s="63" t="s">
        <v>35</v>
      </c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5"/>
    </row>
    <row r="72" spans="1:21" ht="19.5" customHeight="1" thickBot="1" x14ac:dyDescent="0.25">
      <c r="A72" s="89" t="s">
        <v>55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1"/>
      <c r="S72" s="66" t="s">
        <v>43</v>
      </c>
      <c r="T72" s="67"/>
      <c r="U72" s="68"/>
    </row>
    <row r="73" spans="1:21" ht="43.5" customHeight="1" x14ac:dyDescent="0.2">
      <c r="A73" s="57" t="s">
        <v>36</v>
      </c>
      <c r="B73" s="58"/>
      <c r="C73" s="62" t="s">
        <v>37</v>
      </c>
      <c r="D73" s="62"/>
      <c r="E73" s="16" t="s">
        <v>1</v>
      </c>
      <c r="F73" s="16" t="s">
        <v>2</v>
      </c>
      <c r="G73" s="16" t="s">
        <v>3</v>
      </c>
      <c r="H73" s="16" t="s">
        <v>4</v>
      </c>
      <c r="I73" s="16" t="s">
        <v>5</v>
      </c>
      <c r="J73" s="16" t="s">
        <v>6</v>
      </c>
      <c r="K73" s="16" t="s">
        <v>7</v>
      </c>
      <c r="L73" s="16" t="s">
        <v>8</v>
      </c>
      <c r="M73" s="16" t="s">
        <v>9</v>
      </c>
      <c r="N73" s="16" t="s">
        <v>10</v>
      </c>
      <c r="O73" s="16" t="s">
        <v>11</v>
      </c>
      <c r="P73" s="16" t="s">
        <v>12</v>
      </c>
      <c r="Q73" s="62" t="s">
        <v>13</v>
      </c>
      <c r="R73" s="88"/>
      <c r="S73" s="70"/>
      <c r="T73" s="71"/>
      <c r="U73" s="72"/>
    </row>
    <row r="74" spans="1:21" ht="33" customHeight="1" x14ac:dyDescent="0.2">
      <c r="A74" s="94" t="s">
        <v>38</v>
      </c>
      <c r="B74" s="93" t="s">
        <v>54</v>
      </c>
      <c r="C74" s="99" t="s">
        <v>46</v>
      </c>
      <c r="D74" s="100"/>
      <c r="E74" s="17">
        <f>E63</f>
        <v>3</v>
      </c>
      <c r="F74" s="17">
        <f t="shared" ref="F74:P74" si="2">F63</f>
        <v>5</v>
      </c>
      <c r="G74" s="17">
        <f t="shared" si="2"/>
        <v>6</v>
      </c>
      <c r="H74" s="17">
        <f t="shared" si="2"/>
        <v>6</v>
      </c>
      <c r="I74" s="17">
        <f t="shared" si="2"/>
        <v>3</v>
      </c>
      <c r="J74" s="17">
        <f t="shared" si="2"/>
        <v>11</v>
      </c>
      <c r="K74" s="17">
        <f t="shared" si="2"/>
        <v>5</v>
      </c>
      <c r="L74" s="17">
        <f t="shared" si="2"/>
        <v>7</v>
      </c>
      <c r="M74" s="17">
        <f t="shared" si="2"/>
        <v>6</v>
      </c>
      <c r="N74" s="17">
        <f t="shared" si="2"/>
        <v>8</v>
      </c>
      <c r="O74" s="17">
        <f t="shared" si="2"/>
        <v>5</v>
      </c>
      <c r="P74" s="17">
        <f t="shared" si="2"/>
        <v>3</v>
      </c>
      <c r="Q74" s="101">
        <f>SUM(E74:P74)</f>
        <v>68</v>
      </c>
      <c r="R74" s="102"/>
      <c r="S74" s="73"/>
      <c r="T74" s="74"/>
      <c r="U74" s="75"/>
    </row>
    <row r="75" spans="1:21" ht="27.6" customHeight="1" x14ac:dyDescent="0.2">
      <c r="A75" s="94"/>
      <c r="B75" s="69"/>
      <c r="C75" s="99" t="s">
        <v>39</v>
      </c>
      <c r="D75" s="100"/>
      <c r="E75" s="17">
        <f>E64</f>
        <v>0</v>
      </c>
      <c r="F75" s="17">
        <f t="shared" ref="F75:P75" si="3">F64</f>
        <v>0</v>
      </c>
      <c r="G75" s="17">
        <f t="shared" si="3"/>
        <v>0</v>
      </c>
      <c r="H75" s="17">
        <f t="shared" si="3"/>
        <v>0</v>
      </c>
      <c r="I75" s="17">
        <f t="shared" si="3"/>
        <v>0</v>
      </c>
      <c r="J75" s="17">
        <f t="shared" si="3"/>
        <v>0</v>
      </c>
      <c r="K75" s="17">
        <f t="shared" si="3"/>
        <v>0</v>
      </c>
      <c r="L75" s="17">
        <f t="shared" si="3"/>
        <v>0</v>
      </c>
      <c r="M75" s="17">
        <f t="shared" si="3"/>
        <v>0</v>
      </c>
      <c r="N75" s="17">
        <f t="shared" si="3"/>
        <v>0</v>
      </c>
      <c r="O75" s="17">
        <f t="shared" si="3"/>
        <v>0</v>
      </c>
      <c r="P75" s="17">
        <f t="shared" si="3"/>
        <v>0</v>
      </c>
      <c r="Q75" s="101">
        <f>SUM(E75:P75)</f>
        <v>0</v>
      </c>
      <c r="R75" s="102"/>
      <c r="S75" s="73"/>
      <c r="T75" s="74"/>
      <c r="U75" s="75"/>
    </row>
    <row r="76" spans="1:21" ht="23.25" customHeight="1" x14ac:dyDescent="0.2">
      <c r="A76" s="94"/>
      <c r="B76" s="69"/>
      <c r="C76" s="81" t="s">
        <v>40</v>
      </c>
      <c r="D76" s="92"/>
      <c r="E76" s="18">
        <f>IFERROR(IF(E74&lt;1,"",IF((E75/E74)&gt;1,1,(E75/E74))),0)</f>
        <v>0</v>
      </c>
      <c r="F76" s="18">
        <f t="shared" ref="F76:P76" si="4">IFERROR(IF(F74&lt;1,"",IF((F75/F74)&gt;1,1,(F75/F74))),0)</f>
        <v>0</v>
      </c>
      <c r="G76" s="18">
        <f t="shared" si="4"/>
        <v>0</v>
      </c>
      <c r="H76" s="18">
        <f t="shared" si="4"/>
        <v>0</v>
      </c>
      <c r="I76" s="18">
        <f t="shared" si="4"/>
        <v>0</v>
      </c>
      <c r="J76" s="18">
        <f t="shared" si="4"/>
        <v>0</v>
      </c>
      <c r="K76" s="18">
        <f t="shared" si="4"/>
        <v>0</v>
      </c>
      <c r="L76" s="18">
        <f t="shared" si="4"/>
        <v>0</v>
      </c>
      <c r="M76" s="18">
        <f t="shared" si="4"/>
        <v>0</v>
      </c>
      <c r="N76" s="18">
        <f t="shared" si="4"/>
        <v>0</v>
      </c>
      <c r="O76" s="18">
        <f t="shared" si="4"/>
        <v>0</v>
      </c>
      <c r="P76" s="18">
        <f t="shared" si="4"/>
        <v>0</v>
      </c>
      <c r="Q76" s="95">
        <f>IFERROR(IF(Q74&lt;1,"",IF((Q75/Q74)&gt;1,1,(Q75/Q74))),0)</f>
        <v>0</v>
      </c>
      <c r="R76" s="96"/>
      <c r="S76" s="73"/>
      <c r="T76" s="74"/>
      <c r="U76" s="75"/>
    </row>
    <row r="77" spans="1:21" ht="23.25" customHeight="1" x14ac:dyDescent="0.2">
      <c r="A77" s="94"/>
      <c r="B77" s="69"/>
      <c r="C77" s="80" t="s">
        <v>41</v>
      </c>
      <c r="D77" s="80"/>
      <c r="E77" s="18">
        <v>0.8</v>
      </c>
      <c r="F77" s="18">
        <v>0.8</v>
      </c>
      <c r="G77" s="18">
        <v>0.8</v>
      </c>
      <c r="H77" s="18">
        <v>0.8</v>
      </c>
      <c r="I77" s="18">
        <v>0.8</v>
      </c>
      <c r="J77" s="18">
        <v>0.8</v>
      </c>
      <c r="K77" s="18">
        <v>0.8</v>
      </c>
      <c r="L77" s="18">
        <v>0.8</v>
      </c>
      <c r="M77" s="18">
        <v>0.8</v>
      </c>
      <c r="N77" s="18">
        <v>0.8</v>
      </c>
      <c r="O77" s="18">
        <v>0.8</v>
      </c>
      <c r="P77" s="18">
        <v>0.8</v>
      </c>
      <c r="Q77" s="97">
        <v>0.8</v>
      </c>
      <c r="R77" s="98"/>
      <c r="S77" s="73"/>
      <c r="T77" s="74"/>
      <c r="U77" s="75"/>
    </row>
    <row r="78" spans="1:21" ht="16.5" customHeight="1" x14ac:dyDescent="0.2">
      <c r="A78" s="79" t="s">
        <v>42</v>
      </c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1"/>
      <c r="S78" s="73"/>
      <c r="T78" s="74"/>
      <c r="U78" s="75"/>
    </row>
    <row r="79" spans="1:21" x14ac:dyDescent="0.2">
      <c r="A79" s="82" t="s">
        <v>81</v>
      </c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4"/>
      <c r="S79" s="73"/>
      <c r="T79" s="74"/>
      <c r="U79" s="75"/>
    </row>
    <row r="80" spans="1:21" x14ac:dyDescent="0.2">
      <c r="A80" s="82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4"/>
      <c r="S80" s="73"/>
      <c r="T80" s="74"/>
      <c r="U80" s="75"/>
    </row>
    <row r="81" spans="1:21" x14ac:dyDescent="0.2">
      <c r="A81" s="82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4"/>
      <c r="S81" s="73"/>
      <c r="T81" s="74"/>
      <c r="U81" s="75"/>
    </row>
    <row r="82" spans="1:21" x14ac:dyDescent="0.2">
      <c r="A82" s="82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4"/>
      <c r="S82" s="73"/>
      <c r="T82" s="74"/>
      <c r="U82" s="75"/>
    </row>
    <row r="83" spans="1:21" x14ac:dyDescent="0.2">
      <c r="A83" s="82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4"/>
      <c r="S83" s="73"/>
      <c r="T83" s="74"/>
      <c r="U83" s="75"/>
    </row>
    <row r="84" spans="1:21" x14ac:dyDescent="0.2">
      <c r="A84" s="85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7"/>
      <c r="S84" s="76"/>
      <c r="T84" s="77"/>
      <c r="U84" s="78"/>
    </row>
  </sheetData>
  <mergeCells count="220">
    <mergeCell ref="S61:S62"/>
    <mergeCell ref="T61:T62"/>
    <mergeCell ref="U61:U62"/>
    <mergeCell ref="T41:T42"/>
    <mergeCell ref="C14:D16"/>
    <mergeCell ref="E16:P16"/>
    <mergeCell ref="Q14:R16"/>
    <mergeCell ref="S14:S16"/>
    <mergeCell ref="Q55:Q56"/>
    <mergeCell ref="Q57:Q58"/>
    <mergeCell ref="Q59:Q60"/>
    <mergeCell ref="Q51:Q52"/>
    <mergeCell ref="Q53:Q54"/>
    <mergeCell ref="C37:C38"/>
    <mergeCell ref="C17:C18"/>
    <mergeCell ref="U27:U28"/>
    <mergeCell ref="T27:T28"/>
    <mergeCell ref="S27:S28"/>
    <mergeCell ref="S29:S30"/>
    <mergeCell ref="S19:S20"/>
    <mergeCell ref="T19:T20"/>
    <mergeCell ref="U19:U20"/>
    <mergeCell ref="Q19:Q20"/>
    <mergeCell ref="T37:T38"/>
    <mergeCell ref="S31:S32"/>
    <mergeCell ref="S33:S34"/>
    <mergeCell ref="S37:S38"/>
    <mergeCell ref="U29:U30"/>
    <mergeCell ref="U31:U32"/>
    <mergeCell ref="U33:U34"/>
    <mergeCell ref="U37:U38"/>
    <mergeCell ref="B19:B20"/>
    <mergeCell ref="C19:C20"/>
    <mergeCell ref="B21:B22"/>
    <mergeCell ref="C21:C22"/>
    <mergeCell ref="A70:D70"/>
    <mergeCell ref="E66:R66"/>
    <mergeCell ref="E67:R67"/>
    <mergeCell ref="E68:R68"/>
    <mergeCell ref="E69:R69"/>
    <mergeCell ref="B23:B24"/>
    <mergeCell ref="C23:C24"/>
    <mergeCell ref="B25:B26"/>
    <mergeCell ref="C25:C26"/>
    <mergeCell ref="C57:C58"/>
    <mergeCell ref="B59:B60"/>
    <mergeCell ref="B55:B56"/>
    <mergeCell ref="A61:A62"/>
    <mergeCell ref="A55:A60"/>
    <mergeCell ref="B45:B46"/>
    <mergeCell ref="C45:C46"/>
    <mergeCell ref="C55:C56"/>
    <mergeCell ref="C59:C60"/>
    <mergeCell ref="E70:R70"/>
    <mergeCell ref="T14:T16"/>
    <mergeCell ref="U14:U16"/>
    <mergeCell ref="E14:E15"/>
    <mergeCell ref="F14:F15"/>
    <mergeCell ref="G14:G15"/>
    <mergeCell ref="H14:H15"/>
    <mergeCell ref="N14:N15"/>
    <mergeCell ref="T17:T18"/>
    <mergeCell ref="U17:U18"/>
    <mergeCell ref="S17:S18"/>
    <mergeCell ref="Q17:Q18"/>
    <mergeCell ref="P14:P15"/>
    <mergeCell ref="R17:R38"/>
    <mergeCell ref="Q27:Q28"/>
    <mergeCell ref="Q29:Q30"/>
    <mergeCell ref="Q31:Q32"/>
    <mergeCell ref="Q33:Q34"/>
    <mergeCell ref="T21:T22"/>
    <mergeCell ref="T23:T24"/>
    <mergeCell ref="T25:T26"/>
    <mergeCell ref="O14:O15"/>
    <mergeCell ref="T29:T30"/>
    <mergeCell ref="T31:T32"/>
    <mergeCell ref="T33:T34"/>
    <mergeCell ref="A10:U10"/>
    <mergeCell ref="A6:U6"/>
    <mergeCell ref="A3:U3"/>
    <mergeCell ref="Q21:Q22"/>
    <mergeCell ref="Q23:Q24"/>
    <mergeCell ref="Q25:Q26"/>
    <mergeCell ref="A11:U11"/>
    <mergeCell ref="A12:U12"/>
    <mergeCell ref="A8:U8"/>
    <mergeCell ref="A9:U9"/>
    <mergeCell ref="A4:J4"/>
    <mergeCell ref="K4:U4"/>
    <mergeCell ref="U21:U22"/>
    <mergeCell ref="S21:S22"/>
    <mergeCell ref="S23:S24"/>
    <mergeCell ref="A13:D13"/>
    <mergeCell ref="E13:U13"/>
    <mergeCell ref="I14:I15"/>
    <mergeCell ref="J14:J15"/>
    <mergeCell ref="K14:K15"/>
    <mergeCell ref="L14:L15"/>
    <mergeCell ref="M14:M15"/>
    <mergeCell ref="U23:U24"/>
    <mergeCell ref="U25:U26"/>
    <mergeCell ref="B17:B18"/>
    <mergeCell ref="S63:U64"/>
    <mergeCell ref="Q63:R63"/>
    <mergeCell ref="Q64:R64"/>
    <mergeCell ref="A63:D63"/>
    <mergeCell ref="B49:B50"/>
    <mergeCell ref="C49:C50"/>
    <mergeCell ref="B51:B52"/>
    <mergeCell ref="C51:C52"/>
    <mergeCell ref="B37:B38"/>
    <mergeCell ref="B27:B28"/>
    <mergeCell ref="C27:C28"/>
    <mergeCell ref="B29:B30"/>
    <mergeCell ref="C29:C30"/>
    <mergeCell ref="B31:B32"/>
    <mergeCell ref="C31:C32"/>
    <mergeCell ref="B33:B34"/>
    <mergeCell ref="C33:C34"/>
    <mergeCell ref="B35:B36"/>
    <mergeCell ref="C35:C36"/>
    <mergeCell ref="B61:B62"/>
    <mergeCell ref="C61:C62"/>
    <mergeCell ref="Q61:Q62"/>
    <mergeCell ref="B57:B58"/>
    <mergeCell ref="A74:A77"/>
    <mergeCell ref="Q76:R76"/>
    <mergeCell ref="Q77:R77"/>
    <mergeCell ref="C75:D75"/>
    <mergeCell ref="C74:D74"/>
    <mergeCell ref="Q74:R74"/>
    <mergeCell ref="Q75:R75"/>
    <mergeCell ref="A64:D64"/>
    <mergeCell ref="A65:U65"/>
    <mergeCell ref="A66:D66"/>
    <mergeCell ref="A67:D67"/>
    <mergeCell ref="A68:D68"/>
    <mergeCell ref="A69:D69"/>
    <mergeCell ref="S66:U66"/>
    <mergeCell ref="S67:U67"/>
    <mergeCell ref="A1:U2"/>
    <mergeCell ref="A73:B73"/>
    <mergeCell ref="A7:U7"/>
    <mergeCell ref="B14:B16"/>
    <mergeCell ref="A14:A16"/>
    <mergeCell ref="S25:S26"/>
    <mergeCell ref="Q49:Q50"/>
    <mergeCell ref="C73:D73"/>
    <mergeCell ref="S70:U70"/>
    <mergeCell ref="A71:U71"/>
    <mergeCell ref="S72:U72"/>
    <mergeCell ref="S68:U68"/>
    <mergeCell ref="S73:U84"/>
    <mergeCell ref="A78:R78"/>
    <mergeCell ref="A79:R84"/>
    <mergeCell ref="S69:U69"/>
    <mergeCell ref="Q73:R73"/>
    <mergeCell ref="A72:R72"/>
    <mergeCell ref="C76:D76"/>
    <mergeCell ref="C77:D77"/>
    <mergeCell ref="B74:B77"/>
    <mergeCell ref="R61:R62"/>
    <mergeCell ref="B53:B54"/>
    <mergeCell ref="C53:C54"/>
    <mergeCell ref="Q37:Q38"/>
    <mergeCell ref="U55:U56"/>
    <mergeCell ref="T53:T54"/>
    <mergeCell ref="U53:U54"/>
    <mergeCell ref="S57:S58"/>
    <mergeCell ref="S59:S60"/>
    <mergeCell ref="S49:S50"/>
    <mergeCell ref="T49:T50"/>
    <mergeCell ref="U49:U50"/>
    <mergeCell ref="Q45:Q46"/>
    <mergeCell ref="S45:S46"/>
    <mergeCell ref="T45:T46"/>
    <mergeCell ref="U45:U46"/>
    <mergeCell ref="S55:S56"/>
    <mergeCell ref="S51:S52"/>
    <mergeCell ref="T55:T56"/>
    <mergeCell ref="S53:S54"/>
    <mergeCell ref="A17:A32"/>
    <mergeCell ref="A33:A54"/>
    <mergeCell ref="B43:B44"/>
    <mergeCell ref="C43:C44"/>
    <mergeCell ref="Q43:Q44"/>
    <mergeCell ref="S43:S44"/>
    <mergeCell ref="T43:T44"/>
    <mergeCell ref="U43:U44"/>
    <mergeCell ref="B47:B48"/>
    <mergeCell ref="C47:C48"/>
    <mergeCell ref="Q47:Q48"/>
    <mergeCell ref="S47:S48"/>
    <mergeCell ref="T47:T48"/>
    <mergeCell ref="U47:U48"/>
    <mergeCell ref="B39:B40"/>
    <mergeCell ref="C39:C40"/>
    <mergeCell ref="Q39:Q40"/>
    <mergeCell ref="S39:S40"/>
    <mergeCell ref="U41:U42"/>
    <mergeCell ref="Q35:Q36"/>
    <mergeCell ref="S35:S36"/>
    <mergeCell ref="T35:T36"/>
    <mergeCell ref="U35:U36"/>
    <mergeCell ref="R49:R54"/>
    <mergeCell ref="T39:T40"/>
    <mergeCell ref="U39:U40"/>
    <mergeCell ref="B41:B42"/>
    <mergeCell ref="C41:C42"/>
    <mergeCell ref="Q41:Q42"/>
    <mergeCell ref="S41:S42"/>
    <mergeCell ref="T51:T52"/>
    <mergeCell ref="U51:U52"/>
    <mergeCell ref="T59:T60"/>
    <mergeCell ref="U59:U60"/>
    <mergeCell ref="T57:T58"/>
    <mergeCell ref="U57:U58"/>
    <mergeCell ref="R55:R56"/>
    <mergeCell ref="R57:R60"/>
  </mergeCells>
  <conditionalFormatting sqref="E17:P17">
    <cfRule type="cellIs" dxfId="48" priority="113" stopIfTrue="1" operator="between">
      <formula>1</formula>
      <formula>20</formula>
    </cfRule>
  </conditionalFormatting>
  <conditionalFormatting sqref="E18:P18">
    <cfRule type="cellIs" dxfId="47" priority="85" stopIfTrue="1" operator="between">
      <formula>1</formula>
      <formula>20</formula>
    </cfRule>
  </conditionalFormatting>
  <conditionalFormatting sqref="E19:P19">
    <cfRule type="cellIs" dxfId="46" priority="112" stopIfTrue="1" operator="between">
      <formula>1</formula>
      <formula>20</formula>
    </cfRule>
  </conditionalFormatting>
  <conditionalFormatting sqref="E20:P20">
    <cfRule type="cellIs" dxfId="45" priority="84" stopIfTrue="1" operator="between">
      <formula>1</formula>
      <formula>20</formula>
    </cfRule>
  </conditionalFormatting>
  <conditionalFormatting sqref="E21:P21">
    <cfRule type="cellIs" dxfId="44" priority="111" stopIfTrue="1" operator="between">
      <formula>1</formula>
      <formula>20</formula>
    </cfRule>
  </conditionalFormatting>
  <conditionalFormatting sqref="E22:P22">
    <cfRule type="cellIs" dxfId="43" priority="83" stopIfTrue="1" operator="between">
      <formula>1</formula>
      <formula>20</formula>
    </cfRule>
  </conditionalFormatting>
  <conditionalFormatting sqref="E23:P23">
    <cfRule type="cellIs" dxfId="42" priority="110" stopIfTrue="1" operator="between">
      <formula>1</formula>
      <formula>20</formula>
    </cfRule>
  </conditionalFormatting>
  <conditionalFormatting sqref="E24:P24">
    <cfRule type="cellIs" dxfId="41" priority="82" stopIfTrue="1" operator="between">
      <formula>1</formula>
      <formula>20</formula>
    </cfRule>
  </conditionalFormatting>
  <conditionalFormatting sqref="E25:P25">
    <cfRule type="cellIs" dxfId="40" priority="108" stopIfTrue="1" operator="between">
      <formula>1</formula>
      <formula>20</formula>
    </cfRule>
  </conditionalFormatting>
  <conditionalFormatting sqref="E26:P26">
    <cfRule type="cellIs" dxfId="39" priority="80" stopIfTrue="1" operator="between">
      <formula>1</formula>
      <formula>20</formula>
    </cfRule>
  </conditionalFormatting>
  <conditionalFormatting sqref="E27:P27">
    <cfRule type="cellIs" dxfId="38" priority="106" stopIfTrue="1" operator="between">
      <formula>1</formula>
      <formula>20</formula>
    </cfRule>
  </conditionalFormatting>
  <conditionalFormatting sqref="E28:P28">
    <cfRule type="cellIs" dxfId="37" priority="78" stopIfTrue="1" operator="between">
      <formula>1</formula>
      <formula>20</formula>
    </cfRule>
  </conditionalFormatting>
  <conditionalFormatting sqref="E29:P29">
    <cfRule type="cellIs" dxfId="36" priority="105" stopIfTrue="1" operator="between">
      <formula>1</formula>
      <formula>20</formula>
    </cfRule>
  </conditionalFormatting>
  <conditionalFormatting sqref="E30:P30">
    <cfRule type="cellIs" dxfId="35" priority="77" stopIfTrue="1" operator="between">
      <formula>1</formula>
      <formula>20</formula>
    </cfRule>
  </conditionalFormatting>
  <conditionalFormatting sqref="E31:P31">
    <cfRule type="cellIs" dxfId="34" priority="104" stopIfTrue="1" operator="between">
      <formula>1</formula>
      <formula>20</formula>
    </cfRule>
  </conditionalFormatting>
  <conditionalFormatting sqref="E32:P32">
    <cfRule type="cellIs" dxfId="33" priority="76" stopIfTrue="1" operator="between">
      <formula>1</formula>
      <formula>20</formula>
    </cfRule>
  </conditionalFormatting>
  <conditionalFormatting sqref="E33:P33">
    <cfRule type="cellIs" dxfId="32" priority="103" stopIfTrue="1" operator="between">
      <formula>1</formula>
      <formula>20</formula>
    </cfRule>
  </conditionalFormatting>
  <conditionalFormatting sqref="E34:P34">
    <cfRule type="cellIs" dxfId="31" priority="75" stopIfTrue="1" operator="between">
      <formula>1</formula>
      <formula>20</formula>
    </cfRule>
  </conditionalFormatting>
  <conditionalFormatting sqref="E35:P35">
    <cfRule type="cellIs" dxfId="30" priority="44" stopIfTrue="1" operator="between">
      <formula>1</formula>
      <formula>20</formula>
    </cfRule>
  </conditionalFormatting>
  <conditionalFormatting sqref="E36:P36">
    <cfRule type="cellIs" dxfId="29" priority="43" stopIfTrue="1" operator="between">
      <formula>1</formula>
      <formula>20</formula>
    </cfRule>
  </conditionalFormatting>
  <conditionalFormatting sqref="E37:P37">
    <cfRule type="cellIs" dxfId="28" priority="102" stopIfTrue="1" operator="between">
      <formula>1</formula>
      <formula>20</formula>
    </cfRule>
  </conditionalFormatting>
  <conditionalFormatting sqref="E38:P38">
    <cfRule type="cellIs" dxfId="27" priority="74" stopIfTrue="1" operator="between">
      <formula>1</formula>
      <formula>20</formula>
    </cfRule>
  </conditionalFormatting>
  <conditionalFormatting sqref="E39:P39">
    <cfRule type="cellIs" dxfId="26" priority="20" stopIfTrue="1" operator="between">
      <formula>1</formula>
      <formula>20</formula>
    </cfRule>
  </conditionalFormatting>
  <conditionalFormatting sqref="E40:P40">
    <cfRule type="cellIs" dxfId="25" priority="19" stopIfTrue="1" operator="between">
      <formula>1</formula>
      <formula>20</formula>
    </cfRule>
  </conditionalFormatting>
  <conditionalFormatting sqref="E41:P41">
    <cfRule type="cellIs" dxfId="24" priority="15" stopIfTrue="1" operator="between">
      <formula>1</formula>
      <formula>20</formula>
    </cfRule>
  </conditionalFormatting>
  <conditionalFormatting sqref="E42:P42">
    <cfRule type="cellIs" dxfId="23" priority="14" stopIfTrue="1" operator="between">
      <formula>1</formula>
      <formula>20</formula>
    </cfRule>
  </conditionalFormatting>
  <conditionalFormatting sqref="E43:P43">
    <cfRule type="cellIs" dxfId="22" priority="10" stopIfTrue="1" operator="between">
      <formula>1</formula>
      <formula>20</formula>
    </cfRule>
  </conditionalFormatting>
  <conditionalFormatting sqref="E44:P44">
    <cfRule type="cellIs" dxfId="21" priority="9" stopIfTrue="1" operator="between">
      <formula>1</formula>
      <formula>20</formula>
    </cfRule>
  </conditionalFormatting>
  <conditionalFormatting sqref="E45:P45">
    <cfRule type="cellIs" dxfId="20" priority="25" stopIfTrue="1" operator="between">
      <formula>1</formula>
      <formula>20</formula>
    </cfRule>
  </conditionalFormatting>
  <conditionalFormatting sqref="E46:P46">
    <cfRule type="cellIs" dxfId="19" priority="24" stopIfTrue="1" operator="between">
      <formula>1</formula>
      <formula>20</formula>
    </cfRule>
  </conditionalFormatting>
  <conditionalFormatting sqref="E47:P47">
    <cfRule type="cellIs" dxfId="18" priority="5" stopIfTrue="1" operator="between">
      <formula>1</formula>
      <formula>20</formula>
    </cfRule>
  </conditionalFormatting>
  <conditionalFormatting sqref="E48:P48">
    <cfRule type="cellIs" dxfId="17" priority="4" stopIfTrue="1" operator="between">
      <formula>1</formula>
      <formula>20</formula>
    </cfRule>
  </conditionalFormatting>
  <conditionalFormatting sqref="E49:P49">
    <cfRule type="cellIs" dxfId="16" priority="101" stopIfTrue="1" operator="between">
      <formula>1</formula>
      <formula>20</formula>
    </cfRule>
  </conditionalFormatting>
  <conditionalFormatting sqref="E50:P50">
    <cfRule type="cellIs" dxfId="15" priority="73" stopIfTrue="1" operator="between">
      <formula>1</formula>
      <formula>20</formula>
    </cfRule>
  </conditionalFormatting>
  <conditionalFormatting sqref="E51:P51">
    <cfRule type="cellIs" dxfId="14" priority="97" stopIfTrue="1" operator="between">
      <formula>1</formula>
      <formula>20</formula>
    </cfRule>
  </conditionalFormatting>
  <conditionalFormatting sqref="E52:P52">
    <cfRule type="cellIs" dxfId="13" priority="69" stopIfTrue="1" operator="between">
      <formula>1</formula>
      <formula>20</formula>
    </cfRule>
  </conditionalFormatting>
  <conditionalFormatting sqref="E53:P53">
    <cfRule type="cellIs" dxfId="12" priority="96" stopIfTrue="1" operator="between">
      <formula>1</formula>
      <formula>20</formula>
    </cfRule>
  </conditionalFormatting>
  <conditionalFormatting sqref="E54:P54">
    <cfRule type="cellIs" dxfId="11" priority="68" stopIfTrue="1" operator="between">
      <formula>1</formula>
      <formula>20</formula>
    </cfRule>
  </conditionalFormatting>
  <conditionalFormatting sqref="E55:P55">
    <cfRule type="cellIs" dxfId="10" priority="38" stopIfTrue="1" operator="between">
      <formula>1</formula>
      <formula>20</formula>
    </cfRule>
  </conditionalFormatting>
  <conditionalFormatting sqref="E56:P56">
    <cfRule type="cellIs" dxfId="9" priority="36" stopIfTrue="1" operator="between">
      <formula>1</formula>
      <formula>20</formula>
    </cfRule>
  </conditionalFormatting>
  <conditionalFormatting sqref="E57:P57">
    <cfRule type="cellIs" dxfId="8" priority="89" stopIfTrue="1" operator="between">
      <formula>1</formula>
      <formula>20</formula>
    </cfRule>
  </conditionalFormatting>
  <conditionalFormatting sqref="E58:P58">
    <cfRule type="cellIs" dxfId="7" priority="61" stopIfTrue="1" operator="between">
      <formula>1</formula>
      <formula>20</formula>
    </cfRule>
  </conditionalFormatting>
  <conditionalFormatting sqref="E59:P59">
    <cfRule type="cellIs" dxfId="6" priority="88" stopIfTrue="1" operator="between">
      <formula>1</formula>
      <formula>20</formula>
    </cfRule>
  </conditionalFormatting>
  <conditionalFormatting sqref="E60:P60">
    <cfRule type="cellIs" dxfId="5" priority="60" stopIfTrue="1" operator="between">
      <formula>1</formula>
      <formula>20</formula>
    </cfRule>
  </conditionalFormatting>
  <conditionalFormatting sqref="E61:P61">
    <cfRule type="cellIs" dxfId="4" priority="32" stopIfTrue="1" operator="between">
      <formula>1</formula>
      <formula>20</formula>
    </cfRule>
  </conditionalFormatting>
  <conditionalFormatting sqref="E62:P62">
    <cfRule type="cellIs" dxfId="3" priority="26" stopIfTrue="1" operator="between">
      <formula>1</formula>
      <formula>20</formula>
    </cfRule>
  </conditionalFormatting>
  <conditionalFormatting sqref="R17:R62">
    <cfRule type="cellIs" dxfId="2" priority="2" stopIfTrue="1" operator="between">
      <formula>0.69</formula>
      <formula>0.45</formula>
    </cfRule>
    <cfRule type="cellIs" dxfId="1" priority="3" stopIfTrue="1" operator="between">
      <formula>0</formula>
      <formula>0.44</formula>
    </cfRule>
    <cfRule type="cellIs" dxfId="0" priority="1" stopIfTrue="1" operator="greaterThan">
      <formula>0.7</formula>
    </cfRule>
  </conditionalFormatting>
  <printOptions horizontalCentered="1"/>
  <pageMargins left="0.39370078740157483" right="0.39370078740157483" top="0.59055118110236227" bottom="0.59055118110236227" header="0" footer="0"/>
  <pageSetup scale="50" fitToHeight="0" orientation="landscape" horizontalDpi="300" verticalDpi="196" r:id="rId1"/>
  <headerFooter alignWithMargins="0">
    <oddFooter>&amp;R&amp;8&amp;P/&amp;N</oddFooter>
  </headerFooter>
  <rowBreaks count="2" manualBreakCount="2">
    <brk id="38" max="20" man="1"/>
    <brk id="71" max="20" man="1"/>
  </rowBreaks>
  <ignoredErrors>
    <ignoredError sqref="Q17:R17 Q19 Q21 Q23 Q25 Q27 Q29 Q31 Q33 Q37 Q49:R49 Q51 Q53 Q57:R57 Q59 E63:Q63 E64:O64 P64:Q64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 de Mejora SST 2023</vt:lpstr>
      <vt:lpstr>'Plan de Mejora SST 2023'!Área_de_impresión</vt:lpstr>
      <vt:lpstr>'Plan de Mejora SST 2023'!Títulos_a_imprimir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SSECAM CONSULTORES SAS;RICARDO ABSALON BERNAL</dc:creator>
  <cp:lastModifiedBy>Mary Luz Negrete Ramos</cp:lastModifiedBy>
  <cp:lastPrinted>2023-12-28T20:43:59Z</cp:lastPrinted>
  <dcterms:created xsi:type="dcterms:W3CDTF">2008-10-02T15:12:04Z</dcterms:created>
  <dcterms:modified xsi:type="dcterms:W3CDTF">2024-01-30T13:02:41Z</dcterms:modified>
</cp:coreProperties>
</file>