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i unidad\SG-2022MNR\1.PLANEAR\1.Recursos\1. Recursos F.T.H\1.1.4 Afiliación al Sistema\2024-2027\Contratistas N5\"/>
    </mc:Choice>
  </mc:AlternateContent>
  <xr:revisionPtr revIDLastSave="0" documentId="13_ncr:1_{E8B4D351-B296-4B28-A995-7025340ADA29}" xr6:coauthVersionLast="47" xr6:coauthVersionMax="47" xr10:uidLastSave="{00000000-0000-0000-0000-000000000000}"/>
  <bookViews>
    <workbookView xWindow="-120" yWindow="-120" windowWidth="24240" windowHeight="13140" tabRatio="886" activeTab="3" xr2:uid="{00000000-000D-0000-FFFF-FFFF00000000}"/>
  </bookViews>
  <sheets>
    <sheet name="DESP. ALCALDE" sheetId="2" r:id="rId1"/>
    <sheet name="S.ADMON" sheetId="3" r:id="rId2"/>
    <sheet name="S.GOBIERNO" sheetId="4" r:id="rId3"/>
    <sheet name="AGRICULTURA" sheetId="5" r:id="rId4"/>
    <sheet name="DEPORTE" sheetId="6" r:id="rId5"/>
    <sheet name="PLANEACIÓN" sheetId="7" r:id="rId6"/>
    <sheet name="CATASTRO" sheetId="18" r:id="rId7"/>
    <sheet name=" HACIENDA" sheetId="8" r:id="rId8"/>
    <sheet name="TRÁNSITO" sheetId="9" r:id="rId9"/>
    <sheet name="EDUCACIÓN" sheetId="10" r:id="rId10"/>
    <sheet name="TURISMO Y D.ECONÓMICO" sheetId="11" r:id="rId11"/>
    <sheet name="D SOCIAL E INCLUSIÓN" sheetId="12" r:id="rId12"/>
    <sheet name="SALUD" sheetId="13" r:id="rId13"/>
    <sheet name="INFRAESTRUCTURA" sheetId="14" r:id="rId14"/>
    <sheet name="TRABAJADORES OFICIALES" sheetId="15" r:id="rId15"/>
    <sheet name="CONCEJALES" sheetId="16" r:id="rId16"/>
    <sheet name="PERSONERÍA" sheetId="17" r:id="rId17"/>
  </sheets>
  <definedNames>
    <definedName name="_xlnm.Print_Area" localSheetId="7">' HACIENDA'!$A$1:$AG$22</definedName>
    <definedName name="_xlnm.Print_Area" localSheetId="3">AGRICULTURA!$A$1:$AG$31</definedName>
    <definedName name="_xlnm.Print_Area" localSheetId="6">CATASTRO!$A$1:$AG$17</definedName>
    <definedName name="_xlnm.Print_Area" localSheetId="15">CONCEJALES!$A$1:$AG$38</definedName>
    <definedName name="_xlnm.Print_Area" localSheetId="11">'D SOCIAL E INCLUSIÓN'!$A$1:$AG$16</definedName>
    <definedName name="_xlnm.Print_Area" localSheetId="4">DEPORTE!$A$1:$AG$24</definedName>
    <definedName name="_xlnm.Print_Area" localSheetId="0">'DESP. ALCALDE'!$A$1:$AG$13</definedName>
    <definedName name="_xlnm.Print_Area" localSheetId="9">EDUCACIÓN!$A$1:$AG$40</definedName>
    <definedName name="_xlnm.Print_Area" localSheetId="13">INFRAESTRUCTURA!$A$1:$AG$23</definedName>
    <definedName name="_xlnm.Print_Area" localSheetId="16">PERSONERÍA!$A$1:$AG$15</definedName>
    <definedName name="_xlnm.Print_Area" localSheetId="5">PLANEACIÓN!$A$1:$AG$26</definedName>
    <definedName name="_xlnm.Print_Area" localSheetId="1">S.ADMON!$A$1:$AG$17</definedName>
    <definedName name="_xlnm.Print_Area" localSheetId="2">S.GOBIERNO!$A$1:$AG$28</definedName>
    <definedName name="_xlnm.Print_Area" localSheetId="12">SALUD!$A$1:$AG$16</definedName>
    <definedName name="_xlnm.Print_Area" localSheetId="14">'TRABAJADORES OFICIALES'!$A$1:$AE$14</definedName>
    <definedName name="_xlnm.Print_Area" localSheetId="8">TRÁNSITO!$A$1:$AG$15</definedName>
    <definedName name="_xlnm.Print_Area" localSheetId="10">'TURISMO Y D.ECONÓMICO'!$A$1:$AG$16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0" l="1"/>
  <c r="Q6" i="14"/>
  <c r="Q7" i="14"/>
  <c r="Q8" i="14"/>
  <c r="Q13" i="11" l="1"/>
  <c r="O15" i="4" l="1"/>
  <c r="Q22" i="5"/>
  <c r="Q15" i="4"/>
  <c r="Q13" i="4"/>
  <c r="O27" i="10"/>
  <c r="Q27" i="10"/>
  <c r="Q21" i="5"/>
  <c r="O11" i="4"/>
  <c r="Q20" i="5" l="1"/>
  <c r="Q19" i="5" l="1"/>
  <c r="Q14" i="6"/>
  <c r="Q9" i="4"/>
  <c r="Q18" i="5"/>
  <c r="Q17" i="5"/>
  <c r="Q16" i="5"/>
  <c r="Q26" i="10" l="1"/>
  <c r="Q25" i="10"/>
  <c r="Q11" i="6" l="1"/>
  <c r="Q9" i="13"/>
  <c r="Q15" i="5" l="1"/>
  <c r="Q8" i="4" l="1"/>
  <c r="O8" i="4"/>
  <c r="Q10" i="6"/>
  <c r="Q14" i="5"/>
  <c r="Q12" i="12" l="1"/>
  <c r="O12" i="12"/>
  <c r="Q12" i="11" l="1"/>
  <c r="Q13" i="5"/>
  <c r="O24" i="10"/>
  <c r="Q24" i="10"/>
  <c r="Q8" i="13"/>
  <c r="Q7" i="6"/>
  <c r="Q12" i="5" l="1"/>
  <c r="O7" i="9"/>
  <c r="Q7" i="4"/>
  <c r="O7" i="4"/>
  <c r="Q11" i="5"/>
  <c r="O11" i="5"/>
  <c r="Q11" i="11"/>
  <c r="Q10" i="5"/>
  <c r="O10" i="5"/>
  <c r="O10" i="11"/>
  <c r="Q11" i="12" l="1"/>
  <c r="Q10" i="12" l="1"/>
  <c r="O10" i="12"/>
  <c r="Q23" i="10" l="1"/>
  <c r="Q22" i="10" l="1"/>
  <c r="Q21" i="10"/>
  <c r="Q20" i="10" l="1"/>
  <c r="Q19" i="10"/>
  <c r="Q18" i="10"/>
  <c r="O17" i="10" l="1"/>
  <c r="Q17" i="10"/>
  <c r="O16" i="10"/>
  <c r="Q16" i="10"/>
  <c r="O15" i="10"/>
  <c r="Q15" i="10"/>
  <c r="O14" i="10"/>
  <c r="Q14" i="10"/>
  <c r="O13" i="10"/>
  <c r="Q13" i="10"/>
  <c r="Q12" i="10"/>
  <c r="O12" i="10"/>
  <c r="Q11" i="10"/>
  <c r="O11" i="10"/>
  <c r="O10" i="10" l="1"/>
  <c r="Q10" i="10"/>
  <c r="O9" i="10"/>
  <c r="Q9" i="10"/>
  <c r="Q8" i="10"/>
  <c r="O8" i="10"/>
  <c r="Q9" i="12" l="1"/>
  <c r="O9" i="12"/>
  <c r="O9" i="11" l="1"/>
  <c r="Q9" i="11"/>
  <c r="Q7" i="12" l="1"/>
  <c r="Q9" i="5"/>
  <c r="Q6" i="12"/>
  <c r="O6" i="12"/>
  <c r="Q8" i="11"/>
  <c r="O8" i="11"/>
  <c r="Q7" i="13" l="1"/>
  <c r="Q7" i="11"/>
  <c r="O7" i="11"/>
  <c r="Q6" i="11"/>
  <c r="O6" i="11"/>
  <c r="Q6" i="10"/>
  <c r="Q7" i="8"/>
  <c r="Q6" i="8"/>
  <c r="Q8" i="5"/>
  <c r="O8" i="5"/>
  <c r="Q6" i="5"/>
  <c r="Q8" i="2"/>
  <c r="Q8" i="3"/>
  <c r="Q7" i="3"/>
  <c r="Q6" i="3"/>
  <c r="Q7" i="2"/>
  <c r="Q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tc={FD453081-ADE5-4F53-A1AC-47A5DDFE893C}</author>
  </authors>
  <commentList>
    <comment ref="B11" authorId="0" shapeId="0" xr:uid="{00000000-0006-0000-0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y retirar en octubre</t>
      </text>
    </comment>
  </commentList>
</comments>
</file>

<file path=xl/sharedStrings.xml><?xml version="1.0" encoding="utf-8"?>
<sst xmlns="http://schemas.openxmlformats.org/spreadsheetml/2006/main" count="2421" uniqueCount="1027">
  <si>
    <t>NOMBRES</t>
  </si>
  <si>
    <t>APELLIDOS</t>
  </si>
  <si>
    <t>CÉDULA</t>
  </si>
  <si>
    <t>CARGO</t>
  </si>
  <si>
    <t>DEPENDENCIA</t>
  </si>
  <si>
    <t>ÍTEMS</t>
  </si>
  <si>
    <t>CÓDIGO</t>
  </si>
  <si>
    <t>VERSIÓN</t>
  </si>
  <si>
    <t>FECHA</t>
  </si>
  <si>
    <t>SISTEMA DE GESTIÓN DE LA SEGURIDAD Y SALUD EN EL TRABAJO</t>
  </si>
  <si>
    <t>OBJETO DEL CONTRATO</t>
  </si>
  <si>
    <t xml:space="preserve">Firma: </t>
  </si>
  <si>
    <t>E</t>
  </si>
  <si>
    <t>F</t>
  </si>
  <si>
    <t>M</t>
  </si>
  <si>
    <t>A</t>
  </si>
  <si>
    <t>J</t>
  </si>
  <si>
    <t>S</t>
  </si>
  <si>
    <t>O</t>
  </si>
  <si>
    <t>N</t>
  </si>
  <si>
    <t>D</t>
  </si>
  <si>
    <t>SEGUIMIENTO PAGO DE SEGURIDAD SOCIAL A CONTRATISTAS</t>
  </si>
  <si>
    <t>No. DE CONTRATO</t>
  </si>
  <si>
    <t>NIVEL DE RIESGO COTIZADO</t>
  </si>
  <si>
    <t>FECHA INICIO DEL CONTRATO</t>
  </si>
  <si>
    <t>FECHA FIN DEL CONTRATO</t>
  </si>
  <si>
    <r>
      <rPr>
        <b/>
        <sz val="12"/>
        <color theme="1"/>
        <rFont val="Calibri"/>
        <family val="2"/>
        <scheme val="minor"/>
      </rPr>
      <t>Elaboró y aprobó:</t>
    </r>
    <r>
      <rPr>
        <sz val="12"/>
        <color theme="1"/>
        <rFont val="Calibri"/>
        <family val="2"/>
        <scheme val="minor"/>
      </rPr>
      <t xml:space="preserve">
Profesional Universitaria SG-SST</t>
    </r>
  </si>
  <si>
    <r>
      <t xml:space="preserve">Revisó: 
</t>
    </r>
    <r>
      <rPr>
        <sz val="12"/>
        <color theme="1"/>
        <rFont val="Calibri"/>
        <family val="2"/>
        <scheme val="minor"/>
      </rPr>
      <t>COPASST</t>
    </r>
  </si>
  <si>
    <t>NOMBRE DEL
SUPERVISOR</t>
  </si>
  <si>
    <t xml:space="preserve">DANIELA </t>
  </si>
  <si>
    <t>ECHEVERRI VALENCIA</t>
  </si>
  <si>
    <t>ABOGADA</t>
  </si>
  <si>
    <t>DESPACHO DEL ALCALDE</t>
  </si>
  <si>
    <t>TRABAJADORA SOCIAL</t>
  </si>
  <si>
    <t>EDUCACIÓN</t>
  </si>
  <si>
    <t>140-CPS-002-2024</t>
  </si>
  <si>
    <t>DIANA CATALINA ARISTIZÁBAL GARCÍA</t>
  </si>
  <si>
    <t>APOYO EN LA SECRETARÍA DE EDUCACIÓN</t>
  </si>
  <si>
    <t>VALOR TOTAL  DEL CONTRATO</t>
  </si>
  <si>
    <t>VALOR MENSUAL  DEL CONTRATO</t>
  </si>
  <si>
    <t>SI</t>
  </si>
  <si>
    <t>NO</t>
  </si>
  <si>
    <t>CORREO ELECTRÓNICO</t>
  </si>
  <si>
    <t>CELULAR</t>
  </si>
  <si>
    <t>dani.eche28@gmail.com</t>
  </si>
  <si>
    <t xml:space="preserve">KEREN ESTHER </t>
  </si>
  <si>
    <t>MARTÍNEZ TOLOZA</t>
  </si>
  <si>
    <t>IBC</t>
  </si>
  <si>
    <t xml:space="preserve">LUISA FERNANDA </t>
  </si>
  <si>
    <t>PALACIO ARISTIZÁBAL</t>
  </si>
  <si>
    <t>ABOGADO</t>
  </si>
  <si>
    <t>APOYO JURÍDICO</t>
  </si>
  <si>
    <t>CRISTIÁN CAMILO</t>
  </si>
  <si>
    <t>OSORIO MORENO</t>
  </si>
  <si>
    <t>JULIÁN LONDOÑO</t>
  </si>
  <si>
    <t>zurdo.cristian@hotmail.com</t>
  </si>
  <si>
    <t>JULIÁN MAURICIO LONDOÑO</t>
  </si>
  <si>
    <t>200-CPS-005-2024</t>
  </si>
  <si>
    <t>lpalacioaristizabal@gmail.com</t>
  </si>
  <si>
    <t>kerenmartineztoloza@gmail.com</t>
  </si>
  <si>
    <t>200-CPS-001-2024</t>
  </si>
  <si>
    <t>DANIA AURORA GARZÓN CASTELLANOS</t>
  </si>
  <si>
    <t>200-CPS-006-2024</t>
  </si>
  <si>
    <t>PLANILLA DE PAGO (MESES)</t>
  </si>
  <si>
    <t xml:space="preserve">LIZETH DAHIANA </t>
  </si>
  <si>
    <t>APOYO AL FONDO LOCAL FINANCIERO DE SALUD</t>
  </si>
  <si>
    <t>SALUD</t>
  </si>
  <si>
    <t>lizethcastro6610@hotmail.com</t>
  </si>
  <si>
    <t>150-CPS-009-2024</t>
  </si>
  <si>
    <t>ANA MARÍA MORA</t>
  </si>
  <si>
    <t xml:space="preserve">DIANA YAMILE </t>
  </si>
  <si>
    <t>ARBOLEDA GIRALDO</t>
  </si>
  <si>
    <t>APOYO HACIENDA</t>
  </si>
  <si>
    <t>HACIENDA</t>
  </si>
  <si>
    <t>dianayamilearboleda@gmail.com</t>
  </si>
  <si>
    <t>200-CPS-007-2024</t>
  </si>
  <si>
    <t>ALBA NELLY RAMÍREZ</t>
  </si>
  <si>
    <t xml:space="preserve">NATALIA  </t>
  </si>
  <si>
    <t>SOTO QUINTERO</t>
  </si>
  <si>
    <t>nataliasoto938@gmail.com</t>
  </si>
  <si>
    <t xml:space="preserve">ERICA YANED </t>
  </si>
  <si>
    <t>MARTÍNEZ MORENO</t>
  </si>
  <si>
    <t>APOYO VIGILANCIA EPIDEMIOLÓGICA SALUD PÚBLICA</t>
  </si>
  <si>
    <t>ericayaned.martinezm@gmail.com</t>
  </si>
  <si>
    <t>150-CPS-010-2024</t>
  </si>
  <si>
    <t>APOYO SALLUD</t>
  </si>
  <si>
    <t>BAENA MOLINA</t>
  </si>
  <si>
    <t xml:space="preserve">APOYO TÉCNICO SANEAMIENTO </t>
  </si>
  <si>
    <t>AGRICULTURA</t>
  </si>
  <si>
    <t>RUBY FRANCO</t>
  </si>
  <si>
    <t>MARIA GERTRUDIS BAENA</t>
  </si>
  <si>
    <t>baenamolistefania@gmail.com</t>
  </si>
  <si>
    <t>180-CPS-003-2024</t>
  </si>
  <si>
    <t>APOYO TÉCNICO SANEAMIENTO</t>
  </si>
  <si>
    <t>CONTADORA</t>
  </si>
  <si>
    <t xml:space="preserve">ESTEFANIA </t>
  </si>
  <si>
    <t>JOHANA GARCÍA</t>
  </si>
  <si>
    <t>MARIA ALEJANDRA</t>
  </si>
  <si>
    <t>LÓPEZ GIRALDO</t>
  </si>
  <si>
    <t>alejalg08@yahoo.es</t>
  </si>
  <si>
    <t>140-CPS-018-2024</t>
  </si>
  <si>
    <t>APOYO PRIMERA INFANCIA</t>
  </si>
  <si>
    <t xml:space="preserve">CINDY JOHANA </t>
  </si>
  <si>
    <t>VILLEGAS CARDONA</t>
  </si>
  <si>
    <t>SERVICIOS ADMINISTRATIVOS</t>
  </si>
  <si>
    <t>CONTRATISTA ( AUXILIAR ADMINISTRATIVA)</t>
  </si>
  <si>
    <t>GLORIA GUTIÉRREZ</t>
  </si>
  <si>
    <t>APOYO EN GESTIÓN HUMANA</t>
  </si>
  <si>
    <t>DIEGO ALEJANDRO</t>
  </si>
  <si>
    <t>ZAPATA PALACIOS</t>
  </si>
  <si>
    <t>diegoalejandro.zp@hotmaill.com</t>
  </si>
  <si>
    <t>APOYO A SERVICIOS ADMINISTRATIVOS</t>
  </si>
  <si>
    <t>cindyvco1@gmail.com</t>
  </si>
  <si>
    <t>200-CPS-012-2024</t>
  </si>
  <si>
    <t>200-CPS-013-2024</t>
  </si>
  <si>
    <t>EPS</t>
  </si>
  <si>
    <t>FONDO DE PENSIÓN</t>
  </si>
  <si>
    <t xml:space="preserve">SERGIO </t>
  </si>
  <si>
    <t>ARISTIZÁBAL DUQUE</t>
  </si>
  <si>
    <t>ASESOR JURÍDICO</t>
  </si>
  <si>
    <t>TRÁNSITO</t>
  </si>
  <si>
    <t>sergioaristizabal0016@uco.net.co</t>
  </si>
  <si>
    <t>160-CPS-023-2024</t>
  </si>
  <si>
    <t>RUBÉN GUZMÁN</t>
  </si>
  <si>
    <t>APOYO EN LA SECRETARÍA DE TRÁNSITO</t>
  </si>
  <si>
    <t>SALUD TOTAL</t>
  </si>
  <si>
    <t>PROTECCIÓN</t>
  </si>
  <si>
    <t xml:space="preserve">WILSON DE JESÚS </t>
  </si>
  <si>
    <t>RAMÍREZ SERNA</t>
  </si>
  <si>
    <t>SURA</t>
  </si>
  <si>
    <t>COLPENSIONES</t>
  </si>
  <si>
    <t>ramirezwill@gmail.com</t>
  </si>
  <si>
    <t>200-CPS-019-2024</t>
  </si>
  <si>
    <t>APOYO EN CONTRATACIÓN</t>
  </si>
  <si>
    <t xml:space="preserve">JENIFFER </t>
  </si>
  <si>
    <t>DESARROLLO ECONÓMICO</t>
  </si>
  <si>
    <t>RAMÍREZ BETANCUR</t>
  </si>
  <si>
    <t>CONTRATISTA ( APOYO ESTRATEGIAS DE TURISMO)</t>
  </si>
  <si>
    <t>jenifferramirezbetancur@gmail.com</t>
  </si>
  <si>
    <t>210-CPS-022-2024</t>
  </si>
  <si>
    <t>CARLA ALEJANDRA VALENCIA GARCÍA</t>
  </si>
  <si>
    <t>APOYO ESTRATEGIAS DE TURISMO</t>
  </si>
  <si>
    <t>NUEVA EPS</t>
  </si>
  <si>
    <t>PORVENIR</t>
  </si>
  <si>
    <t xml:space="preserve">JULIANA MARÍA </t>
  </si>
  <si>
    <t>RICO LÓPEZ</t>
  </si>
  <si>
    <t>COORDINADORA EMPLEO</t>
  </si>
  <si>
    <t>nanarico0709@gmail.com</t>
  </si>
  <si>
    <t>210-CPS-020-2024</t>
  </si>
  <si>
    <t>COORDINADORA AGENCIA DE EMPLEO</t>
  </si>
  <si>
    <t>SERGIO DE JESÚS</t>
  </si>
  <si>
    <t>BUITRAGO</t>
  </si>
  <si>
    <t>CONTRATISTA</t>
  </si>
  <si>
    <t>SECRETARÍA DE AGRICULTURA Y MEDIO AMBIENTE</t>
  </si>
  <si>
    <t>alejis-321@hotmail.com</t>
  </si>
  <si>
    <t>180-CPS-017-2024</t>
  </si>
  <si>
    <t>JOHN MAURICIO QUINTERO MONSALVE</t>
  </si>
  <si>
    <t>APOYO A LA GESTIÓN PARA EL MERCADEO Y COMERCIALIZACIÓN LOCAL DE PRODUCTOS AGROPECUARIOS DE EL CARMEN DE VIBORAL</t>
  </si>
  <si>
    <t>LUIS ALBERTO</t>
  </si>
  <si>
    <t>MEZA FLOREZ</t>
  </si>
  <si>
    <t>APOYO FORTALECIMIENTO</t>
  </si>
  <si>
    <t>SUBSISTEMAS DE SALUD POLICÍA NACIONAL</t>
  </si>
  <si>
    <t>CAJA DE SUELDOS DE RETIRO DE LA POLICÍA NACIONAL</t>
  </si>
  <si>
    <t>meza.alberto45@gmail.com</t>
  </si>
  <si>
    <t>180-CPS-016-2024</t>
  </si>
  <si>
    <t>JOHANA GAVIRIA</t>
  </si>
  <si>
    <t>COLFONDOS</t>
  </si>
  <si>
    <t>PSICÓLOGA</t>
  </si>
  <si>
    <t>CASTRO CARDONA</t>
  </si>
  <si>
    <t>CRISTIAN JAVIER</t>
  </si>
  <si>
    <t>QUINTERO ALARCON</t>
  </si>
  <si>
    <t>TURISMO Y DESARROLLO ECONÓMICO</t>
  </si>
  <si>
    <t>cquinteroalarcon@gmail.com</t>
  </si>
  <si>
    <t>210-CPS-014-2024</t>
  </si>
  <si>
    <t>APOYO JURÍDICO ( PROGRAMAS DE EMPRENDIMIENTO</t>
  </si>
  <si>
    <t>ISABEL CRISTINA</t>
  </si>
  <si>
    <t>RODRÍGUEZ SANTIBAÑEZ</t>
  </si>
  <si>
    <t>FONOAUDIÓLOGA</t>
  </si>
  <si>
    <t>DESARROLLO SOCIAL E INCLUSIÓN</t>
  </si>
  <si>
    <t>isabel.crodriguez22@gmail.com</t>
  </si>
  <si>
    <t>150-CPS-021-2024</t>
  </si>
  <si>
    <t>JUAN ESTEBAN RAMÍREZ</t>
  </si>
  <si>
    <t>APOYO A DESARROLLO SOCIAL E INCLUSIÓN</t>
  </si>
  <si>
    <t>JOSE VALERIO</t>
  </si>
  <si>
    <t>VALENCIA GARCÍA</t>
  </si>
  <si>
    <t>TÉCNICO AMBIENTAL</t>
  </si>
  <si>
    <t>180-CPS-015-2024</t>
  </si>
  <si>
    <t>APOYO A LA AGRICULTURA, INCLUYE AL ALMACENAMIENTO Y DEPÓSITO DE CAFÉ</t>
  </si>
  <si>
    <t xml:space="preserve">BERNARDO </t>
  </si>
  <si>
    <t>TAMAYO ACEVEDO</t>
  </si>
  <si>
    <t>Wayraecotours@gmail.com</t>
  </si>
  <si>
    <t>210-CPS-024--2024</t>
  </si>
  <si>
    <t xml:space="preserve">DAVID ALEJANDRO </t>
  </si>
  <si>
    <t>GONZÁLEZ URREA</t>
  </si>
  <si>
    <t>davidalejandrogonzalezu@gmailcom</t>
  </si>
  <si>
    <t>150-CPS-025-2024</t>
  </si>
  <si>
    <t>ISABEL CRISTINA ARBOLEDA</t>
  </si>
  <si>
    <t>Fuz09861@gmail.com</t>
  </si>
  <si>
    <t>APOYO A LA GESTIÓN</t>
  </si>
  <si>
    <t>CONTRATISTA ( APOYA A LA GESTIÓN)</t>
  </si>
  <si>
    <t>COORDINADOR DE TURISMO</t>
  </si>
  <si>
    <t>APOYAR ESTRATEGIAS A PROYECCIÓN DE TURISMO</t>
  </si>
  <si>
    <t xml:space="preserve">HUGO FERNANDO </t>
  </si>
  <si>
    <t>ARBELAEZ GOMEZ</t>
  </si>
  <si>
    <t>CONCEJAL</t>
  </si>
  <si>
    <t>hugoarbelaez723@gmail.com</t>
  </si>
  <si>
    <t>NO TIENE</t>
  </si>
  <si>
    <t xml:space="preserve">ALEJANDRO </t>
  </si>
  <si>
    <t>ARCILA JIMÉNEZ</t>
  </si>
  <si>
    <t>alejandroarcilajimenez@gmail.com</t>
  </si>
  <si>
    <t>JORGE ARMANDO</t>
  </si>
  <si>
    <t>GIRALDO SERNA</t>
  </si>
  <si>
    <t>jgiraldos1989@gmail.com</t>
  </si>
  <si>
    <t xml:space="preserve">LUIS ALBERTO </t>
  </si>
  <si>
    <t>HOYOS ZULUAGA</t>
  </si>
  <si>
    <t>alberto.hoyos324@gmail.com</t>
  </si>
  <si>
    <t>JUAN CAMILO</t>
  </si>
  <si>
    <t>MARTÍNEZ QUINTERO</t>
  </si>
  <si>
    <t>camilomq@hotmail.com</t>
  </si>
  <si>
    <t xml:space="preserve">JHON EIDER </t>
  </si>
  <si>
    <t>MONTOYA MUÑOZ</t>
  </si>
  <si>
    <t>jhon2607@gmail.com</t>
  </si>
  <si>
    <t xml:space="preserve">SANTIAGO </t>
  </si>
  <si>
    <t>MORENO GÓMEZ</t>
  </si>
  <si>
    <t>san072804@gmail.com</t>
  </si>
  <si>
    <t>NELSON DAVID</t>
  </si>
  <si>
    <t>OCAMPO ÁLVAREZ</t>
  </si>
  <si>
    <t>ocampond@hotmail.com</t>
  </si>
  <si>
    <t>JORGE ALBEIRO</t>
  </si>
  <si>
    <t>QUINTERO QUINTERO</t>
  </si>
  <si>
    <t>jorgealbeiro2016@gmail.com</t>
  </si>
  <si>
    <t>DIDIER YESID</t>
  </si>
  <si>
    <t>RAVE ZULUAGA</t>
  </si>
  <si>
    <t>didierravezuluaga@gmail.com</t>
  </si>
  <si>
    <t>HERNAN ALONSO</t>
  </si>
  <si>
    <t>RESTREPO ÁLVAREZ</t>
  </si>
  <si>
    <t>hernanrestrepoalvarez@gmail.com</t>
  </si>
  <si>
    <t>JORGE LUIS</t>
  </si>
  <si>
    <t>SALAZAR QUINTERO</t>
  </si>
  <si>
    <t>jorge.salazar4332@gmail.com</t>
  </si>
  <si>
    <t>JOHAN ALEXIS</t>
  </si>
  <si>
    <t>TORO AGUDELO</t>
  </si>
  <si>
    <t>SAVIA SALUD</t>
  </si>
  <si>
    <t>toroagudelojohanalexis@gmail.com</t>
  </si>
  <si>
    <t xml:space="preserve">STEVEN </t>
  </si>
  <si>
    <t>HURTADO LÓPEZ</t>
  </si>
  <si>
    <t>CONTRATISTA ( APOYO EN ALMACÉN)</t>
  </si>
  <si>
    <t>stevenhur09@gmail.com</t>
  </si>
  <si>
    <t>200-CPS-029-2024</t>
  </si>
  <si>
    <t>ISABEL CRISTINA IDÁRRAGA</t>
  </si>
  <si>
    <t>APOYO EN ALMACÉN</t>
  </si>
  <si>
    <t>150-CPS-028-2024</t>
  </si>
  <si>
    <t>HEILEN ANDREA MENDOZA</t>
  </si>
  <si>
    <t>APOYO A GESTIÓN DEL PLAN DE JUVENTUD</t>
  </si>
  <si>
    <t>TÉCNICO EN AGENCIA DE TURISMO</t>
  </si>
  <si>
    <t>josesepulveda2coutook.com</t>
  </si>
  <si>
    <t>JOSE MIGUEL</t>
  </si>
  <si>
    <t>SEPULVEDA ORTIZ</t>
  </si>
  <si>
    <t>DIEGO MAURICIO</t>
  </si>
  <si>
    <t>OROZCO LAYOS</t>
  </si>
  <si>
    <t>CONTRATISTA( APOYO A PROYECTOS DE INCLUSIÓN)</t>
  </si>
  <si>
    <t>150-CPS-027-2024</t>
  </si>
  <si>
    <t>orozcolawyer@gmail.com</t>
  </si>
  <si>
    <t>LAURA EDILMA OSORIO</t>
  </si>
  <si>
    <t>ARENAS VALENCIA</t>
  </si>
  <si>
    <t>tiagoarenasvalencia@gmail.com</t>
  </si>
  <si>
    <t>INTERPRETAR LENGUAJE DE SEÑAS COLOMBIANA</t>
  </si>
  <si>
    <t>140-CPS-033-2024</t>
  </si>
  <si>
    <t>INTERPRETACIÓN Y TRADUCCIÓN DE LA LENGUA DE SEÑAS COLOMBIANA AL ESPAÑOL Y VICEVERSA</t>
  </si>
  <si>
    <t>SANITAS</t>
  </si>
  <si>
    <t>PSICÓLOGA EN INSTITUCIÓN EDUCATIVA</t>
  </si>
  <si>
    <t>Mariafrancoj4@gmail.com</t>
  </si>
  <si>
    <t>140-CPS-036-2024</t>
  </si>
  <si>
    <t>AURA CRISTINA LÓPEZ HERNÁNDEZ</t>
  </si>
  <si>
    <t>FRANCO JIMÉNEZ</t>
  </si>
  <si>
    <t xml:space="preserve">NANCY CATALINA </t>
  </si>
  <si>
    <t>ATEHORTÚA QUINTERO</t>
  </si>
  <si>
    <t>EDUCADORA ESPECIAL</t>
  </si>
  <si>
    <t>catainclusion2020@gmail.com</t>
  </si>
  <si>
    <t>140-CPS-032-2024</t>
  </si>
  <si>
    <t xml:space="preserve">EDUCADORA ESPECIAL, PARA ACOMPAÑAR LA LÍNEA DE INCLUSIÓN LABORAL QUE CONTEMPLA LOS PROCESOS OCUPACIONALES, LABORALES Y DE EMPRENDIMIENTO DE LAS PERSONAS CON DISCAPACIDAD
</t>
  </si>
  <si>
    <t xml:space="preserve">MANUELA </t>
  </si>
  <si>
    <t>OSORIO GONZÁLEZ</t>
  </si>
  <si>
    <t>symtur@hotmail.com</t>
  </si>
  <si>
    <t>140-CPS-041-2024</t>
  </si>
  <si>
    <t>DEIBY</t>
  </si>
  <si>
    <t>MESA CASTRO</t>
  </si>
  <si>
    <t>PSICÓLOGO EN INSTITUCIÓN EDUCATIVA</t>
  </si>
  <si>
    <t>dmesacastro@uniminuto.edu.co</t>
  </si>
  <si>
    <t>140-CPS-040-2024</t>
  </si>
  <si>
    <t xml:space="preserve">VALENTINA </t>
  </si>
  <si>
    <t>SUARIQUE AGUDELO</t>
  </si>
  <si>
    <t>valen2686@hotmail.com</t>
  </si>
  <si>
    <t>140-CPS-037-2024</t>
  </si>
  <si>
    <t>GLORIA ELENA MORENO GÓMEZ</t>
  </si>
  <si>
    <t>MIRIAN LILIANA</t>
  </si>
  <si>
    <t>JIMÉNEZ ALZATE</t>
  </si>
  <si>
    <t>lilajime1056@hotmail.com</t>
  </si>
  <si>
    <t>140-CPS-039-2024</t>
  </si>
  <si>
    <t>VERÓNICA ANDREA</t>
  </si>
  <si>
    <t>BETANCUR CASTRILLÓN</t>
  </si>
  <si>
    <t>veronica.betancur20@gmail.com</t>
  </si>
  <si>
    <t>140-CPS-038-2024</t>
  </si>
  <si>
    <t>JUAN JOSÉ</t>
  </si>
  <si>
    <t>OSORIO SALAZAR</t>
  </si>
  <si>
    <t>FISIOTERAPEUTA</t>
  </si>
  <si>
    <t>juanjo6145@gmail.com</t>
  </si>
  <si>
    <t>140-CPS-034-2024</t>
  </si>
  <si>
    <t>PRESTACIÓN DE SERVICIOS PROFESIONALES EN FISIOTERAPIA</t>
  </si>
  <si>
    <t>MARIANA ANDREA</t>
  </si>
  <si>
    <t>CRUZ TORRES</t>
  </si>
  <si>
    <t>mariana.fonointegral@gmail.com</t>
  </si>
  <si>
    <t>140-CPS-048-2024</t>
  </si>
  <si>
    <t>JHONATAN</t>
  </si>
  <si>
    <t>MOSQUERA CONRADO</t>
  </si>
  <si>
    <t>ABOGADO DE APOYO</t>
  </si>
  <si>
    <t>PERSONERÍA</t>
  </si>
  <si>
    <t>conradojh@hotmail.com</t>
  </si>
  <si>
    <t>SIN CONTRATO</t>
  </si>
  <si>
    <t>FRANCISCO ANAYA</t>
  </si>
  <si>
    <t>APOYO A PERSONERÍA</t>
  </si>
  <si>
    <t>NATALIA ANDREA</t>
  </si>
  <si>
    <t>ZULETA GARZÓN</t>
  </si>
  <si>
    <t xml:space="preserve">CONTRATISTA </t>
  </si>
  <si>
    <t>nataliazuleta31@gmail.com</t>
  </si>
  <si>
    <t>CAROLINA</t>
  </si>
  <si>
    <t>ZULUAGA MORALES</t>
  </si>
  <si>
    <t>APOYO GESTIÓN (SENSIBILIZACIÓN A ACTIVIDADES INFORMALES)</t>
  </si>
  <si>
    <t>GOBIERNO</t>
  </si>
  <si>
    <t>carolina12anna@gmail.com</t>
  </si>
  <si>
    <t>120-CPS-049-2024</t>
  </si>
  <si>
    <t>NORMA CARDONA</t>
  </si>
  <si>
    <t>APOYO A GOBIERNO</t>
  </si>
  <si>
    <t>ELIANA MARIA</t>
  </si>
  <si>
    <t>ARIAS BETANCUR</t>
  </si>
  <si>
    <t>eliariasb2@gmail.com</t>
  </si>
  <si>
    <t>140-CPS-042-2024</t>
  </si>
  <si>
    <t xml:space="preserve">TRABAJADORA SOCIAL </t>
  </si>
  <si>
    <t xml:space="preserve">DIANA MILENA </t>
  </si>
  <si>
    <t>LÓPEZ ARBOLEDA</t>
  </si>
  <si>
    <t>DOCENTE DE APOYO</t>
  </si>
  <si>
    <t>dianamilenalopezarboleda@gmail.com</t>
  </si>
  <si>
    <t>140-CPS-045-2024</t>
  </si>
  <si>
    <t>DOCENTE DE APOYO PEDAGÓGICO</t>
  </si>
  <si>
    <t xml:space="preserve">LEIDY JOHANA </t>
  </si>
  <si>
    <t>CASTRO HERNÁNDEZ</t>
  </si>
  <si>
    <t>johana165castro@gmail.com</t>
  </si>
  <si>
    <t>140-CPS-047-2024</t>
  </si>
  <si>
    <t>APRENDICES</t>
  </si>
  <si>
    <t>JARAMILLO MEDINA</t>
  </si>
  <si>
    <t xml:space="preserve">NATALIA </t>
  </si>
  <si>
    <t>BOTERO RENDÓN</t>
  </si>
  <si>
    <t>natybr75@hotmail.com</t>
  </si>
  <si>
    <t>JORGE ANDRÉS MADRID GARCÍA</t>
  </si>
  <si>
    <t>CAROLINA JULIETH</t>
  </si>
  <si>
    <t>IBARRA MARÍN</t>
  </si>
  <si>
    <t>caroibarra83@gmail.com</t>
  </si>
  <si>
    <t>LONDOÑO ZULUAGA</t>
  </si>
  <si>
    <t>OPERARIO MÁQUINA AMARILLA</t>
  </si>
  <si>
    <t>INFRAESTRUCTURA</t>
  </si>
  <si>
    <t>juanlo031@gmail.com</t>
  </si>
  <si>
    <t>190-CPS-053-2024</t>
  </si>
  <si>
    <t>OPERARIO MAQUINARIA AMARILLA</t>
  </si>
  <si>
    <t xml:space="preserve">JESÚS ALBERTO </t>
  </si>
  <si>
    <t>GÓMEZ CEBALLOS</t>
  </si>
  <si>
    <t>jesusgomezceballos@hotmail.com</t>
  </si>
  <si>
    <t>140-CPS-043-2024</t>
  </si>
  <si>
    <t>EDUIN AUGUSTO</t>
  </si>
  <si>
    <t>ARIAS JIMÉNEZ</t>
  </si>
  <si>
    <t>camilaariasquinteri20@gmail.com</t>
  </si>
  <si>
    <t>190-CPS-051-2024</t>
  </si>
  <si>
    <t>ALVARO RAMÍREZ YEPES</t>
  </si>
  <si>
    <t xml:space="preserve">HECTOR RODRIGO </t>
  </si>
  <si>
    <t>GÓMEZ GIRALDO</t>
  </si>
  <si>
    <t>rg2345298@gmail.com</t>
  </si>
  <si>
    <t>190-CPS-052-2024</t>
  </si>
  <si>
    <t xml:space="preserve">ANDREA </t>
  </si>
  <si>
    <t>GIRALDO RAMÍREZ</t>
  </si>
  <si>
    <t xml:space="preserve">SURA </t>
  </si>
  <si>
    <t>DOCENTE</t>
  </si>
  <si>
    <t>andregr285@gmail.com</t>
  </si>
  <si>
    <t>150-CPS-055-2024</t>
  </si>
  <si>
    <t>MARIA DEL PILAR</t>
  </si>
  <si>
    <t>CAPERA LOAIZA</t>
  </si>
  <si>
    <t>DUQUE QUINTERO</t>
  </si>
  <si>
    <t>PRACTICANTE DERECHO ( UCO)</t>
  </si>
  <si>
    <t>jgonzalez@uco.edu.co</t>
  </si>
  <si>
    <t>Rector Uco: 3127756036</t>
  </si>
  <si>
    <t>PRACTICANTE PSICOLOGÍA ( UNIVERSIDAD UNIMINUTO)</t>
  </si>
  <si>
    <t>CARLOS ARTURO</t>
  </si>
  <si>
    <t>MARTÍNEZ RESTREPO</t>
  </si>
  <si>
    <t>APOYO ACTIVIDAD COMUNAL</t>
  </si>
  <si>
    <t>carloscomunal2014@gmail.com</t>
  </si>
  <si>
    <t>200-CPS-050-2024</t>
  </si>
  <si>
    <t>LAURA EDILMA OSORIO TOBÓN</t>
  </si>
  <si>
    <t>PAULA ANDREA</t>
  </si>
  <si>
    <t>HERNÁNDEZ OROZCO</t>
  </si>
  <si>
    <t>APOYO DESARROLLO PRODUCTIVO</t>
  </si>
  <si>
    <t>paula.a.hdez@gmail.com</t>
  </si>
  <si>
    <t>210-CPS-057-2024</t>
  </si>
  <si>
    <t>HURTADO POTES</t>
  </si>
  <si>
    <t>POLICÍA NACIONAL</t>
  </si>
  <si>
    <t>APOYO A LA GESTIÓN PARA PROMOVER EL DESARROLLO PRODUCTIVO</t>
  </si>
  <si>
    <t>JOSE HAEN</t>
  </si>
  <si>
    <t>AGRICULTURA Y MEDIO AMBIENTE</t>
  </si>
  <si>
    <t>jose.hurtado4536@gmail.com</t>
  </si>
  <si>
    <t>180-CPS-056-2024</t>
  </si>
  <si>
    <t>JULIÁN ESTEBAN PINEDA</t>
  </si>
  <si>
    <t>APOYO RESIDUOS SÓLIDOS</t>
  </si>
  <si>
    <t>PROFESIONAL EN SST ( APOYO RESIDUOS SÓLIDOS)</t>
  </si>
  <si>
    <t>LAURA MILENA</t>
  </si>
  <si>
    <t>ARBOLEDA QUINTERO</t>
  </si>
  <si>
    <t>APOYO EMPRENDIMIENTO</t>
  </si>
  <si>
    <t>Lauris-jp@hotmail.com</t>
  </si>
  <si>
    <t>210-CPS-058-2024</t>
  </si>
  <si>
    <t>JORGE ARTURO</t>
  </si>
  <si>
    <t>CASTRO MESA</t>
  </si>
  <si>
    <t>jcastrom21@hotmail.com</t>
  </si>
  <si>
    <t>180-CPS-035-2024</t>
  </si>
  <si>
    <t>JANETH ASTRID QUINTERO</t>
  </si>
  <si>
    <t>APOYO A LA SECRETARÍA DE AGRICULTURA</t>
  </si>
  <si>
    <t>JULIÁN ALBERTO</t>
  </si>
  <si>
    <t>VASSEUR CASTRILLON</t>
  </si>
  <si>
    <t>julianvasseur1978@gmail.com</t>
  </si>
  <si>
    <t>120-CPS-064-2024</t>
  </si>
  <si>
    <t>YANETH QUINTERO</t>
  </si>
  <si>
    <t>PRESTACIÓN DE SERVICIOS PROFESIONALES DE UN TRABAJADOR SOCIAL, PARA FORTALECER LA ATENCIÓN, ASISTENCIA Y REPARACIÓN INTEGRAL A LAS VÍCTIMAS DEL CONFLICTO ARMADO</t>
  </si>
  <si>
    <t>DANIELA ALEJANDRA</t>
  </si>
  <si>
    <t>LOPERA LOPERA</t>
  </si>
  <si>
    <t>cntdmartinez@gmail.com</t>
  </si>
  <si>
    <t>160-CPS-059-2024</t>
  </si>
  <si>
    <t>SANDRA PATRICIA MARTÍNEZ</t>
  </si>
  <si>
    <t>APOYAR LEGALMENTE LOS PROCEDIMIENTOS Y PROCESOS DE COBRO COACTIVO Y PERSUASIVO DE LAS OBLIIGACIONES DE TRANSITO</t>
  </si>
  <si>
    <t>JHONATAN YESID</t>
  </si>
  <si>
    <t>VARGAS SOTO</t>
  </si>
  <si>
    <t>yvargas27@hotmail.com</t>
  </si>
  <si>
    <t>190-CPS-054-2024</t>
  </si>
  <si>
    <t xml:space="preserve">JUAN MANUEL </t>
  </si>
  <si>
    <t>CASTAÑO ZULUAGA</t>
  </si>
  <si>
    <t xml:space="preserve">juanzulu2010@gmail.com </t>
  </si>
  <si>
    <t>ELIANA BETANCUR</t>
  </si>
  <si>
    <t>180-CPS-030-2024</t>
  </si>
  <si>
    <t>ANDREA ESTEFANÍA</t>
  </si>
  <si>
    <t>GARCÍA ALZATE</t>
  </si>
  <si>
    <t>PROMOTORA DEPORTIVA</t>
  </si>
  <si>
    <t>DEPORTE</t>
  </si>
  <si>
    <t>andrest.g.a@hotmail.com</t>
  </si>
  <si>
    <t>JULIÁN MARTÍNEZ</t>
  </si>
  <si>
    <t>APOYO A LA SECRETARÍA DE DEPORTES</t>
  </si>
  <si>
    <t>PROMOTOR DEPORTIVO</t>
  </si>
  <si>
    <t>davidzp2213@gmail.com</t>
  </si>
  <si>
    <t>170-CPS-071-2024</t>
  </si>
  <si>
    <t>DAVID ALEJANDRO</t>
  </si>
  <si>
    <t>ZULUAGA POSADA</t>
  </si>
  <si>
    <t>170-CPS-068-2024</t>
  </si>
  <si>
    <t>CONTRATISTA ( CENTRO DE ACOPIO)</t>
  </si>
  <si>
    <t>CONTRATISTA ( ABOGADO)</t>
  </si>
  <si>
    <t>AGROPECUARIO</t>
  </si>
  <si>
    <t>CONTRATISTA ( PSICÓLOGA SALUD MENTAL)</t>
  </si>
  <si>
    <t>lalis_0726@hotmail.com</t>
  </si>
  <si>
    <t>150-CPS-087-2024</t>
  </si>
  <si>
    <t>CLAUDIA JANETH VELÁSQUEZ</t>
  </si>
  <si>
    <t>POLITÍCA PÚBLICA DE SALUD MENTAL</t>
  </si>
  <si>
    <t>LAURA PATRICIA</t>
  </si>
  <si>
    <t>MONCADA BAEZ</t>
  </si>
  <si>
    <t>LONDOÑO GÓMEZ</t>
  </si>
  <si>
    <t>EDWIN ALEXIS</t>
  </si>
  <si>
    <t>ALZATE GIRALDO</t>
  </si>
  <si>
    <t>DERECHO JURÍDICO</t>
  </si>
  <si>
    <t>edwinalzateabogado@gmail.com</t>
  </si>
  <si>
    <t>140-CPS-074-2024</t>
  </si>
  <si>
    <t>JUAN IGNACIO GONZÁLEZ</t>
  </si>
  <si>
    <t>DERECHO JURÍDICO UAI ( UNIDAD DE ATENCIÓN INTEGRAL)</t>
  </si>
  <si>
    <t>ASISTENCIA TÉCNICA</t>
  </si>
  <si>
    <t>AGRICULTURA Y VETERINARIA</t>
  </si>
  <si>
    <t>londonogomezcarolina@gmail.com</t>
  </si>
  <si>
    <t>180-CPS-078-2024</t>
  </si>
  <si>
    <t>LEANDRO GIRALDO</t>
  </si>
  <si>
    <t xml:space="preserve">APOYAR LAS ACCIONES DE ASISTENCIA TÉCNICA PECUARIA A LAS ESPECIES PRODUCTIVAS.
</t>
  </si>
  <si>
    <t>LEIDY NORELA</t>
  </si>
  <si>
    <t>ÁLVAREZ MONA</t>
  </si>
  <si>
    <t>CONTRATISTA ( APOYO EMPRENDIMIENTO)</t>
  </si>
  <si>
    <t>leidyalvarez977@gmail.com</t>
  </si>
  <si>
    <t>210-CPS-067-2024</t>
  </si>
  <si>
    <t xml:space="preserve">APOYO PARA FOMENTAR ESTRATEGIAS EN LOS PROGRAMAS DE EMPRENDIMIENTO Y COMPETITIVIDAD EMPRESARIAL </t>
  </si>
  <si>
    <t>JORGE IVAN</t>
  </si>
  <si>
    <t>DUQUE ARANGO</t>
  </si>
  <si>
    <t>CONTRATISTA ( UNIDAD DE TRÁMITES Y CONTRAVENCIONES)</t>
  </si>
  <si>
    <t>jorgeivan000@hotmail.com</t>
  </si>
  <si>
    <t>160-CPS-081-2024</t>
  </si>
  <si>
    <t>RUBÉN DARÍO GUZMÁN OLARTE</t>
  </si>
  <si>
    <t>FORTELECER LAS ACTIVIDADES RELACIONADAS CON LA UNIDAD DE TRÁMITES Y CONTRAVENCIONES</t>
  </si>
  <si>
    <t xml:space="preserve">MELISSA </t>
  </si>
  <si>
    <t>CENDOYA OCAMPO</t>
  </si>
  <si>
    <t xml:space="preserve">PRESTACIÓN DE SERVICIOS PROFESIONALES PARA EL FORTALECIMIENTO DE LAS FINANZAS PÚBLICAS
</t>
  </si>
  <si>
    <t>APOYO A FINANZAS PÚBLICAS</t>
  </si>
  <si>
    <t xml:space="preserve">melicendoya@gmail.com </t>
  </si>
  <si>
    <t>130-CPS-011-2024</t>
  </si>
  <si>
    <t>130-CPS-065-2024</t>
  </si>
  <si>
    <t>JHON FREDY</t>
  </si>
  <si>
    <t>LÓPEZ OSORIO</t>
  </si>
  <si>
    <t>319 725 0840</t>
  </si>
  <si>
    <t>jhonfrey310320@gmail.com</t>
  </si>
  <si>
    <t>130-CPS-066-2024</t>
  </si>
  <si>
    <t>SILVIA EUGENIA ALZATE HERNÁNDEZ</t>
  </si>
  <si>
    <t>DELIA JANETH</t>
  </si>
  <si>
    <t>SALDARRIAGA CASTANO</t>
  </si>
  <si>
    <t>APOYO EN LOS PROGRAMAS DE DISCAPACIDAD, INCLUSIÓN SOCIAL Y LABORAL DE LA POBLACIÓN</t>
  </si>
  <si>
    <t>janeth.1984sc@gmail.com</t>
  </si>
  <si>
    <t xml:space="preserve">150-CPS-077-2024 </t>
  </si>
  <si>
    <t>MARCELA RAMÍREZ CARDONA</t>
  </si>
  <si>
    <t xml:space="preserve">JUAN FERNANDO </t>
  </si>
  <si>
    <t>juanfer1719@hotmail.com</t>
  </si>
  <si>
    <t>170-CPS-072-2024</t>
  </si>
  <si>
    <t>DANILO</t>
  </si>
  <si>
    <t>GONZÁLEZ GARCÍA</t>
  </si>
  <si>
    <t>ENTRENADOR</t>
  </si>
  <si>
    <t>danilogg09@gmail.com</t>
  </si>
  <si>
    <t>170-CPS-073-2024</t>
  </si>
  <si>
    <t>LUIS PINEDA</t>
  </si>
  <si>
    <t>IDARRAGA TORO</t>
  </si>
  <si>
    <t>PRESTACIÓN DE SERVICIOS PROFESIONALES DE APOYO EN LOS PROGRAMAS DE DISCAPACIDAD, INCLUSIÓN SOCIAL Y LABORAL DE LA POBLACIÓN</t>
  </si>
  <si>
    <t xml:space="preserve">EDGAR ANTONIO </t>
  </si>
  <si>
    <t>QUINTERO GALLEGO</t>
  </si>
  <si>
    <t>APOYO PARA SENCIBILIZACION SOBRE RECOLECCIÓN DE EMPAQUES DE PLAGUICIDAS</t>
  </si>
  <si>
    <t xml:space="preserve">quinteroedgar1985@gmail.com </t>
  </si>
  <si>
    <t>320 762 83 02</t>
  </si>
  <si>
    <t>180-CPS-083-2024</t>
  </si>
  <si>
    <t xml:space="preserve">
CAPACITAR A LOS PRODUCTORES SOBRE EL ALMACENAMIENTO Y RECOLECCIÓN DE EMPAQUES DE PLAGUICIDAS
</t>
  </si>
  <si>
    <t>JORGE HUMBERTO</t>
  </si>
  <si>
    <t>GUARÍN OSPIINA</t>
  </si>
  <si>
    <t>DOCENTE DEPORTIVO</t>
  </si>
  <si>
    <t>jorgedirecoe@gmail.com</t>
  </si>
  <si>
    <t>170-CPS-075-2024</t>
  </si>
  <si>
    <t>ALEJANDRO</t>
  </si>
  <si>
    <t>TORRES SUÁREZ</t>
  </si>
  <si>
    <t>alejotorres079@gmail.con</t>
  </si>
  <si>
    <t>120-CPS-063-2024</t>
  </si>
  <si>
    <t>CHRISTIAN MONTOYA</t>
  </si>
  <si>
    <t>ANA MILENA</t>
  </si>
  <si>
    <t>CARDONA SANTA</t>
  </si>
  <si>
    <t>PRESTACIÓN DE SERVICIOS PROFESIONALES PARA EL FORTALECIMIENTO DE PROGRAMAS PRODUCTIVOS AGROPECUARIOS</t>
  </si>
  <si>
    <t>MÉDICA VETERINARIA ZOOTECNISTA</t>
  </si>
  <si>
    <t>milenacardonas@gmail.com</t>
  </si>
  <si>
    <t>180-CPS-076-2024</t>
  </si>
  <si>
    <t>JULIÁN LEANDRO GIRALDO</t>
  </si>
  <si>
    <t xml:space="preserve">CRISTINA </t>
  </si>
  <si>
    <t>GIRALDO ALZATE</t>
  </si>
  <si>
    <t>PROFESIONAL DE PROYECTOS</t>
  </si>
  <si>
    <t>PLANEACIÓN</t>
  </si>
  <si>
    <t>cristinagiraldo03@gmail.com</t>
  </si>
  <si>
    <t>110-CPS-088-2024</t>
  </si>
  <si>
    <t>ADRIANA MARÍA SOTO OSORIO</t>
  </si>
  <si>
    <t>APOYO A PROYECTOS</t>
  </si>
  <si>
    <t>DANIELA</t>
  </si>
  <si>
    <t>QUINTERO NARVÁEZ</t>
  </si>
  <si>
    <t>TÉCNICA DE SANIDAD</t>
  </si>
  <si>
    <t>danielaqn22@hotmail.com</t>
  </si>
  <si>
    <t>150-CPS-091-2024</t>
  </si>
  <si>
    <t>APOYO A LA SECRETARÍA DE SALUD</t>
  </si>
  <si>
    <t>ALBEIRO ANTONIO CARDONA HERNÁNDEZ</t>
  </si>
  <si>
    <t>PROMOTOR DEPORTIVO RURAL LEJANO</t>
  </si>
  <si>
    <t>wildergomezcardona1983@gmail.com</t>
  </si>
  <si>
    <t>170-CPS-094-2024</t>
  </si>
  <si>
    <t xml:space="preserve">WILDER ANDREY </t>
  </si>
  <si>
    <t>GOMEZ CARDONA</t>
  </si>
  <si>
    <t xml:space="preserve">DIEGO ARMANDO </t>
  </si>
  <si>
    <t>RICAURTE GONZÁLEZ</t>
  </si>
  <si>
    <t>ricautediego69@gmail.com</t>
  </si>
  <si>
    <t>160-CPS-085-2024</t>
  </si>
  <si>
    <t>ASEOSOR JURÍDICO</t>
  </si>
  <si>
    <t>JONY ALEXANDER</t>
  </si>
  <si>
    <t>LÓPEZ NARVÁEZ</t>
  </si>
  <si>
    <t>PROMOTOR DE LECTURA</t>
  </si>
  <si>
    <t>ucomunicador@gmail.com</t>
  </si>
  <si>
    <t>3126143386 - 3117406656</t>
  </si>
  <si>
    <t>140-CPS-106-2024</t>
  </si>
  <si>
    <t>APOYO A EDUCACIÓN (PROMOTOR DE LECTURA)</t>
  </si>
  <si>
    <t>PEDRO RAFAEL</t>
  </si>
  <si>
    <t>MORA GONZÁLEZ</t>
  </si>
  <si>
    <t>PLAN DECENAL DE EDUCACIÓN</t>
  </si>
  <si>
    <t>pedromg176@hotmail.com</t>
  </si>
  <si>
    <t>140-CPS-105-2024</t>
  </si>
  <si>
    <t xml:space="preserve">SILVIA MARYORI </t>
  </si>
  <si>
    <t>GALLO LÓPEZ</t>
  </si>
  <si>
    <t>APOYO A RÉGIMEN SUBSIDIADO Y POBLACIÓN NO VULNERABLE</t>
  </si>
  <si>
    <t>silgalo.81@gmail.com</t>
  </si>
  <si>
    <t>150-CPS-108-2024</t>
  </si>
  <si>
    <t>MARCELA ZULUAGA BURITICA</t>
  </si>
  <si>
    <t>SERGIO ANDRÉS</t>
  </si>
  <si>
    <t>GÓMEZ TORO</t>
  </si>
  <si>
    <t>sergiogt1989@mail.com</t>
  </si>
  <si>
    <t>130-CPS-100-2024</t>
  </si>
  <si>
    <t>FORTALECER PROCESOS DE GESTIÓN TRIBUTARIA</t>
  </si>
  <si>
    <t xml:space="preserve">PAULA ANDREA </t>
  </si>
  <si>
    <t>GÓMEZ MAZO</t>
  </si>
  <si>
    <t>FORTALECIMIENTO FINANZAS PÚBLICAS</t>
  </si>
  <si>
    <t>pgomezmazo@gmail.com</t>
  </si>
  <si>
    <t>130-CPS-096-2024</t>
  </si>
  <si>
    <t>FORTALECCIMIENTO FINANZAS PÚBLICAS</t>
  </si>
  <si>
    <t xml:space="preserve">CARLOS MARIO </t>
  </si>
  <si>
    <t>RÍOS MARTÍNEZ</t>
  </si>
  <si>
    <t>ACCIONES QUE GARANTICEN EL TRATAMIENTO, APROVECHAMIENTO RECOLECCIÓN DE RESIDUOS PELIGROSOS</t>
  </si>
  <si>
    <t>carlosmarioriosmartinez@gmail.com</t>
  </si>
  <si>
    <t>180-CPS-116-2024</t>
  </si>
  <si>
    <t>ACCIONES QUE GARANTICEN EL TRATAMIENTO, APROVECHAMIENTO Y RECOLECCIÓN DE RESIDUOS PELIGROSOS</t>
  </si>
  <si>
    <t>ANA MARÍA</t>
  </si>
  <si>
    <t>ORTEGA CASTAÑO</t>
  </si>
  <si>
    <t>ACOMPAÑAMIENTO TÉCNICO A PEQUEÑOS PRODUCTORES</t>
  </si>
  <si>
    <t>* anaortegac28@gmail.com
* abutso_28@hotmail.com</t>
  </si>
  <si>
    <t>180-CPS-102-2024</t>
  </si>
  <si>
    <t>MAURICIO QUINTERO</t>
  </si>
  <si>
    <t xml:space="preserve">NANCY ADIELA </t>
  </si>
  <si>
    <t>FRANCO GONZÁLEZ</t>
  </si>
  <si>
    <t>nafragoz@hotmail.com</t>
  </si>
  <si>
    <t>130-CPS-097-2024</t>
  </si>
  <si>
    <t>DANIEL STEVEN</t>
  </si>
  <si>
    <t>GONZÁLEZ LONDOÑO</t>
  </si>
  <si>
    <t>RECOLECCIÓN Y PROCESAMIENTO DE INFORMACIÓN</t>
  </si>
  <si>
    <t>danielsteven0326@gmail.com</t>
  </si>
  <si>
    <t>110-CPS-120-2024</t>
  </si>
  <si>
    <t>LUISA MAGNOLIA</t>
  </si>
  <si>
    <t>GARZÓN CORONADO</t>
  </si>
  <si>
    <t>SECRETAIRA PERSONAL DEL ALCALDE</t>
  </si>
  <si>
    <t>garzon.Luisam@gmail.com</t>
  </si>
  <si>
    <t>SECRETARIA PERSONAL DEL ALCALDE</t>
  </si>
  <si>
    <t xml:space="preserve">MARIBEL </t>
  </si>
  <si>
    <t>PELÁEZ OROZCO</t>
  </si>
  <si>
    <t>PROMOTOR DEPORTIVO RURAL</t>
  </si>
  <si>
    <t>maribelpelaezo@gmail.com</t>
  </si>
  <si>
    <t>170-CPS-093-2024</t>
  </si>
  <si>
    <t xml:space="preserve">CÉSAR AUGUSTO </t>
  </si>
  <si>
    <t>DUQUE GÓMEZ</t>
  </si>
  <si>
    <t>APOYO A ACTIVIDADES DEPORTIVAS</t>
  </si>
  <si>
    <t>cesarduqueg13@gmail.com</t>
  </si>
  <si>
    <t>170-CPS-070-2024</t>
  </si>
  <si>
    <t>ROBINSON BEDOYA</t>
  </si>
  <si>
    <t xml:space="preserve">ANA CECILIA </t>
  </si>
  <si>
    <t>OSSA ZULUAGA</t>
  </si>
  <si>
    <t>APOYO A (PGIRS)</t>
  </si>
  <si>
    <t>anita_ossa@hotmail.com</t>
  </si>
  <si>
    <t>JULIÁN PINEDA</t>
  </si>
  <si>
    <t>CARLOS ALBERTO</t>
  </si>
  <si>
    <t>ALZATE GÓMEZ</t>
  </si>
  <si>
    <t>ASESOR JURÍDICO-INSPECTOR DE POLICÍA</t>
  </si>
  <si>
    <t>carlosalzate9213@gmail.com</t>
  </si>
  <si>
    <t>120-CPS-111-2024</t>
  </si>
  <si>
    <t>NORMA ROCÍO CARDONA</t>
  </si>
  <si>
    <t>LUIS EDUARDO</t>
  </si>
  <si>
    <t>ACOSTA ACOSTA</t>
  </si>
  <si>
    <t>actividadfisicaelcarmen@yahoo.com</t>
  </si>
  <si>
    <t>170-CPS-095-2024</t>
  </si>
  <si>
    <t>MARINELSI</t>
  </si>
  <si>
    <t>OROZCO VILLEGAS</t>
  </si>
  <si>
    <t>PROFESIONAL EN EL ÁREA DE CIENCIAS SOCIALES</t>
  </si>
  <si>
    <t>maily8_3@yahoo.es</t>
  </si>
  <si>
    <t>120-CPS-110-2024</t>
  </si>
  <si>
    <t>ISABEL CRISTINA GIRALDO OSORIO</t>
  </si>
  <si>
    <t>CIENCIAS SOCIALES PARA EL FORTALECIMIENTO DE COMISARÍA DE FAMILIA</t>
  </si>
  <si>
    <t xml:space="preserve">ANDRÉS </t>
  </si>
  <si>
    <t>GIRALDO VELÁSQUEZ</t>
  </si>
  <si>
    <t>DISEÑADOR GRÁFICO</t>
  </si>
  <si>
    <t>andresgiv98@gmial.com</t>
  </si>
  <si>
    <t>DISEÑO GRÁFICO</t>
  </si>
  <si>
    <t>INSTRUCTOR</t>
  </si>
  <si>
    <t>180-CPS-103-2024</t>
  </si>
  <si>
    <t>200-CPS-117-2024</t>
  </si>
  <si>
    <t>180-CPS-104-2024</t>
  </si>
  <si>
    <t>RESTREPO CASTAÑO</t>
  </si>
  <si>
    <t>FORTALECIMIENTO Y ACCESO DEL SISTEMA DE SELECCIÓN DE BENEFICIARIOS (SISBEN)</t>
  </si>
  <si>
    <t>davidnba46@gmail.com</t>
  </si>
  <si>
    <t>110-CPS-098-2024</t>
  </si>
  <si>
    <t>MARIA DOLLY HERNÁNDEZ ARCILA</t>
  </si>
  <si>
    <t xml:space="preserve">LAURA </t>
  </si>
  <si>
    <t>LÓPEZ BETANCUR</t>
  </si>
  <si>
    <t>llopez559@misena.edu.co</t>
  </si>
  <si>
    <t>110-CPS-099-2024</t>
  </si>
  <si>
    <t xml:space="preserve">JESÚS HERNANDO </t>
  </si>
  <si>
    <t>TORO TORO</t>
  </si>
  <si>
    <t>htoro3568@@hotmail.com</t>
  </si>
  <si>
    <t>PAULA ANDREA MARTÍNEZ</t>
  </si>
  <si>
    <t>PRESTACIÓN DE SERVICIOS PROFESIONALES DE UN ABOGADO PARA BRINDAR ACOMPAÑAMIENTO A LA SECRETARÍA DE PLANEACIÓN Y DESARROLLO TERRITORIAL EN EL MARCO DEL PROYECTO APORTES A LA PLANEACIÓN TERRITORIAL A TRAVÉS DE MECANISMOS QUE FORTALEZCAN SUS DINÁMICAS</t>
  </si>
  <si>
    <t>DIANA MARÍA</t>
  </si>
  <si>
    <t>VARGAS GÓMEZ</t>
  </si>
  <si>
    <t>APOYO A LA GESTIÓN EN EL FORTALECIMIENTO DEL SECTOR AMBIIENTAL</t>
  </si>
  <si>
    <t>dvaragsgomez1@gmai.com</t>
  </si>
  <si>
    <t>180-CPS-084-2024</t>
  </si>
  <si>
    <t>APOYO A LA GESTIÓN EN EL FORTALECIMIENTO DEL SECTOR AMBIENTAL</t>
  </si>
  <si>
    <t>110-CPS-114-2024</t>
  </si>
  <si>
    <t>RODRIGO</t>
  </si>
  <si>
    <t>OROZCO MONTOYA</t>
  </si>
  <si>
    <t>PENSIÓN</t>
  </si>
  <si>
    <t>rodrigorozco48@gmail.com</t>
  </si>
  <si>
    <t>120-CPS-125-2024</t>
  </si>
  <si>
    <t xml:space="preserve">JANETH QUINTERO </t>
  </si>
  <si>
    <t>DIANA MARCELA</t>
  </si>
  <si>
    <t>GIRALDO MONTOYA</t>
  </si>
  <si>
    <t>dianamarcelagm@hotmail.com</t>
  </si>
  <si>
    <t>180-CPS-107-2024</t>
  </si>
  <si>
    <t>APOYO PARA LA PRESERVACIÓN DE LAS ÁREAS DE INFLUENCIA DE LAS MICROCUENCAS ABASTECEDORAS DE ACUEDUCTOS</t>
  </si>
  <si>
    <t>JAIRO DE JESÚS</t>
  </si>
  <si>
    <t>OROZCO ZULUAGA</t>
  </si>
  <si>
    <t>OPERARIO DE ALUMBRADO PÚBLICO</t>
  </si>
  <si>
    <t>ALUMBRADO PÚBLICO</t>
  </si>
  <si>
    <t>jairoorozcozuluaga@gmail.com</t>
  </si>
  <si>
    <t>190-CPS-128-2024</t>
  </si>
  <si>
    <t>OSCAR SÁNCHEZ</t>
  </si>
  <si>
    <t>MELISA</t>
  </si>
  <si>
    <t>MORENO GIRALDO</t>
  </si>
  <si>
    <t>APOYO A LA GESTIÓN DEL PROCESO DE ENLACE JUDICIAL</t>
  </si>
  <si>
    <t>morenogiraldomelisa@gmail.com</t>
  </si>
  <si>
    <t>120-CPS-126-2024</t>
  </si>
  <si>
    <t>CRISTIÁN DANIEL ATEHORTÚA</t>
  </si>
  <si>
    <t>ANCIZAR DE JESÚS</t>
  </si>
  <si>
    <t>GARCÍA BETANCUR</t>
  </si>
  <si>
    <t>clau.l@gmail.com</t>
  </si>
  <si>
    <t>190-CPS-124-2024</t>
  </si>
  <si>
    <t>ALZATE GARCÍA</t>
  </si>
  <si>
    <t>juanfer_6825@hotmail.com</t>
  </si>
  <si>
    <t>190-CPS-127-2024</t>
  </si>
  <si>
    <t>OSCAR SÁCNHEZ</t>
  </si>
  <si>
    <t>RUBÉN DARIO</t>
  </si>
  <si>
    <t>JIMÉNEZ SOTO</t>
  </si>
  <si>
    <t>rudajiso@gmail.com</t>
  </si>
  <si>
    <t>190-CPS-131-2024</t>
  </si>
  <si>
    <t>JHON ALEXANDER</t>
  </si>
  <si>
    <t>GIRALDO GÓMEZ</t>
  </si>
  <si>
    <t>LUIS FERNANDO PATIÑO HENAO</t>
  </si>
  <si>
    <t>APOYO URBANÍSTICO</t>
  </si>
  <si>
    <t>110-CPS-129-2024</t>
  </si>
  <si>
    <t>jgiraldo19@hotmail.com</t>
  </si>
  <si>
    <t xml:space="preserve">JULIÁN CAMILO </t>
  </si>
  <si>
    <t>JARAMILLO GARCÍA</t>
  </si>
  <si>
    <t>juliancamilojaramillo033@gmail.com</t>
  </si>
  <si>
    <t>YURLEY JHOANA</t>
  </si>
  <si>
    <t>GAVIRIA ZULETA</t>
  </si>
  <si>
    <t xml:space="preserve">APOYO PARA LA PRESERVACIÓN DE LAS ÁREAS DE INFLUENCIA DE LAS MICROCUENCAS ABASTECEDORAS DE ACUEDUCTOS </t>
  </si>
  <si>
    <t>jhoanagaviriazuleta@gmail.com</t>
  </si>
  <si>
    <t>180-CPS-115-2024</t>
  </si>
  <si>
    <t>BETANCUR MORENO</t>
  </si>
  <si>
    <t>FORTALECER Y ARTICULAR ACCIONES EN PRO DE PROGRAMAS Y PROYECTOS DENTRO DEL PROCESO EDUCACTIVO</t>
  </si>
  <si>
    <t>leidy_betancur@hotmail.com</t>
  </si>
  <si>
    <t>140-CPS-119-2024</t>
  </si>
  <si>
    <t>ADOLFO LEÓN</t>
  </si>
  <si>
    <t>CARDONA GARCÍA</t>
  </si>
  <si>
    <t>OPERARIO DE ESPACIO PÚBLICO</t>
  </si>
  <si>
    <t>adolfocardona1704@gmail.com</t>
  </si>
  <si>
    <t>120-CPS-122-2024</t>
  </si>
  <si>
    <t>ANDRÉS OCAMPO CASTAÑO</t>
  </si>
  <si>
    <t>APOYO A LA GESTIÓN DEL PROCESO DE VIGILANCIA, CONTROL Y SEGUIMIENTO EN MATERIA DE ESPACIO PÚBLICO</t>
  </si>
  <si>
    <t xml:space="preserve">SEBASTIÁN </t>
  </si>
  <si>
    <t>BETANCUR ZULUAGA</t>
  </si>
  <si>
    <t>ASESOR JURÍDICO, COMISARÍA DE FAMILIA II</t>
  </si>
  <si>
    <t>abogado.calidad@gmail.com</t>
  </si>
  <si>
    <t>ABOGADO PARA EL FORTALECIMIENTO DE LA COMISARÍA DE FAMILIA II</t>
  </si>
  <si>
    <t>MORENO LONDOÑO</t>
  </si>
  <si>
    <t>PSICÓLOGA, COMISARÍA DE FAMILIA</t>
  </si>
  <si>
    <t>anamoreno0712@gmail.com</t>
  </si>
  <si>
    <t>JENNIFER CARDONA</t>
  </si>
  <si>
    <t>CRUZ ELENA</t>
  </si>
  <si>
    <t>SERNA ZULUAGA</t>
  </si>
  <si>
    <t>cruz.elena.serna.z@gmail.com</t>
  </si>
  <si>
    <t>EIDER GIRALDO</t>
  </si>
  <si>
    <t>ABOGADA, COMISARÍA PRIMERA DE FAMILIA</t>
  </si>
  <si>
    <t>130-CPS-118-2024</t>
  </si>
  <si>
    <t>120-CPS-121-2024</t>
  </si>
  <si>
    <t>120-CPS-136-2024</t>
  </si>
  <si>
    <t>PERILLA CASTAÑO</t>
  </si>
  <si>
    <t>aperilla79@gmail.com</t>
  </si>
  <si>
    <t>190-CPS-132-2024</t>
  </si>
  <si>
    <t>OSCAR SÁNCHEZ BELLO</t>
  </si>
  <si>
    <t xml:space="preserve">KAREN </t>
  </si>
  <si>
    <t>HENAO BEDOYA</t>
  </si>
  <si>
    <t>APOYO SISTEMA GEOGRÁFICO</t>
  </si>
  <si>
    <t>CATASTRO</t>
  </si>
  <si>
    <t>karenhenaob316@gmail.com</t>
  </si>
  <si>
    <t>150-CPS-110-2024</t>
  </si>
  <si>
    <t>WALDO OROZCO</t>
  </si>
  <si>
    <t xml:space="preserve">ANDRÉS FELIPE </t>
  </si>
  <si>
    <t>BOTERO VALENCIA</t>
  </si>
  <si>
    <t>APOYO TÉCNICO PLANEACIÓN</t>
  </si>
  <si>
    <t>andresfboterovalencia@gmail.com</t>
  </si>
  <si>
    <t>APOYO TÉCNICO</t>
  </si>
  <si>
    <t>110-CPS-130-2024</t>
  </si>
  <si>
    <t>CONTRATISTAS</t>
  </si>
  <si>
    <t>CINDY ALEJANDRA</t>
  </si>
  <si>
    <t>VARELA VELÁSQUEZ</t>
  </si>
  <si>
    <t>ASESORA JURÍDICA</t>
  </si>
  <si>
    <t>CONCEJO MUNICIPAL</t>
  </si>
  <si>
    <t>cindyvarelav@gmail.com</t>
  </si>
  <si>
    <t>CM-CPS-001-2024</t>
  </si>
  <si>
    <t>LYDA MARCELA GÓMEZ HOYOS</t>
  </si>
  <si>
    <t>ASESORA JURÍDICA EN EL CONCEJO MUNICIPAL</t>
  </si>
  <si>
    <t>LIZETH DANIELA</t>
  </si>
  <si>
    <t>RAMÍREZ TANGARIFE</t>
  </si>
  <si>
    <t>COMUNICADORA SOCIAL</t>
  </si>
  <si>
    <t>lizzeth@gmail.com</t>
  </si>
  <si>
    <t>CM-CPS-002-2024</t>
  </si>
  <si>
    <t>COMUNICADOR SOCIAL EN EL CONCEJO MUNICIPAL</t>
  </si>
  <si>
    <t xml:space="preserve">DRIDEN FERNEY </t>
  </si>
  <si>
    <t>VALLEJO GARCÍA</t>
  </si>
  <si>
    <t>COMUNICADOR SOCIAL</t>
  </si>
  <si>
    <t>dridencomunicaciones@gmail.com</t>
  </si>
  <si>
    <t>CM-CPS-004-2024</t>
  </si>
  <si>
    <t>GÓMEZ ZULUAGA</t>
  </si>
  <si>
    <t>APOYO A LA GESTIÓN DEL CONCEJO MUNICIPAL</t>
  </si>
  <si>
    <t>sin962023@gmail.com</t>
  </si>
  <si>
    <t>CM-CPS-005-2024</t>
  </si>
  <si>
    <t>OSORIO CASTAÑEDA</t>
  </si>
  <si>
    <t>APOYO A LA GESTIÓN DE LA SECRETARÍA DEL CONCEJO MUNICIPAL</t>
  </si>
  <si>
    <t>nataliaosorio696@gmail.com</t>
  </si>
  <si>
    <t>CM-CPS-006-2024</t>
  </si>
  <si>
    <t>APOYO A LA GESTIÓN DELA SECRETARÍA DEL CONCEJO MUNICIPAL</t>
  </si>
  <si>
    <t>SINDY MARCELA</t>
  </si>
  <si>
    <t>ZULUAGA ZULUAGA</t>
  </si>
  <si>
    <t xml:space="preserve">COLPENSIONES </t>
  </si>
  <si>
    <t>andres-41240@hotmail.com</t>
  </si>
  <si>
    <t>120-CPS-135-2024</t>
  </si>
  <si>
    <t xml:space="preserve">NATALIA ANDREA </t>
  </si>
  <si>
    <t>VALENCIA PÉREZ</t>
  </si>
  <si>
    <t>AUXILIAR DE ENFERMERÍA</t>
  </si>
  <si>
    <t>natix1610@gmail.com</t>
  </si>
  <si>
    <t>150-CPS-150-2024</t>
  </si>
  <si>
    <t>RUBY ESTELLA FRANCO ESTRADA</t>
  </si>
  <si>
    <t>LABORES DE ENFERMERÍA</t>
  </si>
  <si>
    <t>170-CPS-141-2024</t>
  </si>
  <si>
    <t xml:space="preserve">JOSE FERNANDO </t>
  </si>
  <si>
    <t>DUQUE NARVÁEZ</t>
  </si>
  <si>
    <t>josefercho14@hotmail.com</t>
  </si>
  <si>
    <t>170-CPS-092-2024</t>
  </si>
  <si>
    <t>KATTY MARICELA</t>
  </si>
  <si>
    <t>ARCILA ZULUAGA</t>
  </si>
  <si>
    <t>kattyaz1715@gmail.com</t>
  </si>
  <si>
    <t>150-CPS-109-2024</t>
  </si>
  <si>
    <t>ARIAS TRUJILLO</t>
  </si>
  <si>
    <t>ACTIVIDADES EN AGENCIA PÚBLICA DE EMPLEO</t>
  </si>
  <si>
    <t>kandre5432@gmail.com</t>
  </si>
  <si>
    <t>210-CPS-134-2024</t>
  </si>
  <si>
    <t>APOYO A LA AGENCIA PÚBLICA DE EMPLEO</t>
  </si>
  <si>
    <t>ANGELA PIEDAD</t>
  </si>
  <si>
    <t>SOTO MARÍN</t>
  </si>
  <si>
    <t>GESTIÓN PÚBLICA TERRITORIAL PARA FORTALECIMIENTO INSTITUCIONAL HACIENDA PÚBLICA</t>
  </si>
  <si>
    <t>angela.soto@yahoo.es</t>
  </si>
  <si>
    <t>130-CPS-123-2024</t>
  </si>
  <si>
    <t>ANA CAROLINA ARCILA ARBOLEDA</t>
  </si>
  <si>
    <t>CLAUDIA PATRICIA</t>
  </si>
  <si>
    <t>ALZATE VARGAS</t>
  </si>
  <si>
    <t>APOYO A DEPORTE</t>
  </si>
  <si>
    <t>claudiaalzatevargas@gmail.com</t>
  </si>
  <si>
    <t>170-CPS-146-2024</t>
  </si>
  <si>
    <t>APOYO A DEPORTES</t>
  </si>
  <si>
    <t>SÁNCHEZ BETANCUR</t>
  </si>
  <si>
    <t>AUXILIAR ADMINISTRATIVA</t>
  </si>
  <si>
    <t>anamsanchezb13@gmail.com</t>
  </si>
  <si>
    <t>10-CPS-149-2024</t>
  </si>
  <si>
    <t>MARCELA CUARTAS</t>
  </si>
  <si>
    <t>APOYO A LA GESTIÓN PARA EL DESARROLLO DE PROCESOS A CARGO DE LA INSPECCIÓN DE POLICÍA</t>
  </si>
  <si>
    <t>JOSE DAVID</t>
  </si>
  <si>
    <t>QUINTERO DUQUE</t>
  </si>
  <si>
    <t>TÉCNICO AUXILIAR VETERINARIO</t>
  </si>
  <si>
    <t>josedavidq253@gmail.com</t>
  </si>
  <si>
    <t>180-CPS-140-2024</t>
  </si>
  <si>
    <t>JHON MAURICIO QUINTERO</t>
  </si>
  <si>
    <t>APOYO A LA GESTIÓN EN EL FORTALECIMIENTO DE PROGRAMAS PRODUCTIVOS AGROPECUARIOS EN EL MUNICIPIO DE EL CARMEN DE VIBORAL</t>
  </si>
  <si>
    <t>FECHA NACIMIENTO</t>
  </si>
  <si>
    <t>DIRECCIÓN</t>
  </si>
  <si>
    <t>CR 26 E # 40 - 03 PISO 2</t>
  </si>
  <si>
    <t>VE ALBREITO</t>
  </si>
  <si>
    <t>CL 27 # 33 - 34</t>
  </si>
  <si>
    <t xml:space="preserve">CRA 32  # 25-35 </t>
  </si>
  <si>
    <t>ESTUDIANTES</t>
  </si>
  <si>
    <t>FECHA DE NACIMIENTO</t>
  </si>
  <si>
    <t>CR 26 F # 40 - 09</t>
  </si>
  <si>
    <t>CL 26 A # 31 - 48</t>
  </si>
  <si>
    <t>CALLE 30 NUMERO 27-17 APTO 702 TORRE 3</t>
  </si>
  <si>
    <t>CL 29 # 30 - 33</t>
  </si>
  <si>
    <t xml:space="preserve">DIRECCIÓN </t>
  </si>
  <si>
    <t>CR 34 D # 20 06</t>
  </si>
  <si>
    <t>CL 21 # 32 - 56 APTO 501</t>
  </si>
  <si>
    <t>CL 41 # 50 BB - 33 TORR 2 APTO 1003 RIOGRANDE HAB</t>
  </si>
  <si>
    <t>CL 29 A # 33 - 25</t>
  </si>
  <si>
    <t>CRISTO CARMEN DE VIBORAL</t>
  </si>
  <si>
    <t>CR 72 # 30 - 81</t>
  </si>
  <si>
    <t>CR 31 # 26 - 67 APTO 302</t>
  </si>
  <si>
    <t>CR 30 # 26 - 50 APTO 401</t>
  </si>
  <si>
    <t>CR 28 # 33 A - 04</t>
  </si>
  <si>
    <t>DG 30 #35 SUR-43 APTO 504</t>
  </si>
  <si>
    <t>CL 31 # 30 - 06</t>
  </si>
  <si>
    <t>VEREDA SAMARIA</t>
  </si>
  <si>
    <t xml:space="preserve">ARMANDO LEÓN </t>
  </si>
  <si>
    <t>MORENO BETANCUR</t>
  </si>
  <si>
    <t>VE LA AURORA</t>
  </si>
  <si>
    <t>CR 46 # 40 B - 50</t>
  </si>
  <si>
    <t>CL 40 B # 27 - 78</t>
  </si>
  <si>
    <t>NINGUNO</t>
  </si>
  <si>
    <t>CR 31 # 44 - 35 BR LA MARIA</t>
  </si>
  <si>
    <t>KM 3 VIA VEREDA SANTA BARBARA FINCA # 72 VILLAS ++</t>
  </si>
  <si>
    <t>CR 31 # 22 - 63</t>
  </si>
  <si>
    <t>CL 30 # 31 - 40</t>
  </si>
  <si>
    <t>CR 33 # 33 A - 25</t>
  </si>
  <si>
    <t>CARMEN DE VIBORAL</t>
  </si>
  <si>
    <t>CR 30 # 28 - 38</t>
  </si>
  <si>
    <t>CR 20 # 19 - 26</t>
  </si>
  <si>
    <t>VE SAMARIA</t>
  </si>
  <si>
    <t>CL 34 # 33 - 76</t>
  </si>
  <si>
    <t>CR 31 # 26 - 73 APTO 401</t>
  </si>
  <si>
    <t>CL 9 SUR # 54 C - 69 INTE 146</t>
  </si>
  <si>
    <t>CR 27 A # 33 - 17</t>
  </si>
  <si>
    <t>CR 30 # 35 - 86 PISO 3 ER</t>
  </si>
  <si>
    <t>CL 27 # 30 - 10</t>
  </si>
  <si>
    <t>CR 33 # 24 - 03</t>
  </si>
  <si>
    <t>CR 31 # 42 A - 33</t>
  </si>
  <si>
    <t>CL 21 A # 31 - 33 INTE 403</t>
  </si>
  <si>
    <t>CL 26 D # 40 - 22</t>
  </si>
  <si>
    <t>CR 34 B # 20 A - 40 QUINTAS DE LA FLORIDA</t>
  </si>
  <si>
    <t>SAN MIGUEL CAMPESTRE CALLE 34A CON CRA 33A</t>
  </si>
  <si>
    <t>CR 30 # 41 - 15</t>
  </si>
  <si>
    <t>CL 47 B # 93 A - 25</t>
  </si>
  <si>
    <t>CL 30 # 29 - 32 APTO 301</t>
  </si>
  <si>
    <t>VERED ALDANA</t>
  </si>
  <si>
    <t>CR 5 # 58 - 36</t>
  </si>
  <si>
    <t>CL 19 # 30 - 09</t>
  </si>
  <si>
    <t>TV 35 SUR # 27 F - 51</t>
  </si>
  <si>
    <t>CR 30 # 42 - 23</t>
  </si>
  <si>
    <t>CL 40 # 80 - 18</t>
  </si>
  <si>
    <t xml:space="preserve">FECHA DE NACIMIENTO </t>
  </si>
  <si>
    <t>CL 30 # 30 - 13</t>
  </si>
  <si>
    <t>GESTIÓN PÚBLICA TERRITORIAL PARA FORTALECIMIENTO INSTITUCIÓN HACIENDA PÚBLICA</t>
  </si>
  <si>
    <t>VEREDA EL CERRO</t>
  </si>
  <si>
    <t>CL 43 A # 27 - 12 APTO 201</t>
  </si>
  <si>
    <t>CL 41 # 50 BB - 33</t>
  </si>
  <si>
    <t>CL 27 # 31 - 68</t>
  </si>
  <si>
    <t>CL 30 33-02</t>
  </si>
  <si>
    <t>CL 12 B # 31 - 69</t>
  </si>
  <si>
    <t>CR 31 # 46 - 200 VE CRISTO REY BRR LA MARIA</t>
  </si>
  <si>
    <t>CR 48 # 50 - 28</t>
  </si>
  <si>
    <t>CL 43 D # 26 C - 33</t>
  </si>
  <si>
    <t>CR 33 # 31 - 53</t>
  </si>
  <si>
    <t>CL 34 # 26 - 04</t>
  </si>
  <si>
    <t>CR 55 B # 24 68 BARRIO SAN ANTONIO DE PEREIRA A ++</t>
  </si>
  <si>
    <t>CL 22 # 32 - 25</t>
  </si>
  <si>
    <t>CR 40 A # 45 A - 46 CUATRO ESQUINAS RIONEGRO</t>
  </si>
  <si>
    <t>CR 55 AC # 14 B - 23</t>
  </si>
  <si>
    <t>CR 52 # 52 - 15 APTO 301</t>
  </si>
  <si>
    <t>CL 33 # 37 - 06 APTO 102 MZAN H 1</t>
  </si>
  <si>
    <t>VE LAS BRISAS</t>
  </si>
  <si>
    <t>COR SANTA ELENA - VEREDA LA PALMA</t>
  </si>
  <si>
    <t>VE EL CERRO</t>
  </si>
  <si>
    <t>CL 27 # 31 - 08</t>
  </si>
  <si>
    <t>CR 34 # 21 A - 05</t>
  </si>
  <si>
    <t>CR 33 B # 43 C - 37</t>
  </si>
  <si>
    <t>CALLE 21A #33-22 BARRIO LA LOMITA</t>
  </si>
  <si>
    <t>VEREDA SAN JOSE</t>
  </si>
  <si>
    <t>VEREDA CAMARGO</t>
  </si>
  <si>
    <t>CL 23 # 21 - 10</t>
  </si>
  <si>
    <t>CL 39 A # 25 C - 38</t>
  </si>
  <si>
    <t>LAS MERCEDES 2</t>
  </si>
  <si>
    <t>CL 30 # 44 - 120 BR LAS ACACIAS PISO 1</t>
  </si>
  <si>
    <t>CR 57 # 50 A - 28 TORR 13 402 LA BRIZUELA</t>
  </si>
  <si>
    <t>CL 12 B # 31 - 71</t>
  </si>
  <si>
    <t>CR 27 # 30 - 68 PISO 2</t>
  </si>
  <si>
    <t>CR 29 # 38 - 13</t>
  </si>
  <si>
    <t>CR 42 A # 30 - 10</t>
  </si>
  <si>
    <t>CR 31 # 14 - 19</t>
  </si>
  <si>
    <t>KM 37 AU MEDELLIN BGTA</t>
  </si>
  <si>
    <t>VEREDA CRISTO REY</t>
  </si>
  <si>
    <t>CR 30 A # 13 A - 40</t>
  </si>
  <si>
    <t>CL 22 A # 33 D - 06</t>
  </si>
  <si>
    <t>CL 12 A # 35 - 46</t>
  </si>
  <si>
    <t>CR 315 # 197 - 00</t>
  </si>
  <si>
    <t>CL 40 A # 28 - 02</t>
  </si>
  <si>
    <t>CR 34 # 22 - 44</t>
  </si>
  <si>
    <t>CR 30 # 35 - 130 APTO 202</t>
  </si>
  <si>
    <t>CL 23 # 33 - 77</t>
  </si>
  <si>
    <t>VI # - VEREDA CAMPO ALEGRE</t>
  </si>
  <si>
    <t>VE LA PALMA</t>
  </si>
  <si>
    <t>CR 30 # 41 A - 33</t>
  </si>
  <si>
    <t>CL 26 # 28 - 49</t>
  </si>
  <si>
    <t>CR 52 # 42 B - 45 APTO 1203</t>
  </si>
  <si>
    <t>CL 37 # 33 A - 66</t>
  </si>
  <si>
    <t>CL 33 # 29 - 24</t>
  </si>
  <si>
    <t>CL 18 29-30</t>
  </si>
  <si>
    <t>CR 32 # 29 - 43 BR DIVI # NIÑO P 1 BRDIVI # 43 P 1</t>
  </si>
  <si>
    <t>CL 43 # 30 - 33</t>
  </si>
  <si>
    <t>CR 31 # 22 - 21</t>
  </si>
  <si>
    <t>CR 33 # 23 - 34</t>
  </si>
  <si>
    <t>CR 31 A # 19 - 29</t>
  </si>
  <si>
    <t>CR 26 # 40 - 00 # CARRERA 26 F 40 B 50 ALAMEDA</t>
  </si>
  <si>
    <t>CL 30 # 30 - 59 PAR PPAL</t>
  </si>
  <si>
    <t>ERIKA YOHANA</t>
  </si>
  <si>
    <t>GÓMEZ MATEUS</t>
  </si>
  <si>
    <t>APRENDIZ DE SST</t>
  </si>
  <si>
    <t>VILLAS DE ALEJANDRÍA</t>
  </si>
  <si>
    <t>erikagomez7150234@gmail.com</t>
  </si>
  <si>
    <t>N/A</t>
  </si>
  <si>
    <t>MARY NEGRETE</t>
  </si>
  <si>
    <t>APOYO A SST</t>
  </si>
  <si>
    <t>PENDIENTE</t>
  </si>
  <si>
    <t>CL 49 17 C-80</t>
  </si>
  <si>
    <t>CRA 39#39B LAS PALMAS</t>
  </si>
  <si>
    <t>CAMPO ALEGRE</t>
  </si>
  <si>
    <t>CRA 27 #27-11 edificio terracota</t>
  </si>
  <si>
    <t>CALLE 42#25 C -13 VILLA MARIA</t>
  </si>
  <si>
    <t>VEREDA SONADORA</t>
  </si>
  <si>
    <t>CR 29 # 35 - 84 APTO 201</t>
  </si>
  <si>
    <t>PRACTICANTE</t>
  </si>
  <si>
    <t>WILMAR ANDRÉS</t>
  </si>
  <si>
    <t>JARAMILLO BOTERO</t>
  </si>
  <si>
    <t>NINGUNA</t>
  </si>
  <si>
    <t>TRANSITO</t>
  </si>
  <si>
    <t>wilmar1978@gmail.com</t>
  </si>
  <si>
    <t>QUINTERO CARDONA</t>
  </si>
  <si>
    <t>KAREN</t>
  </si>
  <si>
    <t xml:space="preserve">ALEJANDRA </t>
  </si>
  <si>
    <t>DIANA</t>
  </si>
  <si>
    <t>ESTRADA CASTAÑO</t>
  </si>
  <si>
    <t>APOYO A EDUCACIÓN</t>
  </si>
  <si>
    <t>CL 17 B # 33 - 46</t>
  </si>
  <si>
    <t>vale.150913@gmail.com</t>
  </si>
  <si>
    <t xml:space="preserve">APOYO A EDUCACIÓN </t>
  </si>
  <si>
    <t>ORQUIDEA DEL SOCORRO</t>
  </si>
  <si>
    <t>QUINTERO JIMÉNEZ</t>
  </si>
  <si>
    <t>APOYO A AGRICULTURA</t>
  </si>
  <si>
    <t>VEREDA LA MADERA</t>
  </si>
  <si>
    <t>orquiquiji1976@gmail.com</t>
  </si>
  <si>
    <t>180-CPS-148-2024</t>
  </si>
  <si>
    <t>MARCELA OSORIO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</si>
</sst>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14" fontId="0" fillId="0" borderId="1" xfId="0" applyNumberFormat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left" vertical="center"/>
    </xf>
    <xf numFmtId="0" fontId="6" fillId="0" borderId="1" xfId="2" applyBorder="1" applyAlignment="1">
      <alignment horizontal="left" vertical="center" wrapText="1"/>
    </xf>
    <xf numFmtId="3" fontId="0" fillId="0" borderId="1" xfId="0" applyNumberFormat="1" applyBorder="1" applyAlignment="1">
      <alignment horizontal="right" vertical="center"/>
    </xf>
    <xf numFmtId="0" fontId="6" fillId="0" borderId="1" xfId="2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2" borderId="1" xfId="0" applyFill="1" applyBorder="1"/>
    <xf numFmtId="0" fontId="2" fillId="0" borderId="1" xfId="0" applyFont="1" applyBorder="1" applyAlignment="1">
      <alignment vertical="center"/>
    </xf>
    <xf numFmtId="0" fontId="6" fillId="0" borderId="1" xfId="2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/>
    <xf numFmtId="0" fontId="6" fillId="2" borderId="1" xfId="2" applyFill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4" fontId="0" fillId="2" borderId="1" xfId="0" applyNumberFormat="1" applyFill="1" applyBorder="1"/>
    <xf numFmtId="0" fontId="0" fillId="2" borderId="0" xfId="0" applyFill="1"/>
    <xf numFmtId="0" fontId="6" fillId="2" borderId="1" xfId="2" applyFill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3" fontId="0" fillId="0" borderId="1" xfId="0" applyNumberFormat="1" applyBorder="1" applyAlignment="1">
      <alignment horizontal="right"/>
    </xf>
    <xf numFmtId="0" fontId="6" fillId="0" borderId="1" xfId="2" applyFill="1" applyBorder="1" applyAlignment="1">
      <alignment wrapText="1"/>
    </xf>
    <xf numFmtId="164" fontId="0" fillId="0" borderId="1" xfId="1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3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6" fillId="3" borderId="1" xfId="2" applyFill="1" applyBorder="1" applyAlignment="1">
      <alignment wrapText="1"/>
    </xf>
    <xf numFmtId="164" fontId="0" fillId="3" borderId="1" xfId="1" applyNumberFormat="1" applyFont="1" applyFill="1" applyBorder="1"/>
    <xf numFmtId="14" fontId="0" fillId="3" borderId="1" xfId="0" applyNumberFormat="1" applyFill="1" applyBorder="1"/>
    <xf numFmtId="0" fontId="0" fillId="3" borderId="0" xfId="0" applyFill="1"/>
    <xf numFmtId="0" fontId="0" fillId="0" borderId="1" xfId="0" applyBorder="1" applyAlignment="1">
      <alignment horizontal="left" vertical="top" wrapText="1"/>
    </xf>
    <xf numFmtId="164" fontId="0" fillId="0" borderId="1" xfId="1" applyNumberFormat="1" applyFont="1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1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164" fontId="0" fillId="0" borderId="1" xfId="1" applyNumberFormat="1" applyFont="1" applyBorder="1" applyAlignment="1"/>
    <xf numFmtId="14" fontId="0" fillId="0" borderId="1" xfId="0" applyNumberFormat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6" fillId="2" borderId="1" xfId="2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3" fontId="0" fillId="7" borderId="1" xfId="0" applyNumberFormat="1" applyFill="1" applyBorder="1"/>
    <xf numFmtId="0" fontId="0" fillId="7" borderId="1" xfId="0" applyFill="1" applyBorder="1" applyAlignment="1">
      <alignment wrapText="1"/>
    </xf>
    <xf numFmtId="0" fontId="6" fillId="7" borderId="1" xfId="2" applyFill="1" applyBorder="1" applyAlignment="1">
      <alignment wrapText="1"/>
    </xf>
    <xf numFmtId="164" fontId="0" fillId="7" borderId="1" xfId="1" applyNumberFormat="1" applyFont="1" applyFill="1" applyBorder="1"/>
    <xf numFmtId="164" fontId="0" fillId="7" borderId="1" xfId="0" applyNumberFormat="1" applyFill="1" applyBorder="1"/>
    <xf numFmtId="14" fontId="0" fillId="7" borderId="1" xfId="0" applyNumberFormat="1" applyFill="1" applyBorder="1"/>
    <xf numFmtId="0" fontId="0" fillId="7" borderId="0" xfId="0" applyFill="1"/>
    <xf numFmtId="14" fontId="0" fillId="0" borderId="1" xfId="0" applyNumberFormat="1" applyBorder="1" applyAlignment="1">
      <alignment horizontal="right" vertical="center"/>
    </xf>
    <xf numFmtId="14" fontId="0" fillId="2" borderId="1" xfId="0" applyNumberFormat="1" applyFill="1" applyBorder="1" applyAlignment="1">
      <alignment horizontal="right"/>
    </xf>
    <xf numFmtId="0" fontId="5" fillId="0" borderId="1" xfId="2" applyFont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 wrapText="1"/>
    </xf>
    <xf numFmtId="14" fontId="0" fillId="0" borderId="1" xfId="0" applyNumberFormat="1" applyBorder="1" applyAlignment="1">
      <alignment horizontal="right" wrapText="1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wrapText="1"/>
    </xf>
    <xf numFmtId="0" fontId="0" fillId="4" borderId="1" xfId="0" applyFill="1" applyBorder="1"/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9071</xdr:colOff>
      <xdr:row>0</xdr:row>
      <xdr:rowOff>81642</xdr:rowOff>
    </xdr:from>
    <xdr:to>
      <xdr:col>29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163284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1555751</xdr:colOff>
      <xdr:row>0</xdr:row>
      <xdr:rowOff>73706</xdr:rowOff>
    </xdr:from>
    <xdr:to>
      <xdr:col>2</xdr:col>
      <xdr:colOff>1197429</xdr:colOff>
      <xdr:row>2</xdr:row>
      <xdr:rowOff>246062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73706"/>
          <a:ext cx="1349828" cy="10613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9071</xdr:colOff>
      <xdr:row>0</xdr:row>
      <xdr:rowOff>81642</xdr:rowOff>
    </xdr:from>
    <xdr:to>
      <xdr:col>31</xdr:col>
      <xdr:colOff>163285</xdr:colOff>
      <xdr:row>2</xdr:row>
      <xdr:rowOff>226786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0221" y="81642"/>
          <a:ext cx="1741714" cy="1034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y Luz Negrete Ramos" id="{6E9DAED2-6D89-4601-B08A-0F9317D3E012}" userId="S-1-5-21-4065371870-4011839518-1562568881-112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4-03-18T22:07:11.99" personId="{6E9DAED2-6D89-4601-B08A-0F9317D3E012}" id="{FD453081-ADE5-4F53-A1AC-47A5DDFE893C}">
    <text>Revisar y retirar en octubre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urdo.cristian@hotmail.com" TargetMode="External"/><Relationship Id="rId2" Type="http://schemas.openxmlformats.org/officeDocument/2006/relationships/hyperlink" Target="mailto:kerenmartineztoloza@gmail.com" TargetMode="External"/><Relationship Id="rId1" Type="http://schemas.openxmlformats.org/officeDocument/2006/relationships/hyperlink" Target="mailto:lpalacioaristizabal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arzon.Luisam@g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valen2686@hotmail.com" TargetMode="External"/><Relationship Id="rId13" Type="http://schemas.openxmlformats.org/officeDocument/2006/relationships/hyperlink" Target="mailto:eliariasb2@gmail.com" TargetMode="External"/><Relationship Id="rId18" Type="http://schemas.openxmlformats.org/officeDocument/2006/relationships/hyperlink" Target="mailto:jesusgomezceballos@hotmail.com" TargetMode="External"/><Relationship Id="rId26" Type="http://schemas.openxmlformats.org/officeDocument/2006/relationships/drawing" Target="../drawings/drawing10.xml"/><Relationship Id="rId3" Type="http://schemas.openxmlformats.org/officeDocument/2006/relationships/hyperlink" Target="mailto:tiagoarenasvalencia@gmail.com" TargetMode="External"/><Relationship Id="rId21" Type="http://schemas.openxmlformats.org/officeDocument/2006/relationships/hyperlink" Target="mailto:pedromg176@hotmail.com" TargetMode="External"/><Relationship Id="rId7" Type="http://schemas.openxmlformats.org/officeDocument/2006/relationships/hyperlink" Target="mailto:dmesacastro@uniminuto.edu.co" TargetMode="External"/><Relationship Id="rId12" Type="http://schemas.openxmlformats.org/officeDocument/2006/relationships/hyperlink" Target="mailto:mariana.fonointegral@gmail.com" TargetMode="External"/><Relationship Id="rId17" Type="http://schemas.openxmlformats.org/officeDocument/2006/relationships/hyperlink" Target="mailto:caroibarra83@gmail.com" TargetMode="External"/><Relationship Id="rId25" Type="http://schemas.openxmlformats.org/officeDocument/2006/relationships/printerSettings" Target="../printerSettings/printerSettings10.bin"/><Relationship Id="rId2" Type="http://schemas.openxmlformats.org/officeDocument/2006/relationships/hyperlink" Target="mailto:alejalg08@yahoo.es" TargetMode="External"/><Relationship Id="rId16" Type="http://schemas.openxmlformats.org/officeDocument/2006/relationships/hyperlink" Target="mailto:natybr75@hotmail.com" TargetMode="External"/><Relationship Id="rId20" Type="http://schemas.openxmlformats.org/officeDocument/2006/relationships/hyperlink" Target="mailto:ucomunicador@gmail.com" TargetMode="External"/><Relationship Id="rId1" Type="http://schemas.openxmlformats.org/officeDocument/2006/relationships/hyperlink" Target="mailto:dani.eche28@gmail.com" TargetMode="External"/><Relationship Id="rId6" Type="http://schemas.openxmlformats.org/officeDocument/2006/relationships/hyperlink" Target="mailto:symtur@hotmail.com" TargetMode="External"/><Relationship Id="rId11" Type="http://schemas.openxmlformats.org/officeDocument/2006/relationships/hyperlink" Target="mailto:juanjo6145@gmail.com" TargetMode="External"/><Relationship Id="rId24" Type="http://schemas.openxmlformats.org/officeDocument/2006/relationships/hyperlink" Target="mailto:orquiquiji1976@gmail.com" TargetMode="External"/><Relationship Id="rId5" Type="http://schemas.openxmlformats.org/officeDocument/2006/relationships/hyperlink" Target="mailto:catainclusion2020@gmail.com" TargetMode="External"/><Relationship Id="rId15" Type="http://schemas.openxmlformats.org/officeDocument/2006/relationships/hyperlink" Target="mailto:johana165castro@gmail.com" TargetMode="External"/><Relationship Id="rId23" Type="http://schemas.openxmlformats.org/officeDocument/2006/relationships/hyperlink" Target="mailto:vale.150913@gmail.com" TargetMode="External"/><Relationship Id="rId10" Type="http://schemas.openxmlformats.org/officeDocument/2006/relationships/hyperlink" Target="mailto:veronica.betancur20@gmail.com" TargetMode="External"/><Relationship Id="rId19" Type="http://schemas.openxmlformats.org/officeDocument/2006/relationships/hyperlink" Target="mailto:edwinalzateabogado@gmail.com" TargetMode="External"/><Relationship Id="rId4" Type="http://schemas.openxmlformats.org/officeDocument/2006/relationships/hyperlink" Target="mailto:Mariafrancoj4@gmail.com" TargetMode="External"/><Relationship Id="rId9" Type="http://schemas.openxmlformats.org/officeDocument/2006/relationships/hyperlink" Target="mailto:lilajime1056@hotmail.com" TargetMode="External"/><Relationship Id="rId14" Type="http://schemas.openxmlformats.org/officeDocument/2006/relationships/hyperlink" Target="mailto:dianamilenalopezarboleda@gmail.com" TargetMode="External"/><Relationship Id="rId22" Type="http://schemas.openxmlformats.org/officeDocument/2006/relationships/hyperlink" Target="mailto:leidy_betancur@hot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kandre5432@gmail.com" TargetMode="External"/><Relationship Id="rId3" Type="http://schemas.openxmlformats.org/officeDocument/2006/relationships/hyperlink" Target="mailto:cquinteroalarcon@gmail.com" TargetMode="External"/><Relationship Id="rId7" Type="http://schemas.openxmlformats.org/officeDocument/2006/relationships/hyperlink" Target="mailto:leidyalvarez977@gmail.com" TargetMode="External"/><Relationship Id="rId2" Type="http://schemas.openxmlformats.org/officeDocument/2006/relationships/hyperlink" Target="mailto:nanarico0709@gmail.com" TargetMode="External"/><Relationship Id="rId1" Type="http://schemas.openxmlformats.org/officeDocument/2006/relationships/hyperlink" Target="mailto:jenifferramirezbetancur@gmail.com" TargetMode="External"/><Relationship Id="rId6" Type="http://schemas.openxmlformats.org/officeDocument/2006/relationships/hyperlink" Target="mailto:Lauris-jp@hotmail.com" TargetMode="External"/><Relationship Id="rId5" Type="http://schemas.openxmlformats.org/officeDocument/2006/relationships/hyperlink" Target="mailto:paula.a.hdez@gmail.com" TargetMode="External"/><Relationship Id="rId10" Type="http://schemas.openxmlformats.org/officeDocument/2006/relationships/drawing" Target="../drawings/drawing11.xml"/><Relationship Id="rId4" Type="http://schemas.openxmlformats.org/officeDocument/2006/relationships/hyperlink" Target="mailto:Wayraecotours@gmail.com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2.xml"/><Relationship Id="rId3" Type="http://schemas.openxmlformats.org/officeDocument/2006/relationships/hyperlink" Target="mailto:orozcolawyer@gmail.com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mailto:davidalejandrogonzalezu@gmailcom" TargetMode="External"/><Relationship Id="rId1" Type="http://schemas.openxmlformats.org/officeDocument/2006/relationships/hyperlink" Target="mailto:isabel.crodriguez22@gmail.com" TargetMode="External"/><Relationship Id="rId6" Type="http://schemas.openxmlformats.org/officeDocument/2006/relationships/hyperlink" Target="mailto:janeth.1984sc@gmail.com" TargetMode="External"/><Relationship Id="rId5" Type="http://schemas.openxmlformats.org/officeDocument/2006/relationships/hyperlink" Target="mailto:carloscomunal2014@gmail.com" TargetMode="External"/><Relationship Id="rId4" Type="http://schemas.openxmlformats.org/officeDocument/2006/relationships/hyperlink" Target="mailto:andregr285@gmail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lalis_0726@hotmail.com" TargetMode="External"/><Relationship Id="rId7" Type="http://schemas.openxmlformats.org/officeDocument/2006/relationships/hyperlink" Target="mailto:kattyaz1715@gmail.com" TargetMode="External"/><Relationship Id="rId2" Type="http://schemas.openxmlformats.org/officeDocument/2006/relationships/hyperlink" Target="mailto:ericayaned.martinezm@gmail.com" TargetMode="External"/><Relationship Id="rId1" Type="http://schemas.openxmlformats.org/officeDocument/2006/relationships/hyperlink" Target="mailto:lizethcastro6610@hotmail.com" TargetMode="External"/><Relationship Id="rId6" Type="http://schemas.openxmlformats.org/officeDocument/2006/relationships/hyperlink" Target="mailto:natix1610@gmail.com" TargetMode="External"/><Relationship Id="rId5" Type="http://schemas.openxmlformats.org/officeDocument/2006/relationships/hyperlink" Target="mailto:silgalo.81@gmail.com" TargetMode="External"/><Relationship Id="rId4" Type="http://schemas.openxmlformats.org/officeDocument/2006/relationships/hyperlink" Target="mailto:danielaqn22@hotmail.com" TargetMode="External"/><Relationship Id="rId9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rudajiso@gmail.com" TargetMode="External"/><Relationship Id="rId3" Type="http://schemas.openxmlformats.org/officeDocument/2006/relationships/hyperlink" Target="mailto:rg2345298@gmail.com" TargetMode="External"/><Relationship Id="rId7" Type="http://schemas.openxmlformats.org/officeDocument/2006/relationships/hyperlink" Target="mailto:juanfer_6825@hotmail.com" TargetMode="External"/><Relationship Id="rId2" Type="http://schemas.openxmlformats.org/officeDocument/2006/relationships/hyperlink" Target="mailto:camilaariasquinteri20@gmail.com" TargetMode="External"/><Relationship Id="rId1" Type="http://schemas.openxmlformats.org/officeDocument/2006/relationships/hyperlink" Target="mailto:juanlo031@gmail.com" TargetMode="External"/><Relationship Id="rId6" Type="http://schemas.openxmlformats.org/officeDocument/2006/relationships/hyperlink" Target="mailto:jairoorozcozuluaga@gmail.com" TargetMode="External"/><Relationship Id="rId11" Type="http://schemas.openxmlformats.org/officeDocument/2006/relationships/drawing" Target="../drawings/drawing14.xml"/><Relationship Id="rId5" Type="http://schemas.openxmlformats.org/officeDocument/2006/relationships/hyperlink" Target="mailto:clau.l@gmail.com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yvargas27@hotmail.com" TargetMode="External"/><Relationship Id="rId9" Type="http://schemas.openxmlformats.org/officeDocument/2006/relationships/hyperlink" Target="mailto:aperilla79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ocampond@hotmail.com" TargetMode="External"/><Relationship Id="rId13" Type="http://schemas.openxmlformats.org/officeDocument/2006/relationships/hyperlink" Target="mailto:toroagudelojohanalexis@gmail.com" TargetMode="External"/><Relationship Id="rId18" Type="http://schemas.openxmlformats.org/officeDocument/2006/relationships/hyperlink" Target="mailto:nataliaosorio696@gmail.com" TargetMode="External"/><Relationship Id="rId3" Type="http://schemas.openxmlformats.org/officeDocument/2006/relationships/hyperlink" Target="mailto:jgiraldos1989@gmail.com" TargetMode="External"/><Relationship Id="rId7" Type="http://schemas.openxmlformats.org/officeDocument/2006/relationships/hyperlink" Target="mailto:san072804@gmail.com" TargetMode="External"/><Relationship Id="rId12" Type="http://schemas.openxmlformats.org/officeDocument/2006/relationships/hyperlink" Target="mailto:jorge.salazar4332@gmail.com" TargetMode="External"/><Relationship Id="rId17" Type="http://schemas.openxmlformats.org/officeDocument/2006/relationships/hyperlink" Target="mailto:sin962023@gmail.com" TargetMode="External"/><Relationship Id="rId2" Type="http://schemas.openxmlformats.org/officeDocument/2006/relationships/hyperlink" Target="mailto:alejandroarcilajimenez@gmail.com" TargetMode="External"/><Relationship Id="rId16" Type="http://schemas.openxmlformats.org/officeDocument/2006/relationships/hyperlink" Target="mailto:dridencomunicaciones@gmail.com" TargetMode="External"/><Relationship Id="rId20" Type="http://schemas.openxmlformats.org/officeDocument/2006/relationships/drawing" Target="../drawings/drawing16.xml"/><Relationship Id="rId1" Type="http://schemas.openxmlformats.org/officeDocument/2006/relationships/hyperlink" Target="mailto:hugoarbelaez723@gmail.com" TargetMode="External"/><Relationship Id="rId6" Type="http://schemas.openxmlformats.org/officeDocument/2006/relationships/hyperlink" Target="mailto:jhon2607@gmail.com" TargetMode="External"/><Relationship Id="rId11" Type="http://schemas.openxmlformats.org/officeDocument/2006/relationships/hyperlink" Target="mailto:hernanrestrepoalvarez@gmail.com" TargetMode="External"/><Relationship Id="rId5" Type="http://schemas.openxmlformats.org/officeDocument/2006/relationships/hyperlink" Target="mailto:camilomq@hotmail.com" TargetMode="External"/><Relationship Id="rId15" Type="http://schemas.openxmlformats.org/officeDocument/2006/relationships/hyperlink" Target="mailto:lizzeth@gmail.com" TargetMode="External"/><Relationship Id="rId10" Type="http://schemas.openxmlformats.org/officeDocument/2006/relationships/hyperlink" Target="mailto:didierravezuluaga@gmail.com" TargetMode="External"/><Relationship Id="rId19" Type="http://schemas.openxmlformats.org/officeDocument/2006/relationships/printerSettings" Target="../printerSettings/printerSettings16.bin"/><Relationship Id="rId4" Type="http://schemas.openxmlformats.org/officeDocument/2006/relationships/hyperlink" Target="mailto:alberto.hoyos324@gmail.com" TargetMode="External"/><Relationship Id="rId9" Type="http://schemas.openxmlformats.org/officeDocument/2006/relationships/hyperlink" Target="mailto:jorgealbeiro2016@gmail.com" TargetMode="External"/><Relationship Id="rId14" Type="http://schemas.openxmlformats.org/officeDocument/2006/relationships/hyperlink" Target="mailto:cindyvarelav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nataliazuleta31@gmail.com" TargetMode="External"/><Relationship Id="rId1" Type="http://schemas.openxmlformats.org/officeDocument/2006/relationships/hyperlink" Target="mailto:conradojh@hotmail.com" TargetMode="External"/><Relationship Id="rId4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mirezwill@gmail.co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cindyvco1@gmail.com" TargetMode="External"/><Relationship Id="rId1" Type="http://schemas.openxmlformats.org/officeDocument/2006/relationships/hyperlink" Target="mailto:diegoalejandro.zp@hotmail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rikagomez7150234@gmail.com" TargetMode="External"/><Relationship Id="rId4" Type="http://schemas.openxmlformats.org/officeDocument/2006/relationships/hyperlink" Target="mailto:stevenhur09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orenogiraldomelisa@gmail.com" TargetMode="External"/><Relationship Id="rId13" Type="http://schemas.openxmlformats.org/officeDocument/2006/relationships/hyperlink" Target="mailto:anamsanchezb13@gmail.com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mailto:julianvasseur1978@gmail.com" TargetMode="External"/><Relationship Id="rId7" Type="http://schemas.openxmlformats.org/officeDocument/2006/relationships/hyperlink" Target="mailto:rodrigorozco48@gmail.com" TargetMode="External"/><Relationship Id="rId12" Type="http://schemas.openxmlformats.org/officeDocument/2006/relationships/hyperlink" Target="mailto:cruz.elena.serna.z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jgonzalez@uco.edu.co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carolina12anna@gmail.com" TargetMode="External"/><Relationship Id="rId6" Type="http://schemas.openxmlformats.org/officeDocument/2006/relationships/hyperlink" Target="mailto:maily8_3@yahoo.es" TargetMode="External"/><Relationship Id="rId11" Type="http://schemas.openxmlformats.org/officeDocument/2006/relationships/hyperlink" Target="mailto:anamoreno0712@gmail.com" TargetMode="External"/><Relationship Id="rId5" Type="http://schemas.openxmlformats.org/officeDocument/2006/relationships/hyperlink" Target="mailto:carlosalzate9213@gmail.com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mailto:abogado.calidad@gmail.com" TargetMode="External"/><Relationship Id="rId4" Type="http://schemas.openxmlformats.org/officeDocument/2006/relationships/hyperlink" Target="mailto:alejotorres079@gmail.con" TargetMode="External"/><Relationship Id="rId9" Type="http://schemas.openxmlformats.org/officeDocument/2006/relationships/hyperlink" Target="mailto:adolfocardona1704@gmail.com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ondonogomezcarolina@gmail.com" TargetMode="External"/><Relationship Id="rId13" Type="http://schemas.openxmlformats.org/officeDocument/2006/relationships/hyperlink" Target="mailto:anita_ossa@hotmail.com" TargetMode="External"/><Relationship Id="rId18" Type="http://schemas.openxmlformats.org/officeDocument/2006/relationships/hyperlink" Target="mailto:josedavidq253@gmail.com" TargetMode="External"/><Relationship Id="rId3" Type="http://schemas.openxmlformats.org/officeDocument/2006/relationships/hyperlink" Target="mailto:meza.alberto45@gmail.com" TargetMode="External"/><Relationship Id="rId21" Type="http://schemas.openxmlformats.org/officeDocument/2006/relationships/drawing" Target="../drawings/drawing4.xml"/><Relationship Id="rId7" Type="http://schemas.openxmlformats.org/officeDocument/2006/relationships/hyperlink" Target="mailto:juanzulu2010@gmail.com" TargetMode="External"/><Relationship Id="rId12" Type="http://schemas.openxmlformats.org/officeDocument/2006/relationships/hyperlink" Target="mailto:anaortegac28@gmail.com" TargetMode="External"/><Relationship Id="rId17" Type="http://schemas.openxmlformats.org/officeDocument/2006/relationships/hyperlink" Target="mailto:jhoanagaviriazuleta@gmail.com" TargetMode="External"/><Relationship Id="rId2" Type="http://schemas.openxmlformats.org/officeDocument/2006/relationships/hyperlink" Target="mailto:alejis-321@hotmail.com" TargetMode="External"/><Relationship Id="rId16" Type="http://schemas.openxmlformats.org/officeDocument/2006/relationships/hyperlink" Target="mailto:dianamarcelagm@hotmail.com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mailto:baenamolistefania@gmail.com" TargetMode="External"/><Relationship Id="rId6" Type="http://schemas.openxmlformats.org/officeDocument/2006/relationships/hyperlink" Target="mailto:jcastrom21@hotmail.com" TargetMode="External"/><Relationship Id="rId11" Type="http://schemas.openxmlformats.org/officeDocument/2006/relationships/hyperlink" Target="mailto:carlosmarioriosmartinez@gmail.com" TargetMode="External"/><Relationship Id="rId5" Type="http://schemas.openxmlformats.org/officeDocument/2006/relationships/hyperlink" Target="mailto:jose.hurtado4536@gmail.com" TargetMode="External"/><Relationship Id="rId15" Type="http://schemas.openxmlformats.org/officeDocument/2006/relationships/hyperlink" Target="mailto:dvaragsgomez1@gmai.com" TargetMode="External"/><Relationship Id="rId10" Type="http://schemas.openxmlformats.org/officeDocument/2006/relationships/hyperlink" Target="mailto:milenacardonas@gmail.com" TargetMode="External"/><Relationship Id="rId19" Type="http://schemas.openxmlformats.org/officeDocument/2006/relationships/hyperlink" Target="mailto:orquiquiji1976@gmail.com" TargetMode="External"/><Relationship Id="rId4" Type="http://schemas.openxmlformats.org/officeDocument/2006/relationships/hyperlink" Target="mailto:Fuz09861@gmail.com" TargetMode="External"/><Relationship Id="rId9" Type="http://schemas.openxmlformats.org/officeDocument/2006/relationships/hyperlink" Target="mailto:quinteroedgar1985@gmail.com" TargetMode="External"/><Relationship Id="rId14" Type="http://schemas.openxmlformats.org/officeDocument/2006/relationships/hyperlink" Target="mailto:andresgiv98@gmia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esarduqueg13@gmail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juanfer1719@hotmail.com" TargetMode="External"/><Relationship Id="rId7" Type="http://schemas.openxmlformats.org/officeDocument/2006/relationships/hyperlink" Target="mailto:maribelpelaezo@gmail.com" TargetMode="External"/><Relationship Id="rId12" Type="http://schemas.openxmlformats.org/officeDocument/2006/relationships/hyperlink" Target="mailto:claudiaalzatevargas@gmail.com" TargetMode="External"/><Relationship Id="rId2" Type="http://schemas.openxmlformats.org/officeDocument/2006/relationships/hyperlink" Target="mailto:davidzp2213@gmail.com" TargetMode="External"/><Relationship Id="rId1" Type="http://schemas.openxmlformats.org/officeDocument/2006/relationships/hyperlink" Target="mailto:andrest.g.a@hotmail.com" TargetMode="External"/><Relationship Id="rId6" Type="http://schemas.openxmlformats.org/officeDocument/2006/relationships/hyperlink" Target="mailto:wildergomezcardona1983@gmail.com" TargetMode="External"/><Relationship Id="rId11" Type="http://schemas.openxmlformats.org/officeDocument/2006/relationships/hyperlink" Target="mailto:josefercho14@hotmail.com" TargetMode="External"/><Relationship Id="rId5" Type="http://schemas.openxmlformats.org/officeDocument/2006/relationships/hyperlink" Target="mailto:jorgedirecoe@gmail.com" TargetMode="External"/><Relationship Id="rId10" Type="http://schemas.openxmlformats.org/officeDocument/2006/relationships/hyperlink" Target="mailto:andres-41240@hotmail.com" TargetMode="External"/><Relationship Id="rId4" Type="http://schemas.openxmlformats.org/officeDocument/2006/relationships/hyperlink" Target="mailto:danilogg09@gmail.com" TargetMode="External"/><Relationship Id="rId9" Type="http://schemas.openxmlformats.org/officeDocument/2006/relationships/hyperlink" Target="mailto:actividadfisicaelcarmen@yahoo.com" TargetMode="External"/><Relationship Id="rId1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davidnba46@gmail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danielsteven0326@gmail.com" TargetMode="External"/><Relationship Id="rId1" Type="http://schemas.openxmlformats.org/officeDocument/2006/relationships/hyperlink" Target="mailto:cristinagiraldo03@gmail.com" TargetMode="External"/><Relationship Id="rId6" Type="http://schemas.openxmlformats.org/officeDocument/2006/relationships/hyperlink" Target="mailto:andresfboterovalencia@gmail.com" TargetMode="External"/><Relationship Id="rId5" Type="http://schemas.openxmlformats.org/officeDocument/2006/relationships/hyperlink" Target="mailto:jgiraldo19@hotmail.com" TargetMode="External"/><Relationship Id="rId4" Type="http://schemas.openxmlformats.org/officeDocument/2006/relationships/hyperlink" Target="mailto:llopez559@misena.edu.c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karenhenaob316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camilojaramillo033@gmail.com" TargetMode="External"/><Relationship Id="rId3" Type="http://schemas.openxmlformats.org/officeDocument/2006/relationships/hyperlink" Target="mailto:melicendoya@gmail.com" TargetMode="External"/><Relationship Id="rId7" Type="http://schemas.openxmlformats.org/officeDocument/2006/relationships/hyperlink" Target="mailto:nafragoz@hotmail.com" TargetMode="External"/><Relationship Id="rId2" Type="http://schemas.openxmlformats.org/officeDocument/2006/relationships/hyperlink" Target="mailto:nataliasoto938@gmail.com" TargetMode="External"/><Relationship Id="rId1" Type="http://schemas.openxmlformats.org/officeDocument/2006/relationships/hyperlink" Target="mailto:dianayamilearboleda@gmail.com" TargetMode="External"/><Relationship Id="rId6" Type="http://schemas.openxmlformats.org/officeDocument/2006/relationships/hyperlink" Target="mailto:pgomezmazo@gmail.com" TargetMode="External"/><Relationship Id="rId11" Type="http://schemas.openxmlformats.org/officeDocument/2006/relationships/drawing" Target="../drawings/drawing8.xml"/><Relationship Id="rId5" Type="http://schemas.openxmlformats.org/officeDocument/2006/relationships/hyperlink" Target="mailto:sergiogt1989@mail.com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jhonfrey310320@gmail.com" TargetMode="External"/><Relationship Id="rId9" Type="http://schemas.openxmlformats.org/officeDocument/2006/relationships/hyperlink" Target="mailto:angela.soto@yahoo.e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van000@hotmail.com" TargetMode="External"/><Relationship Id="rId7" Type="http://schemas.openxmlformats.org/officeDocument/2006/relationships/drawing" Target="../drawings/drawing9.xml"/><Relationship Id="rId2" Type="http://schemas.openxmlformats.org/officeDocument/2006/relationships/hyperlink" Target="mailto:cntdmartinez@gmail.com" TargetMode="External"/><Relationship Id="rId1" Type="http://schemas.openxmlformats.org/officeDocument/2006/relationships/hyperlink" Target="mailto:sergioaristizabal0016@uco.net.co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wilmar1978@gmail.com" TargetMode="External"/><Relationship Id="rId4" Type="http://schemas.openxmlformats.org/officeDocument/2006/relationships/hyperlink" Target="mailto:ricautediego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"/>
  <sheetViews>
    <sheetView view="pageBreakPreview" zoomScale="80" zoomScaleNormal="100" zoomScaleSheetLayoutView="80" workbookViewId="0">
      <pane ySplit="5" topLeftCell="A6" activePane="bottomLeft" state="frozen"/>
      <selection pane="bottomLeft" activeCell="B10" sqref="B10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52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26" t="s">
        <v>45</v>
      </c>
      <c r="C6" s="1" t="s">
        <v>46</v>
      </c>
      <c r="D6" s="5">
        <v>1036399387</v>
      </c>
      <c r="E6" s="1" t="s">
        <v>129</v>
      </c>
      <c r="F6" s="1" t="s">
        <v>126</v>
      </c>
      <c r="G6" s="8">
        <v>34284</v>
      </c>
      <c r="H6" s="1" t="s">
        <v>31</v>
      </c>
      <c r="I6" s="6" t="s">
        <v>872</v>
      </c>
      <c r="J6" s="6" t="s">
        <v>32</v>
      </c>
      <c r="K6" s="15" t="s">
        <v>59</v>
      </c>
      <c r="L6" s="1">
        <v>3017059794</v>
      </c>
      <c r="M6" s="1" t="s">
        <v>60</v>
      </c>
      <c r="N6" s="6" t="s">
        <v>61</v>
      </c>
      <c r="O6" s="7">
        <v>1680000</v>
      </c>
      <c r="P6" s="7">
        <v>4200000</v>
      </c>
      <c r="Q6" s="7">
        <f>P6*6</f>
        <v>25200000</v>
      </c>
      <c r="R6" s="6" t="s">
        <v>51</v>
      </c>
      <c r="S6" s="8">
        <v>45309</v>
      </c>
      <c r="T6" s="8">
        <v>45491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32.25" customHeight="1" x14ac:dyDescent="0.25">
      <c r="A7" s="2">
        <v>2</v>
      </c>
      <c r="B7" s="26" t="s">
        <v>48</v>
      </c>
      <c r="C7" s="1" t="s">
        <v>49</v>
      </c>
      <c r="D7" s="53">
        <v>1010084385</v>
      </c>
      <c r="E7" s="1" t="s">
        <v>129</v>
      </c>
      <c r="F7" s="1" t="s">
        <v>126</v>
      </c>
      <c r="G7" s="8">
        <v>36590</v>
      </c>
      <c r="H7" s="1" t="s">
        <v>31</v>
      </c>
      <c r="I7" s="6" t="s">
        <v>873</v>
      </c>
      <c r="J7" s="6" t="s">
        <v>32</v>
      </c>
      <c r="K7" s="15" t="s">
        <v>58</v>
      </c>
      <c r="L7" s="1">
        <v>3217330787</v>
      </c>
      <c r="M7" s="1" t="s">
        <v>57</v>
      </c>
      <c r="N7" s="1" t="s">
        <v>54</v>
      </c>
      <c r="O7" s="7">
        <v>1800000</v>
      </c>
      <c r="P7" s="7">
        <v>4500000</v>
      </c>
      <c r="Q7" s="7">
        <f>P7*6</f>
        <v>27000000</v>
      </c>
      <c r="R7" s="6" t="s">
        <v>51</v>
      </c>
      <c r="S7" s="8">
        <v>45315</v>
      </c>
      <c r="T7" s="8">
        <v>45497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32.25" customHeight="1" x14ac:dyDescent="0.25">
      <c r="A8" s="2">
        <v>3</v>
      </c>
      <c r="B8" s="21" t="s">
        <v>52</v>
      </c>
      <c r="C8" s="1" t="s">
        <v>53</v>
      </c>
      <c r="D8" s="5">
        <v>1036396883</v>
      </c>
      <c r="E8" s="1" t="s">
        <v>129</v>
      </c>
      <c r="F8" s="1" t="s">
        <v>166</v>
      </c>
      <c r="G8" s="8">
        <v>33573</v>
      </c>
      <c r="H8" s="1" t="s">
        <v>50</v>
      </c>
      <c r="I8" s="6" t="s">
        <v>874</v>
      </c>
      <c r="J8" s="6" t="s">
        <v>32</v>
      </c>
      <c r="K8" s="15" t="s">
        <v>55</v>
      </c>
      <c r="L8" s="1">
        <v>3108911822</v>
      </c>
      <c r="M8" s="1" t="s">
        <v>62</v>
      </c>
      <c r="N8" s="6" t="s">
        <v>56</v>
      </c>
      <c r="O8" s="7">
        <v>1600000</v>
      </c>
      <c r="P8" s="7">
        <v>4000000</v>
      </c>
      <c r="Q8" s="7">
        <f>P8*6</f>
        <v>24000000</v>
      </c>
      <c r="R8" s="6" t="s">
        <v>51</v>
      </c>
      <c r="S8" s="8">
        <v>45315</v>
      </c>
      <c r="T8" s="8">
        <v>45497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32.25" customHeight="1" x14ac:dyDescent="0.25">
      <c r="A9" s="2">
        <v>4</v>
      </c>
      <c r="B9" s="21" t="s">
        <v>621</v>
      </c>
      <c r="C9" s="1" t="s">
        <v>622</v>
      </c>
      <c r="D9" s="5">
        <v>52810238</v>
      </c>
      <c r="E9" s="1" t="s">
        <v>242</v>
      </c>
      <c r="F9" s="1" t="s">
        <v>126</v>
      </c>
      <c r="G9" s="54">
        <v>29582</v>
      </c>
      <c r="H9" s="6" t="s">
        <v>623</v>
      </c>
      <c r="I9" s="6" t="s">
        <v>875</v>
      </c>
      <c r="J9" s="6" t="s">
        <v>32</v>
      </c>
      <c r="K9" s="15" t="s">
        <v>624</v>
      </c>
      <c r="L9" s="1">
        <v>3138507276</v>
      </c>
      <c r="M9" s="1" t="s">
        <v>666</v>
      </c>
      <c r="N9" s="6" t="s">
        <v>56</v>
      </c>
      <c r="O9" s="7">
        <v>2800000</v>
      </c>
      <c r="P9" s="7">
        <v>7000000</v>
      </c>
      <c r="Q9" s="7">
        <v>73000000</v>
      </c>
      <c r="R9" s="6" t="s">
        <v>625</v>
      </c>
      <c r="S9" s="8">
        <v>45345</v>
      </c>
      <c r="T9" s="8">
        <v>45657</v>
      </c>
      <c r="U9" s="1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/>
      <c r="B10" s="21"/>
      <c r="C10" s="1"/>
      <c r="D10" s="5"/>
      <c r="E10" s="1"/>
      <c r="F10" s="1"/>
      <c r="G10" s="1"/>
      <c r="H10" s="1"/>
      <c r="I10" s="6"/>
      <c r="J10" s="6"/>
      <c r="K10" s="15"/>
      <c r="L10" s="1"/>
      <c r="M10" s="1"/>
      <c r="N10" s="6"/>
      <c r="O10" s="7"/>
      <c r="P10" s="7"/>
      <c r="Q10" s="7"/>
      <c r="R10" s="6"/>
      <c r="S10" s="8"/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/>
      <c r="B11" s="26"/>
      <c r="C11" s="1"/>
      <c r="D11" s="53"/>
      <c r="E11" s="1"/>
      <c r="F11" s="1"/>
      <c r="G11" s="1"/>
      <c r="H11" s="1"/>
      <c r="I11" s="6"/>
      <c r="J11" s="6"/>
      <c r="K11" s="15"/>
      <c r="L11" s="1"/>
      <c r="M11" s="1"/>
      <c r="N11" s="1"/>
      <c r="O11" s="7"/>
      <c r="P11" s="7"/>
      <c r="Q11" s="7"/>
      <c r="R11" s="6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50.25" customHeight="1" x14ac:dyDescent="0.25">
      <c r="A12" s="85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  <c r="O12" s="88" t="s">
        <v>27</v>
      </c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90"/>
    </row>
    <row r="13" spans="1:42" ht="30.75" customHeight="1" x14ac:dyDescent="0.25">
      <c r="A13" s="22" t="s">
        <v>11</v>
      </c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94" t="s">
        <v>11</v>
      </c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6"/>
    </row>
  </sheetData>
  <mergeCells count="13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12:N12"/>
    <mergeCell ref="O12:AG12"/>
    <mergeCell ref="B13:N13"/>
    <mergeCell ref="O13:AG13"/>
  </mergeCells>
  <dataValidations disablePrompts="1" count="1">
    <dataValidation type="list" allowBlank="1" showInputMessage="1" showErrorMessage="1" sqref="V6:AG11" xr:uid="{00000000-0002-0000-0000-000000000000}">
      <formula1>$AP$3:$AP$4</formula1>
    </dataValidation>
  </dataValidations>
  <hyperlinks>
    <hyperlink ref="K7" r:id="rId1" xr:uid="{00000000-0004-0000-0000-000000000000}"/>
    <hyperlink ref="K6" r:id="rId2" xr:uid="{00000000-0004-0000-0000-000001000000}"/>
    <hyperlink ref="K8" r:id="rId3" xr:uid="{00000000-0004-0000-0000-000002000000}"/>
    <hyperlink ref="K9" r:id="rId4" xr:uid="{00000000-0004-0000-0000-000003000000}"/>
  </hyperlinks>
  <pageMargins left="0.7" right="0.7" top="0.75" bottom="0.75" header="0.3" footer="0.3"/>
  <pageSetup scale="36" orientation="landscape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40"/>
  <sheetViews>
    <sheetView view="pageBreakPreview" topLeftCell="J1" zoomScale="80" zoomScaleNormal="100" zoomScaleSheetLayoutView="80" workbookViewId="0">
      <pane ySplit="5" topLeftCell="A24" activePane="bottomLeft" state="frozen"/>
      <selection pane="bottomLeft" activeCell="B29" sqref="B29:U29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6.140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76" t="s">
        <v>871</v>
      </c>
      <c r="H5" s="3" t="s">
        <v>3</v>
      </c>
      <c r="I5" s="76" t="s">
        <v>876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28.5" customHeight="1" x14ac:dyDescent="0.25">
      <c r="A6" s="2">
        <v>1</v>
      </c>
      <c r="B6" s="10" t="s">
        <v>29</v>
      </c>
      <c r="C6" s="10" t="s">
        <v>30</v>
      </c>
      <c r="D6" s="14">
        <v>1036951188</v>
      </c>
      <c r="E6" s="11" t="s">
        <v>129</v>
      </c>
      <c r="F6" s="11" t="s">
        <v>126</v>
      </c>
      <c r="G6" s="77">
        <v>34605</v>
      </c>
      <c r="H6" s="11" t="s">
        <v>33</v>
      </c>
      <c r="I6" s="11" t="s">
        <v>939</v>
      </c>
      <c r="J6" s="10" t="s">
        <v>34</v>
      </c>
      <c r="K6" s="13" t="s">
        <v>44</v>
      </c>
      <c r="L6" s="18">
        <v>3218788397</v>
      </c>
      <c r="M6" s="10" t="s">
        <v>35</v>
      </c>
      <c r="N6" s="11" t="s">
        <v>36</v>
      </c>
      <c r="O6" s="12">
        <v>1486800</v>
      </c>
      <c r="P6" s="12">
        <v>3717000</v>
      </c>
      <c r="Q6" s="12">
        <f>P6*3</f>
        <v>11151000</v>
      </c>
      <c r="R6" s="11" t="s">
        <v>37</v>
      </c>
      <c r="S6" s="9">
        <v>45314</v>
      </c>
      <c r="T6" s="9">
        <v>45405</v>
      </c>
      <c r="U6" s="17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32.25" customHeight="1" x14ac:dyDescent="0.25">
      <c r="A7" s="2">
        <v>2</v>
      </c>
      <c r="B7" s="1" t="s">
        <v>97</v>
      </c>
      <c r="C7" s="1" t="s">
        <v>98</v>
      </c>
      <c r="D7" s="7">
        <v>1036392551</v>
      </c>
      <c r="E7" s="1" t="s">
        <v>129</v>
      </c>
      <c r="F7" s="1" t="s">
        <v>143</v>
      </c>
      <c r="G7" s="8">
        <v>31754</v>
      </c>
      <c r="H7" s="1" t="s">
        <v>167</v>
      </c>
      <c r="I7" s="1" t="s">
        <v>940</v>
      </c>
      <c r="J7" s="1" t="s">
        <v>34</v>
      </c>
      <c r="K7" s="23" t="s">
        <v>99</v>
      </c>
      <c r="L7" s="1">
        <v>3207246033</v>
      </c>
      <c r="M7" s="1" t="s">
        <v>100</v>
      </c>
      <c r="N7" s="6" t="s">
        <v>273</v>
      </c>
      <c r="O7" s="7">
        <v>1486800</v>
      </c>
      <c r="P7" s="7">
        <v>3717000</v>
      </c>
      <c r="Q7" s="7">
        <v>22302000</v>
      </c>
      <c r="R7" s="1" t="s">
        <v>101</v>
      </c>
      <c r="S7" s="8">
        <v>45323</v>
      </c>
      <c r="T7" s="8">
        <v>45504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44.1" customHeight="1" x14ac:dyDescent="0.25">
      <c r="A8" s="2">
        <v>3</v>
      </c>
      <c r="B8" s="1" t="s">
        <v>222</v>
      </c>
      <c r="C8" s="1" t="s">
        <v>264</v>
      </c>
      <c r="D8" s="5">
        <v>1036950333</v>
      </c>
      <c r="E8" s="1" t="s">
        <v>129</v>
      </c>
      <c r="F8" s="1" t="s">
        <v>126</v>
      </c>
      <c r="G8" s="54">
        <v>34486</v>
      </c>
      <c r="H8" s="6" t="s">
        <v>266</v>
      </c>
      <c r="I8" s="6" t="s">
        <v>941</v>
      </c>
      <c r="J8" s="1" t="s">
        <v>34</v>
      </c>
      <c r="K8" s="15" t="s">
        <v>265</v>
      </c>
      <c r="L8" s="1">
        <v>3045239655</v>
      </c>
      <c r="M8" s="1" t="s">
        <v>267</v>
      </c>
      <c r="N8" s="6" t="s">
        <v>36</v>
      </c>
      <c r="O8" s="7">
        <f t="shared" ref="O8:O17" si="0">P8*40%</f>
        <v>1486800</v>
      </c>
      <c r="P8" s="7">
        <v>3717000</v>
      </c>
      <c r="Q8" s="7">
        <f t="shared" ref="Q8:Q20" si="1">P8*7</f>
        <v>26019000</v>
      </c>
      <c r="R8" s="6" t="s">
        <v>268</v>
      </c>
      <c r="S8" s="8">
        <v>45330</v>
      </c>
      <c r="T8" s="8">
        <v>45542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38.1" customHeight="1" x14ac:dyDescent="0.25">
      <c r="A9" s="2">
        <v>4</v>
      </c>
      <c r="B9" s="1" t="s">
        <v>97</v>
      </c>
      <c r="C9" s="1" t="s">
        <v>274</v>
      </c>
      <c r="D9" s="5">
        <v>1036951860</v>
      </c>
      <c r="E9" s="1" t="s">
        <v>269</v>
      </c>
      <c r="F9" s="1" t="s">
        <v>130</v>
      </c>
      <c r="G9" s="54">
        <v>34676</v>
      </c>
      <c r="H9" s="6" t="s">
        <v>270</v>
      </c>
      <c r="I9" s="1" t="s">
        <v>942</v>
      </c>
      <c r="J9" s="1" t="s">
        <v>34</v>
      </c>
      <c r="K9" s="37" t="s">
        <v>271</v>
      </c>
      <c r="L9" s="1">
        <v>3005483370</v>
      </c>
      <c r="M9" s="1" t="s">
        <v>272</v>
      </c>
      <c r="N9" s="6" t="s">
        <v>273</v>
      </c>
      <c r="O9" s="38">
        <f t="shared" si="0"/>
        <v>1486800</v>
      </c>
      <c r="P9" s="38">
        <v>3717000</v>
      </c>
      <c r="Q9" s="38">
        <f t="shared" si="1"/>
        <v>26019000</v>
      </c>
      <c r="R9" s="6" t="s">
        <v>270</v>
      </c>
      <c r="S9" s="8">
        <v>45330</v>
      </c>
      <c r="T9" s="8">
        <v>45542</v>
      </c>
      <c r="U9" s="1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102" customHeight="1" x14ac:dyDescent="0.25">
      <c r="A10" s="2">
        <v>5</v>
      </c>
      <c r="B10" s="1" t="s">
        <v>275</v>
      </c>
      <c r="C10" s="1" t="s">
        <v>276</v>
      </c>
      <c r="D10" s="5">
        <v>1036939585</v>
      </c>
      <c r="E10" s="1" t="s">
        <v>129</v>
      </c>
      <c r="F10" s="1" t="s">
        <v>130</v>
      </c>
      <c r="G10" s="8">
        <v>33229</v>
      </c>
      <c r="H10" s="1" t="s">
        <v>277</v>
      </c>
      <c r="I10" s="1" t="s">
        <v>943</v>
      </c>
      <c r="J10" s="1" t="s">
        <v>34</v>
      </c>
      <c r="K10" s="15" t="s">
        <v>278</v>
      </c>
      <c r="L10" s="1">
        <v>3023308178</v>
      </c>
      <c r="M10" s="1" t="s">
        <v>279</v>
      </c>
      <c r="N10" s="6" t="s">
        <v>36</v>
      </c>
      <c r="O10" s="7">
        <f t="shared" si="0"/>
        <v>1486800</v>
      </c>
      <c r="P10" s="7">
        <v>3717000</v>
      </c>
      <c r="Q10" s="7">
        <f t="shared" si="1"/>
        <v>26019000</v>
      </c>
      <c r="R10" s="6" t="s">
        <v>280</v>
      </c>
      <c r="S10" s="8">
        <v>45330</v>
      </c>
      <c r="T10" s="8">
        <v>45542</v>
      </c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>
        <v>6</v>
      </c>
      <c r="B11" s="1" t="s">
        <v>281</v>
      </c>
      <c r="C11" s="1" t="s">
        <v>282</v>
      </c>
      <c r="D11" s="7">
        <v>1036955629</v>
      </c>
      <c r="E11" s="1" t="s">
        <v>129</v>
      </c>
      <c r="F11" s="1" t="s">
        <v>126</v>
      </c>
      <c r="G11" s="54">
        <v>35080</v>
      </c>
      <c r="H11" s="6" t="s">
        <v>270</v>
      </c>
      <c r="I11" s="6" t="s">
        <v>944</v>
      </c>
      <c r="J11" s="1" t="s">
        <v>34</v>
      </c>
      <c r="K11" s="23" t="s">
        <v>283</v>
      </c>
      <c r="L11" s="1">
        <v>3137178416</v>
      </c>
      <c r="M11" s="1" t="s">
        <v>284</v>
      </c>
      <c r="N11" s="6" t="s">
        <v>273</v>
      </c>
      <c r="O11" s="7">
        <f t="shared" si="0"/>
        <v>1486800</v>
      </c>
      <c r="P11" s="7">
        <v>3717000</v>
      </c>
      <c r="Q11" s="7">
        <f t="shared" si="1"/>
        <v>26019000</v>
      </c>
      <c r="R11" s="1" t="s">
        <v>270</v>
      </c>
      <c r="S11" s="8">
        <v>45330</v>
      </c>
      <c r="T11" s="8">
        <v>45542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32.25" customHeight="1" x14ac:dyDescent="0.25">
      <c r="A12" s="2">
        <v>7</v>
      </c>
      <c r="B12" s="1" t="s">
        <v>285</v>
      </c>
      <c r="C12" s="1" t="s">
        <v>286</v>
      </c>
      <c r="D12" s="7">
        <v>1214713686</v>
      </c>
      <c r="E12" s="1" t="s">
        <v>129</v>
      </c>
      <c r="F12" s="1" t="s">
        <v>143</v>
      </c>
      <c r="G12" s="54">
        <v>33817</v>
      </c>
      <c r="H12" s="6" t="s">
        <v>287</v>
      </c>
      <c r="I12" s="1" t="s">
        <v>945</v>
      </c>
      <c r="J12" s="1" t="s">
        <v>34</v>
      </c>
      <c r="K12" s="15" t="s">
        <v>288</v>
      </c>
      <c r="L12" s="1">
        <v>3108475746</v>
      </c>
      <c r="M12" s="1" t="s">
        <v>289</v>
      </c>
      <c r="N12" s="6" t="s">
        <v>273</v>
      </c>
      <c r="O12" s="7">
        <f t="shared" si="0"/>
        <v>1486800</v>
      </c>
      <c r="P12" s="7">
        <v>3717000</v>
      </c>
      <c r="Q12" s="7">
        <f t="shared" si="1"/>
        <v>26019000</v>
      </c>
      <c r="R12" s="1" t="s">
        <v>287</v>
      </c>
      <c r="S12" s="8">
        <v>45330</v>
      </c>
      <c r="T12" s="8">
        <v>45542</v>
      </c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>
        <v>8</v>
      </c>
      <c r="B13" s="1" t="s">
        <v>290</v>
      </c>
      <c r="C13" s="1" t="s">
        <v>291</v>
      </c>
      <c r="D13" s="7">
        <v>1152209099</v>
      </c>
      <c r="E13" s="1" t="s">
        <v>129</v>
      </c>
      <c r="F13" s="1" t="s">
        <v>130</v>
      </c>
      <c r="G13" s="54">
        <v>34866</v>
      </c>
      <c r="H13" s="6" t="s">
        <v>270</v>
      </c>
      <c r="I13" s="6" t="s">
        <v>946</v>
      </c>
      <c r="J13" s="1" t="s">
        <v>34</v>
      </c>
      <c r="K13" s="15" t="s">
        <v>292</v>
      </c>
      <c r="L13" s="1">
        <v>3107079384</v>
      </c>
      <c r="M13" s="1" t="s">
        <v>293</v>
      </c>
      <c r="N13" s="6" t="s">
        <v>294</v>
      </c>
      <c r="O13" s="7">
        <f t="shared" si="0"/>
        <v>1486800</v>
      </c>
      <c r="P13" s="7">
        <v>3717000</v>
      </c>
      <c r="Q13" s="7">
        <f t="shared" si="1"/>
        <v>26019000</v>
      </c>
      <c r="R13" s="1" t="s">
        <v>287</v>
      </c>
      <c r="S13" s="8">
        <v>45330</v>
      </c>
      <c r="T13" s="8">
        <v>45542</v>
      </c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32.25" customHeight="1" x14ac:dyDescent="0.25">
      <c r="A14" s="2">
        <v>9</v>
      </c>
      <c r="B14" s="1" t="s">
        <v>295</v>
      </c>
      <c r="C14" s="1" t="s">
        <v>296</v>
      </c>
      <c r="D14" s="7">
        <v>43715401</v>
      </c>
      <c r="E14" s="1" t="s">
        <v>129</v>
      </c>
      <c r="F14" s="1" t="s">
        <v>126</v>
      </c>
      <c r="G14" s="54">
        <v>29685</v>
      </c>
      <c r="H14" s="6" t="s">
        <v>270</v>
      </c>
      <c r="I14" s="1" t="s">
        <v>947</v>
      </c>
      <c r="J14" s="1" t="s">
        <v>34</v>
      </c>
      <c r="K14" s="15" t="s">
        <v>297</v>
      </c>
      <c r="L14" s="1">
        <v>3107079384</v>
      </c>
      <c r="M14" s="1" t="s">
        <v>298</v>
      </c>
      <c r="N14" s="6" t="s">
        <v>273</v>
      </c>
      <c r="O14" s="7">
        <f t="shared" si="0"/>
        <v>1486800</v>
      </c>
      <c r="P14" s="7">
        <v>3717000</v>
      </c>
      <c r="Q14" s="7">
        <f t="shared" si="1"/>
        <v>26019000</v>
      </c>
      <c r="R14" s="1" t="s">
        <v>287</v>
      </c>
      <c r="S14" s="8">
        <v>45330</v>
      </c>
      <c r="T14" s="8">
        <v>45542</v>
      </c>
      <c r="U14" s="1">
        <v>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32.25" customHeight="1" x14ac:dyDescent="0.25">
      <c r="A15" s="2">
        <v>10</v>
      </c>
      <c r="B15" s="1" t="s">
        <v>299</v>
      </c>
      <c r="C15" s="1" t="s">
        <v>300</v>
      </c>
      <c r="D15" s="7">
        <v>1036397723</v>
      </c>
      <c r="E15" s="1" t="s">
        <v>129</v>
      </c>
      <c r="F15" s="1" t="s">
        <v>126</v>
      </c>
      <c r="G15" s="54">
        <v>33877</v>
      </c>
      <c r="H15" s="6" t="s">
        <v>270</v>
      </c>
      <c r="I15" s="1" t="s">
        <v>948</v>
      </c>
      <c r="J15" s="1" t="s">
        <v>34</v>
      </c>
      <c r="K15" s="15" t="s">
        <v>301</v>
      </c>
      <c r="L15" s="1">
        <v>3225362345</v>
      </c>
      <c r="M15" s="1" t="s">
        <v>302</v>
      </c>
      <c r="N15" s="6" t="s">
        <v>294</v>
      </c>
      <c r="O15" s="7">
        <f t="shared" si="0"/>
        <v>1486800</v>
      </c>
      <c r="P15" s="7">
        <v>3717000</v>
      </c>
      <c r="Q15" s="7">
        <f t="shared" si="1"/>
        <v>26019000</v>
      </c>
      <c r="R15" s="1" t="s">
        <v>287</v>
      </c>
      <c r="S15" s="8">
        <v>45331</v>
      </c>
      <c r="T15" s="8">
        <v>45542</v>
      </c>
      <c r="U15" s="1">
        <v>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42" ht="32.25" customHeight="1" x14ac:dyDescent="0.25">
      <c r="A16" s="2">
        <v>11</v>
      </c>
      <c r="B16" s="1" t="s">
        <v>303</v>
      </c>
      <c r="C16" s="1" t="s">
        <v>304</v>
      </c>
      <c r="D16" s="7">
        <v>1036400562</v>
      </c>
      <c r="E16" s="1" t="s">
        <v>129</v>
      </c>
      <c r="F16" s="1" t="s">
        <v>143</v>
      </c>
      <c r="G16" s="54">
        <v>34884</v>
      </c>
      <c r="H16" s="6" t="s">
        <v>305</v>
      </c>
      <c r="I16" s="1" t="s">
        <v>949</v>
      </c>
      <c r="J16" s="1" t="s">
        <v>34</v>
      </c>
      <c r="K16" s="15" t="s">
        <v>306</v>
      </c>
      <c r="L16" s="1">
        <v>3205811339</v>
      </c>
      <c r="M16" s="1" t="s">
        <v>307</v>
      </c>
      <c r="N16" s="6" t="s">
        <v>36</v>
      </c>
      <c r="O16" s="7">
        <f t="shared" si="0"/>
        <v>1486800</v>
      </c>
      <c r="P16" s="7">
        <v>3717000</v>
      </c>
      <c r="Q16" s="7">
        <f t="shared" si="1"/>
        <v>26019000</v>
      </c>
      <c r="R16" s="6" t="s">
        <v>308</v>
      </c>
      <c r="S16" s="8">
        <v>45331</v>
      </c>
      <c r="T16" s="8">
        <v>45542</v>
      </c>
      <c r="U16" s="1">
        <v>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2.25" customHeight="1" x14ac:dyDescent="0.25">
      <c r="A17" s="2">
        <v>12</v>
      </c>
      <c r="B17" s="1" t="s">
        <v>309</v>
      </c>
      <c r="C17" s="1" t="s">
        <v>310</v>
      </c>
      <c r="D17" s="7">
        <v>1035919109</v>
      </c>
      <c r="E17" s="1" t="s">
        <v>269</v>
      </c>
      <c r="F17" s="1" t="s">
        <v>130</v>
      </c>
      <c r="G17" s="54">
        <v>35180</v>
      </c>
      <c r="H17" s="6" t="s">
        <v>270</v>
      </c>
      <c r="I17" s="1" t="s">
        <v>950</v>
      </c>
      <c r="J17" s="1" t="s">
        <v>34</v>
      </c>
      <c r="K17" s="15" t="s">
        <v>311</v>
      </c>
      <c r="L17" s="1">
        <v>3128814501</v>
      </c>
      <c r="M17" s="1" t="s">
        <v>312</v>
      </c>
      <c r="N17" s="6" t="s">
        <v>36</v>
      </c>
      <c r="O17" s="7">
        <f t="shared" si="0"/>
        <v>1486800</v>
      </c>
      <c r="P17" s="7">
        <v>3717000</v>
      </c>
      <c r="Q17" s="7">
        <f t="shared" si="1"/>
        <v>26019000</v>
      </c>
      <c r="R17" s="1" t="s">
        <v>287</v>
      </c>
      <c r="S17" s="8">
        <v>45331</v>
      </c>
      <c r="T17" s="8">
        <v>45542</v>
      </c>
      <c r="U17" s="1">
        <v>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32.25" customHeight="1" x14ac:dyDescent="0.25">
      <c r="A18" s="2">
        <v>13</v>
      </c>
      <c r="B18" s="1" t="s">
        <v>333</v>
      </c>
      <c r="C18" s="1" t="s">
        <v>334</v>
      </c>
      <c r="D18" s="7">
        <v>1036400603</v>
      </c>
      <c r="E18" s="1" t="s">
        <v>129</v>
      </c>
      <c r="F18" s="1" t="s">
        <v>130</v>
      </c>
      <c r="G18" s="78">
        <v>34896</v>
      </c>
      <c r="H18" s="6" t="s">
        <v>33</v>
      </c>
      <c r="I18" s="6" t="s">
        <v>951</v>
      </c>
      <c r="J18" s="1" t="s">
        <v>34</v>
      </c>
      <c r="K18" s="15" t="s">
        <v>335</v>
      </c>
      <c r="L18" s="1">
        <v>3146764230</v>
      </c>
      <c r="M18" s="1" t="s">
        <v>336</v>
      </c>
      <c r="N18" s="6" t="s">
        <v>36</v>
      </c>
      <c r="O18" s="7">
        <v>1486800</v>
      </c>
      <c r="P18" s="7">
        <v>3717000</v>
      </c>
      <c r="Q18" s="7">
        <f t="shared" si="1"/>
        <v>26019000</v>
      </c>
      <c r="R18" s="1" t="s">
        <v>337</v>
      </c>
      <c r="S18" s="8">
        <v>45331</v>
      </c>
      <c r="T18" s="8">
        <v>45544</v>
      </c>
      <c r="U18" s="1">
        <v>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2.25" customHeight="1" x14ac:dyDescent="0.25">
      <c r="A19" s="2">
        <v>14</v>
      </c>
      <c r="B19" s="1" t="s">
        <v>338</v>
      </c>
      <c r="C19" s="1" t="s">
        <v>339</v>
      </c>
      <c r="D19" s="7">
        <v>1040039907</v>
      </c>
      <c r="E19" s="1" t="s">
        <v>129</v>
      </c>
      <c r="F19" s="1" t="s">
        <v>143</v>
      </c>
      <c r="G19" s="8">
        <v>33446</v>
      </c>
      <c r="H19" s="1" t="s">
        <v>340</v>
      </c>
      <c r="I19" s="1" t="s">
        <v>952</v>
      </c>
      <c r="J19" s="1" t="s">
        <v>34</v>
      </c>
      <c r="K19" s="15" t="s">
        <v>341</v>
      </c>
      <c r="L19" s="1">
        <v>3226497919</v>
      </c>
      <c r="M19" s="1" t="s">
        <v>342</v>
      </c>
      <c r="N19" s="6" t="s">
        <v>36</v>
      </c>
      <c r="O19" s="7">
        <v>1486800</v>
      </c>
      <c r="P19" s="7">
        <v>3717000</v>
      </c>
      <c r="Q19" s="7">
        <f t="shared" si="1"/>
        <v>26019000</v>
      </c>
      <c r="R19" s="1" t="s">
        <v>343</v>
      </c>
      <c r="S19" s="8">
        <v>45331</v>
      </c>
      <c r="T19" s="8">
        <v>45544</v>
      </c>
      <c r="U19" s="1">
        <v>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32.25" customHeight="1" x14ac:dyDescent="0.25">
      <c r="A20" s="2">
        <v>15</v>
      </c>
      <c r="B20" s="1" t="s">
        <v>344</v>
      </c>
      <c r="C20" s="1" t="s">
        <v>345</v>
      </c>
      <c r="D20" s="7">
        <v>1036395804</v>
      </c>
      <c r="E20" s="1" t="s">
        <v>129</v>
      </c>
      <c r="F20" s="1" t="s">
        <v>130</v>
      </c>
      <c r="G20" s="8">
        <v>33161</v>
      </c>
      <c r="H20" s="1" t="s">
        <v>340</v>
      </c>
      <c r="I20" s="1" t="s">
        <v>953</v>
      </c>
      <c r="J20" s="1" t="s">
        <v>34</v>
      </c>
      <c r="K20" s="15" t="s">
        <v>346</v>
      </c>
      <c r="L20" s="1">
        <v>3146764230</v>
      </c>
      <c r="M20" s="1" t="s">
        <v>347</v>
      </c>
      <c r="N20" s="6" t="s">
        <v>36</v>
      </c>
      <c r="O20" s="7">
        <v>1486800</v>
      </c>
      <c r="P20" s="7">
        <v>3717000</v>
      </c>
      <c r="Q20" s="7">
        <f t="shared" si="1"/>
        <v>26019000</v>
      </c>
      <c r="R20" s="1" t="s">
        <v>343</v>
      </c>
      <c r="S20" s="8">
        <v>45331</v>
      </c>
      <c r="T20" s="8">
        <v>45544</v>
      </c>
      <c r="U20" s="1">
        <v>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2.25" customHeight="1" x14ac:dyDescent="0.25">
      <c r="A21" s="2">
        <v>16</v>
      </c>
      <c r="B21" s="1" t="s">
        <v>350</v>
      </c>
      <c r="C21" s="1" t="s">
        <v>351</v>
      </c>
      <c r="D21" s="7">
        <v>43689275</v>
      </c>
      <c r="E21" s="1" t="s">
        <v>129</v>
      </c>
      <c r="F21" s="1" t="s">
        <v>126</v>
      </c>
      <c r="G21" s="8">
        <v>29193</v>
      </c>
      <c r="H21" s="1" t="s">
        <v>340</v>
      </c>
      <c r="I21" s="1" t="s">
        <v>954</v>
      </c>
      <c r="J21" s="1" t="s">
        <v>34</v>
      </c>
      <c r="K21" s="15" t="s">
        <v>352</v>
      </c>
      <c r="L21" s="1">
        <v>3217757811</v>
      </c>
      <c r="M21" s="1" t="s">
        <v>347</v>
      </c>
      <c r="N21" s="6" t="s">
        <v>353</v>
      </c>
      <c r="O21" s="7">
        <v>1486800</v>
      </c>
      <c r="P21" s="7">
        <v>3717000</v>
      </c>
      <c r="Q21" s="7">
        <f t="shared" ref="Q21" si="2">P21*7</f>
        <v>26019000</v>
      </c>
      <c r="R21" s="1" t="s">
        <v>343</v>
      </c>
      <c r="S21" s="8">
        <v>45332</v>
      </c>
      <c r="T21" s="8">
        <v>45545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2.25" customHeight="1" x14ac:dyDescent="0.25">
      <c r="A22" s="2">
        <v>17</v>
      </c>
      <c r="B22" s="1" t="s">
        <v>354</v>
      </c>
      <c r="C22" s="1" t="s">
        <v>355</v>
      </c>
      <c r="D22" s="7">
        <v>42827684</v>
      </c>
      <c r="E22" s="1" t="s">
        <v>129</v>
      </c>
      <c r="F22" s="1" t="s">
        <v>126</v>
      </c>
      <c r="G22" s="8">
        <v>30651</v>
      </c>
      <c r="H22" s="1" t="s">
        <v>340</v>
      </c>
      <c r="I22" s="1" t="s">
        <v>955</v>
      </c>
      <c r="J22" s="1" t="s">
        <v>34</v>
      </c>
      <c r="K22" s="15" t="s">
        <v>356</v>
      </c>
      <c r="L22" s="1">
        <v>3206388337</v>
      </c>
      <c r="M22" s="1" t="s">
        <v>347</v>
      </c>
      <c r="N22" s="6" t="s">
        <v>36</v>
      </c>
      <c r="O22" s="7">
        <v>1486800</v>
      </c>
      <c r="P22" s="7">
        <v>3717000</v>
      </c>
      <c r="Q22" s="7">
        <f t="shared" ref="Q22:Q29" si="3">P22*7</f>
        <v>26019000</v>
      </c>
      <c r="R22" s="1" t="s">
        <v>343</v>
      </c>
      <c r="S22" s="8">
        <v>45332</v>
      </c>
      <c r="T22" s="8">
        <v>45545</v>
      </c>
      <c r="U22" s="1">
        <v>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2.25" customHeight="1" x14ac:dyDescent="0.25">
      <c r="A23" s="27">
        <v>18</v>
      </c>
      <c r="B23" s="1" t="s">
        <v>363</v>
      </c>
      <c r="C23" s="1" t="s">
        <v>364</v>
      </c>
      <c r="D23" s="5">
        <v>98632642</v>
      </c>
      <c r="E23" s="1" t="s">
        <v>129</v>
      </c>
      <c r="F23" s="1" t="s">
        <v>126</v>
      </c>
      <c r="G23" s="8">
        <v>28699</v>
      </c>
      <c r="H23" s="1" t="s">
        <v>340</v>
      </c>
      <c r="I23" s="1" t="s">
        <v>956</v>
      </c>
      <c r="J23" s="1" t="s">
        <v>34</v>
      </c>
      <c r="K23" s="15" t="s">
        <v>365</v>
      </c>
      <c r="L23" s="1">
        <v>3207990269</v>
      </c>
      <c r="M23" s="1" t="s">
        <v>366</v>
      </c>
      <c r="N23" s="6" t="s">
        <v>36</v>
      </c>
      <c r="O23" s="7">
        <v>1486800</v>
      </c>
      <c r="P23" s="7">
        <v>3717000</v>
      </c>
      <c r="Q23" s="7">
        <f t="shared" si="3"/>
        <v>26019000</v>
      </c>
      <c r="R23" s="1" t="s">
        <v>343</v>
      </c>
      <c r="S23" s="8">
        <v>45332</v>
      </c>
      <c r="T23" s="8">
        <v>45545</v>
      </c>
      <c r="U23" s="1">
        <v>1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2.25" customHeight="1" x14ac:dyDescent="0.25">
      <c r="A24" s="2">
        <v>19</v>
      </c>
      <c r="B24" s="1" t="s">
        <v>466</v>
      </c>
      <c r="C24" s="1" t="s">
        <v>467</v>
      </c>
      <c r="D24" s="7">
        <v>1038404145</v>
      </c>
      <c r="E24" s="1" t="s">
        <v>129</v>
      </c>
      <c r="F24" s="1" t="s">
        <v>126</v>
      </c>
      <c r="G24" s="8">
        <v>31476</v>
      </c>
      <c r="H24" s="1" t="s">
        <v>468</v>
      </c>
      <c r="I24" s="6" t="s">
        <v>957</v>
      </c>
      <c r="J24" s="1" t="s">
        <v>34</v>
      </c>
      <c r="K24" s="15" t="s">
        <v>469</v>
      </c>
      <c r="L24" s="1">
        <v>3137257807</v>
      </c>
      <c r="M24" s="1" t="s">
        <v>470</v>
      </c>
      <c r="N24" s="6" t="s">
        <v>471</v>
      </c>
      <c r="O24" s="7">
        <f>P24*40%</f>
        <v>1600000</v>
      </c>
      <c r="P24" s="7">
        <v>4000000</v>
      </c>
      <c r="Q24" s="7">
        <f t="shared" si="3"/>
        <v>28000000</v>
      </c>
      <c r="R24" s="6" t="s">
        <v>472</v>
      </c>
      <c r="S24" s="8">
        <v>45342</v>
      </c>
      <c r="T24" s="8">
        <v>45555</v>
      </c>
      <c r="U24" s="1">
        <v>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2.25" customHeight="1" x14ac:dyDescent="0.25">
      <c r="A25" s="2">
        <v>20</v>
      </c>
      <c r="B25" s="1" t="s">
        <v>571</v>
      </c>
      <c r="C25" s="1" t="s">
        <v>572</v>
      </c>
      <c r="D25" s="7">
        <v>71797177</v>
      </c>
      <c r="E25" s="1" t="s">
        <v>142</v>
      </c>
      <c r="F25" s="1" t="s">
        <v>126</v>
      </c>
      <c r="G25" s="8">
        <v>29225</v>
      </c>
      <c r="H25" s="1" t="s">
        <v>573</v>
      </c>
      <c r="I25" s="1" t="s">
        <v>883</v>
      </c>
      <c r="J25" s="1" t="s">
        <v>34</v>
      </c>
      <c r="K25" s="15" t="s">
        <v>574</v>
      </c>
      <c r="L25" s="6" t="s">
        <v>575</v>
      </c>
      <c r="M25" s="1" t="s">
        <v>576</v>
      </c>
      <c r="N25" s="6" t="s">
        <v>471</v>
      </c>
      <c r="O25" s="7">
        <v>1486800</v>
      </c>
      <c r="P25" s="7">
        <v>3717000</v>
      </c>
      <c r="Q25" s="7">
        <f t="shared" si="3"/>
        <v>26019000</v>
      </c>
      <c r="R25" s="6" t="s">
        <v>577</v>
      </c>
      <c r="S25" s="8">
        <v>45342</v>
      </c>
      <c r="T25" s="8">
        <v>45557</v>
      </c>
      <c r="U25" s="1">
        <v>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2.25" customHeight="1" x14ac:dyDescent="0.25">
      <c r="A26" s="27">
        <v>21</v>
      </c>
      <c r="B26" s="1" t="s">
        <v>578</v>
      </c>
      <c r="C26" s="1" t="s">
        <v>579</v>
      </c>
      <c r="D26" s="7">
        <v>88219533</v>
      </c>
      <c r="E26" s="1" t="s">
        <v>129</v>
      </c>
      <c r="F26" s="1" t="s">
        <v>143</v>
      </c>
      <c r="G26" s="8">
        <v>27805</v>
      </c>
      <c r="H26" s="1" t="s">
        <v>580</v>
      </c>
      <c r="I26" s="6" t="s">
        <v>958</v>
      </c>
      <c r="J26" s="1" t="s">
        <v>34</v>
      </c>
      <c r="K26" s="15" t="s">
        <v>581</v>
      </c>
      <c r="L26" s="1">
        <v>3146211228</v>
      </c>
      <c r="M26" s="1" t="s">
        <v>582</v>
      </c>
      <c r="N26" s="6" t="s">
        <v>471</v>
      </c>
      <c r="O26" s="7">
        <v>1486800</v>
      </c>
      <c r="P26" s="7">
        <v>3717000</v>
      </c>
      <c r="Q26" s="7">
        <f t="shared" si="3"/>
        <v>26019000</v>
      </c>
      <c r="R26" s="1" t="s">
        <v>580</v>
      </c>
      <c r="S26" s="8">
        <v>45344</v>
      </c>
      <c r="T26" s="8">
        <v>45557</v>
      </c>
      <c r="U26" s="1">
        <v>1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81.75" customHeight="1" x14ac:dyDescent="0.25">
      <c r="A27" s="2">
        <v>22</v>
      </c>
      <c r="B27" s="1" t="s">
        <v>344</v>
      </c>
      <c r="C27" s="1" t="s">
        <v>739</v>
      </c>
      <c r="D27" s="7">
        <v>1036396155</v>
      </c>
      <c r="E27" s="1" t="s">
        <v>129</v>
      </c>
      <c r="F27" s="1" t="s">
        <v>126</v>
      </c>
      <c r="G27" s="54">
        <v>33282</v>
      </c>
      <c r="H27" s="6" t="s">
        <v>740</v>
      </c>
      <c r="I27" s="1" t="s">
        <v>959</v>
      </c>
      <c r="J27" s="1" t="s">
        <v>34</v>
      </c>
      <c r="K27" s="15" t="s">
        <v>741</v>
      </c>
      <c r="L27" s="1">
        <v>3128562538</v>
      </c>
      <c r="M27" s="1" t="s">
        <v>742</v>
      </c>
      <c r="N27" s="6" t="s">
        <v>36</v>
      </c>
      <c r="O27" s="7">
        <f>P27*40%</f>
        <v>2000000</v>
      </c>
      <c r="P27" s="7">
        <v>5000000</v>
      </c>
      <c r="Q27" s="7">
        <f t="shared" si="3"/>
        <v>35000000</v>
      </c>
      <c r="R27" s="6" t="s">
        <v>740</v>
      </c>
      <c r="S27" s="8">
        <v>45352</v>
      </c>
      <c r="T27" s="8">
        <v>45566</v>
      </c>
      <c r="U27" s="1">
        <v>1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2.25" customHeight="1" x14ac:dyDescent="0.25">
      <c r="A28" s="2">
        <v>23</v>
      </c>
      <c r="B28" s="1" t="s">
        <v>290</v>
      </c>
      <c r="C28" s="1" t="s">
        <v>1015</v>
      </c>
      <c r="D28" s="7">
        <v>1007291076</v>
      </c>
      <c r="E28" s="1" t="s">
        <v>269</v>
      </c>
      <c r="F28" s="1" t="s">
        <v>130</v>
      </c>
      <c r="G28" s="8">
        <v>36666</v>
      </c>
      <c r="H28" s="1" t="s">
        <v>1016</v>
      </c>
      <c r="I28" s="1" t="s">
        <v>1017</v>
      </c>
      <c r="J28" s="1" t="s">
        <v>34</v>
      </c>
      <c r="K28" s="15" t="s">
        <v>1018</v>
      </c>
      <c r="L28" s="1">
        <v>3122589201</v>
      </c>
      <c r="M28" s="40"/>
      <c r="N28" s="6"/>
      <c r="O28" s="7">
        <v>1486800</v>
      </c>
      <c r="P28" s="7">
        <v>3717000</v>
      </c>
      <c r="Q28" s="7">
        <f t="shared" si="3"/>
        <v>26019000</v>
      </c>
      <c r="R28" s="1" t="s">
        <v>1019</v>
      </c>
      <c r="S28" s="8">
        <v>45392</v>
      </c>
      <c r="T28" s="8">
        <v>45605</v>
      </c>
      <c r="U28" s="1">
        <v>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32.25" customHeight="1" x14ac:dyDescent="0.25">
      <c r="A29" s="2">
        <v>24</v>
      </c>
      <c r="B29" s="1" t="s">
        <v>1020</v>
      </c>
      <c r="C29" s="1" t="s">
        <v>1021</v>
      </c>
      <c r="D29" s="7">
        <v>43473552</v>
      </c>
      <c r="E29" s="1" t="s">
        <v>242</v>
      </c>
      <c r="F29" s="1" t="s">
        <v>143</v>
      </c>
      <c r="G29" s="40"/>
      <c r="H29" s="1" t="s">
        <v>1022</v>
      </c>
      <c r="I29" s="1" t="s">
        <v>1023</v>
      </c>
      <c r="J29" s="1" t="s">
        <v>88</v>
      </c>
      <c r="K29" s="15" t="s">
        <v>1024</v>
      </c>
      <c r="L29" s="1">
        <v>3137015932</v>
      </c>
      <c r="M29" s="1" t="s">
        <v>1025</v>
      </c>
      <c r="N29" s="6" t="s">
        <v>1026</v>
      </c>
      <c r="O29" s="7">
        <v>1300000</v>
      </c>
      <c r="P29" s="7">
        <v>1951250</v>
      </c>
      <c r="Q29" s="7">
        <v>15631000</v>
      </c>
      <c r="R29" s="1" t="s">
        <v>1022</v>
      </c>
      <c r="S29" s="8">
        <v>45392</v>
      </c>
      <c r="T29" s="8">
        <v>45577</v>
      </c>
      <c r="U29" s="1">
        <v>2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32.25" customHeight="1" x14ac:dyDescent="0.25">
      <c r="A30" s="2"/>
      <c r="B30" s="1"/>
      <c r="C30" s="1"/>
      <c r="D30" s="7"/>
      <c r="E30" s="1"/>
      <c r="F30" s="1"/>
      <c r="G30" s="1"/>
      <c r="H30" s="1"/>
      <c r="I30" s="1"/>
      <c r="J30" s="1"/>
      <c r="K30" s="15"/>
      <c r="L30" s="1"/>
      <c r="M30" s="1"/>
      <c r="N30" s="6"/>
      <c r="O30" s="7"/>
      <c r="P30" s="7"/>
      <c r="Q30" s="7"/>
      <c r="R30" s="1"/>
      <c r="S30" s="8"/>
      <c r="T30" s="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2.25" customHeight="1" x14ac:dyDescent="0.25">
      <c r="A31" s="2"/>
      <c r="B31" s="1"/>
      <c r="C31" s="1"/>
      <c r="D31" s="7"/>
      <c r="E31" s="1"/>
      <c r="F31" s="1"/>
      <c r="G31" s="1"/>
      <c r="H31" s="1"/>
      <c r="I31" s="1"/>
      <c r="J31" s="1"/>
      <c r="K31" s="15"/>
      <c r="L31" s="1"/>
      <c r="M31" s="1"/>
      <c r="N31" s="6"/>
      <c r="O31" s="7"/>
      <c r="P31" s="7"/>
      <c r="Q31" s="7"/>
      <c r="R31" s="1"/>
      <c r="S31" s="8"/>
      <c r="T31" s="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32.25" customHeight="1" x14ac:dyDescent="0.25">
      <c r="A32" s="2"/>
      <c r="B32" s="1"/>
      <c r="C32" s="1"/>
      <c r="D32" s="7"/>
      <c r="E32" s="1"/>
      <c r="F32" s="1"/>
      <c r="G32" s="1"/>
      <c r="H32" s="1"/>
      <c r="I32" s="1"/>
      <c r="J32" s="1"/>
      <c r="K32" s="15"/>
      <c r="L32" s="1"/>
      <c r="M32" s="1"/>
      <c r="N32" s="6"/>
      <c r="O32" s="7"/>
      <c r="P32" s="7"/>
      <c r="Q32" s="7"/>
      <c r="R32" s="1"/>
      <c r="S32" s="8"/>
      <c r="T32" s="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32.25" customHeight="1" x14ac:dyDescent="0.25">
      <c r="A33" s="2"/>
      <c r="B33" s="1"/>
      <c r="C33" s="1"/>
      <c r="D33" s="7"/>
      <c r="E33" s="1"/>
      <c r="F33" s="1"/>
      <c r="G33" s="1"/>
      <c r="H33" s="1"/>
      <c r="I33" s="1"/>
      <c r="J33" s="1"/>
      <c r="K33" s="15"/>
      <c r="L33" s="1"/>
      <c r="M33" s="1"/>
      <c r="N33" s="6"/>
      <c r="O33" s="7"/>
      <c r="P33" s="7"/>
      <c r="Q33" s="7"/>
      <c r="R33" s="1"/>
      <c r="S33" s="8"/>
      <c r="T33" s="8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32.25" customHeight="1" x14ac:dyDescent="0.25">
      <c r="A34" s="2"/>
      <c r="B34" s="1"/>
      <c r="C34" s="1"/>
      <c r="D34" s="7"/>
      <c r="E34" s="1"/>
      <c r="F34" s="1"/>
      <c r="G34" s="1"/>
      <c r="H34" s="1"/>
      <c r="I34" s="1"/>
      <c r="J34" s="1"/>
      <c r="K34" s="15"/>
      <c r="L34" s="1"/>
      <c r="M34" s="1"/>
      <c r="N34" s="6"/>
      <c r="O34" s="7"/>
      <c r="P34" s="7"/>
      <c r="Q34" s="7"/>
      <c r="R34" s="1"/>
      <c r="S34" s="8"/>
      <c r="T34" s="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32.25" customHeight="1" x14ac:dyDescent="0.2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32.25" customHeight="1" x14ac:dyDescent="0.25">
      <c r="A36" s="109" t="s">
        <v>348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32.25" customHeight="1" x14ac:dyDescent="0.25">
      <c r="A37" s="2">
        <v>1</v>
      </c>
      <c r="B37" s="1" t="s">
        <v>290</v>
      </c>
      <c r="C37" s="1" t="s">
        <v>349</v>
      </c>
      <c r="D37" s="7">
        <v>1035391874</v>
      </c>
      <c r="E37" s="1" t="s">
        <v>129</v>
      </c>
      <c r="F37" s="1" t="s">
        <v>206</v>
      </c>
      <c r="G37" s="6" t="s">
        <v>388</v>
      </c>
      <c r="H37" s="6" t="s">
        <v>388</v>
      </c>
      <c r="I37" s="1" t="s">
        <v>34</v>
      </c>
      <c r="J37" s="1" t="s">
        <v>34</v>
      </c>
      <c r="K37" s="1"/>
      <c r="L37" s="1"/>
      <c r="M37" s="1"/>
      <c r="N37" s="1"/>
      <c r="O37" s="1"/>
      <c r="P37" s="1"/>
      <c r="Q37" s="1"/>
      <c r="R37" s="1"/>
      <c r="S37" s="8">
        <v>45332</v>
      </c>
      <c r="T37" s="8">
        <v>45453</v>
      </c>
      <c r="U37" s="1">
        <v>1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32.25" customHeight="1" x14ac:dyDescent="0.25">
      <c r="A38" s="2">
        <v>2</v>
      </c>
      <c r="B38" s="1" t="s">
        <v>382</v>
      </c>
      <c r="C38" s="1" t="s">
        <v>383</v>
      </c>
      <c r="D38" s="7">
        <v>1005728427</v>
      </c>
      <c r="E38" s="1" t="s">
        <v>129</v>
      </c>
      <c r="F38" s="1" t="s">
        <v>206</v>
      </c>
      <c r="G38" s="6" t="s">
        <v>388</v>
      </c>
      <c r="H38" s="6" t="s">
        <v>388</v>
      </c>
      <c r="I38" s="1" t="s">
        <v>34</v>
      </c>
      <c r="J38" s="1" t="s">
        <v>34</v>
      </c>
      <c r="K38" s="1"/>
      <c r="L38" s="1"/>
      <c r="M38" s="1"/>
      <c r="N38" s="1"/>
      <c r="O38" s="1"/>
      <c r="P38" s="1"/>
      <c r="Q38" s="1"/>
      <c r="R38" s="1"/>
      <c r="S38" s="8">
        <v>45337</v>
      </c>
      <c r="T38" s="8">
        <v>45432</v>
      </c>
      <c r="U38" s="1">
        <v>1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50.25" customHeight="1" x14ac:dyDescent="0.25">
      <c r="A39" s="85" t="s">
        <v>26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7"/>
      <c r="O39" s="88" t="s">
        <v>27</v>
      </c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90"/>
    </row>
    <row r="40" spans="1:33" ht="30.75" customHeight="1" x14ac:dyDescent="0.25">
      <c r="A40" s="22" t="s">
        <v>11</v>
      </c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3"/>
      <c r="O40" s="94" t="s">
        <v>11</v>
      </c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6"/>
    </row>
  </sheetData>
  <mergeCells count="14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39:N39"/>
    <mergeCell ref="O39:AG39"/>
    <mergeCell ref="B40:N40"/>
    <mergeCell ref="O40:AG40"/>
    <mergeCell ref="A36:U36"/>
  </mergeCells>
  <dataValidations count="1">
    <dataValidation type="list" allowBlank="1" showInputMessage="1" showErrorMessage="1" sqref="V6:AG38" xr:uid="{00000000-0002-0000-0900-000000000000}">
      <formula1>$AP$3:$AP$4</formula1>
    </dataValidation>
  </dataValidations>
  <hyperlinks>
    <hyperlink ref="K6" r:id="rId1" xr:uid="{00000000-0004-0000-0900-000000000000}"/>
    <hyperlink ref="K7" r:id="rId2" xr:uid="{00000000-0004-0000-0900-000001000000}"/>
    <hyperlink ref="K8" r:id="rId3" xr:uid="{00000000-0004-0000-0900-000002000000}"/>
    <hyperlink ref="K9" r:id="rId4" xr:uid="{00000000-0004-0000-0900-000003000000}"/>
    <hyperlink ref="K10" r:id="rId5" xr:uid="{00000000-0004-0000-0900-000004000000}"/>
    <hyperlink ref="K11" r:id="rId6" xr:uid="{00000000-0004-0000-0900-000005000000}"/>
    <hyperlink ref="K12" r:id="rId7" xr:uid="{00000000-0004-0000-0900-000006000000}"/>
    <hyperlink ref="K13" r:id="rId8" xr:uid="{00000000-0004-0000-0900-000007000000}"/>
    <hyperlink ref="K14" r:id="rId9" xr:uid="{00000000-0004-0000-0900-000008000000}"/>
    <hyperlink ref="K15" r:id="rId10" xr:uid="{00000000-0004-0000-0900-000009000000}"/>
    <hyperlink ref="K16" r:id="rId11" xr:uid="{00000000-0004-0000-0900-00000A000000}"/>
    <hyperlink ref="K17" r:id="rId12" xr:uid="{00000000-0004-0000-0900-00000B000000}"/>
    <hyperlink ref="K18" r:id="rId13" xr:uid="{00000000-0004-0000-0900-00000C000000}"/>
    <hyperlink ref="K19" r:id="rId14" xr:uid="{00000000-0004-0000-0900-00000D000000}"/>
    <hyperlink ref="K20" r:id="rId15" xr:uid="{00000000-0004-0000-0900-00000E000000}"/>
    <hyperlink ref="K21" r:id="rId16" xr:uid="{00000000-0004-0000-0900-00000F000000}"/>
    <hyperlink ref="K22" r:id="rId17" xr:uid="{00000000-0004-0000-0900-000010000000}"/>
    <hyperlink ref="K23" r:id="rId18" xr:uid="{00000000-0004-0000-0900-000011000000}"/>
    <hyperlink ref="K24" r:id="rId19" xr:uid="{00000000-0004-0000-0900-000012000000}"/>
    <hyperlink ref="K25" r:id="rId20" xr:uid="{00000000-0004-0000-0900-000013000000}"/>
    <hyperlink ref="K26" r:id="rId21" xr:uid="{00000000-0004-0000-0900-000014000000}"/>
    <hyperlink ref="K27" r:id="rId22" xr:uid="{00000000-0004-0000-0900-000015000000}"/>
    <hyperlink ref="K28" r:id="rId23" xr:uid="{04B33A0A-DCD8-483F-B253-106C2FD2FFBD}"/>
    <hyperlink ref="K29" r:id="rId24" xr:uid="{7F490654-7CBB-4D78-9724-F16B5593D4D4}"/>
  </hyperlinks>
  <pageMargins left="0.7" right="0.7" top="0.75" bottom="0.75" header="0.3" footer="0.3"/>
  <pageSetup scale="36" orientation="landscape" r:id="rId25"/>
  <drawing r:id="rId2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6"/>
  <sheetViews>
    <sheetView view="pageBreakPreview" zoomScale="80" zoomScaleNormal="100" zoomScaleSheetLayoutView="80" workbookViewId="0">
      <pane ySplit="5" topLeftCell="A9" activePane="bottomLeft" state="frozen"/>
      <selection pane="bottomLeft" activeCell="D23" sqref="D23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41.1" customHeight="1" x14ac:dyDescent="0.25">
      <c r="A6" s="2">
        <v>1</v>
      </c>
      <c r="B6" s="1" t="s">
        <v>134</v>
      </c>
      <c r="C6" s="1" t="s">
        <v>136</v>
      </c>
      <c r="D6" s="5">
        <v>1036398293</v>
      </c>
      <c r="E6" s="1" t="s">
        <v>142</v>
      </c>
      <c r="F6" s="1" t="s">
        <v>143</v>
      </c>
      <c r="G6" s="54">
        <v>34064</v>
      </c>
      <c r="H6" s="6" t="s">
        <v>137</v>
      </c>
      <c r="I6" s="6" t="s">
        <v>960</v>
      </c>
      <c r="J6" s="6" t="s">
        <v>135</v>
      </c>
      <c r="K6" s="15" t="s">
        <v>138</v>
      </c>
      <c r="L6" s="1">
        <v>3146649647</v>
      </c>
      <c r="M6" s="1" t="s">
        <v>139</v>
      </c>
      <c r="N6" s="6" t="s">
        <v>140</v>
      </c>
      <c r="O6" s="7">
        <f>P6*40%</f>
        <v>1486800</v>
      </c>
      <c r="P6" s="7">
        <v>3717000</v>
      </c>
      <c r="Q6" s="7">
        <f>P6*6</f>
        <v>22302000</v>
      </c>
      <c r="R6" s="6" t="s">
        <v>141</v>
      </c>
      <c r="S6" s="8">
        <v>45324</v>
      </c>
      <c r="T6" s="8">
        <v>45506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32.25" customHeight="1" x14ac:dyDescent="0.25">
      <c r="A7" s="2">
        <v>2</v>
      </c>
      <c r="B7" s="1" t="s">
        <v>144</v>
      </c>
      <c r="C7" s="1" t="s">
        <v>145</v>
      </c>
      <c r="D7" s="5">
        <v>1036396559</v>
      </c>
      <c r="E7" s="1" t="s">
        <v>129</v>
      </c>
      <c r="F7" s="1" t="s">
        <v>130</v>
      </c>
      <c r="G7" s="8">
        <v>33428</v>
      </c>
      <c r="H7" s="1" t="s">
        <v>146</v>
      </c>
      <c r="I7" s="6" t="s">
        <v>961</v>
      </c>
      <c r="J7" s="6" t="s">
        <v>135</v>
      </c>
      <c r="K7" s="15" t="s">
        <v>147</v>
      </c>
      <c r="L7" s="1">
        <v>3117970383</v>
      </c>
      <c r="M7" s="1" t="s">
        <v>148</v>
      </c>
      <c r="N7" s="6" t="s">
        <v>140</v>
      </c>
      <c r="O7" s="7">
        <f>P7*40%</f>
        <v>1486800</v>
      </c>
      <c r="P7" s="7">
        <v>3717000</v>
      </c>
      <c r="Q7" s="7">
        <f>P7*6</f>
        <v>22302000</v>
      </c>
      <c r="R7" s="6" t="s">
        <v>149</v>
      </c>
      <c r="S7" s="8">
        <v>45324</v>
      </c>
      <c r="T7" s="8">
        <v>45506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32.25" customHeight="1" x14ac:dyDescent="0.25">
      <c r="A8" s="2">
        <v>3</v>
      </c>
      <c r="B8" s="1" t="s">
        <v>169</v>
      </c>
      <c r="C8" s="1" t="s">
        <v>170</v>
      </c>
      <c r="D8" s="5">
        <v>1038418250</v>
      </c>
      <c r="E8" s="1" t="s">
        <v>129</v>
      </c>
      <c r="F8" s="1" t="s">
        <v>126</v>
      </c>
      <c r="G8" s="8">
        <v>36188</v>
      </c>
      <c r="H8" s="1" t="s">
        <v>50</v>
      </c>
      <c r="I8" s="6" t="s">
        <v>962</v>
      </c>
      <c r="J8" s="6" t="s">
        <v>171</v>
      </c>
      <c r="K8" s="15" t="s">
        <v>172</v>
      </c>
      <c r="L8" s="1">
        <v>3007518994</v>
      </c>
      <c r="M8" s="1" t="s">
        <v>173</v>
      </c>
      <c r="N8" s="6" t="s">
        <v>140</v>
      </c>
      <c r="O8" s="7">
        <f>P8*40%</f>
        <v>1600000</v>
      </c>
      <c r="P8" s="7">
        <v>4000000</v>
      </c>
      <c r="Q8" s="7">
        <f>P8*6</f>
        <v>24000000</v>
      </c>
      <c r="R8" s="6" t="s">
        <v>174</v>
      </c>
      <c r="S8" s="8">
        <v>45328</v>
      </c>
      <c r="T8" s="8">
        <v>45510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32.25" customHeight="1" x14ac:dyDescent="0.25">
      <c r="A9" s="2">
        <v>4</v>
      </c>
      <c r="B9" s="1" t="s">
        <v>188</v>
      </c>
      <c r="C9" s="1" t="s">
        <v>189</v>
      </c>
      <c r="D9" s="5">
        <v>1036399306</v>
      </c>
      <c r="E9" s="1" t="s">
        <v>142</v>
      </c>
      <c r="F9" s="1" t="s">
        <v>126</v>
      </c>
      <c r="G9" s="8">
        <v>34391</v>
      </c>
      <c r="H9" s="1" t="s">
        <v>200</v>
      </c>
      <c r="I9" s="6" t="s">
        <v>963</v>
      </c>
      <c r="J9" s="6" t="s">
        <v>171</v>
      </c>
      <c r="K9" s="15" t="s">
        <v>190</v>
      </c>
      <c r="L9" s="1">
        <v>3117826161</v>
      </c>
      <c r="M9" s="1" t="s">
        <v>191</v>
      </c>
      <c r="N9" s="6" t="s">
        <v>140</v>
      </c>
      <c r="O9" s="7">
        <f>P9*40%</f>
        <v>1486800</v>
      </c>
      <c r="P9" s="7">
        <v>3717000</v>
      </c>
      <c r="Q9" s="7">
        <f>P9*6</f>
        <v>22302000</v>
      </c>
      <c r="R9" s="6" t="s">
        <v>201</v>
      </c>
      <c r="S9" s="8">
        <v>45325</v>
      </c>
      <c r="T9" s="8">
        <v>45509</v>
      </c>
      <c r="U9" s="1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>
        <v>5</v>
      </c>
      <c r="B10" s="1" t="s">
        <v>395</v>
      </c>
      <c r="C10" s="1" t="s">
        <v>396</v>
      </c>
      <c r="D10" s="5">
        <v>1038406145</v>
      </c>
      <c r="E10" s="1" t="s">
        <v>129</v>
      </c>
      <c r="F10" s="1" t="s">
        <v>126</v>
      </c>
      <c r="G10" s="54">
        <v>32156</v>
      </c>
      <c r="H10" s="6" t="s">
        <v>397</v>
      </c>
      <c r="I10" s="6" t="s">
        <v>964</v>
      </c>
      <c r="J10" s="6" t="s">
        <v>171</v>
      </c>
      <c r="K10" s="15" t="s">
        <v>398</v>
      </c>
      <c r="L10" s="1">
        <v>3113421576</v>
      </c>
      <c r="M10" s="1" t="s">
        <v>399</v>
      </c>
      <c r="N10" s="6" t="s">
        <v>140</v>
      </c>
      <c r="O10" s="7">
        <f>P10*40%</f>
        <v>1486800</v>
      </c>
      <c r="P10" s="7">
        <v>3717000</v>
      </c>
      <c r="Q10" s="7">
        <v>26019000</v>
      </c>
      <c r="R10" s="6" t="s">
        <v>402</v>
      </c>
      <c r="S10" s="8">
        <v>45339</v>
      </c>
      <c r="T10" s="8">
        <v>45552</v>
      </c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>
        <v>6</v>
      </c>
      <c r="B11" s="1" t="s">
        <v>410</v>
      </c>
      <c r="C11" s="1" t="s">
        <v>411</v>
      </c>
      <c r="D11" s="7">
        <v>1036402142</v>
      </c>
      <c r="E11" s="1" t="s">
        <v>129</v>
      </c>
      <c r="F11" s="1" t="s">
        <v>143</v>
      </c>
      <c r="G11" s="8">
        <v>35457</v>
      </c>
      <c r="H11" s="1" t="s">
        <v>412</v>
      </c>
      <c r="I11" s="6" t="s">
        <v>883</v>
      </c>
      <c r="J11" s="6" t="s">
        <v>171</v>
      </c>
      <c r="K11" s="23" t="s">
        <v>413</v>
      </c>
      <c r="L11" s="6">
        <v>3204887708</v>
      </c>
      <c r="M11" s="1" t="s">
        <v>414</v>
      </c>
      <c r="N11" s="6" t="s">
        <v>140</v>
      </c>
      <c r="O11" s="7">
        <v>1300000</v>
      </c>
      <c r="P11" s="7">
        <v>2233000</v>
      </c>
      <c r="Q11" s="16">
        <f>P11*7</f>
        <v>15631000</v>
      </c>
      <c r="R11" s="1" t="s">
        <v>412</v>
      </c>
      <c r="S11" s="8">
        <v>45337</v>
      </c>
      <c r="T11" s="8">
        <v>45550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62.1" customHeight="1" x14ac:dyDescent="0.25">
      <c r="A12" s="2">
        <v>7</v>
      </c>
      <c r="B12" s="1" t="s">
        <v>479</v>
      </c>
      <c r="C12" s="1" t="s">
        <v>480</v>
      </c>
      <c r="D12" s="7">
        <v>1039883023</v>
      </c>
      <c r="E12" s="1" t="s">
        <v>242</v>
      </c>
      <c r="F12" s="1" t="s">
        <v>126</v>
      </c>
      <c r="G12" s="54">
        <v>33655</v>
      </c>
      <c r="H12" s="6" t="s">
        <v>481</v>
      </c>
      <c r="I12" s="1" t="s">
        <v>965</v>
      </c>
      <c r="J12" s="1" t="s">
        <v>135</v>
      </c>
      <c r="K12" s="15" t="s">
        <v>482</v>
      </c>
      <c r="L12" s="1">
        <v>3104350950</v>
      </c>
      <c r="M12" s="1" t="s">
        <v>483</v>
      </c>
      <c r="N12" s="6" t="s">
        <v>140</v>
      </c>
      <c r="O12" s="7">
        <v>1300000</v>
      </c>
      <c r="P12" s="7">
        <v>2233000</v>
      </c>
      <c r="Q12" s="16">
        <f>P12*7</f>
        <v>15631000</v>
      </c>
      <c r="R12" s="6" t="s">
        <v>484</v>
      </c>
      <c r="S12" s="8">
        <v>45342</v>
      </c>
      <c r="T12" s="8">
        <v>45555</v>
      </c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>
        <v>8</v>
      </c>
      <c r="B13" s="1" t="s">
        <v>321</v>
      </c>
      <c r="C13" s="1" t="s">
        <v>834</v>
      </c>
      <c r="D13" s="7">
        <v>39456393</v>
      </c>
      <c r="E13" s="1" t="s">
        <v>129</v>
      </c>
      <c r="F13" s="1" t="s">
        <v>143</v>
      </c>
      <c r="G13" s="54">
        <v>30823</v>
      </c>
      <c r="H13" s="6" t="s">
        <v>835</v>
      </c>
      <c r="I13" s="6" t="s">
        <v>966</v>
      </c>
      <c r="J13" s="6" t="s">
        <v>171</v>
      </c>
      <c r="K13" s="15" t="s">
        <v>836</v>
      </c>
      <c r="L13" s="1">
        <v>3117736549</v>
      </c>
      <c r="M13" s="1" t="s">
        <v>837</v>
      </c>
      <c r="N13" s="6" t="s">
        <v>140</v>
      </c>
      <c r="O13" s="7">
        <v>1300000</v>
      </c>
      <c r="P13" s="7">
        <v>2233000</v>
      </c>
      <c r="Q13" s="16">
        <f>P13*7</f>
        <v>15631000</v>
      </c>
      <c r="R13" s="6" t="s">
        <v>838</v>
      </c>
      <c r="S13" s="8">
        <v>45359</v>
      </c>
      <c r="T13" s="8">
        <v>45573</v>
      </c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32.25" customHeight="1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50.25" customHeight="1" x14ac:dyDescent="0.25">
      <c r="A15" s="85" t="s">
        <v>26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7"/>
      <c r="O15" s="88" t="s">
        <v>27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90"/>
    </row>
    <row r="16" spans="1:42" ht="30.75" customHeight="1" x14ac:dyDescent="0.25">
      <c r="A16" s="22" t="s">
        <v>11</v>
      </c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94" t="s">
        <v>11</v>
      </c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6"/>
    </row>
  </sheetData>
  <mergeCells count="13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15:N15"/>
    <mergeCell ref="O15:AG15"/>
    <mergeCell ref="B16:N16"/>
    <mergeCell ref="O16:AG16"/>
  </mergeCells>
  <dataValidations count="1">
    <dataValidation type="list" allowBlank="1" showInputMessage="1" showErrorMessage="1" sqref="V6:AG14" xr:uid="{00000000-0002-0000-0A00-000000000000}">
      <formula1>$AP$3:$AP$4</formula1>
    </dataValidation>
  </dataValidations>
  <hyperlinks>
    <hyperlink ref="K6" r:id="rId1" xr:uid="{00000000-0004-0000-0A00-000000000000}"/>
    <hyperlink ref="K7" r:id="rId2" xr:uid="{00000000-0004-0000-0A00-000001000000}"/>
    <hyperlink ref="K8" r:id="rId3" xr:uid="{00000000-0004-0000-0A00-000002000000}"/>
    <hyperlink ref="K9" r:id="rId4" xr:uid="{00000000-0004-0000-0A00-000003000000}"/>
    <hyperlink ref="K10" r:id="rId5" xr:uid="{00000000-0004-0000-0A00-000004000000}"/>
    <hyperlink ref="K11" r:id="rId6" xr:uid="{00000000-0004-0000-0A00-000005000000}"/>
    <hyperlink ref="K12" r:id="rId7" xr:uid="{00000000-0004-0000-0A00-000006000000}"/>
    <hyperlink ref="K13" r:id="rId8" xr:uid="{00000000-0004-0000-0A00-000007000000}"/>
  </hyperlinks>
  <pageMargins left="0.7" right="0.7" top="0.75" bottom="0.75" header="0.3" footer="0.3"/>
  <pageSetup scale="36" orientation="landscape" r:id="rId9"/>
  <drawing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"/>
  <sheetViews>
    <sheetView view="pageBreakPreview" zoomScale="70" zoomScaleNormal="100" zoomScaleSheetLayoutView="70" workbookViewId="0">
      <pane ySplit="5" topLeftCell="A6" activePane="bottomLeft" state="frozen"/>
      <selection pane="bottomLeft" activeCell="O6" sqref="O6:O12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91" t="s">
        <v>9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91" t="s">
        <v>21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3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112" t="s">
        <v>6</v>
      </c>
      <c r="F3" s="112"/>
      <c r="G3" s="112"/>
      <c r="H3" s="112"/>
      <c r="I3" s="112"/>
      <c r="J3" s="112"/>
      <c r="K3" s="112"/>
      <c r="L3" s="112" t="s">
        <v>7</v>
      </c>
      <c r="M3" s="112"/>
      <c r="N3" s="112"/>
      <c r="O3" s="112"/>
      <c r="P3" s="112"/>
      <c r="Q3" s="112"/>
      <c r="R3" s="112" t="s">
        <v>8</v>
      </c>
      <c r="S3" s="112"/>
      <c r="T3" s="112"/>
      <c r="U3" s="112"/>
      <c r="V3" s="112"/>
      <c r="W3" s="112"/>
      <c r="X3" s="112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1" t="s">
        <v>175</v>
      </c>
      <c r="C6" s="1" t="s">
        <v>176</v>
      </c>
      <c r="D6" s="5">
        <v>1112773822</v>
      </c>
      <c r="E6" s="1" t="s">
        <v>142</v>
      </c>
      <c r="F6" s="1" t="s">
        <v>126</v>
      </c>
      <c r="G6" s="8">
        <v>33411</v>
      </c>
      <c r="H6" s="1" t="s">
        <v>177</v>
      </c>
      <c r="I6" s="6" t="s">
        <v>967</v>
      </c>
      <c r="J6" s="6" t="s">
        <v>178</v>
      </c>
      <c r="K6" s="15" t="s">
        <v>179</v>
      </c>
      <c r="L6" s="1">
        <v>3196076570</v>
      </c>
      <c r="M6" s="1" t="s">
        <v>180</v>
      </c>
      <c r="N6" s="1" t="s">
        <v>181</v>
      </c>
      <c r="O6" s="7">
        <f>P6*40%</f>
        <v>1486800</v>
      </c>
      <c r="P6" s="7">
        <v>3717000</v>
      </c>
      <c r="Q6" s="7">
        <f>P6*6</f>
        <v>22302000</v>
      </c>
      <c r="R6" s="6" t="s">
        <v>182</v>
      </c>
      <c r="S6" s="8">
        <v>45325</v>
      </c>
      <c r="T6" s="8">
        <v>45509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32.25" customHeight="1" x14ac:dyDescent="0.25">
      <c r="A7" s="2">
        <v>2</v>
      </c>
      <c r="B7" s="1" t="s">
        <v>192</v>
      </c>
      <c r="C7" s="1" t="s">
        <v>193</v>
      </c>
      <c r="D7" s="5">
        <v>1036952037</v>
      </c>
      <c r="E7" s="1" t="s">
        <v>129</v>
      </c>
      <c r="F7" s="1" t="s">
        <v>143</v>
      </c>
      <c r="G7" s="54">
        <v>34709</v>
      </c>
      <c r="H7" s="6" t="s">
        <v>199</v>
      </c>
      <c r="I7" s="6" t="s">
        <v>968</v>
      </c>
      <c r="J7" s="6" t="s">
        <v>178</v>
      </c>
      <c r="K7" s="15" t="s">
        <v>194</v>
      </c>
      <c r="L7" s="1">
        <v>3007435543</v>
      </c>
      <c r="M7" s="1" t="s">
        <v>195</v>
      </c>
      <c r="N7" s="6" t="s">
        <v>196</v>
      </c>
      <c r="O7" s="7">
        <v>1300000</v>
      </c>
      <c r="P7" s="7">
        <v>2796000</v>
      </c>
      <c r="Q7" s="7">
        <f>P7*6</f>
        <v>16776000</v>
      </c>
      <c r="R7" s="6" t="s">
        <v>198</v>
      </c>
      <c r="S7" s="8">
        <v>45325</v>
      </c>
      <c r="T7" s="8">
        <v>45509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32.25" customHeight="1" x14ac:dyDescent="0.25">
      <c r="A8" s="2">
        <v>3</v>
      </c>
      <c r="B8" s="1" t="s">
        <v>256</v>
      </c>
      <c r="C8" s="1" t="s">
        <v>257</v>
      </c>
      <c r="D8" s="5">
        <v>1001004947</v>
      </c>
      <c r="E8" s="1" t="s">
        <v>129</v>
      </c>
      <c r="F8" s="1" t="s">
        <v>126</v>
      </c>
      <c r="G8" s="8">
        <v>36766</v>
      </c>
      <c r="H8" s="1" t="s">
        <v>254</v>
      </c>
      <c r="I8" s="6" t="s">
        <v>969</v>
      </c>
      <c r="J8" s="6" t="s">
        <v>178</v>
      </c>
      <c r="K8" s="15" t="s">
        <v>255</v>
      </c>
      <c r="L8" s="1">
        <v>3206920388</v>
      </c>
      <c r="M8" s="1" t="s">
        <v>251</v>
      </c>
      <c r="N8" s="1" t="s">
        <v>252</v>
      </c>
      <c r="O8" s="7">
        <v>1300000</v>
      </c>
      <c r="P8" s="7">
        <v>2233000</v>
      </c>
      <c r="Q8" s="7">
        <v>13398000</v>
      </c>
      <c r="R8" s="6" t="s">
        <v>253</v>
      </c>
      <c r="S8" s="8">
        <v>45329</v>
      </c>
      <c r="T8" s="8">
        <v>45511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32.25" customHeight="1" x14ac:dyDescent="0.25">
      <c r="A9" s="2">
        <v>4</v>
      </c>
      <c r="B9" s="1" t="s">
        <v>258</v>
      </c>
      <c r="C9" s="1" t="s">
        <v>259</v>
      </c>
      <c r="D9" s="7">
        <v>1036397697</v>
      </c>
      <c r="E9" s="1" t="s">
        <v>129</v>
      </c>
      <c r="F9" s="1" t="s">
        <v>130</v>
      </c>
      <c r="G9" s="54">
        <v>33876</v>
      </c>
      <c r="H9" s="6" t="s">
        <v>260</v>
      </c>
      <c r="I9" s="6" t="s">
        <v>970</v>
      </c>
      <c r="J9" s="6" t="s">
        <v>178</v>
      </c>
      <c r="K9" s="15" t="s">
        <v>262</v>
      </c>
      <c r="L9" s="1">
        <v>3217710333</v>
      </c>
      <c r="M9" s="1" t="s">
        <v>261</v>
      </c>
      <c r="N9" s="1" t="s">
        <v>263</v>
      </c>
      <c r="O9" s="16">
        <f>P9*40%</f>
        <v>1720000</v>
      </c>
      <c r="P9" s="7">
        <v>4300000</v>
      </c>
      <c r="Q9" s="16">
        <f>P9*6</f>
        <v>25800000</v>
      </c>
      <c r="R9" s="1" t="s">
        <v>51</v>
      </c>
      <c r="S9" s="8">
        <v>45329</v>
      </c>
      <c r="T9" s="8">
        <v>45512</v>
      </c>
      <c r="U9" s="1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>
        <v>5</v>
      </c>
      <c r="B10" s="1" t="s">
        <v>376</v>
      </c>
      <c r="C10" s="1" t="s">
        <v>377</v>
      </c>
      <c r="D10" s="7">
        <v>1036402478</v>
      </c>
      <c r="E10" s="1" t="s">
        <v>378</v>
      </c>
      <c r="F10" s="1" t="s">
        <v>143</v>
      </c>
      <c r="G10" s="8">
        <v>35616</v>
      </c>
      <c r="H10" s="1" t="s">
        <v>379</v>
      </c>
      <c r="I10" s="6" t="s">
        <v>971</v>
      </c>
      <c r="J10" s="6" t="s">
        <v>178</v>
      </c>
      <c r="K10" s="23" t="s">
        <v>380</v>
      </c>
      <c r="L10" s="1">
        <v>3024226193</v>
      </c>
      <c r="M10" s="1" t="s">
        <v>381</v>
      </c>
      <c r="N10" s="1" t="s">
        <v>196</v>
      </c>
      <c r="O10" s="16">
        <f>P10*40%</f>
        <v>1800000</v>
      </c>
      <c r="P10" s="7">
        <v>4500000</v>
      </c>
      <c r="Q10" s="16">
        <f>P10*6</f>
        <v>27000000</v>
      </c>
      <c r="R10" s="6" t="s">
        <v>182</v>
      </c>
      <c r="S10" s="8">
        <v>45335</v>
      </c>
      <c r="T10" s="8">
        <v>45517</v>
      </c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>
        <v>6</v>
      </c>
      <c r="B11" s="1" t="s">
        <v>389</v>
      </c>
      <c r="C11" s="1" t="s">
        <v>390</v>
      </c>
      <c r="D11" s="7">
        <v>71112962</v>
      </c>
      <c r="E11" s="1" t="s">
        <v>142</v>
      </c>
      <c r="F11" s="1" t="s">
        <v>143</v>
      </c>
      <c r="G11" s="8">
        <v>24418</v>
      </c>
      <c r="H11" s="1" t="s">
        <v>391</v>
      </c>
      <c r="I11" s="6" t="s">
        <v>972</v>
      </c>
      <c r="J11" s="6" t="s">
        <v>178</v>
      </c>
      <c r="K11" s="15" t="s">
        <v>392</v>
      </c>
      <c r="L11" s="1">
        <v>3113331896</v>
      </c>
      <c r="M11" s="1" t="s">
        <v>393</v>
      </c>
      <c r="N11" s="6" t="s">
        <v>394</v>
      </c>
      <c r="O11" s="16">
        <v>1486800</v>
      </c>
      <c r="P11" s="7">
        <v>3717000</v>
      </c>
      <c r="Q11" s="16">
        <f>P11*6</f>
        <v>22302000</v>
      </c>
      <c r="R11" s="6" t="s">
        <v>391</v>
      </c>
      <c r="S11" s="8">
        <v>45337</v>
      </c>
      <c r="T11" s="8">
        <v>45519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60" customHeight="1" x14ac:dyDescent="0.25">
      <c r="A12" s="2">
        <v>7</v>
      </c>
      <c r="B12" s="1" t="s">
        <v>505</v>
      </c>
      <c r="C12" s="1" t="s">
        <v>506</v>
      </c>
      <c r="D12" s="7">
        <v>21628255</v>
      </c>
      <c r="E12" s="1" t="s">
        <v>129</v>
      </c>
      <c r="F12" s="1" t="s">
        <v>166</v>
      </c>
      <c r="G12" s="54">
        <v>30859</v>
      </c>
      <c r="H12" s="6" t="s">
        <v>507</v>
      </c>
      <c r="I12" s="6" t="s">
        <v>973</v>
      </c>
      <c r="J12" s="6" t="s">
        <v>178</v>
      </c>
      <c r="K12" s="15" t="s">
        <v>508</v>
      </c>
      <c r="L12" s="1">
        <v>3117253426</v>
      </c>
      <c r="M12" s="1" t="s">
        <v>509</v>
      </c>
      <c r="N12" s="6" t="s">
        <v>510</v>
      </c>
      <c r="O12" s="16">
        <f>P12*40%</f>
        <v>1800000</v>
      </c>
      <c r="P12" s="7">
        <v>4500000</v>
      </c>
      <c r="Q12" s="16">
        <f>P12*6</f>
        <v>27000000</v>
      </c>
      <c r="R12" s="6" t="s">
        <v>521</v>
      </c>
      <c r="S12" s="8">
        <v>45343</v>
      </c>
      <c r="T12" s="8">
        <v>45525</v>
      </c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32.25" customHeight="1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50.25" customHeight="1" x14ac:dyDescent="0.25">
      <c r="A15" s="85" t="s">
        <v>26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7"/>
      <c r="O15" s="88" t="s">
        <v>27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90"/>
    </row>
    <row r="16" spans="1:42" ht="30.75" customHeight="1" x14ac:dyDescent="0.25">
      <c r="A16" s="22" t="s">
        <v>11</v>
      </c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94" t="s">
        <v>11</v>
      </c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6"/>
    </row>
  </sheetData>
  <mergeCells count="13">
    <mergeCell ref="A1:D3"/>
    <mergeCell ref="Y1:AG3"/>
    <mergeCell ref="E1:X1"/>
    <mergeCell ref="E2:X2"/>
    <mergeCell ref="R3:X3"/>
    <mergeCell ref="L3:Q3"/>
    <mergeCell ref="E3:K3"/>
    <mergeCell ref="A4:U4"/>
    <mergeCell ref="V4:AG4"/>
    <mergeCell ref="A15:N15"/>
    <mergeCell ref="O15:AG15"/>
    <mergeCell ref="B16:N16"/>
    <mergeCell ref="O16:AG16"/>
  </mergeCells>
  <dataValidations count="1">
    <dataValidation type="list" allowBlank="1" showInputMessage="1" showErrorMessage="1" sqref="V6:AG14" xr:uid="{00000000-0002-0000-0B00-000000000000}">
      <formula1>$AP$3:$AP$4</formula1>
    </dataValidation>
  </dataValidations>
  <hyperlinks>
    <hyperlink ref="K6" r:id="rId1" xr:uid="{00000000-0004-0000-0B00-000000000000}"/>
    <hyperlink ref="K7" r:id="rId2" xr:uid="{00000000-0004-0000-0B00-000001000000}"/>
    <hyperlink ref="K9" r:id="rId3" xr:uid="{00000000-0004-0000-0B00-000002000000}"/>
    <hyperlink ref="K10" r:id="rId4" xr:uid="{00000000-0004-0000-0B00-000003000000}"/>
    <hyperlink ref="K11" r:id="rId5" xr:uid="{00000000-0004-0000-0B00-000004000000}"/>
    <hyperlink ref="K12" r:id="rId6" xr:uid="{00000000-0004-0000-0B00-000005000000}"/>
  </hyperlinks>
  <pageMargins left="0.7" right="0.7" top="0.75" bottom="0.75" header="0.3" footer="0.3"/>
  <pageSetup scale="36"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"/>
  <sheetViews>
    <sheetView view="pageBreakPreview" topLeftCell="L1" zoomScale="80" zoomScaleNormal="100" zoomScaleSheetLayoutView="80" workbookViewId="0">
      <pane ySplit="5" topLeftCell="A6" activePane="bottomLeft" state="frozen"/>
      <selection pane="bottomLeft" activeCell="O6" sqref="O6:O12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6" t="s">
        <v>64</v>
      </c>
      <c r="C6" s="1" t="s">
        <v>168</v>
      </c>
      <c r="D6" s="5">
        <v>1036397411</v>
      </c>
      <c r="E6" s="6" t="s">
        <v>129</v>
      </c>
      <c r="F6" s="6" t="s">
        <v>894</v>
      </c>
      <c r="G6" s="54">
        <v>33765</v>
      </c>
      <c r="H6" s="6" t="s">
        <v>65</v>
      </c>
      <c r="I6" s="1" t="s">
        <v>974</v>
      </c>
      <c r="J6" s="1" t="s">
        <v>66</v>
      </c>
      <c r="K6" s="15" t="s">
        <v>67</v>
      </c>
      <c r="L6" s="1">
        <v>3206667505</v>
      </c>
      <c r="M6" s="1" t="s">
        <v>68</v>
      </c>
      <c r="N6" s="1" t="s">
        <v>69</v>
      </c>
      <c r="O6" s="7">
        <v>1490000</v>
      </c>
      <c r="P6" s="7">
        <v>3717000</v>
      </c>
      <c r="Q6" s="7">
        <v>22302000</v>
      </c>
      <c r="R6" s="6" t="s">
        <v>65</v>
      </c>
      <c r="S6" s="8">
        <v>45316</v>
      </c>
      <c r="T6" s="8">
        <v>45498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48.6" customHeight="1" x14ac:dyDescent="0.25">
      <c r="A7" s="2">
        <v>2</v>
      </c>
      <c r="B7" s="19" t="s">
        <v>80</v>
      </c>
      <c r="C7" s="19" t="s">
        <v>81</v>
      </c>
      <c r="D7" s="20">
        <v>43712736</v>
      </c>
      <c r="E7" s="6" t="s">
        <v>142</v>
      </c>
      <c r="F7" s="6" t="s">
        <v>894</v>
      </c>
      <c r="G7" s="54">
        <v>27338</v>
      </c>
      <c r="H7" s="6" t="s">
        <v>82</v>
      </c>
      <c r="I7" s="1" t="s">
        <v>975</v>
      </c>
      <c r="J7" s="1" t="s">
        <v>66</v>
      </c>
      <c r="K7" s="15" t="s">
        <v>83</v>
      </c>
      <c r="L7" s="1">
        <v>3192427471</v>
      </c>
      <c r="M7" s="1" t="s">
        <v>84</v>
      </c>
      <c r="N7" s="21" t="s">
        <v>89</v>
      </c>
      <c r="O7" s="7">
        <v>1486800</v>
      </c>
      <c r="P7" s="7">
        <v>3717000</v>
      </c>
      <c r="Q7" s="16">
        <f>P7*6</f>
        <v>22302000</v>
      </c>
      <c r="R7" s="1" t="s">
        <v>85</v>
      </c>
      <c r="S7" s="8">
        <v>45318</v>
      </c>
      <c r="T7" s="8">
        <v>45500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32.25" customHeight="1" x14ac:dyDescent="0.25">
      <c r="A8" s="2">
        <v>3</v>
      </c>
      <c r="B8" s="1" t="s">
        <v>463</v>
      </c>
      <c r="C8" s="1" t="s">
        <v>464</v>
      </c>
      <c r="D8" s="7">
        <v>1128422074</v>
      </c>
      <c r="E8" s="1" t="s">
        <v>129</v>
      </c>
      <c r="F8" s="1" t="s">
        <v>126</v>
      </c>
      <c r="G8" s="54">
        <v>32715</v>
      </c>
      <c r="H8" s="6" t="s">
        <v>458</v>
      </c>
      <c r="I8" s="1" t="s">
        <v>976</v>
      </c>
      <c r="J8" s="1" t="s">
        <v>66</v>
      </c>
      <c r="K8" s="15" t="s">
        <v>459</v>
      </c>
      <c r="L8" s="1">
        <v>3002569731</v>
      </c>
      <c r="M8" s="1" t="s">
        <v>460</v>
      </c>
      <c r="N8" s="6" t="s">
        <v>461</v>
      </c>
      <c r="O8" s="48">
        <v>1486800</v>
      </c>
      <c r="P8" s="7">
        <v>3717000</v>
      </c>
      <c r="Q8" s="16">
        <f>P8*7</f>
        <v>26019000</v>
      </c>
      <c r="R8" s="1" t="s">
        <v>462</v>
      </c>
      <c r="S8" s="8">
        <v>45342</v>
      </c>
      <c r="T8" s="8">
        <v>45555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32.25" customHeight="1" x14ac:dyDescent="0.25">
      <c r="A9" s="2">
        <v>4</v>
      </c>
      <c r="B9" s="1" t="s">
        <v>554</v>
      </c>
      <c r="C9" s="1" t="s">
        <v>555</v>
      </c>
      <c r="D9" s="5">
        <v>1036400889</v>
      </c>
      <c r="E9" s="1" t="s">
        <v>129</v>
      </c>
      <c r="F9" s="1" t="s">
        <v>126</v>
      </c>
      <c r="G9" s="8">
        <v>34994</v>
      </c>
      <c r="H9" s="1" t="s">
        <v>556</v>
      </c>
      <c r="I9" s="1" t="s">
        <v>977</v>
      </c>
      <c r="J9" s="1" t="s">
        <v>66</v>
      </c>
      <c r="K9" s="15" t="s">
        <v>557</v>
      </c>
      <c r="L9" s="1">
        <v>3239704786</v>
      </c>
      <c r="M9" s="1" t="s">
        <v>558</v>
      </c>
      <c r="N9" s="6" t="s">
        <v>560</v>
      </c>
      <c r="O9" s="7">
        <v>1300000</v>
      </c>
      <c r="P9" s="7">
        <v>2796000</v>
      </c>
      <c r="Q9" s="7">
        <f>P9*7</f>
        <v>19572000</v>
      </c>
      <c r="R9" s="6" t="s">
        <v>559</v>
      </c>
      <c r="S9" s="8">
        <v>45344</v>
      </c>
      <c r="T9" s="8">
        <v>45557</v>
      </c>
      <c r="U9" s="1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>
        <v>5</v>
      </c>
      <c r="B10" s="1" t="s">
        <v>583</v>
      </c>
      <c r="C10" s="1" t="s">
        <v>584</v>
      </c>
      <c r="D10" s="5">
        <v>39452947</v>
      </c>
      <c r="E10" s="1" t="s">
        <v>129</v>
      </c>
      <c r="F10" s="1" t="s">
        <v>126</v>
      </c>
      <c r="G10" s="54">
        <v>29886</v>
      </c>
      <c r="H10" s="6" t="s">
        <v>585</v>
      </c>
      <c r="I10" s="1" t="s">
        <v>978</v>
      </c>
      <c r="J10" s="1" t="s">
        <v>66</v>
      </c>
      <c r="K10" s="15" t="s">
        <v>586</v>
      </c>
      <c r="L10" s="1">
        <v>3108461885</v>
      </c>
      <c r="M10" s="1" t="s">
        <v>587</v>
      </c>
      <c r="N10" s="1" t="s">
        <v>588</v>
      </c>
      <c r="O10" s="7">
        <v>1486800</v>
      </c>
      <c r="P10" s="7">
        <v>3717000</v>
      </c>
      <c r="Q10" s="7">
        <v>26019000</v>
      </c>
      <c r="R10" s="6" t="s">
        <v>585</v>
      </c>
      <c r="S10" s="8">
        <v>45345</v>
      </c>
      <c r="T10" s="8">
        <v>45558</v>
      </c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>
        <v>6</v>
      </c>
      <c r="B11" s="1" t="s">
        <v>818</v>
      </c>
      <c r="C11" s="1" t="s">
        <v>819</v>
      </c>
      <c r="D11" s="7">
        <v>1036402777</v>
      </c>
      <c r="E11" s="1" t="s">
        <v>129</v>
      </c>
      <c r="F11" s="1" t="s">
        <v>166</v>
      </c>
      <c r="G11" s="8">
        <v>35719</v>
      </c>
      <c r="H11" s="1" t="s">
        <v>820</v>
      </c>
      <c r="I11" s="1" t="s">
        <v>979</v>
      </c>
      <c r="J11" s="1" t="s">
        <v>66</v>
      </c>
      <c r="K11" s="23" t="s">
        <v>821</v>
      </c>
      <c r="L11" s="1">
        <v>3146237822</v>
      </c>
      <c r="M11" s="1" t="s">
        <v>822</v>
      </c>
      <c r="N11" s="6" t="s">
        <v>823</v>
      </c>
      <c r="O11" s="7">
        <v>1300000</v>
      </c>
      <c r="P11" s="7">
        <v>2233000</v>
      </c>
      <c r="Q11" s="48">
        <v>15631000</v>
      </c>
      <c r="R11" s="1" t="s">
        <v>824</v>
      </c>
      <c r="S11" s="8">
        <v>45360</v>
      </c>
      <c r="T11" s="8">
        <v>45576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32.25" customHeight="1" x14ac:dyDescent="0.25">
      <c r="A12" s="2">
        <v>7</v>
      </c>
      <c r="B12" s="1" t="s">
        <v>830</v>
      </c>
      <c r="C12" s="1" t="s">
        <v>831</v>
      </c>
      <c r="D12" s="7">
        <v>43714641</v>
      </c>
      <c r="E12" s="1" t="s">
        <v>129</v>
      </c>
      <c r="F12" s="1" t="s">
        <v>130</v>
      </c>
      <c r="G12" s="8">
        <v>29058</v>
      </c>
      <c r="H12" s="1" t="s">
        <v>820</v>
      </c>
      <c r="I12" s="1" t="s">
        <v>980</v>
      </c>
      <c r="J12" s="1" t="s">
        <v>66</v>
      </c>
      <c r="K12" s="15" t="s">
        <v>832</v>
      </c>
      <c r="L12" s="1">
        <v>3017707711</v>
      </c>
      <c r="M12" s="1" t="s">
        <v>833</v>
      </c>
      <c r="N12" s="1" t="s">
        <v>89</v>
      </c>
      <c r="O12" s="7">
        <v>1300000</v>
      </c>
      <c r="P12" s="7">
        <v>2233000</v>
      </c>
      <c r="Q12" s="7">
        <v>15631000</v>
      </c>
      <c r="R12" s="1" t="s">
        <v>824</v>
      </c>
      <c r="S12" s="8">
        <v>45360</v>
      </c>
      <c r="T12" s="8">
        <v>45576</v>
      </c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32.25" customHeight="1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50.25" customHeight="1" x14ac:dyDescent="0.25">
      <c r="A15" s="85" t="s">
        <v>26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7"/>
      <c r="O15" s="88" t="s">
        <v>27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90"/>
    </row>
    <row r="16" spans="1:42" ht="30.75" customHeight="1" x14ac:dyDescent="0.25">
      <c r="A16" s="22" t="s">
        <v>11</v>
      </c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94" t="s">
        <v>11</v>
      </c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6"/>
    </row>
  </sheetData>
  <mergeCells count="13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15:N15"/>
    <mergeCell ref="O15:AG15"/>
    <mergeCell ref="B16:N16"/>
    <mergeCell ref="O16:AG16"/>
  </mergeCells>
  <dataValidations count="1">
    <dataValidation type="list" allowBlank="1" showInputMessage="1" showErrorMessage="1" sqref="V6:AG14" xr:uid="{00000000-0002-0000-0C00-000000000000}">
      <formula1>$AP$3:$AP$4</formula1>
    </dataValidation>
  </dataValidations>
  <hyperlinks>
    <hyperlink ref="K6" r:id="rId1" xr:uid="{00000000-0004-0000-0C00-000000000000}"/>
    <hyperlink ref="K7" r:id="rId2" xr:uid="{00000000-0004-0000-0C00-000001000000}"/>
    <hyperlink ref="K8" r:id="rId3" xr:uid="{00000000-0004-0000-0C00-000002000000}"/>
    <hyperlink ref="K9" r:id="rId4" xr:uid="{00000000-0004-0000-0C00-000003000000}"/>
    <hyperlink ref="K10" r:id="rId5" xr:uid="{00000000-0004-0000-0C00-000004000000}"/>
    <hyperlink ref="K11" r:id="rId6" xr:uid="{00000000-0004-0000-0C00-000005000000}"/>
    <hyperlink ref="K12" r:id="rId7" xr:uid="{00000000-0004-0000-0C00-000006000000}"/>
  </hyperlinks>
  <pageMargins left="0.7" right="0.7" top="0.75" bottom="0.75" header="0.3" footer="0.3"/>
  <pageSetup scale="36" orientation="landscape" r:id="rId8"/>
  <drawing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23"/>
  <sheetViews>
    <sheetView view="pageBreakPreview" zoomScale="80" zoomScaleNormal="100" zoomScaleSheetLayoutView="80" workbookViewId="0">
      <pane ySplit="5" topLeftCell="A6" activePane="bottomLeft" state="frozen"/>
      <selection pane="bottomLeft" activeCell="O6" sqref="O6:O14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1" t="s">
        <v>303</v>
      </c>
      <c r="C6" s="1" t="s">
        <v>357</v>
      </c>
      <c r="D6" s="5">
        <v>71112021</v>
      </c>
      <c r="E6" s="1" t="s">
        <v>142</v>
      </c>
      <c r="F6" s="1" t="s">
        <v>130</v>
      </c>
      <c r="G6" s="8">
        <v>23639</v>
      </c>
      <c r="H6" s="1" t="s">
        <v>358</v>
      </c>
      <c r="I6" s="1" t="s">
        <v>883</v>
      </c>
      <c r="J6" s="1" t="s">
        <v>359</v>
      </c>
      <c r="K6" s="15" t="s">
        <v>360</v>
      </c>
      <c r="L6" s="1">
        <v>3128994050</v>
      </c>
      <c r="M6" s="1" t="s">
        <v>361</v>
      </c>
      <c r="N6" s="1" t="s">
        <v>371</v>
      </c>
      <c r="O6" s="7">
        <v>1300000</v>
      </c>
      <c r="P6" s="7">
        <v>2670000</v>
      </c>
      <c r="Q6" s="7">
        <f>P6*10</f>
        <v>26700000</v>
      </c>
      <c r="R6" s="6" t="s">
        <v>362</v>
      </c>
      <c r="S6" s="8">
        <v>45333</v>
      </c>
      <c r="T6" s="8">
        <v>45638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32.25" customHeight="1" x14ac:dyDescent="0.25">
      <c r="A7" s="2">
        <v>2</v>
      </c>
      <c r="B7" s="1" t="s">
        <v>367</v>
      </c>
      <c r="C7" s="1" t="s">
        <v>368</v>
      </c>
      <c r="D7" s="7">
        <v>71115821</v>
      </c>
      <c r="E7" s="1" t="s">
        <v>142</v>
      </c>
      <c r="F7" s="1" t="s">
        <v>143</v>
      </c>
      <c r="G7" s="8">
        <v>28135</v>
      </c>
      <c r="H7" s="1" t="s">
        <v>358</v>
      </c>
      <c r="I7" s="1" t="s">
        <v>981</v>
      </c>
      <c r="J7" s="1" t="s">
        <v>359</v>
      </c>
      <c r="K7" s="15" t="s">
        <v>369</v>
      </c>
      <c r="L7" s="1">
        <v>3196117284</v>
      </c>
      <c r="M7" s="1" t="s">
        <v>370</v>
      </c>
      <c r="N7" s="1" t="s">
        <v>371</v>
      </c>
      <c r="O7" s="7">
        <v>1300000</v>
      </c>
      <c r="P7" s="7">
        <v>2670000</v>
      </c>
      <c r="Q7" s="7">
        <f>P7*10</f>
        <v>26700000</v>
      </c>
      <c r="R7" s="6" t="s">
        <v>362</v>
      </c>
      <c r="S7" s="8">
        <v>45333</v>
      </c>
      <c r="T7" s="8">
        <v>45638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32.25" customHeight="1" x14ac:dyDescent="0.25">
      <c r="A8" s="2">
        <v>3</v>
      </c>
      <c r="B8" s="1" t="s">
        <v>372</v>
      </c>
      <c r="C8" s="1" t="s">
        <v>373</v>
      </c>
      <c r="D8" s="5">
        <v>71112126</v>
      </c>
      <c r="E8" s="1" t="s">
        <v>129</v>
      </c>
      <c r="F8" s="1" t="s">
        <v>130</v>
      </c>
      <c r="G8" s="8">
        <v>23730</v>
      </c>
      <c r="H8" s="1" t="s">
        <v>358</v>
      </c>
      <c r="I8" s="6" t="s">
        <v>982</v>
      </c>
      <c r="J8" s="1" t="s">
        <v>359</v>
      </c>
      <c r="K8" s="15" t="s">
        <v>374</v>
      </c>
      <c r="L8" s="1">
        <v>3193590827</v>
      </c>
      <c r="M8" s="1" t="s">
        <v>375</v>
      </c>
      <c r="N8" s="1" t="s">
        <v>371</v>
      </c>
      <c r="O8" s="7">
        <v>1300000</v>
      </c>
      <c r="P8" s="7">
        <v>2670000</v>
      </c>
      <c r="Q8" s="7">
        <f>P8*10</f>
        <v>26700000</v>
      </c>
      <c r="R8" s="6" t="s">
        <v>362</v>
      </c>
      <c r="S8" s="8">
        <v>45333</v>
      </c>
      <c r="T8" s="8">
        <v>45638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32.25" customHeight="1" x14ac:dyDescent="0.25">
      <c r="A9" s="2">
        <v>4</v>
      </c>
      <c r="B9" s="1" t="s">
        <v>433</v>
      </c>
      <c r="C9" s="1" t="s">
        <v>434</v>
      </c>
      <c r="D9" s="7">
        <v>1036397970</v>
      </c>
      <c r="E9" s="1" t="s">
        <v>129</v>
      </c>
      <c r="F9" s="1" t="s">
        <v>126</v>
      </c>
      <c r="G9" s="8">
        <v>33965</v>
      </c>
      <c r="H9" s="1" t="s">
        <v>358</v>
      </c>
      <c r="I9" s="1" t="s">
        <v>983</v>
      </c>
      <c r="J9" s="1" t="s">
        <v>359</v>
      </c>
      <c r="K9" s="15" t="s">
        <v>435</v>
      </c>
      <c r="L9" s="1">
        <v>3107087417</v>
      </c>
      <c r="M9" s="1" t="s">
        <v>436</v>
      </c>
      <c r="N9" s="1" t="s">
        <v>371</v>
      </c>
      <c r="O9" s="7">
        <v>1300000</v>
      </c>
      <c r="P9" s="7">
        <v>2670000</v>
      </c>
      <c r="Q9" s="7">
        <v>26700000</v>
      </c>
      <c r="R9" s="1" t="s">
        <v>362</v>
      </c>
      <c r="S9" s="8">
        <v>45340</v>
      </c>
      <c r="T9" s="8">
        <v>45645</v>
      </c>
      <c r="U9" s="1"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>
        <v>5</v>
      </c>
      <c r="B10" s="1" t="s">
        <v>713</v>
      </c>
      <c r="C10" s="1" t="s">
        <v>714</v>
      </c>
      <c r="D10" s="7">
        <v>71113118</v>
      </c>
      <c r="E10" s="1" t="s">
        <v>142</v>
      </c>
      <c r="F10" s="1" t="s">
        <v>130</v>
      </c>
      <c r="G10" s="54">
        <v>25082</v>
      </c>
      <c r="H10" s="6" t="s">
        <v>702</v>
      </c>
      <c r="I10" s="1" t="s">
        <v>984</v>
      </c>
      <c r="J10" s="1" t="s">
        <v>359</v>
      </c>
      <c r="K10" s="43" t="s">
        <v>715</v>
      </c>
      <c r="L10" s="1">
        <v>3222237139</v>
      </c>
      <c r="M10" s="1" t="s">
        <v>716</v>
      </c>
      <c r="N10" s="1" t="s">
        <v>706</v>
      </c>
      <c r="O10" s="7">
        <v>1300000</v>
      </c>
      <c r="P10" s="7">
        <v>3055000</v>
      </c>
      <c r="Q10" s="7">
        <v>29022500</v>
      </c>
      <c r="R10" s="1" t="s">
        <v>702</v>
      </c>
      <c r="S10" s="8">
        <v>45354</v>
      </c>
      <c r="T10" s="8">
        <v>45645</v>
      </c>
      <c r="U10" s="1">
        <v>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>
        <v>6</v>
      </c>
      <c r="B11" s="1" t="s">
        <v>700</v>
      </c>
      <c r="C11" s="1" t="s">
        <v>701</v>
      </c>
      <c r="D11" s="5">
        <v>71113013</v>
      </c>
      <c r="E11" s="1" t="s">
        <v>129</v>
      </c>
      <c r="F11" s="1" t="s">
        <v>130</v>
      </c>
      <c r="G11" s="54">
        <v>24845</v>
      </c>
      <c r="H11" s="6" t="s">
        <v>702</v>
      </c>
      <c r="I11" s="1" t="s">
        <v>985</v>
      </c>
      <c r="J11" s="1" t="s">
        <v>703</v>
      </c>
      <c r="K11" s="15" t="s">
        <v>704</v>
      </c>
      <c r="L11" s="1">
        <v>3116250017</v>
      </c>
      <c r="M11" s="1" t="s">
        <v>705</v>
      </c>
      <c r="N11" s="1" t="s">
        <v>706</v>
      </c>
      <c r="O11" s="7">
        <v>1300000</v>
      </c>
      <c r="P11" s="7">
        <v>3055000</v>
      </c>
      <c r="Q11" s="7">
        <v>29022500</v>
      </c>
      <c r="R11" s="6" t="s">
        <v>702</v>
      </c>
      <c r="S11" s="8">
        <v>45354</v>
      </c>
      <c r="T11" s="8">
        <v>45645</v>
      </c>
      <c r="U11" s="1">
        <v>5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32.25" customHeight="1" x14ac:dyDescent="0.25">
      <c r="A12" s="2">
        <v>7</v>
      </c>
      <c r="B12" s="1" t="s">
        <v>511</v>
      </c>
      <c r="C12" s="1" t="s">
        <v>717</v>
      </c>
      <c r="D12" s="7">
        <v>1036392126</v>
      </c>
      <c r="E12" s="1" t="s">
        <v>129</v>
      </c>
      <c r="F12" s="1" t="s">
        <v>130</v>
      </c>
      <c r="G12" s="54">
        <v>31524</v>
      </c>
      <c r="H12" s="6" t="s">
        <v>702</v>
      </c>
      <c r="I12" s="1" t="s">
        <v>986</v>
      </c>
      <c r="J12" s="1" t="s">
        <v>359</v>
      </c>
      <c r="K12" s="15" t="s">
        <v>718</v>
      </c>
      <c r="L12" s="1">
        <v>3113665480</v>
      </c>
      <c r="M12" s="1" t="s">
        <v>719</v>
      </c>
      <c r="N12" s="1" t="s">
        <v>720</v>
      </c>
      <c r="O12" s="7">
        <v>1300000</v>
      </c>
      <c r="P12" s="7">
        <v>3215000</v>
      </c>
      <c r="Q12" s="7">
        <v>30542500</v>
      </c>
      <c r="R12" s="1" t="s">
        <v>702</v>
      </c>
      <c r="S12" s="8">
        <v>45354</v>
      </c>
      <c r="T12" s="8">
        <v>45645</v>
      </c>
      <c r="U12" s="1">
        <v>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>
        <v>8</v>
      </c>
      <c r="B13" s="1" t="s">
        <v>721</v>
      </c>
      <c r="C13" s="1" t="s">
        <v>722</v>
      </c>
      <c r="D13" s="7">
        <v>71112355</v>
      </c>
      <c r="E13" s="1" t="s">
        <v>142</v>
      </c>
      <c r="F13" s="1" t="s">
        <v>130</v>
      </c>
      <c r="G13" s="54">
        <v>23863</v>
      </c>
      <c r="H13" s="6" t="s">
        <v>702</v>
      </c>
      <c r="I13" s="6" t="s">
        <v>987</v>
      </c>
      <c r="J13" s="1" t="s">
        <v>359</v>
      </c>
      <c r="K13" s="15" t="s">
        <v>723</v>
      </c>
      <c r="L13" s="1">
        <v>3192034518</v>
      </c>
      <c r="M13" s="1" t="s">
        <v>724</v>
      </c>
      <c r="N13" s="1" t="s">
        <v>706</v>
      </c>
      <c r="O13" s="7">
        <v>1300000</v>
      </c>
      <c r="P13" s="7">
        <v>3055000</v>
      </c>
      <c r="Q13" s="7">
        <v>29022500</v>
      </c>
      <c r="R13" s="1" t="s">
        <v>702</v>
      </c>
      <c r="S13" s="8">
        <v>45354</v>
      </c>
      <c r="T13" s="8">
        <v>45645</v>
      </c>
      <c r="U13" s="1">
        <v>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32.25" customHeight="1" x14ac:dyDescent="0.25">
      <c r="A14" s="2">
        <v>9</v>
      </c>
      <c r="B14" s="1" t="s">
        <v>659</v>
      </c>
      <c r="C14" s="1" t="s">
        <v>767</v>
      </c>
      <c r="D14" s="7">
        <v>1121819080</v>
      </c>
      <c r="E14" s="1" t="s">
        <v>142</v>
      </c>
      <c r="F14" s="1" t="s">
        <v>143</v>
      </c>
      <c r="G14" s="54">
        <v>27111</v>
      </c>
      <c r="H14" s="6" t="s">
        <v>702</v>
      </c>
      <c r="I14" s="1" t="s">
        <v>988</v>
      </c>
      <c r="J14" s="1" t="s">
        <v>359</v>
      </c>
      <c r="K14" s="15" t="s">
        <v>768</v>
      </c>
      <c r="L14" s="1">
        <v>3114568708</v>
      </c>
      <c r="M14" s="1" t="s">
        <v>769</v>
      </c>
      <c r="N14" s="1" t="s">
        <v>770</v>
      </c>
      <c r="O14" s="7">
        <v>1300000</v>
      </c>
      <c r="P14" s="7">
        <v>3055000</v>
      </c>
      <c r="Q14" s="7">
        <v>29022500</v>
      </c>
      <c r="R14" s="1" t="s">
        <v>702</v>
      </c>
      <c r="S14" s="8">
        <v>45357</v>
      </c>
      <c r="T14" s="8">
        <v>45647</v>
      </c>
      <c r="U14" s="1">
        <v>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32.25" customHeight="1" x14ac:dyDescent="0.25">
      <c r="A15" s="2"/>
      <c r="B15" s="1"/>
      <c r="C15" s="1"/>
      <c r="D15" s="7"/>
      <c r="E15" s="1"/>
      <c r="F15" s="1"/>
      <c r="G15" s="1"/>
      <c r="H15" s="1"/>
      <c r="I15" s="1"/>
      <c r="J15" s="1"/>
      <c r="K15" s="15"/>
      <c r="L15" s="1"/>
      <c r="M15" s="1"/>
      <c r="N15" s="1"/>
      <c r="O15" s="7"/>
      <c r="P15" s="7"/>
      <c r="Q15" s="7"/>
      <c r="R15" s="1"/>
      <c r="S15" s="8"/>
      <c r="T15" s="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42" ht="32.25" customHeight="1" x14ac:dyDescent="0.25">
      <c r="A16" s="2"/>
      <c r="B16" s="1"/>
      <c r="C16" s="1"/>
      <c r="D16" s="7"/>
      <c r="E16" s="1"/>
      <c r="F16" s="1"/>
      <c r="G16" s="1"/>
      <c r="H16" s="1"/>
      <c r="I16" s="1"/>
      <c r="J16" s="1"/>
      <c r="K16" s="15"/>
      <c r="L16" s="1"/>
      <c r="M16" s="1"/>
      <c r="N16" s="1"/>
      <c r="O16" s="7"/>
      <c r="P16" s="7"/>
      <c r="Q16" s="7"/>
      <c r="R16" s="1"/>
      <c r="S16" s="8"/>
      <c r="T16" s="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2.25" customHeight="1" x14ac:dyDescent="0.25">
      <c r="A17" s="2"/>
      <c r="B17" s="1"/>
      <c r="C17" s="1"/>
      <c r="D17" s="7"/>
      <c r="E17" s="1"/>
      <c r="F17" s="1"/>
      <c r="G17" s="1"/>
      <c r="H17" s="1"/>
      <c r="I17" s="1"/>
      <c r="J17" s="1"/>
      <c r="K17" s="15"/>
      <c r="L17" s="1"/>
      <c r="M17" s="1"/>
      <c r="N17" s="1"/>
      <c r="O17" s="7"/>
      <c r="P17" s="7"/>
      <c r="Q17" s="7"/>
      <c r="R17" s="1"/>
      <c r="S17" s="8"/>
      <c r="T17" s="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32.25" customHeight="1" x14ac:dyDescent="0.25">
      <c r="A18" s="2"/>
      <c r="B18" s="1"/>
      <c r="C18" s="1"/>
      <c r="D18" s="7"/>
      <c r="E18" s="1"/>
      <c r="F18" s="1"/>
      <c r="G18" s="1"/>
      <c r="H18" s="1"/>
      <c r="I18" s="1"/>
      <c r="J18" s="1"/>
      <c r="K18" s="15"/>
      <c r="L18" s="1"/>
      <c r="M18" s="1"/>
      <c r="N18" s="1"/>
      <c r="O18" s="7"/>
      <c r="P18" s="7"/>
      <c r="Q18" s="7"/>
      <c r="R18" s="1"/>
      <c r="S18" s="8"/>
      <c r="T18" s="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2.25" customHeight="1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32.25" customHeight="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2.25" customHeight="1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50.25" customHeight="1" x14ac:dyDescent="0.25">
      <c r="A22" s="85" t="s">
        <v>26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 t="s">
        <v>27</v>
      </c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90"/>
    </row>
    <row r="23" spans="1:33" ht="30.75" customHeight="1" x14ac:dyDescent="0.25">
      <c r="A23" s="22" t="s">
        <v>11</v>
      </c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O23" s="94" t="s">
        <v>11</v>
      </c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6"/>
    </row>
  </sheetData>
  <mergeCells count="13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22:N22"/>
    <mergeCell ref="O22:AG22"/>
    <mergeCell ref="B23:N23"/>
    <mergeCell ref="O23:AG23"/>
  </mergeCells>
  <dataValidations count="1">
    <dataValidation type="list" allowBlank="1" showInputMessage="1" showErrorMessage="1" sqref="V6:AG21" xr:uid="{00000000-0002-0000-0D00-000000000000}">
      <formula1>$AP$3:$AP$4</formula1>
    </dataValidation>
  </dataValidations>
  <hyperlinks>
    <hyperlink ref="K6" r:id="rId1" xr:uid="{00000000-0004-0000-0D00-000000000000}"/>
    <hyperlink ref="K7" r:id="rId2" xr:uid="{00000000-0004-0000-0D00-000001000000}"/>
    <hyperlink ref="K8" r:id="rId3" xr:uid="{00000000-0004-0000-0D00-000002000000}"/>
    <hyperlink ref="K9" r:id="rId4" xr:uid="{00000000-0004-0000-0D00-000003000000}"/>
    <hyperlink ref="K10" r:id="rId5" xr:uid="{00000000-0004-0000-0D00-000004000000}"/>
    <hyperlink ref="K11" r:id="rId6" xr:uid="{00000000-0004-0000-0D00-000005000000}"/>
    <hyperlink ref="K12" r:id="rId7" xr:uid="{00000000-0004-0000-0D00-000006000000}"/>
    <hyperlink ref="K13" r:id="rId8" xr:uid="{00000000-0004-0000-0D00-000007000000}"/>
    <hyperlink ref="K14" r:id="rId9" xr:uid="{00000000-0004-0000-0D00-000008000000}"/>
  </hyperlinks>
  <pageMargins left="0.7" right="0.7" top="0.75" bottom="0.75" header="0.3" footer="0.3"/>
  <pageSetup scale="36" orientation="landscape" r:id="rId10"/>
  <drawing r:id="rId1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14"/>
  <sheetViews>
    <sheetView view="pageBreakPreview" zoomScale="80" zoomScaleNormal="100" zoomScaleSheetLayoutView="80" workbookViewId="0">
      <pane ySplit="5" topLeftCell="A6" activePane="bottomLeft" state="frozen"/>
      <selection pane="bottomLeft" activeCell="E8" sqref="E8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7" width="28.5703125" customWidth="1"/>
    <col min="8" max="8" width="24.28515625" customWidth="1"/>
    <col min="9" max="11" width="19.7109375" customWidth="1"/>
    <col min="12" max="12" width="23.7109375" customWidth="1"/>
    <col min="13" max="15" width="20" customWidth="1"/>
    <col min="16" max="16" width="34.28515625" customWidth="1"/>
    <col min="17" max="17" width="18.42578125" customWidth="1"/>
    <col min="18" max="18" width="24.7109375" customWidth="1"/>
    <col min="19" max="19" width="21" customWidth="1"/>
    <col min="20" max="20" width="5.140625" customWidth="1"/>
    <col min="21" max="30" width="4.5703125" customWidth="1"/>
    <col min="31" max="31" width="5.85546875" customWidth="1"/>
  </cols>
  <sheetData>
    <row r="1" spans="1:40" ht="33.950000000000003" customHeight="1" x14ac:dyDescent="0.25">
      <c r="A1" s="97"/>
      <c r="B1" s="97"/>
      <c r="C1" s="97"/>
      <c r="D1" s="97"/>
      <c r="E1" s="24"/>
      <c r="F1" s="24"/>
      <c r="G1" s="98" t="s">
        <v>9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9"/>
      <c r="X1" s="99"/>
      <c r="Y1" s="99"/>
      <c r="Z1" s="99"/>
      <c r="AA1" s="99"/>
      <c r="AB1" s="99"/>
      <c r="AC1" s="99"/>
      <c r="AD1" s="99"/>
      <c r="AE1" s="99"/>
    </row>
    <row r="2" spans="1:40" ht="36" customHeight="1" x14ac:dyDescent="0.25">
      <c r="A2" s="97"/>
      <c r="B2" s="97"/>
      <c r="C2" s="97"/>
      <c r="D2" s="97"/>
      <c r="E2" s="24"/>
      <c r="F2" s="24"/>
      <c r="G2" s="98" t="s">
        <v>21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  <c r="X2" s="99"/>
      <c r="Y2" s="99"/>
      <c r="Z2" s="99"/>
      <c r="AA2" s="99"/>
      <c r="AB2" s="99"/>
      <c r="AC2" s="99"/>
      <c r="AD2" s="99"/>
      <c r="AE2" s="99"/>
    </row>
    <row r="3" spans="1:40" ht="26.45" customHeight="1" x14ac:dyDescent="0.25">
      <c r="A3" s="97"/>
      <c r="B3" s="97"/>
      <c r="C3" s="97"/>
      <c r="D3" s="97"/>
      <c r="E3" s="25"/>
      <c r="F3" s="25"/>
      <c r="G3" s="94" t="s">
        <v>6</v>
      </c>
      <c r="H3" s="95"/>
      <c r="I3" s="95"/>
      <c r="J3" s="95"/>
      <c r="K3" s="96"/>
      <c r="L3" s="94" t="s">
        <v>7</v>
      </c>
      <c r="M3" s="95"/>
      <c r="N3" s="95"/>
      <c r="O3" s="95"/>
      <c r="P3" s="96"/>
      <c r="Q3" s="94" t="s">
        <v>8</v>
      </c>
      <c r="R3" s="95"/>
      <c r="S3" s="95"/>
      <c r="T3" s="95"/>
      <c r="U3" s="95"/>
      <c r="V3" s="96"/>
      <c r="W3" s="99"/>
      <c r="X3" s="99"/>
      <c r="Y3" s="99"/>
      <c r="Z3" s="99"/>
      <c r="AA3" s="99"/>
      <c r="AB3" s="99"/>
      <c r="AC3" s="99"/>
      <c r="AD3" s="99"/>
      <c r="AE3" s="99"/>
      <c r="AN3" t="s">
        <v>40</v>
      </c>
    </row>
    <row r="4" spans="1:40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4" t="s">
        <v>63</v>
      </c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N4" t="s">
        <v>41</v>
      </c>
    </row>
    <row r="5" spans="1:40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3</v>
      </c>
      <c r="H5" s="3" t="s">
        <v>4</v>
      </c>
      <c r="I5" s="4" t="s">
        <v>42</v>
      </c>
      <c r="J5" s="4" t="s">
        <v>43</v>
      </c>
      <c r="K5" s="4" t="s">
        <v>22</v>
      </c>
      <c r="L5" s="4" t="s">
        <v>28</v>
      </c>
      <c r="M5" s="4" t="s">
        <v>47</v>
      </c>
      <c r="N5" s="4" t="s">
        <v>39</v>
      </c>
      <c r="O5" s="4" t="s">
        <v>38</v>
      </c>
      <c r="P5" s="4" t="s">
        <v>10</v>
      </c>
      <c r="Q5" s="4" t="s">
        <v>24</v>
      </c>
      <c r="R5" s="4" t="s">
        <v>25</v>
      </c>
      <c r="S5" s="4" t="s">
        <v>23</v>
      </c>
      <c r="T5" s="4" t="s">
        <v>12</v>
      </c>
      <c r="U5" s="4" t="s">
        <v>13</v>
      </c>
      <c r="V5" s="3" t="s">
        <v>14</v>
      </c>
      <c r="W5" s="3" t="s">
        <v>15</v>
      </c>
      <c r="X5" s="3" t="s">
        <v>14</v>
      </c>
      <c r="Y5" s="3" t="s">
        <v>16</v>
      </c>
      <c r="Z5" s="3" t="s">
        <v>16</v>
      </c>
      <c r="AA5" s="3" t="s">
        <v>15</v>
      </c>
      <c r="AB5" s="3" t="s">
        <v>17</v>
      </c>
      <c r="AC5" s="3" t="s">
        <v>18</v>
      </c>
      <c r="AD5" s="3" t="s">
        <v>19</v>
      </c>
      <c r="AE5" s="3" t="s">
        <v>20</v>
      </c>
    </row>
    <row r="6" spans="1:40" ht="32.25" customHeight="1" x14ac:dyDescent="0.25">
      <c r="A6" s="2"/>
      <c r="B6" s="1"/>
      <c r="C6" s="1"/>
      <c r="D6" s="5"/>
      <c r="E6" s="1"/>
      <c r="F6" s="1"/>
      <c r="G6" s="1"/>
      <c r="H6" s="1"/>
      <c r="I6" s="15"/>
      <c r="J6" s="1"/>
      <c r="K6" s="1"/>
      <c r="L6" s="1"/>
      <c r="M6" s="7"/>
      <c r="N6" s="7"/>
      <c r="O6" s="7"/>
      <c r="P6" s="6"/>
      <c r="Q6" s="8"/>
      <c r="R6" s="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40" ht="32.25" customHeight="1" x14ac:dyDescent="0.25">
      <c r="A7" s="2"/>
      <c r="B7" s="1"/>
      <c r="C7" s="1"/>
      <c r="D7" s="5"/>
      <c r="E7" s="1"/>
      <c r="F7" s="1"/>
      <c r="G7" s="1"/>
      <c r="H7" s="1"/>
      <c r="I7" s="15"/>
      <c r="J7" s="1"/>
      <c r="K7" s="1"/>
      <c r="L7" s="1"/>
      <c r="M7" s="7"/>
      <c r="N7" s="7"/>
      <c r="O7" s="7"/>
      <c r="P7" s="6"/>
      <c r="Q7" s="8"/>
      <c r="R7" s="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40" ht="32.25" customHeight="1" x14ac:dyDescent="0.25">
      <c r="A8" s="2"/>
      <c r="B8" s="1"/>
      <c r="C8" s="1"/>
      <c r="D8" s="5"/>
      <c r="E8" s="1"/>
      <c r="F8" s="1"/>
      <c r="G8" s="1"/>
      <c r="H8" s="1"/>
      <c r="I8" s="15"/>
      <c r="J8" s="1"/>
      <c r="K8" s="1"/>
      <c r="L8" s="1"/>
      <c r="M8" s="7"/>
      <c r="N8" s="7"/>
      <c r="O8" s="7"/>
      <c r="P8" s="6"/>
      <c r="Q8" s="8"/>
      <c r="R8" s="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40" ht="32.25" customHeight="1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40" ht="32.25" customHeight="1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40" ht="32.25" customHeight="1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40" ht="32.25" customHeight="1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40" ht="50.25" customHeight="1" x14ac:dyDescent="0.25">
      <c r="A13" s="85" t="s">
        <v>26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7"/>
      <c r="M13" s="88" t="s">
        <v>27</v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</row>
    <row r="14" spans="1:40" ht="30.75" customHeight="1" x14ac:dyDescent="0.25">
      <c r="A14" s="22" t="s">
        <v>11</v>
      </c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3"/>
      <c r="M14" s="94" t="s">
        <v>11</v>
      </c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</row>
  </sheetData>
  <mergeCells count="13">
    <mergeCell ref="A1:D3"/>
    <mergeCell ref="G1:V1"/>
    <mergeCell ref="W1:AE3"/>
    <mergeCell ref="G2:V2"/>
    <mergeCell ref="G3:K3"/>
    <mergeCell ref="L3:P3"/>
    <mergeCell ref="Q3:V3"/>
    <mergeCell ref="A4:S4"/>
    <mergeCell ref="T4:AE4"/>
    <mergeCell ref="A13:L13"/>
    <mergeCell ref="M13:AE13"/>
    <mergeCell ref="B14:L14"/>
    <mergeCell ref="M14:AE14"/>
  </mergeCells>
  <dataValidations count="1">
    <dataValidation type="list" allowBlank="1" showInputMessage="1" showErrorMessage="1" sqref="T6:AE12" xr:uid="{00000000-0002-0000-0E00-000000000000}">
      <formula1>$AN$3:$AN$4</formula1>
    </dataValidation>
  </dataValidations>
  <pageMargins left="0.7" right="0.7" top="0.75" bottom="0.75" header="0.3" footer="0.3"/>
  <pageSetup scale="3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38"/>
  <sheetViews>
    <sheetView view="pageBreakPreview" topLeftCell="H1" zoomScale="80" zoomScaleNormal="100" zoomScaleSheetLayoutView="80" workbookViewId="0">
      <pane ySplit="5" topLeftCell="A24" activePane="bottomLeft" state="frozen"/>
      <selection pane="bottomLeft" activeCell="Q6" sqref="Q6:Q18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24"/>
      <c r="I1" s="24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24"/>
      <c r="I2" s="24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25"/>
      <c r="I3" s="79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1" t="s">
        <v>202</v>
      </c>
      <c r="C6" s="1" t="s">
        <v>203</v>
      </c>
      <c r="D6" s="5">
        <v>71118580</v>
      </c>
      <c r="E6" s="1" t="s">
        <v>142</v>
      </c>
      <c r="F6" s="1" t="s">
        <v>143</v>
      </c>
      <c r="G6" s="1" t="s">
        <v>204</v>
      </c>
      <c r="H6" s="1"/>
      <c r="I6" s="1" t="s">
        <v>204</v>
      </c>
      <c r="J6" s="1" t="s">
        <v>204</v>
      </c>
      <c r="K6" s="15" t="s">
        <v>205</v>
      </c>
      <c r="L6" s="1">
        <v>3015025537</v>
      </c>
      <c r="M6" s="1"/>
      <c r="N6" s="1"/>
      <c r="O6" s="7">
        <v>2098735</v>
      </c>
      <c r="P6" s="7">
        <v>5246837</v>
      </c>
      <c r="Q6" s="7">
        <v>66962044</v>
      </c>
      <c r="R6" s="6" t="s">
        <v>204</v>
      </c>
      <c r="S6" s="8">
        <v>45329</v>
      </c>
      <c r="T6" s="8" t="s">
        <v>206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32.25" customHeight="1" x14ac:dyDescent="0.25">
      <c r="A7" s="2">
        <v>2</v>
      </c>
      <c r="B7" s="1" t="s">
        <v>207</v>
      </c>
      <c r="C7" s="1" t="s">
        <v>208</v>
      </c>
      <c r="D7" s="5">
        <v>1036397113</v>
      </c>
      <c r="E7" s="1" t="s">
        <v>142</v>
      </c>
      <c r="F7" s="1" t="s">
        <v>143</v>
      </c>
      <c r="G7" s="1" t="s">
        <v>204</v>
      </c>
      <c r="H7" s="1"/>
      <c r="I7" s="1" t="s">
        <v>204</v>
      </c>
      <c r="J7" s="1" t="s">
        <v>204</v>
      </c>
      <c r="K7" s="15" t="s">
        <v>209</v>
      </c>
      <c r="L7" s="1">
        <v>3506895458</v>
      </c>
      <c r="M7" s="1"/>
      <c r="N7" s="1"/>
      <c r="O7" s="7">
        <v>2098735</v>
      </c>
      <c r="P7" s="7">
        <v>5246837</v>
      </c>
      <c r="Q7" s="7">
        <v>66962044</v>
      </c>
      <c r="R7" s="6" t="s">
        <v>204</v>
      </c>
      <c r="S7" s="8">
        <v>45329</v>
      </c>
      <c r="T7" s="8" t="s">
        <v>206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32.25" customHeight="1" x14ac:dyDescent="0.25">
      <c r="A8" s="2">
        <v>3</v>
      </c>
      <c r="B8" s="1" t="s">
        <v>210</v>
      </c>
      <c r="C8" s="1" t="s">
        <v>211</v>
      </c>
      <c r="D8" s="5">
        <v>1036397195</v>
      </c>
      <c r="E8" s="1" t="s">
        <v>129</v>
      </c>
      <c r="F8" s="1" t="s">
        <v>126</v>
      </c>
      <c r="G8" s="1" t="s">
        <v>204</v>
      </c>
      <c r="H8" s="1"/>
      <c r="I8" s="1" t="s">
        <v>204</v>
      </c>
      <c r="J8" s="1" t="s">
        <v>204</v>
      </c>
      <c r="K8" s="15" t="s">
        <v>212</v>
      </c>
      <c r="L8" s="1">
        <v>3128849041</v>
      </c>
      <c r="M8" s="1"/>
      <c r="N8" s="1"/>
      <c r="O8" s="7">
        <v>2098735</v>
      </c>
      <c r="P8" s="7">
        <v>5246837</v>
      </c>
      <c r="Q8" s="7">
        <v>66962044</v>
      </c>
      <c r="R8" s="6" t="s">
        <v>204</v>
      </c>
      <c r="S8" s="8">
        <v>45329</v>
      </c>
      <c r="T8" s="8" t="s">
        <v>206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32.25" customHeight="1" x14ac:dyDescent="0.25">
      <c r="A9" s="2">
        <v>4</v>
      </c>
      <c r="B9" s="1" t="s">
        <v>213</v>
      </c>
      <c r="C9" s="1" t="s">
        <v>214</v>
      </c>
      <c r="D9" s="7">
        <v>71110874</v>
      </c>
      <c r="E9" s="1" t="s">
        <v>142</v>
      </c>
      <c r="F9" s="1" t="s">
        <v>143</v>
      </c>
      <c r="G9" s="1" t="s">
        <v>204</v>
      </c>
      <c r="H9" s="1"/>
      <c r="I9" s="1" t="s">
        <v>204</v>
      </c>
      <c r="J9" s="1" t="s">
        <v>204</v>
      </c>
      <c r="K9" s="15" t="s">
        <v>215</v>
      </c>
      <c r="L9" s="1">
        <v>3117188200</v>
      </c>
      <c r="M9" s="1"/>
      <c r="N9" s="1"/>
      <c r="O9" s="7">
        <v>2098735</v>
      </c>
      <c r="P9" s="7">
        <v>5246837</v>
      </c>
      <c r="Q9" s="7">
        <v>66962044</v>
      </c>
      <c r="R9" s="6" t="s">
        <v>204</v>
      </c>
      <c r="S9" s="8">
        <v>45329</v>
      </c>
      <c r="T9" s="8" t="s">
        <v>206</v>
      </c>
      <c r="U9" s="1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>
        <v>5</v>
      </c>
      <c r="B10" s="1" t="s">
        <v>216</v>
      </c>
      <c r="C10" s="1" t="s">
        <v>217</v>
      </c>
      <c r="D10" s="7">
        <v>1152683862</v>
      </c>
      <c r="E10" s="1" t="s">
        <v>129</v>
      </c>
      <c r="F10" s="1" t="s">
        <v>126</v>
      </c>
      <c r="G10" s="1" t="s">
        <v>204</v>
      </c>
      <c r="H10" s="1"/>
      <c r="I10" s="1" t="s">
        <v>204</v>
      </c>
      <c r="J10" s="1" t="s">
        <v>204</v>
      </c>
      <c r="K10" s="15" t="s">
        <v>218</v>
      </c>
      <c r="L10" s="1">
        <v>3137159071</v>
      </c>
      <c r="M10" s="1"/>
      <c r="N10" s="1"/>
      <c r="O10" s="7">
        <v>2098735</v>
      </c>
      <c r="P10" s="7">
        <v>5246837</v>
      </c>
      <c r="Q10" s="7">
        <v>66962044</v>
      </c>
      <c r="R10" s="6" t="s">
        <v>204</v>
      </c>
      <c r="S10" s="8">
        <v>45329</v>
      </c>
      <c r="T10" s="8" t="s">
        <v>206</v>
      </c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>
        <v>6</v>
      </c>
      <c r="B11" s="1" t="s">
        <v>219</v>
      </c>
      <c r="C11" s="1" t="s">
        <v>220</v>
      </c>
      <c r="D11" s="7">
        <v>1036395579</v>
      </c>
      <c r="E11" s="1" t="s">
        <v>129</v>
      </c>
      <c r="F11" s="1" t="s">
        <v>126</v>
      </c>
      <c r="G11" s="1" t="s">
        <v>204</v>
      </c>
      <c r="H11" s="1"/>
      <c r="I11" s="1" t="s">
        <v>204</v>
      </c>
      <c r="J11" s="1" t="s">
        <v>204</v>
      </c>
      <c r="K11" s="15" t="s">
        <v>221</v>
      </c>
      <c r="L11" s="1">
        <v>3205292378</v>
      </c>
      <c r="M11" s="1"/>
      <c r="N11" s="1"/>
      <c r="O11" s="7">
        <v>2098735</v>
      </c>
      <c r="P11" s="7">
        <v>5246837</v>
      </c>
      <c r="Q11" s="7">
        <v>66962044</v>
      </c>
      <c r="R11" s="6" t="s">
        <v>204</v>
      </c>
      <c r="S11" s="8">
        <v>45329</v>
      </c>
      <c r="T11" s="8" t="s">
        <v>206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32.25" customHeight="1" x14ac:dyDescent="0.25">
      <c r="A12" s="2">
        <v>7</v>
      </c>
      <c r="B12" s="1" t="s">
        <v>222</v>
      </c>
      <c r="C12" s="1" t="s">
        <v>223</v>
      </c>
      <c r="D12" s="7">
        <v>1036402967</v>
      </c>
      <c r="E12" s="1" t="s">
        <v>129</v>
      </c>
      <c r="F12" s="1" t="s">
        <v>126</v>
      </c>
      <c r="G12" s="1" t="s">
        <v>204</v>
      </c>
      <c r="H12" s="1"/>
      <c r="I12" s="1" t="s">
        <v>204</v>
      </c>
      <c r="J12" s="1" t="s">
        <v>204</v>
      </c>
      <c r="K12" s="15" t="s">
        <v>224</v>
      </c>
      <c r="L12" s="1">
        <v>3104903212</v>
      </c>
      <c r="M12" s="1"/>
      <c r="N12" s="1"/>
      <c r="O12" s="7">
        <v>2098735</v>
      </c>
      <c r="P12" s="7">
        <v>5246837</v>
      </c>
      <c r="Q12" s="7">
        <v>66962044</v>
      </c>
      <c r="R12" s="6" t="s">
        <v>204</v>
      </c>
      <c r="S12" s="8">
        <v>45329</v>
      </c>
      <c r="T12" s="8" t="s">
        <v>206</v>
      </c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>
        <v>8</v>
      </c>
      <c r="B13" s="1" t="s">
        <v>225</v>
      </c>
      <c r="C13" s="1" t="s">
        <v>226</v>
      </c>
      <c r="D13" s="7">
        <v>1036393232</v>
      </c>
      <c r="E13" s="1" t="s">
        <v>129</v>
      </c>
      <c r="F13" s="1" t="s">
        <v>130</v>
      </c>
      <c r="G13" s="1" t="s">
        <v>204</v>
      </c>
      <c r="H13" s="1"/>
      <c r="I13" s="1" t="s">
        <v>204</v>
      </c>
      <c r="J13" s="1" t="s">
        <v>204</v>
      </c>
      <c r="K13" s="15" t="s">
        <v>227</v>
      </c>
      <c r="L13" s="1">
        <v>3127473298</v>
      </c>
      <c r="M13" s="1"/>
      <c r="N13" s="1"/>
      <c r="O13" s="7">
        <v>2098735</v>
      </c>
      <c r="P13" s="7">
        <v>5246837</v>
      </c>
      <c r="Q13" s="7">
        <v>66962044</v>
      </c>
      <c r="R13" s="6" t="s">
        <v>204</v>
      </c>
      <c r="S13" s="8">
        <v>45329</v>
      </c>
      <c r="T13" s="8" t="s">
        <v>206</v>
      </c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32.25" customHeight="1" x14ac:dyDescent="0.25">
      <c r="A14" s="2">
        <v>9</v>
      </c>
      <c r="B14" s="1" t="s">
        <v>228</v>
      </c>
      <c r="C14" s="1" t="s">
        <v>229</v>
      </c>
      <c r="D14" s="7">
        <v>71113856</v>
      </c>
      <c r="E14" s="1" t="s">
        <v>129</v>
      </c>
      <c r="F14" s="1" t="s">
        <v>130</v>
      </c>
      <c r="G14" s="1" t="s">
        <v>204</v>
      </c>
      <c r="H14" s="1"/>
      <c r="I14" s="1" t="s">
        <v>204</v>
      </c>
      <c r="J14" s="1" t="s">
        <v>204</v>
      </c>
      <c r="K14" s="15" t="s">
        <v>230</v>
      </c>
      <c r="L14" s="1">
        <v>3147646862</v>
      </c>
      <c r="M14" s="1"/>
      <c r="N14" s="1"/>
      <c r="O14" s="7">
        <v>2098735</v>
      </c>
      <c r="P14" s="7">
        <v>5246837</v>
      </c>
      <c r="Q14" s="7">
        <v>66962044</v>
      </c>
      <c r="R14" s="6" t="s">
        <v>204</v>
      </c>
      <c r="S14" s="8">
        <v>45329</v>
      </c>
      <c r="T14" s="8" t="s">
        <v>206</v>
      </c>
      <c r="U14" s="1">
        <v>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32.25" customHeight="1" x14ac:dyDescent="0.25">
      <c r="A15" s="2">
        <v>10</v>
      </c>
      <c r="B15" s="1" t="s">
        <v>231</v>
      </c>
      <c r="C15" s="1" t="s">
        <v>232</v>
      </c>
      <c r="D15" s="7">
        <v>15446973</v>
      </c>
      <c r="E15" s="1" t="s">
        <v>129</v>
      </c>
      <c r="F15" s="1" t="s">
        <v>166</v>
      </c>
      <c r="G15" s="1" t="s">
        <v>204</v>
      </c>
      <c r="H15" s="1"/>
      <c r="I15" s="1" t="s">
        <v>204</v>
      </c>
      <c r="J15" s="1" t="s">
        <v>204</v>
      </c>
      <c r="K15" s="15" t="s">
        <v>233</v>
      </c>
      <c r="L15" s="1">
        <v>3116019839</v>
      </c>
      <c r="M15" s="1"/>
      <c r="N15" s="1"/>
      <c r="O15" s="7">
        <v>2098735</v>
      </c>
      <c r="P15" s="7">
        <v>5246837</v>
      </c>
      <c r="Q15" s="7">
        <v>66962044</v>
      </c>
      <c r="R15" s="6" t="s">
        <v>204</v>
      </c>
      <c r="S15" s="8">
        <v>45329</v>
      </c>
      <c r="T15" s="8" t="s">
        <v>206</v>
      </c>
      <c r="U15" s="1">
        <v>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42" ht="32.25" customHeight="1" x14ac:dyDescent="0.25">
      <c r="A16" s="2">
        <v>11</v>
      </c>
      <c r="B16" s="1" t="s">
        <v>234</v>
      </c>
      <c r="C16" s="1" t="s">
        <v>235</v>
      </c>
      <c r="D16" s="7">
        <v>71114644</v>
      </c>
      <c r="E16" s="1" t="s">
        <v>129</v>
      </c>
      <c r="F16" s="1" t="s">
        <v>130</v>
      </c>
      <c r="G16" s="1" t="s">
        <v>204</v>
      </c>
      <c r="H16" s="1"/>
      <c r="I16" s="1" t="s">
        <v>204</v>
      </c>
      <c r="J16" s="1" t="s">
        <v>204</v>
      </c>
      <c r="K16" s="15" t="s">
        <v>236</v>
      </c>
      <c r="L16" s="1">
        <v>3165646332</v>
      </c>
      <c r="M16" s="1"/>
      <c r="N16" s="1"/>
      <c r="O16" s="7">
        <v>2098735</v>
      </c>
      <c r="P16" s="7">
        <v>5246837</v>
      </c>
      <c r="Q16" s="7">
        <v>66962044</v>
      </c>
      <c r="R16" s="6" t="s">
        <v>204</v>
      </c>
      <c r="S16" s="8">
        <v>45329</v>
      </c>
      <c r="T16" s="8" t="s">
        <v>206</v>
      </c>
      <c r="U16" s="1">
        <v>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2.25" customHeight="1" x14ac:dyDescent="0.25">
      <c r="A17" s="2">
        <v>12</v>
      </c>
      <c r="B17" s="1" t="s">
        <v>237</v>
      </c>
      <c r="C17" s="1" t="s">
        <v>238</v>
      </c>
      <c r="D17" s="7">
        <v>71114203</v>
      </c>
      <c r="E17" s="1" t="s">
        <v>129</v>
      </c>
      <c r="F17" s="1" t="s">
        <v>126</v>
      </c>
      <c r="G17" s="1" t="s">
        <v>204</v>
      </c>
      <c r="H17" s="1"/>
      <c r="I17" s="1" t="s">
        <v>204</v>
      </c>
      <c r="J17" s="1" t="s">
        <v>204</v>
      </c>
      <c r="K17" s="15" t="s">
        <v>239</v>
      </c>
      <c r="L17" s="1">
        <v>3127473298</v>
      </c>
      <c r="M17" s="1"/>
      <c r="N17" s="1"/>
      <c r="O17" s="7">
        <v>2098735</v>
      </c>
      <c r="P17" s="7">
        <v>5246837</v>
      </c>
      <c r="Q17" s="7">
        <v>66962044</v>
      </c>
      <c r="R17" s="6" t="s">
        <v>204</v>
      </c>
      <c r="S17" s="8">
        <v>45329</v>
      </c>
      <c r="T17" s="8" t="s">
        <v>206</v>
      </c>
      <c r="U17" s="1">
        <v>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32.25" customHeight="1" x14ac:dyDescent="0.25">
      <c r="A18" s="2">
        <v>13</v>
      </c>
      <c r="B18" s="1" t="s">
        <v>240</v>
      </c>
      <c r="C18" s="1" t="s">
        <v>241</v>
      </c>
      <c r="D18" s="7">
        <v>1036400495</v>
      </c>
      <c r="E18" s="1" t="s">
        <v>242</v>
      </c>
      <c r="F18" s="1" t="s">
        <v>126</v>
      </c>
      <c r="G18" s="1" t="s">
        <v>204</v>
      </c>
      <c r="H18" s="1"/>
      <c r="I18" s="1" t="s">
        <v>204</v>
      </c>
      <c r="J18" s="1" t="s">
        <v>204</v>
      </c>
      <c r="K18" s="15" t="s">
        <v>243</v>
      </c>
      <c r="L18" s="1">
        <v>3137788612</v>
      </c>
      <c r="M18" s="1"/>
      <c r="N18" s="1"/>
      <c r="O18" s="7">
        <v>2098735</v>
      </c>
      <c r="P18" s="7">
        <v>5246837</v>
      </c>
      <c r="Q18" s="7">
        <v>66962044</v>
      </c>
      <c r="R18" s="6" t="s">
        <v>204</v>
      </c>
      <c r="S18" s="8">
        <v>45329</v>
      </c>
      <c r="T18" s="8" t="s">
        <v>206</v>
      </c>
      <c r="U18" s="1">
        <v>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2.25" customHeight="1" x14ac:dyDescent="0.25">
      <c r="A19" s="2"/>
      <c r="B19" s="1"/>
      <c r="C19" s="1"/>
      <c r="D19" s="7"/>
      <c r="E19" s="1"/>
      <c r="F19" s="1"/>
      <c r="G19" s="1"/>
      <c r="H19" s="1"/>
      <c r="I19" s="1"/>
      <c r="J19" s="1"/>
      <c r="K19" s="15"/>
      <c r="L19" s="1"/>
      <c r="M19" s="1"/>
      <c r="N19" s="1"/>
      <c r="O19" s="7"/>
      <c r="P19" s="7"/>
      <c r="Q19" s="7"/>
      <c r="R19" s="6"/>
      <c r="S19" s="8"/>
      <c r="T19" s="8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32.25" customHeight="1" x14ac:dyDescent="0.25">
      <c r="A20" s="2"/>
      <c r="B20" s="1"/>
      <c r="C20" s="1"/>
      <c r="D20" s="7"/>
      <c r="E20" s="1"/>
      <c r="F20" s="1"/>
      <c r="G20" s="1"/>
      <c r="H20" s="1"/>
      <c r="I20" s="1"/>
      <c r="J20" s="1"/>
      <c r="K20" s="15"/>
      <c r="L20" s="1"/>
      <c r="M20" s="1"/>
      <c r="N20" s="1"/>
      <c r="O20" s="7"/>
      <c r="P20" s="7"/>
      <c r="Q20" s="7"/>
      <c r="R20" s="6"/>
      <c r="S20" s="8"/>
      <c r="T20" s="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2.25" customHeight="1" x14ac:dyDescent="0.25">
      <c r="A21" s="2"/>
      <c r="B21" s="1"/>
      <c r="C21" s="1"/>
      <c r="D21" s="7"/>
      <c r="E21" s="1"/>
      <c r="F21" s="1"/>
      <c r="G21" s="1"/>
      <c r="H21" s="1"/>
      <c r="I21" s="1"/>
      <c r="J21" s="1"/>
      <c r="K21" s="15"/>
      <c r="L21" s="1"/>
      <c r="M21" s="1"/>
      <c r="N21" s="1"/>
      <c r="O21" s="7"/>
      <c r="P21" s="7"/>
      <c r="Q21" s="7"/>
      <c r="R21" s="6"/>
      <c r="S21" s="8"/>
      <c r="T21" s="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2.25" customHeight="1" x14ac:dyDescent="0.25">
      <c r="A22" s="113" t="s">
        <v>784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5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49.5" customHeight="1" x14ac:dyDescent="0.25">
      <c r="A23" s="24">
        <v>1</v>
      </c>
      <c r="B23" s="1" t="s">
        <v>785</v>
      </c>
      <c r="C23" s="1" t="s">
        <v>786</v>
      </c>
      <c r="D23" s="53">
        <v>1017158833</v>
      </c>
      <c r="E23" s="1" t="s">
        <v>129</v>
      </c>
      <c r="F23" s="1" t="s">
        <v>143</v>
      </c>
      <c r="G23" s="54">
        <v>32206</v>
      </c>
      <c r="H23" s="1" t="s">
        <v>787</v>
      </c>
      <c r="I23" s="80" t="s">
        <v>999</v>
      </c>
      <c r="J23" s="1" t="s">
        <v>788</v>
      </c>
      <c r="K23" s="15" t="s">
        <v>789</v>
      </c>
      <c r="L23" s="1">
        <v>3106503788</v>
      </c>
      <c r="M23" s="1" t="s">
        <v>790</v>
      </c>
      <c r="N23" s="6" t="s">
        <v>791</v>
      </c>
      <c r="O23" s="53">
        <v>2597000</v>
      </c>
      <c r="P23" s="53">
        <v>6491803</v>
      </c>
      <c r="Q23" s="48">
        <v>66000000</v>
      </c>
      <c r="R23" s="48" t="s">
        <v>792</v>
      </c>
      <c r="S23" s="8">
        <v>45358</v>
      </c>
      <c r="T23" s="8">
        <v>45646</v>
      </c>
      <c r="U23" s="1">
        <v>1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2.25" customHeight="1" x14ac:dyDescent="0.25">
      <c r="A24" s="24">
        <v>2</v>
      </c>
      <c r="B24" s="1" t="s">
        <v>793</v>
      </c>
      <c r="C24" s="1" t="s">
        <v>794</v>
      </c>
      <c r="D24" s="53">
        <v>1036395763</v>
      </c>
      <c r="E24" s="1" t="s">
        <v>129</v>
      </c>
      <c r="F24" s="1" t="s">
        <v>126</v>
      </c>
      <c r="G24" s="54">
        <v>33151</v>
      </c>
      <c r="H24" s="1" t="s">
        <v>795</v>
      </c>
      <c r="I24" s="80" t="s">
        <v>1000</v>
      </c>
      <c r="J24" s="1" t="s">
        <v>788</v>
      </c>
      <c r="K24" s="15" t="s">
        <v>796</v>
      </c>
      <c r="L24" s="1">
        <v>3103231556</v>
      </c>
      <c r="M24" s="1" t="s">
        <v>797</v>
      </c>
      <c r="N24" s="6" t="s">
        <v>791</v>
      </c>
      <c r="O24" s="53">
        <v>1653000</v>
      </c>
      <c r="P24" s="53">
        <v>4131148</v>
      </c>
      <c r="Q24" s="53">
        <v>42000000</v>
      </c>
      <c r="R24" s="6" t="s">
        <v>798</v>
      </c>
      <c r="S24" s="8">
        <v>45358</v>
      </c>
      <c r="T24" s="8">
        <v>45646</v>
      </c>
      <c r="U24" s="1">
        <v>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2.25" customHeight="1" x14ac:dyDescent="0.25">
      <c r="A25" s="24">
        <v>3</v>
      </c>
      <c r="B25" s="1" t="s">
        <v>799</v>
      </c>
      <c r="C25" s="1" t="s">
        <v>800</v>
      </c>
      <c r="D25" s="53">
        <v>98761594</v>
      </c>
      <c r="E25" s="1" t="s">
        <v>129</v>
      </c>
      <c r="F25" s="1" t="s">
        <v>143</v>
      </c>
      <c r="G25" s="54">
        <v>34765</v>
      </c>
      <c r="H25" s="1" t="s">
        <v>801</v>
      </c>
      <c r="I25" s="80" t="s">
        <v>1001</v>
      </c>
      <c r="J25" s="1" t="s">
        <v>788</v>
      </c>
      <c r="K25" s="15" t="s">
        <v>802</v>
      </c>
      <c r="L25" s="1">
        <v>3013820647</v>
      </c>
      <c r="M25" s="1" t="s">
        <v>803</v>
      </c>
      <c r="N25" s="6" t="s">
        <v>791</v>
      </c>
      <c r="O25" s="53">
        <v>1300000</v>
      </c>
      <c r="P25" s="53">
        <v>2133320</v>
      </c>
      <c r="Q25" s="53">
        <v>21333200</v>
      </c>
      <c r="R25" s="6" t="s">
        <v>798</v>
      </c>
      <c r="S25" s="8">
        <v>45358</v>
      </c>
      <c r="T25" s="8">
        <v>45646</v>
      </c>
      <c r="U25" s="1">
        <v>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2.25" customHeight="1" x14ac:dyDescent="0.25">
      <c r="A26" s="24">
        <v>4</v>
      </c>
      <c r="B26" s="1" t="s">
        <v>813</v>
      </c>
      <c r="C26" s="1" t="s">
        <v>804</v>
      </c>
      <c r="D26" s="53">
        <v>1036401883</v>
      </c>
      <c r="E26" s="1" t="s">
        <v>142</v>
      </c>
      <c r="F26" s="1" t="s">
        <v>143</v>
      </c>
      <c r="G26" s="54">
        <v>32874</v>
      </c>
      <c r="H26" s="6" t="s">
        <v>805</v>
      </c>
      <c r="I26" s="80" t="s">
        <v>1002</v>
      </c>
      <c r="J26" s="1" t="s">
        <v>788</v>
      </c>
      <c r="K26" s="15" t="s">
        <v>806</v>
      </c>
      <c r="L26" s="1">
        <v>3137574506</v>
      </c>
      <c r="M26" s="1" t="s">
        <v>807</v>
      </c>
      <c r="N26" s="6" t="s">
        <v>791</v>
      </c>
      <c r="O26" s="53">
        <v>1300000</v>
      </c>
      <c r="P26" s="53">
        <v>2150000</v>
      </c>
      <c r="Q26" s="53">
        <v>20496667</v>
      </c>
      <c r="R26" s="6" t="s">
        <v>805</v>
      </c>
      <c r="S26" s="8">
        <v>45358</v>
      </c>
      <c r="T26" s="8">
        <v>45646</v>
      </c>
      <c r="U26" s="1">
        <v>1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44.1" customHeight="1" x14ac:dyDescent="0.25">
      <c r="A27" s="24">
        <v>5</v>
      </c>
      <c r="B27" s="1" t="s">
        <v>350</v>
      </c>
      <c r="C27" s="1" t="s">
        <v>808</v>
      </c>
      <c r="D27" s="53">
        <v>1036397447</v>
      </c>
      <c r="E27" s="1" t="s">
        <v>129</v>
      </c>
      <c r="F27" s="1" t="s">
        <v>126</v>
      </c>
      <c r="G27" s="8">
        <v>33785</v>
      </c>
      <c r="H27" s="6" t="s">
        <v>809</v>
      </c>
      <c r="I27" s="80" t="s">
        <v>1003</v>
      </c>
      <c r="J27" s="1" t="s">
        <v>788</v>
      </c>
      <c r="K27" s="15" t="s">
        <v>810</v>
      </c>
      <c r="L27" s="1">
        <v>3115642402</v>
      </c>
      <c r="M27" s="1" t="s">
        <v>811</v>
      </c>
      <c r="N27" s="6" t="s">
        <v>791</v>
      </c>
      <c r="O27" s="53">
        <v>1300000</v>
      </c>
      <c r="P27" s="53">
        <v>2150000</v>
      </c>
      <c r="Q27" s="53">
        <v>20496667</v>
      </c>
      <c r="R27" s="6" t="s">
        <v>812</v>
      </c>
      <c r="S27" s="8">
        <v>45358</v>
      </c>
      <c r="T27" s="8">
        <v>45646</v>
      </c>
      <c r="U27" s="1">
        <v>1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2.25" customHeight="1" x14ac:dyDescent="0.25">
      <c r="A28" s="2"/>
      <c r="B28" s="1"/>
      <c r="C28" s="1"/>
      <c r="D28" s="7"/>
      <c r="E28" s="1"/>
      <c r="F28" s="1"/>
      <c r="G28" s="1"/>
      <c r="H28" s="1"/>
      <c r="I28" s="1"/>
      <c r="J28" s="1"/>
      <c r="K28" s="15"/>
      <c r="L28" s="1"/>
      <c r="M28" s="1"/>
      <c r="N28" s="1"/>
      <c r="O28" s="7"/>
      <c r="P28" s="7"/>
      <c r="Q28" s="7"/>
      <c r="R28" s="6"/>
      <c r="S28" s="8"/>
      <c r="T28" s="8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32.25" customHeight="1" x14ac:dyDescent="0.25">
      <c r="A29" s="2"/>
      <c r="B29" s="1"/>
      <c r="C29" s="1"/>
      <c r="D29" s="7"/>
      <c r="E29" s="1"/>
      <c r="F29" s="1"/>
      <c r="G29" s="1"/>
      <c r="H29" s="1"/>
      <c r="I29" s="1"/>
      <c r="J29" s="1"/>
      <c r="K29" s="15"/>
      <c r="L29" s="1"/>
      <c r="M29" s="1"/>
      <c r="N29" s="1"/>
      <c r="O29" s="7"/>
      <c r="P29" s="7"/>
      <c r="Q29" s="7"/>
      <c r="R29" s="6"/>
      <c r="S29" s="8"/>
      <c r="T29" s="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32.25" customHeight="1" x14ac:dyDescent="0.25">
      <c r="A30" s="2"/>
      <c r="B30" s="1"/>
      <c r="C30" s="1"/>
      <c r="D30" s="7"/>
      <c r="E30" s="1"/>
      <c r="F30" s="1"/>
      <c r="G30" s="1"/>
      <c r="H30" s="1"/>
      <c r="I30" s="1"/>
      <c r="J30" s="1"/>
      <c r="K30" s="15"/>
      <c r="L30" s="1"/>
      <c r="M30" s="1"/>
      <c r="N30" s="1"/>
      <c r="O30" s="7"/>
      <c r="P30" s="7"/>
      <c r="Q30" s="7"/>
      <c r="R30" s="6"/>
      <c r="S30" s="8"/>
      <c r="T30" s="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2.25" customHeight="1" x14ac:dyDescent="0.25">
      <c r="A31" s="2"/>
      <c r="B31" s="1"/>
      <c r="C31" s="1"/>
      <c r="D31" s="7"/>
      <c r="E31" s="1"/>
      <c r="F31" s="1"/>
      <c r="G31" s="1"/>
      <c r="H31" s="1"/>
      <c r="I31" s="1"/>
      <c r="J31" s="1"/>
      <c r="K31" s="15"/>
      <c r="L31" s="1"/>
      <c r="M31" s="1"/>
      <c r="N31" s="1"/>
      <c r="O31" s="7"/>
      <c r="P31" s="7"/>
      <c r="Q31" s="7"/>
      <c r="R31" s="6"/>
      <c r="S31" s="8"/>
      <c r="T31" s="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32.25" customHeight="1" x14ac:dyDescent="0.25">
      <c r="A32" s="2"/>
      <c r="B32" s="1"/>
      <c r="C32" s="1"/>
      <c r="D32" s="7"/>
      <c r="E32" s="1"/>
      <c r="F32" s="1"/>
      <c r="G32" s="1"/>
      <c r="H32" s="1"/>
      <c r="I32" s="1"/>
      <c r="J32" s="1"/>
      <c r="K32" s="15"/>
      <c r="L32" s="1"/>
      <c r="M32" s="1"/>
      <c r="N32" s="1"/>
      <c r="O32" s="7"/>
      <c r="P32" s="7"/>
      <c r="Q32" s="7"/>
      <c r="R32" s="6"/>
      <c r="S32" s="8"/>
      <c r="T32" s="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32.25" customHeight="1" x14ac:dyDescent="0.25">
      <c r="A33" s="2"/>
      <c r="B33" s="1"/>
      <c r="C33" s="1"/>
      <c r="D33" s="7"/>
      <c r="E33" s="1"/>
      <c r="F33" s="1"/>
      <c r="G33" s="1"/>
      <c r="H33" s="1"/>
      <c r="I33" s="1"/>
      <c r="J33" s="1"/>
      <c r="K33" s="15"/>
      <c r="L33" s="1"/>
      <c r="M33" s="1"/>
      <c r="N33" s="1"/>
      <c r="O33" s="7"/>
      <c r="P33" s="7"/>
      <c r="Q33" s="7"/>
      <c r="R33" s="6"/>
      <c r="S33" s="8"/>
      <c r="T33" s="8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32.25" customHeight="1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32.25" customHeight="1" x14ac:dyDescent="0.2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32.25" customHeight="1" x14ac:dyDescent="0.25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50.25" customHeight="1" x14ac:dyDescent="0.25">
      <c r="A37" s="85" t="s">
        <v>26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7"/>
      <c r="O37" s="88" t="s">
        <v>27</v>
      </c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90"/>
    </row>
    <row r="38" spans="1:33" ht="30.75" customHeight="1" x14ac:dyDescent="0.25">
      <c r="A38" s="22" t="s">
        <v>11</v>
      </c>
      <c r="B38" s="91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3"/>
      <c r="O38" s="94" t="s">
        <v>11</v>
      </c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6"/>
    </row>
  </sheetData>
  <mergeCells count="14">
    <mergeCell ref="A4:U4"/>
    <mergeCell ref="V4:AG4"/>
    <mergeCell ref="A37:N37"/>
    <mergeCell ref="O37:AG37"/>
    <mergeCell ref="B38:N38"/>
    <mergeCell ref="O38:AG38"/>
    <mergeCell ref="A22:U22"/>
    <mergeCell ref="A1:D3"/>
    <mergeCell ref="J1:X1"/>
    <mergeCell ref="Y1:AG3"/>
    <mergeCell ref="J2:X2"/>
    <mergeCell ref="J3:M3"/>
    <mergeCell ref="N3:R3"/>
    <mergeCell ref="S3:X3"/>
  </mergeCells>
  <dataValidations count="1">
    <dataValidation type="list" allowBlank="1" showInputMessage="1" showErrorMessage="1" sqref="V6:AG36" xr:uid="{00000000-0002-0000-0F00-000000000000}">
      <formula1>$AP$3:$AP$4</formula1>
    </dataValidation>
  </dataValidations>
  <hyperlinks>
    <hyperlink ref="K6" r:id="rId1" xr:uid="{00000000-0004-0000-0F00-000000000000}"/>
    <hyperlink ref="K7" r:id="rId2" xr:uid="{00000000-0004-0000-0F00-000001000000}"/>
    <hyperlink ref="K8" r:id="rId3" xr:uid="{00000000-0004-0000-0F00-000002000000}"/>
    <hyperlink ref="K9" r:id="rId4" xr:uid="{00000000-0004-0000-0F00-000003000000}"/>
    <hyperlink ref="K10" r:id="rId5" xr:uid="{00000000-0004-0000-0F00-000004000000}"/>
    <hyperlink ref="K11" r:id="rId6" xr:uid="{00000000-0004-0000-0F00-000005000000}"/>
    <hyperlink ref="K12" r:id="rId7" xr:uid="{00000000-0004-0000-0F00-000006000000}"/>
    <hyperlink ref="K13" r:id="rId8" xr:uid="{00000000-0004-0000-0F00-000007000000}"/>
    <hyperlink ref="K14" r:id="rId9" xr:uid="{00000000-0004-0000-0F00-000008000000}"/>
    <hyperlink ref="K15" r:id="rId10" xr:uid="{00000000-0004-0000-0F00-000009000000}"/>
    <hyperlink ref="K16" r:id="rId11" xr:uid="{00000000-0004-0000-0F00-00000A000000}"/>
    <hyperlink ref="K17" r:id="rId12" xr:uid="{00000000-0004-0000-0F00-00000B000000}"/>
    <hyperlink ref="K18" r:id="rId13" xr:uid="{00000000-0004-0000-0F00-00000C000000}"/>
    <hyperlink ref="K23" r:id="rId14" xr:uid="{00000000-0004-0000-0F00-00000D000000}"/>
    <hyperlink ref="K24" r:id="rId15" xr:uid="{00000000-0004-0000-0F00-00000E000000}"/>
    <hyperlink ref="K25" r:id="rId16" xr:uid="{00000000-0004-0000-0F00-00000F000000}"/>
    <hyperlink ref="K26" r:id="rId17" xr:uid="{00000000-0004-0000-0F00-000010000000}"/>
    <hyperlink ref="K27" r:id="rId18" xr:uid="{00000000-0004-0000-0F00-000011000000}"/>
  </hyperlinks>
  <pageMargins left="0.7" right="0.7" top="0.75" bottom="0.75" header="0.3" footer="0.3"/>
  <pageSetup scale="36" orientation="landscape" r:id="rId19"/>
  <drawing r:id="rId2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15"/>
  <sheetViews>
    <sheetView view="pageBreakPreview" zoomScale="80" zoomScaleNormal="100" zoomScaleSheetLayoutView="80" workbookViewId="0">
      <pane ySplit="5" topLeftCell="A6" activePane="bottomLeft" state="frozen"/>
      <selection pane="bottomLeft" activeCell="B10" sqref="B10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9" width="28.5703125" customWidth="1"/>
    <col min="10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s="46" customFormat="1" ht="32.25" customHeight="1" x14ac:dyDescent="0.25">
      <c r="A6" s="39">
        <v>1</v>
      </c>
      <c r="B6" s="40" t="s">
        <v>313</v>
      </c>
      <c r="C6" s="40" t="s">
        <v>314</v>
      </c>
      <c r="D6" s="41">
        <v>1076382206</v>
      </c>
      <c r="E6" s="40" t="s">
        <v>129</v>
      </c>
      <c r="F6" s="40" t="s">
        <v>143</v>
      </c>
      <c r="G6" s="45">
        <v>32098</v>
      </c>
      <c r="H6" s="40" t="s">
        <v>315</v>
      </c>
      <c r="I6" s="40" t="s">
        <v>998</v>
      </c>
      <c r="J6" s="40" t="s">
        <v>316</v>
      </c>
      <c r="K6" s="43" t="s">
        <v>317</v>
      </c>
      <c r="L6" s="40">
        <v>3136910114</v>
      </c>
      <c r="M6" s="40" t="s">
        <v>318</v>
      </c>
      <c r="N6" s="40" t="s">
        <v>319</v>
      </c>
      <c r="O6" s="44">
        <v>1800000</v>
      </c>
      <c r="P6" s="44">
        <v>4500000</v>
      </c>
      <c r="Q6" s="44">
        <v>49500000</v>
      </c>
      <c r="R6" s="42" t="s">
        <v>320</v>
      </c>
      <c r="S6" s="45">
        <v>45331</v>
      </c>
      <c r="T6" s="45">
        <v>45656</v>
      </c>
      <c r="U6" s="40">
        <v>1</v>
      </c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42" ht="32.25" customHeight="1" x14ac:dyDescent="0.25">
      <c r="A7" s="2">
        <v>2</v>
      </c>
      <c r="B7" s="1" t="s">
        <v>321</v>
      </c>
      <c r="C7" s="1" t="s">
        <v>322</v>
      </c>
      <c r="D7" s="5">
        <v>1036400697</v>
      </c>
      <c r="E7" s="1" t="s">
        <v>129</v>
      </c>
      <c r="F7" s="1" t="s">
        <v>166</v>
      </c>
      <c r="G7" s="45">
        <v>34907</v>
      </c>
      <c r="H7" s="40" t="s">
        <v>323</v>
      </c>
      <c r="I7" s="40" t="s">
        <v>1004</v>
      </c>
      <c r="J7" s="1" t="s">
        <v>316</v>
      </c>
      <c r="K7" s="15" t="s">
        <v>324</v>
      </c>
      <c r="L7" s="1">
        <v>3226583416</v>
      </c>
      <c r="M7" s="1" t="s">
        <v>318</v>
      </c>
      <c r="N7" s="1" t="s">
        <v>319</v>
      </c>
      <c r="O7" s="7">
        <v>1400000</v>
      </c>
      <c r="P7" s="7">
        <v>3500000</v>
      </c>
      <c r="Q7" s="7">
        <v>28500000</v>
      </c>
      <c r="R7" s="6" t="s">
        <v>320</v>
      </c>
      <c r="S7" s="8">
        <v>45331</v>
      </c>
      <c r="T7" s="8">
        <v>45656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32.25" customHeight="1" x14ac:dyDescent="0.25">
      <c r="A8" s="2"/>
      <c r="B8" s="1"/>
      <c r="C8" s="1"/>
      <c r="D8" s="5"/>
      <c r="E8" s="1"/>
      <c r="F8" s="1"/>
      <c r="G8" s="1"/>
      <c r="H8" s="1"/>
      <c r="I8" s="1"/>
      <c r="J8" s="1"/>
      <c r="K8" s="15"/>
      <c r="L8" s="1"/>
      <c r="M8" s="1"/>
      <c r="N8" s="1"/>
      <c r="O8" s="7"/>
      <c r="P8" s="7"/>
      <c r="Q8" s="7"/>
      <c r="R8" s="6"/>
      <c r="S8" s="8"/>
      <c r="T8" s="8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32.25" customHeight="1" x14ac:dyDescent="0.25">
      <c r="A9" s="2"/>
      <c r="B9" s="1"/>
      <c r="C9" s="1"/>
      <c r="D9" s="5"/>
      <c r="E9" s="1"/>
      <c r="F9" s="1"/>
      <c r="G9" s="1"/>
      <c r="H9" s="1"/>
      <c r="I9" s="1"/>
      <c r="J9" s="1"/>
      <c r="K9" s="15"/>
      <c r="L9" s="1"/>
      <c r="M9" s="1"/>
      <c r="N9" s="1"/>
      <c r="O9" s="7"/>
      <c r="P9" s="7"/>
      <c r="Q9" s="7"/>
      <c r="R9" s="6"/>
      <c r="S9" s="8"/>
      <c r="T9" s="8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32.25" customHeight="1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50.25" customHeight="1" x14ac:dyDescent="0.25">
      <c r="A14" s="85" t="s">
        <v>26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7"/>
      <c r="O14" s="88" t="s">
        <v>27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90"/>
    </row>
    <row r="15" spans="1:42" ht="30.75" customHeight="1" x14ac:dyDescent="0.25">
      <c r="A15" s="22" t="s">
        <v>11</v>
      </c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94" t="s">
        <v>11</v>
      </c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6"/>
    </row>
  </sheetData>
  <mergeCells count="13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14:N14"/>
    <mergeCell ref="O14:AG14"/>
    <mergeCell ref="B15:N15"/>
    <mergeCell ref="O15:AG15"/>
  </mergeCells>
  <dataValidations count="1">
    <dataValidation type="list" allowBlank="1" showInputMessage="1" showErrorMessage="1" sqref="V6:AG13" xr:uid="{00000000-0002-0000-1000-000000000000}">
      <formula1>$AP$3:$AP$4</formula1>
    </dataValidation>
  </dataValidations>
  <hyperlinks>
    <hyperlink ref="K6" r:id="rId1" xr:uid="{00000000-0004-0000-1000-000000000000}"/>
    <hyperlink ref="K7" r:id="rId2" xr:uid="{00000000-0004-0000-1000-000001000000}"/>
  </hyperlinks>
  <pageMargins left="0.7" right="0.7" top="0.75" bottom="0.75" header="0.3" footer="0.3"/>
  <pageSetup scale="36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7"/>
  <sheetViews>
    <sheetView view="pageBreakPreview" zoomScale="80" zoomScaleNormal="100" zoomScaleSheetLayoutView="80" workbookViewId="0">
      <pane ySplit="5" topLeftCell="A9" activePane="bottomLeft" state="frozen"/>
      <selection pane="bottomLeft" activeCell="B13" sqref="B13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9" width="28.5703125" customWidth="1"/>
    <col min="10" max="10" width="15.28515625" customWidth="1"/>
    <col min="11" max="11" width="21.7109375" customWidth="1"/>
    <col min="12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24"/>
      <c r="I1" s="98" t="s">
        <v>9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24"/>
      <c r="I2" s="98" t="s">
        <v>21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25"/>
      <c r="I3" s="94" t="s">
        <v>6</v>
      </c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864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s="33" customFormat="1" ht="32.25" customHeight="1" x14ac:dyDescent="0.25">
      <c r="A6" s="27">
        <v>1</v>
      </c>
      <c r="B6" s="21" t="s">
        <v>102</v>
      </c>
      <c r="C6" s="21" t="s">
        <v>103</v>
      </c>
      <c r="D6" s="28">
        <v>1036395376</v>
      </c>
      <c r="E6" s="21" t="s">
        <v>129</v>
      </c>
      <c r="F6" s="21" t="s">
        <v>126</v>
      </c>
      <c r="G6" s="32">
        <v>32986</v>
      </c>
      <c r="H6" s="26" t="s">
        <v>105</v>
      </c>
      <c r="I6" s="21" t="s">
        <v>869</v>
      </c>
      <c r="J6" s="21" t="s">
        <v>104</v>
      </c>
      <c r="K6" s="29" t="s">
        <v>112</v>
      </c>
      <c r="L6" s="21">
        <v>3206430455</v>
      </c>
      <c r="M6" s="21" t="s">
        <v>113</v>
      </c>
      <c r="N6" s="21" t="s">
        <v>106</v>
      </c>
      <c r="O6" s="30">
        <v>1300000</v>
      </c>
      <c r="P6" s="30">
        <v>3200000</v>
      </c>
      <c r="Q6" s="31">
        <f>P6*6</f>
        <v>19200000</v>
      </c>
      <c r="R6" s="21" t="s">
        <v>107</v>
      </c>
      <c r="S6" s="32">
        <v>45323</v>
      </c>
      <c r="T6" s="32">
        <v>45504</v>
      </c>
      <c r="U6" s="21">
        <v>1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42" s="33" customFormat="1" ht="32.25" customHeight="1" x14ac:dyDescent="0.25">
      <c r="A7" s="27">
        <v>2</v>
      </c>
      <c r="B7" s="21" t="s">
        <v>108</v>
      </c>
      <c r="C7" s="21" t="s">
        <v>109</v>
      </c>
      <c r="D7" s="28">
        <v>1018494002</v>
      </c>
      <c r="E7" s="21" t="s">
        <v>129</v>
      </c>
      <c r="F7" s="21" t="s">
        <v>126</v>
      </c>
      <c r="G7" s="32">
        <v>35495</v>
      </c>
      <c r="H7" s="26" t="s">
        <v>105</v>
      </c>
      <c r="I7" s="21" t="s">
        <v>866</v>
      </c>
      <c r="J7" s="21" t="s">
        <v>104</v>
      </c>
      <c r="K7" s="29" t="s">
        <v>110</v>
      </c>
      <c r="L7" s="21">
        <v>3007638737</v>
      </c>
      <c r="M7" s="21" t="s">
        <v>114</v>
      </c>
      <c r="N7" s="21" t="s">
        <v>106</v>
      </c>
      <c r="O7" s="30">
        <v>1486800</v>
      </c>
      <c r="P7" s="30">
        <v>3717000</v>
      </c>
      <c r="Q7" s="31">
        <f>P7*6</f>
        <v>22302000</v>
      </c>
      <c r="R7" s="21" t="s">
        <v>111</v>
      </c>
      <c r="S7" s="32">
        <v>45323</v>
      </c>
      <c r="T7" s="32">
        <v>45504</v>
      </c>
      <c r="U7" s="21">
        <v>1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42" s="33" customFormat="1" ht="32.25" customHeight="1" x14ac:dyDescent="0.25">
      <c r="A8" s="27">
        <v>3</v>
      </c>
      <c r="B8" s="21" t="s">
        <v>127</v>
      </c>
      <c r="C8" s="21" t="s">
        <v>128</v>
      </c>
      <c r="D8" s="28">
        <v>15436457</v>
      </c>
      <c r="E8" s="21" t="s">
        <v>129</v>
      </c>
      <c r="F8" s="21" t="s">
        <v>130</v>
      </c>
      <c r="G8" s="32">
        <v>26922</v>
      </c>
      <c r="H8" s="26" t="s">
        <v>315</v>
      </c>
      <c r="I8" s="21" t="s">
        <v>867</v>
      </c>
      <c r="J8" s="26" t="s">
        <v>104</v>
      </c>
      <c r="K8" s="34" t="s">
        <v>131</v>
      </c>
      <c r="L8" s="21">
        <v>3204955567</v>
      </c>
      <c r="M8" s="21" t="s">
        <v>132</v>
      </c>
      <c r="N8" s="26" t="s">
        <v>61</v>
      </c>
      <c r="O8" s="30">
        <v>2000000</v>
      </c>
      <c r="P8" s="30">
        <v>5000000</v>
      </c>
      <c r="Q8" s="30">
        <f>P8*6</f>
        <v>30000000</v>
      </c>
      <c r="R8" s="26" t="s">
        <v>133</v>
      </c>
      <c r="S8" s="32">
        <v>45324</v>
      </c>
      <c r="T8" s="32">
        <v>45506</v>
      </c>
      <c r="U8" s="21">
        <v>1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42" s="33" customFormat="1" ht="32.25" customHeight="1" x14ac:dyDescent="0.25">
      <c r="A9" s="27">
        <v>4</v>
      </c>
      <c r="B9" s="21" t="s">
        <v>244</v>
      </c>
      <c r="C9" s="21" t="s">
        <v>245</v>
      </c>
      <c r="D9" s="28">
        <v>1040870095</v>
      </c>
      <c r="E9" s="21" t="s">
        <v>129</v>
      </c>
      <c r="F9" s="21" t="s">
        <v>126</v>
      </c>
      <c r="G9" s="32">
        <v>37992</v>
      </c>
      <c r="H9" s="26" t="s">
        <v>246</v>
      </c>
      <c r="I9" s="21" t="s">
        <v>868</v>
      </c>
      <c r="J9" s="21" t="s">
        <v>104</v>
      </c>
      <c r="K9" s="34" t="s">
        <v>247</v>
      </c>
      <c r="L9" s="21">
        <v>3015933978</v>
      </c>
      <c r="M9" s="21" t="s">
        <v>248</v>
      </c>
      <c r="N9" s="21" t="s">
        <v>249</v>
      </c>
      <c r="O9" s="30">
        <v>1300000</v>
      </c>
      <c r="P9" s="30">
        <v>1843000</v>
      </c>
      <c r="Q9" s="30">
        <v>12901000</v>
      </c>
      <c r="R9" s="26" t="s">
        <v>250</v>
      </c>
      <c r="S9" s="32">
        <v>45329</v>
      </c>
      <c r="T9" s="32">
        <v>45542</v>
      </c>
      <c r="U9" s="21">
        <v>1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42" ht="32.25" customHeight="1" x14ac:dyDescent="0.25">
      <c r="A10" s="2"/>
      <c r="B10" s="1"/>
      <c r="C10" s="1"/>
      <c r="D10" s="5"/>
      <c r="E10" s="1"/>
      <c r="F10" s="1"/>
      <c r="G10" s="1"/>
      <c r="H10" s="26"/>
      <c r="I10" s="1"/>
      <c r="J10" s="1"/>
      <c r="K10" s="15"/>
      <c r="L10" s="1"/>
      <c r="M10" s="1"/>
      <c r="N10" s="1"/>
      <c r="O10" s="7"/>
      <c r="P10" s="7"/>
      <c r="Q10" s="7"/>
      <c r="R10" s="6"/>
      <c r="S10" s="8"/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100" t="s">
        <v>870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41.45" customHeight="1" x14ac:dyDescent="0.25">
      <c r="A12" s="2">
        <v>1</v>
      </c>
      <c r="B12" s="1" t="s">
        <v>989</v>
      </c>
      <c r="C12" s="1" t="s">
        <v>990</v>
      </c>
      <c r="D12" s="7">
        <v>1000223677</v>
      </c>
      <c r="E12" s="1" t="s">
        <v>242</v>
      </c>
      <c r="F12" s="1" t="s">
        <v>894</v>
      </c>
      <c r="G12" s="8">
        <v>37285</v>
      </c>
      <c r="H12" s="1" t="s">
        <v>991</v>
      </c>
      <c r="I12" s="1" t="s">
        <v>992</v>
      </c>
      <c r="J12" s="6" t="s">
        <v>104</v>
      </c>
      <c r="K12" s="15" t="s">
        <v>993</v>
      </c>
      <c r="L12" s="1">
        <v>3106405309</v>
      </c>
      <c r="M12" s="1" t="s">
        <v>994</v>
      </c>
      <c r="N12" s="1" t="s">
        <v>995</v>
      </c>
      <c r="O12" s="5">
        <v>1300000</v>
      </c>
      <c r="P12" s="1">
        <v>0</v>
      </c>
      <c r="Q12" s="1">
        <v>0</v>
      </c>
      <c r="R12" s="1" t="s">
        <v>996</v>
      </c>
      <c r="S12" s="8">
        <v>45196</v>
      </c>
      <c r="T12" s="1" t="s">
        <v>997</v>
      </c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/>
      <c r="B13" s="1" t="s">
        <v>325</v>
      </c>
      <c r="C13" s="1" t="s">
        <v>1011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32.25" customHeight="1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32.25" customHeight="1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42" ht="50.25" customHeight="1" x14ac:dyDescent="0.25">
      <c r="A16" s="85" t="s">
        <v>26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7"/>
      <c r="O16" s="88" t="s">
        <v>27</v>
      </c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90"/>
    </row>
    <row r="17" spans="1:33" ht="30.75" customHeight="1" x14ac:dyDescent="0.25">
      <c r="A17" s="22" t="s">
        <v>11</v>
      </c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94" t="s">
        <v>11</v>
      </c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6"/>
    </row>
  </sheetData>
  <mergeCells count="14">
    <mergeCell ref="A1:D3"/>
    <mergeCell ref="I1:X1"/>
    <mergeCell ref="Y1:AG3"/>
    <mergeCell ref="I2:X2"/>
    <mergeCell ref="I3:M3"/>
    <mergeCell ref="N3:R3"/>
    <mergeCell ref="S3:X3"/>
    <mergeCell ref="A4:U4"/>
    <mergeCell ref="V4:AG4"/>
    <mergeCell ref="A16:N16"/>
    <mergeCell ref="O16:AG16"/>
    <mergeCell ref="B17:N17"/>
    <mergeCell ref="O17:AG17"/>
    <mergeCell ref="A11:U11"/>
  </mergeCells>
  <dataValidations disablePrompts="1" count="1">
    <dataValidation type="list" allowBlank="1" showInputMessage="1" showErrorMessage="1" sqref="V6:AG15" xr:uid="{00000000-0002-0000-0100-000000000000}">
      <formula1>$AP$3:$AP$4</formula1>
    </dataValidation>
  </dataValidations>
  <hyperlinks>
    <hyperlink ref="K7" r:id="rId1" xr:uid="{00000000-0004-0000-0100-000000000000}"/>
    <hyperlink ref="K6" r:id="rId2" xr:uid="{00000000-0004-0000-0100-000001000000}"/>
    <hyperlink ref="K8" r:id="rId3" xr:uid="{00000000-0004-0000-0100-000002000000}"/>
    <hyperlink ref="K9" r:id="rId4" xr:uid="{00000000-0004-0000-0100-000003000000}"/>
    <hyperlink ref="K12" r:id="rId5" xr:uid="{00000000-0004-0000-0100-000004000000}"/>
  </hyperlinks>
  <pageMargins left="0.7" right="0.7" top="0.75" bottom="0.75" header="0.3" footer="0.3"/>
  <pageSetup scale="36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8"/>
  <sheetViews>
    <sheetView view="pageBreakPreview" zoomScale="80" zoomScaleNormal="100" zoomScaleSheetLayoutView="80" workbookViewId="0">
      <pane ySplit="5" topLeftCell="A12" activePane="bottomLeft" state="frozen"/>
      <selection pane="bottomLeft" activeCell="K15" sqref="K15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876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s="33" customFormat="1" ht="32.25" customHeight="1" x14ac:dyDescent="0.25">
      <c r="A6" s="27">
        <v>1</v>
      </c>
      <c r="B6" s="21" t="s">
        <v>325</v>
      </c>
      <c r="C6" s="21" t="s">
        <v>326</v>
      </c>
      <c r="D6" s="28">
        <v>1036397098</v>
      </c>
      <c r="E6" s="21" t="s">
        <v>129</v>
      </c>
      <c r="F6" s="21" t="s">
        <v>166</v>
      </c>
      <c r="G6" s="55">
        <v>33687</v>
      </c>
      <c r="H6" s="26" t="s">
        <v>327</v>
      </c>
      <c r="I6" s="21" t="s">
        <v>877</v>
      </c>
      <c r="J6" s="21" t="s">
        <v>328</v>
      </c>
      <c r="K6" s="34" t="s">
        <v>329</v>
      </c>
      <c r="L6" s="21">
        <v>3105446361</v>
      </c>
      <c r="M6" s="21" t="s">
        <v>330</v>
      </c>
      <c r="N6" s="21" t="s">
        <v>331</v>
      </c>
      <c r="O6" s="30">
        <v>1300000</v>
      </c>
      <c r="P6" s="30">
        <v>2233000</v>
      </c>
      <c r="Q6" s="31">
        <v>13398000</v>
      </c>
      <c r="R6" s="21" t="s">
        <v>332</v>
      </c>
      <c r="S6" s="32">
        <v>45331</v>
      </c>
      <c r="T6" s="32">
        <v>45513</v>
      </c>
      <c r="U6" s="21">
        <v>1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42" s="33" customFormat="1" ht="25.5" customHeight="1" x14ac:dyDescent="0.25">
      <c r="A7" s="27">
        <v>2</v>
      </c>
      <c r="B7" s="21" t="s">
        <v>421</v>
      </c>
      <c r="C7" s="21" t="s">
        <v>422</v>
      </c>
      <c r="D7" s="28">
        <v>71116544</v>
      </c>
      <c r="E7" s="21" t="s">
        <v>129</v>
      </c>
      <c r="F7" s="21" t="s">
        <v>166</v>
      </c>
      <c r="G7" s="32">
        <v>28752</v>
      </c>
      <c r="H7" s="21" t="s">
        <v>152</v>
      </c>
      <c r="I7" s="21" t="s">
        <v>878</v>
      </c>
      <c r="J7" s="21" t="s">
        <v>328</v>
      </c>
      <c r="K7" s="34" t="s">
        <v>423</v>
      </c>
      <c r="L7" s="21">
        <v>3122079267</v>
      </c>
      <c r="M7" s="21" t="s">
        <v>424</v>
      </c>
      <c r="N7" s="21" t="s">
        <v>425</v>
      </c>
      <c r="O7" s="30">
        <f>P7*40%</f>
        <v>1486800</v>
      </c>
      <c r="P7" s="30">
        <v>3717000</v>
      </c>
      <c r="Q7" s="31">
        <f>P7*7</f>
        <v>26019000</v>
      </c>
      <c r="R7" s="26" t="s">
        <v>426</v>
      </c>
      <c r="S7" s="32">
        <v>45339</v>
      </c>
      <c r="T7" s="32">
        <v>45552</v>
      </c>
      <c r="U7" s="21">
        <v>1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42" s="33" customFormat="1" ht="32.1" customHeight="1" x14ac:dyDescent="0.25">
      <c r="A8" s="27">
        <v>3</v>
      </c>
      <c r="B8" s="21" t="s">
        <v>534</v>
      </c>
      <c r="C8" s="21" t="s">
        <v>535</v>
      </c>
      <c r="D8" s="28">
        <v>15445325</v>
      </c>
      <c r="E8" s="21" t="s">
        <v>401</v>
      </c>
      <c r="F8" s="21" t="s">
        <v>130</v>
      </c>
      <c r="G8" s="32">
        <v>30033</v>
      </c>
      <c r="H8" s="21" t="s">
        <v>50</v>
      </c>
      <c r="I8" s="21" t="s">
        <v>879</v>
      </c>
      <c r="J8" s="21" t="s">
        <v>328</v>
      </c>
      <c r="K8" s="34" t="s">
        <v>536</v>
      </c>
      <c r="L8" s="21">
        <v>3012594168</v>
      </c>
      <c r="M8" s="21" t="s">
        <v>537</v>
      </c>
      <c r="N8" s="26" t="s">
        <v>538</v>
      </c>
      <c r="O8" s="30">
        <f>P8*40%</f>
        <v>1486800</v>
      </c>
      <c r="P8" s="30">
        <v>3717000</v>
      </c>
      <c r="Q8" s="31">
        <f>P8*7</f>
        <v>26019000</v>
      </c>
      <c r="R8" s="26" t="s">
        <v>332</v>
      </c>
      <c r="S8" s="32">
        <v>45343</v>
      </c>
      <c r="T8" s="32">
        <v>45556</v>
      </c>
      <c r="U8" s="21">
        <v>1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42" s="33" customFormat="1" ht="32.1" customHeight="1" x14ac:dyDescent="0.25">
      <c r="A9" s="27">
        <v>4</v>
      </c>
      <c r="B9" s="21" t="s">
        <v>642</v>
      </c>
      <c r="C9" s="21" t="s">
        <v>643</v>
      </c>
      <c r="D9" s="28">
        <v>1036397886</v>
      </c>
      <c r="E9" s="21" t="s">
        <v>142</v>
      </c>
      <c r="F9" s="21" t="s">
        <v>126</v>
      </c>
      <c r="G9" s="55">
        <v>33921</v>
      </c>
      <c r="H9" s="26" t="s">
        <v>644</v>
      </c>
      <c r="I9" s="21" t="s">
        <v>880</v>
      </c>
      <c r="J9" s="21" t="s">
        <v>328</v>
      </c>
      <c r="K9" s="34" t="s">
        <v>645</v>
      </c>
      <c r="L9" s="21">
        <v>3127174409</v>
      </c>
      <c r="M9" s="21" t="s">
        <v>646</v>
      </c>
      <c r="N9" s="26" t="s">
        <v>647</v>
      </c>
      <c r="O9" s="30">
        <v>1486800</v>
      </c>
      <c r="P9" s="30">
        <v>3717000</v>
      </c>
      <c r="Q9" s="31">
        <f>P9*7</f>
        <v>26019000</v>
      </c>
      <c r="R9" s="26" t="s">
        <v>119</v>
      </c>
      <c r="S9" s="32">
        <v>45349</v>
      </c>
      <c r="T9" s="32">
        <v>45562</v>
      </c>
      <c r="U9" s="21">
        <v>1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42" s="33" customFormat="1" ht="44.1" customHeight="1" x14ac:dyDescent="0.25">
      <c r="A10" s="27">
        <v>5</v>
      </c>
      <c r="B10" s="21" t="s">
        <v>652</v>
      </c>
      <c r="C10" s="21" t="s">
        <v>653</v>
      </c>
      <c r="D10" s="28">
        <v>39454622</v>
      </c>
      <c r="E10" s="21" t="s">
        <v>242</v>
      </c>
      <c r="F10" s="21" t="s">
        <v>126</v>
      </c>
      <c r="G10" s="55">
        <v>30356</v>
      </c>
      <c r="H10" s="26" t="s">
        <v>654</v>
      </c>
      <c r="I10" s="21" t="s">
        <v>881</v>
      </c>
      <c r="J10" s="21" t="s">
        <v>328</v>
      </c>
      <c r="K10" s="34" t="s">
        <v>655</v>
      </c>
      <c r="L10" s="21">
        <v>3147769822</v>
      </c>
      <c r="M10" s="21" t="s">
        <v>656</v>
      </c>
      <c r="N10" s="26" t="s">
        <v>657</v>
      </c>
      <c r="O10" s="30">
        <v>1486800</v>
      </c>
      <c r="P10" s="30">
        <v>3717000</v>
      </c>
      <c r="Q10" s="31">
        <v>26019000</v>
      </c>
      <c r="R10" s="26" t="s">
        <v>658</v>
      </c>
      <c r="S10" s="32">
        <v>45349</v>
      </c>
      <c r="T10" s="32">
        <v>45562</v>
      </c>
      <c r="U10" s="21">
        <v>1</v>
      </c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42" s="33" customFormat="1" ht="32.1" customHeight="1" x14ac:dyDescent="0.25">
      <c r="A11" s="27">
        <v>6</v>
      </c>
      <c r="B11" s="40" t="s">
        <v>689</v>
      </c>
      <c r="C11" s="21" t="s">
        <v>690</v>
      </c>
      <c r="D11" s="28">
        <v>8280849</v>
      </c>
      <c r="E11" s="21" t="s">
        <v>129</v>
      </c>
      <c r="F11" s="21" t="s">
        <v>691</v>
      </c>
      <c r="G11" s="32">
        <v>17533</v>
      </c>
      <c r="H11" s="21" t="s">
        <v>119</v>
      </c>
      <c r="I11" s="21" t="s">
        <v>882</v>
      </c>
      <c r="J11" s="21" t="s">
        <v>328</v>
      </c>
      <c r="K11" s="34" t="s">
        <v>692</v>
      </c>
      <c r="L11" s="21">
        <v>3104246621</v>
      </c>
      <c r="M11" s="21" t="s">
        <v>693</v>
      </c>
      <c r="N11" s="26" t="s">
        <v>694</v>
      </c>
      <c r="O11" s="30">
        <f>P11*40%</f>
        <v>1800000</v>
      </c>
      <c r="P11" s="30">
        <v>4500000</v>
      </c>
      <c r="Q11" s="31">
        <v>31500000</v>
      </c>
      <c r="R11" s="26" t="s">
        <v>119</v>
      </c>
      <c r="S11" s="32">
        <v>45356</v>
      </c>
      <c r="T11" s="32">
        <v>45570</v>
      </c>
      <c r="U11" s="21">
        <v>1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42" s="33" customFormat="1" ht="32.1" customHeight="1" x14ac:dyDescent="0.25">
      <c r="A12" s="27">
        <v>7</v>
      </c>
      <c r="B12" s="61" t="s">
        <v>707</v>
      </c>
      <c r="C12" s="57" t="s">
        <v>708</v>
      </c>
      <c r="D12" s="58">
        <v>1036402195</v>
      </c>
      <c r="E12" s="57" t="s">
        <v>129</v>
      </c>
      <c r="F12" s="57" t="s">
        <v>143</v>
      </c>
      <c r="G12" s="56">
        <v>35500</v>
      </c>
      <c r="H12" s="59" t="s">
        <v>709</v>
      </c>
      <c r="I12" s="57" t="s">
        <v>883</v>
      </c>
      <c r="J12" s="57" t="s">
        <v>328</v>
      </c>
      <c r="K12" s="60" t="s">
        <v>710</v>
      </c>
      <c r="L12" s="57">
        <v>3226229223</v>
      </c>
      <c r="M12" s="57" t="s">
        <v>711</v>
      </c>
      <c r="N12" s="26" t="s">
        <v>712</v>
      </c>
      <c r="O12" s="30">
        <v>1300000</v>
      </c>
      <c r="P12" s="30">
        <v>2233000</v>
      </c>
      <c r="Q12" s="31">
        <v>15631000</v>
      </c>
      <c r="R12" s="26" t="s">
        <v>709</v>
      </c>
      <c r="S12" s="32">
        <v>45353</v>
      </c>
      <c r="T12" s="32">
        <v>45567</v>
      </c>
      <c r="U12" s="21">
        <v>1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42" s="33" customFormat="1" ht="26.25" customHeight="1" x14ac:dyDescent="0.25">
      <c r="A13" s="27">
        <v>8</v>
      </c>
      <c r="B13" s="57" t="s">
        <v>743</v>
      </c>
      <c r="C13" s="57" t="s">
        <v>744</v>
      </c>
      <c r="D13" s="58">
        <v>71112381</v>
      </c>
      <c r="E13" s="57" t="s">
        <v>129</v>
      </c>
      <c r="F13" s="57" t="s">
        <v>130</v>
      </c>
      <c r="G13" s="56">
        <v>24214</v>
      </c>
      <c r="H13" s="59" t="s">
        <v>745</v>
      </c>
      <c r="I13" s="57" t="s">
        <v>884</v>
      </c>
      <c r="J13" s="57" t="s">
        <v>328</v>
      </c>
      <c r="K13" s="60" t="s">
        <v>746</v>
      </c>
      <c r="L13" s="57">
        <v>3207133734</v>
      </c>
      <c r="M13" s="57" t="s">
        <v>747</v>
      </c>
      <c r="N13" s="26" t="s">
        <v>748</v>
      </c>
      <c r="O13" s="30">
        <v>1300000</v>
      </c>
      <c r="P13" s="30">
        <v>1843000</v>
      </c>
      <c r="Q13" s="31">
        <f>P13*7</f>
        <v>12901000</v>
      </c>
      <c r="R13" s="26" t="s">
        <v>749</v>
      </c>
      <c r="S13" s="32">
        <v>45353</v>
      </c>
      <c r="T13" s="32">
        <v>45567</v>
      </c>
      <c r="U13" s="21">
        <v>1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42" s="33" customFormat="1" ht="43.5" customHeight="1" x14ac:dyDescent="0.25">
      <c r="A14" s="27">
        <v>9</v>
      </c>
      <c r="B14" s="57" t="s">
        <v>750</v>
      </c>
      <c r="C14" s="57" t="s">
        <v>751</v>
      </c>
      <c r="D14" s="58">
        <v>1036400747</v>
      </c>
      <c r="E14" s="57" t="s">
        <v>129</v>
      </c>
      <c r="F14" s="57" t="s">
        <v>143</v>
      </c>
      <c r="G14" s="56">
        <v>34949</v>
      </c>
      <c r="H14" s="59" t="s">
        <v>752</v>
      </c>
      <c r="I14" s="57" t="s">
        <v>885</v>
      </c>
      <c r="J14" s="57" t="s">
        <v>328</v>
      </c>
      <c r="K14" s="60" t="s">
        <v>753</v>
      </c>
      <c r="L14" s="57">
        <v>3113793285</v>
      </c>
      <c r="M14" s="19" t="s">
        <v>766</v>
      </c>
      <c r="N14" s="6" t="s">
        <v>762</v>
      </c>
      <c r="O14" s="38">
        <v>1486800</v>
      </c>
      <c r="P14" s="30">
        <v>3717000</v>
      </c>
      <c r="Q14" s="16">
        <v>26019000</v>
      </c>
      <c r="R14" s="26" t="s">
        <v>754</v>
      </c>
      <c r="S14" s="32">
        <v>45356</v>
      </c>
      <c r="T14" s="32">
        <v>45570</v>
      </c>
      <c r="U14" s="21">
        <v>1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42" s="33" customFormat="1" ht="32.1" customHeight="1" x14ac:dyDescent="0.25">
      <c r="A15" s="27">
        <v>10</v>
      </c>
      <c r="B15" s="57" t="s">
        <v>606</v>
      </c>
      <c r="C15" s="57" t="s">
        <v>755</v>
      </c>
      <c r="D15" s="58">
        <v>43270308</v>
      </c>
      <c r="E15" s="57" t="s">
        <v>129</v>
      </c>
      <c r="F15" s="57" t="s">
        <v>126</v>
      </c>
      <c r="G15" s="56">
        <v>29450</v>
      </c>
      <c r="H15" s="59" t="s">
        <v>756</v>
      </c>
      <c r="I15" s="57" t="s">
        <v>886</v>
      </c>
      <c r="J15" s="57" t="s">
        <v>328</v>
      </c>
      <c r="K15" s="60" t="s">
        <v>757</v>
      </c>
      <c r="L15" s="57">
        <v>3194830057</v>
      </c>
      <c r="M15" s="19" t="s">
        <v>765</v>
      </c>
      <c r="N15" s="26" t="s">
        <v>758</v>
      </c>
      <c r="O15" s="38">
        <f>P15*40%</f>
        <v>1486800</v>
      </c>
      <c r="P15" s="30">
        <v>3717000</v>
      </c>
      <c r="Q15" s="31">
        <f>P15*7</f>
        <v>26019000</v>
      </c>
      <c r="R15" s="26" t="s">
        <v>756</v>
      </c>
      <c r="S15" s="32">
        <v>45356</v>
      </c>
      <c r="T15" s="32">
        <v>45570</v>
      </c>
      <c r="U15" s="21">
        <v>1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42" s="33" customFormat="1" ht="32.1" customHeight="1" x14ac:dyDescent="0.25">
      <c r="A16" s="27">
        <v>11</v>
      </c>
      <c r="B16" s="57" t="s">
        <v>759</v>
      </c>
      <c r="C16" s="57" t="s">
        <v>760</v>
      </c>
      <c r="D16" s="58">
        <v>42965453</v>
      </c>
      <c r="E16" s="57" t="s">
        <v>142</v>
      </c>
      <c r="F16" s="57" t="s">
        <v>130</v>
      </c>
      <c r="G16" s="56">
        <v>20448</v>
      </c>
      <c r="H16" s="59" t="s">
        <v>763</v>
      </c>
      <c r="I16" s="57" t="s">
        <v>887</v>
      </c>
      <c r="J16" s="57" t="s">
        <v>328</v>
      </c>
      <c r="K16" s="60" t="s">
        <v>761</v>
      </c>
      <c r="L16" s="57">
        <v>3113858599</v>
      </c>
      <c r="M16" s="19" t="s">
        <v>817</v>
      </c>
      <c r="N16" s="26" t="s">
        <v>762</v>
      </c>
      <c r="O16" s="30">
        <v>1486800</v>
      </c>
      <c r="P16" s="30">
        <v>3717000</v>
      </c>
      <c r="Q16" s="31">
        <v>26019000</v>
      </c>
      <c r="R16" s="26" t="s">
        <v>763</v>
      </c>
      <c r="S16" s="32">
        <v>45360</v>
      </c>
      <c r="T16" s="32">
        <v>45576</v>
      </c>
      <c r="U16" s="21">
        <v>1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s="33" customFormat="1" ht="48.95" customHeight="1" x14ac:dyDescent="0.25">
      <c r="A17" s="27">
        <v>12</v>
      </c>
      <c r="B17" s="62" t="s">
        <v>606</v>
      </c>
      <c r="C17" s="57" t="s">
        <v>851</v>
      </c>
      <c r="D17" s="58">
        <v>43711851</v>
      </c>
      <c r="E17" s="57" t="s">
        <v>142</v>
      </c>
      <c r="F17" s="57" t="s">
        <v>130</v>
      </c>
      <c r="G17" s="56">
        <v>26463</v>
      </c>
      <c r="H17" s="59" t="s">
        <v>852</v>
      </c>
      <c r="I17" s="57" t="s">
        <v>888</v>
      </c>
      <c r="J17" s="57" t="s">
        <v>328</v>
      </c>
      <c r="K17" s="60" t="s">
        <v>853</v>
      </c>
      <c r="L17" s="57">
        <v>3205667339</v>
      </c>
      <c r="M17" s="57" t="s">
        <v>854</v>
      </c>
      <c r="N17" s="26" t="s">
        <v>855</v>
      </c>
      <c r="O17" s="30">
        <v>1300000</v>
      </c>
      <c r="P17" s="30">
        <v>1843000</v>
      </c>
      <c r="Q17" s="31">
        <v>12901000</v>
      </c>
      <c r="R17" s="26" t="s">
        <v>856</v>
      </c>
      <c r="S17" s="32">
        <v>45364</v>
      </c>
      <c r="T17" s="32">
        <v>45578</v>
      </c>
      <c r="U17" s="21">
        <v>1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s="33" customFormat="1" ht="32.1" customHeight="1" x14ac:dyDescent="0.25">
      <c r="A18" s="27">
        <v>13</v>
      </c>
      <c r="B18" s="57" t="s">
        <v>889</v>
      </c>
      <c r="C18" s="57" t="s">
        <v>890</v>
      </c>
      <c r="D18" s="28">
        <v>1001635803</v>
      </c>
      <c r="E18" s="21" t="s">
        <v>129</v>
      </c>
      <c r="F18" s="21" t="s">
        <v>130</v>
      </c>
      <c r="G18" s="26"/>
      <c r="H18" s="26"/>
      <c r="I18" s="21"/>
      <c r="J18" s="21"/>
      <c r="K18" s="34"/>
      <c r="L18" s="21"/>
      <c r="M18" s="21"/>
      <c r="N18" s="26"/>
      <c r="O18" s="30"/>
      <c r="P18" s="30"/>
      <c r="Q18" s="31"/>
      <c r="R18" s="26"/>
      <c r="S18" s="32"/>
      <c r="T18" s="32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s="33" customFormat="1" ht="32.25" customHeight="1" x14ac:dyDescent="0.25">
      <c r="A19" s="27"/>
      <c r="B19" s="21"/>
      <c r="C19" s="21"/>
      <c r="D19" s="28"/>
      <c r="E19" s="21"/>
      <c r="F19" s="21"/>
      <c r="G19" s="21"/>
      <c r="H19" s="21"/>
      <c r="I19" s="26"/>
      <c r="J19" s="26"/>
      <c r="K19" s="34"/>
      <c r="L19" s="21"/>
      <c r="M19" s="21"/>
      <c r="N19" s="26"/>
      <c r="O19" s="30"/>
      <c r="P19" s="30"/>
      <c r="Q19" s="30"/>
      <c r="R19" s="26"/>
      <c r="S19" s="32"/>
      <c r="T19" s="32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s="33" customFormat="1" ht="32.25" customHeight="1" x14ac:dyDescent="0.25">
      <c r="A20" s="27"/>
      <c r="B20" s="21"/>
      <c r="C20" s="21"/>
      <c r="D20" s="28"/>
      <c r="E20" s="21"/>
      <c r="F20" s="21"/>
      <c r="G20" s="21"/>
      <c r="H20" s="21"/>
      <c r="I20" s="21"/>
      <c r="J20" s="21"/>
      <c r="K20" s="34"/>
      <c r="L20" s="21"/>
      <c r="M20" s="21"/>
      <c r="N20" s="21"/>
      <c r="O20" s="30"/>
      <c r="P20" s="30"/>
      <c r="Q20" s="30"/>
      <c r="R20" s="26"/>
      <c r="S20" s="32"/>
      <c r="T20" s="32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ht="32.25" customHeight="1" x14ac:dyDescent="0.25">
      <c r="A21" s="103" t="s">
        <v>870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5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2.25" customHeight="1" x14ac:dyDescent="0.25">
      <c r="A22" s="2">
        <v>1</v>
      </c>
      <c r="B22" s="1" t="s">
        <v>290</v>
      </c>
      <c r="C22" s="1" t="s">
        <v>384</v>
      </c>
      <c r="D22" s="5">
        <v>1001387329</v>
      </c>
      <c r="E22" s="1"/>
      <c r="F22" s="1"/>
      <c r="G22" s="1" t="s">
        <v>385</v>
      </c>
      <c r="H22" s="1" t="s">
        <v>385</v>
      </c>
      <c r="I22" s="1" t="s">
        <v>328</v>
      </c>
      <c r="J22" s="1" t="s">
        <v>328</v>
      </c>
      <c r="K22" s="15" t="s">
        <v>386</v>
      </c>
      <c r="L22" s="47" t="s">
        <v>387</v>
      </c>
      <c r="M22" s="1"/>
      <c r="N22" s="1"/>
      <c r="O22" s="7"/>
      <c r="P22" s="7"/>
      <c r="Q22" s="7"/>
      <c r="R22" s="6"/>
      <c r="S22" s="8">
        <v>45327</v>
      </c>
      <c r="T22" s="8">
        <v>45473</v>
      </c>
      <c r="U22" s="1">
        <v>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2.25" customHeight="1" x14ac:dyDescent="0.2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2.25" customHeight="1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2.25" customHeight="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2.25" customHeight="1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50.25" customHeight="1" x14ac:dyDescent="0.25">
      <c r="A27" s="85" t="s">
        <v>26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7"/>
      <c r="O27" s="88" t="s">
        <v>27</v>
      </c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90"/>
    </row>
    <row r="28" spans="1:33" ht="30.75" customHeight="1" x14ac:dyDescent="0.25">
      <c r="A28" s="22" t="s">
        <v>11</v>
      </c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4" t="s">
        <v>11</v>
      </c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6"/>
    </row>
  </sheetData>
  <mergeCells count="14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27:N27"/>
    <mergeCell ref="O27:AG27"/>
    <mergeCell ref="B28:N28"/>
    <mergeCell ref="O28:AG28"/>
    <mergeCell ref="A21:U21"/>
  </mergeCells>
  <dataValidations count="1">
    <dataValidation type="list" allowBlank="1" showInputMessage="1" showErrorMessage="1" sqref="V6:AG26" xr:uid="{00000000-0002-0000-0200-000000000000}">
      <formula1>$AP$3:$AP$4</formula1>
    </dataValidation>
  </dataValidations>
  <hyperlinks>
    <hyperlink ref="K6" r:id="rId1" xr:uid="{00000000-0004-0000-0200-000000000000}"/>
    <hyperlink ref="K22" r:id="rId2" xr:uid="{00000000-0004-0000-0200-000001000000}"/>
    <hyperlink ref="K7" r:id="rId3" xr:uid="{00000000-0004-0000-0200-000002000000}"/>
    <hyperlink ref="K8" r:id="rId4" xr:uid="{00000000-0004-0000-0200-000003000000}"/>
    <hyperlink ref="K9" r:id="rId5" xr:uid="{00000000-0004-0000-0200-000004000000}"/>
    <hyperlink ref="K10" r:id="rId6" xr:uid="{00000000-0004-0000-0200-000005000000}"/>
    <hyperlink ref="K11" r:id="rId7" xr:uid="{00000000-0004-0000-0200-000006000000}"/>
    <hyperlink ref="K12" r:id="rId8" xr:uid="{00000000-0004-0000-0200-000007000000}"/>
    <hyperlink ref="K13" r:id="rId9" xr:uid="{00000000-0004-0000-0200-000008000000}"/>
    <hyperlink ref="K14" r:id="rId10" xr:uid="{00000000-0004-0000-0200-000009000000}"/>
    <hyperlink ref="K15" r:id="rId11" xr:uid="{00000000-0004-0000-0200-00000A000000}"/>
    <hyperlink ref="K16" r:id="rId12" xr:uid="{00000000-0004-0000-0200-00000B000000}"/>
    <hyperlink ref="K17" r:id="rId13" xr:uid="{00000000-0004-0000-0200-00000C000000}"/>
  </hyperlinks>
  <pageMargins left="0.7" right="0.7" top="0.75" bottom="0.75" header="0.3" footer="0.3"/>
  <pageSetup scale="36" orientation="landscape" r:id="rId14"/>
  <drawing r:id="rId15"/>
  <legacy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1"/>
  <sheetViews>
    <sheetView tabSelected="1" view="pageBreakPreview" zoomScale="80" zoomScaleNormal="100" zoomScaleSheetLayoutView="80" workbookViewId="0">
      <pane ySplit="5" topLeftCell="A21" activePane="bottomLeft" state="frozen"/>
      <selection pane="bottomLeft" activeCell="A25" sqref="A25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33" customWidth="1"/>
    <col min="9" max="10" width="24.28515625" customWidth="1"/>
    <col min="11" max="11" width="27.140625" customWidth="1"/>
    <col min="12" max="13" width="19.7109375" customWidth="1"/>
    <col min="14" max="14" width="23.7109375" customWidth="1"/>
    <col min="15" max="17" width="20" customWidth="1"/>
    <col min="18" max="18" width="36.57031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s="71" customFormat="1" ht="32.25" customHeight="1" x14ac:dyDescent="0.25">
      <c r="A6" s="63">
        <v>1</v>
      </c>
      <c r="B6" s="64" t="s">
        <v>95</v>
      </c>
      <c r="C6" s="64" t="s">
        <v>86</v>
      </c>
      <c r="D6" s="65">
        <v>1001387063</v>
      </c>
      <c r="E6" s="66"/>
      <c r="F6" s="66"/>
      <c r="G6" s="66"/>
      <c r="H6" s="66" t="s">
        <v>87</v>
      </c>
      <c r="I6" s="64"/>
      <c r="J6" s="64" t="s">
        <v>88</v>
      </c>
      <c r="K6" s="67" t="s">
        <v>91</v>
      </c>
      <c r="L6" s="64">
        <v>3169691064</v>
      </c>
      <c r="M6" s="64" t="s">
        <v>92</v>
      </c>
      <c r="N6" s="64" t="s">
        <v>96</v>
      </c>
      <c r="O6" s="65">
        <v>1300000</v>
      </c>
      <c r="P6" s="68">
        <v>2233000</v>
      </c>
      <c r="Q6" s="69">
        <f>P6*3</f>
        <v>6699000</v>
      </c>
      <c r="R6" s="66" t="s">
        <v>93</v>
      </c>
      <c r="S6" s="70">
        <v>45317</v>
      </c>
      <c r="T6" s="70">
        <v>45406</v>
      </c>
      <c r="U6" s="64">
        <v>1</v>
      </c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</row>
    <row r="7" spans="1:42" ht="33" customHeight="1" x14ac:dyDescent="0.25">
      <c r="A7" s="2">
        <v>2</v>
      </c>
      <c r="B7" s="35" t="s">
        <v>150</v>
      </c>
      <c r="C7" s="10" t="s">
        <v>151</v>
      </c>
      <c r="D7" s="36">
        <v>3356606</v>
      </c>
      <c r="E7" s="10" t="s">
        <v>129</v>
      </c>
      <c r="F7" s="10" t="s">
        <v>130</v>
      </c>
      <c r="G7" s="72">
        <v>22938</v>
      </c>
      <c r="H7" s="10" t="s">
        <v>455</v>
      </c>
      <c r="I7" s="6" t="s">
        <v>891</v>
      </c>
      <c r="J7" s="6" t="s">
        <v>153</v>
      </c>
      <c r="K7" s="15" t="s">
        <v>154</v>
      </c>
      <c r="L7" s="1">
        <v>3207539994</v>
      </c>
      <c r="M7" s="1" t="s">
        <v>155</v>
      </c>
      <c r="N7" s="6" t="s">
        <v>156</v>
      </c>
      <c r="O7" s="7">
        <v>1300000</v>
      </c>
      <c r="P7" s="7">
        <v>1842262</v>
      </c>
      <c r="Q7" s="7">
        <v>11058000</v>
      </c>
      <c r="R7" s="11" t="s">
        <v>157</v>
      </c>
      <c r="S7" s="8">
        <v>45324</v>
      </c>
      <c r="T7" s="8">
        <v>45504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44.1" customHeight="1" x14ac:dyDescent="0.25">
      <c r="A8" s="2">
        <v>3</v>
      </c>
      <c r="B8" s="35" t="s">
        <v>158</v>
      </c>
      <c r="C8" s="10" t="s">
        <v>159</v>
      </c>
      <c r="D8" s="36">
        <v>72137795</v>
      </c>
      <c r="E8" s="11" t="s">
        <v>161</v>
      </c>
      <c r="F8" s="11" t="s">
        <v>162</v>
      </c>
      <c r="G8" s="72">
        <v>24252</v>
      </c>
      <c r="H8" s="10" t="s">
        <v>456</v>
      </c>
      <c r="I8" s="6" t="s">
        <v>892</v>
      </c>
      <c r="J8" s="6" t="s">
        <v>153</v>
      </c>
      <c r="K8" s="15" t="s">
        <v>163</v>
      </c>
      <c r="L8" s="1">
        <v>3116992757</v>
      </c>
      <c r="M8" s="1" t="s">
        <v>164</v>
      </c>
      <c r="N8" s="1" t="s">
        <v>165</v>
      </c>
      <c r="O8" s="7">
        <f>P8*40%</f>
        <v>1486800</v>
      </c>
      <c r="P8" s="7">
        <v>3717000</v>
      </c>
      <c r="Q8" s="7">
        <f>P8*6</f>
        <v>22302000</v>
      </c>
      <c r="R8" s="6" t="s">
        <v>160</v>
      </c>
      <c r="S8" s="8">
        <v>45324</v>
      </c>
      <c r="T8" s="8">
        <v>45504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s="33" customFormat="1" ht="32.25" customHeight="1" x14ac:dyDescent="0.25">
      <c r="A9" s="27">
        <v>4</v>
      </c>
      <c r="B9" s="21" t="s">
        <v>183</v>
      </c>
      <c r="C9" s="21" t="s">
        <v>184</v>
      </c>
      <c r="D9" s="28">
        <v>71115214</v>
      </c>
      <c r="E9" s="21" t="s">
        <v>129</v>
      </c>
      <c r="F9" s="21" t="s">
        <v>126</v>
      </c>
      <c r="G9" s="73">
        <v>27366</v>
      </c>
      <c r="H9" s="21" t="s">
        <v>185</v>
      </c>
      <c r="I9" s="26" t="s">
        <v>893</v>
      </c>
      <c r="J9" s="26" t="s">
        <v>153</v>
      </c>
      <c r="K9" s="34" t="s">
        <v>197</v>
      </c>
      <c r="L9" s="21">
        <v>3122791492</v>
      </c>
      <c r="M9" s="21" t="s">
        <v>186</v>
      </c>
      <c r="N9" s="21" t="s">
        <v>96</v>
      </c>
      <c r="O9" s="30">
        <v>1300000</v>
      </c>
      <c r="P9" s="30">
        <v>2233000</v>
      </c>
      <c r="Q9" s="30">
        <f>P9*6</f>
        <v>13398000</v>
      </c>
      <c r="R9" s="26" t="s">
        <v>187</v>
      </c>
      <c r="S9" s="32">
        <v>45328</v>
      </c>
      <c r="T9" s="32">
        <v>45510</v>
      </c>
      <c r="U9" s="21">
        <v>1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42" ht="32.25" customHeight="1" x14ac:dyDescent="0.25">
      <c r="A10" s="2">
        <v>5</v>
      </c>
      <c r="B10" s="1" t="s">
        <v>403</v>
      </c>
      <c r="C10" s="1" t="s">
        <v>400</v>
      </c>
      <c r="D10" s="5">
        <v>82384536</v>
      </c>
      <c r="E10" s="1" t="s">
        <v>401</v>
      </c>
      <c r="F10" s="1" t="s">
        <v>894</v>
      </c>
      <c r="G10" s="54">
        <v>27685</v>
      </c>
      <c r="H10" s="6" t="s">
        <v>409</v>
      </c>
      <c r="I10" s="6" t="s">
        <v>895</v>
      </c>
      <c r="J10" s="6" t="s">
        <v>404</v>
      </c>
      <c r="K10" s="15" t="s">
        <v>405</v>
      </c>
      <c r="L10" s="1">
        <v>3122964440</v>
      </c>
      <c r="M10" s="1" t="s">
        <v>406</v>
      </c>
      <c r="N10" s="1" t="s">
        <v>407</v>
      </c>
      <c r="O10" s="7">
        <f>P10*40%</f>
        <v>1486800</v>
      </c>
      <c r="P10" s="7">
        <v>3717000</v>
      </c>
      <c r="Q10" s="7">
        <f>P10*7</f>
        <v>26019000</v>
      </c>
      <c r="R10" s="6" t="s">
        <v>408</v>
      </c>
      <c r="S10" s="8">
        <v>45338</v>
      </c>
      <c r="T10" s="8">
        <v>45551</v>
      </c>
      <c r="U10" s="1">
        <v>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51.6" customHeight="1" x14ac:dyDescent="0.25">
      <c r="A11" s="2">
        <v>6</v>
      </c>
      <c r="B11" s="1" t="s">
        <v>415</v>
      </c>
      <c r="C11" s="1" t="s">
        <v>416</v>
      </c>
      <c r="D11" s="5">
        <v>8026887</v>
      </c>
      <c r="E11" s="1" t="s">
        <v>129</v>
      </c>
      <c r="F11" s="1" t="s">
        <v>143</v>
      </c>
      <c r="G11" s="8">
        <v>31011</v>
      </c>
      <c r="H11" s="1" t="s">
        <v>457</v>
      </c>
      <c r="I11" s="6" t="s">
        <v>896</v>
      </c>
      <c r="J11" s="6" t="s">
        <v>404</v>
      </c>
      <c r="K11" s="15" t="s">
        <v>417</v>
      </c>
      <c r="L11" s="1">
        <v>3117989365</v>
      </c>
      <c r="M11" s="1" t="s">
        <v>418</v>
      </c>
      <c r="N11" s="1" t="s">
        <v>419</v>
      </c>
      <c r="O11" s="7">
        <f>P11*40%</f>
        <v>1486800</v>
      </c>
      <c r="P11" s="7">
        <v>3717000</v>
      </c>
      <c r="Q11" s="7">
        <f>P11*7</f>
        <v>26019000</v>
      </c>
      <c r="R11" s="6" t="s">
        <v>420</v>
      </c>
      <c r="S11" s="8">
        <v>45338</v>
      </c>
      <c r="T11" s="8">
        <v>45551</v>
      </c>
      <c r="U11" s="1">
        <v>2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s="33" customFormat="1" ht="32.25" customHeight="1" x14ac:dyDescent="0.25">
      <c r="A12" s="27">
        <v>7</v>
      </c>
      <c r="B12" s="21" t="s">
        <v>437</v>
      </c>
      <c r="C12" s="21" t="s">
        <v>438</v>
      </c>
      <c r="D12" s="30">
        <v>1007109610</v>
      </c>
      <c r="E12" s="21" t="s">
        <v>129</v>
      </c>
      <c r="F12" s="21" t="s">
        <v>143</v>
      </c>
      <c r="G12" s="55">
        <v>37845</v>
      </c>
      <c r="H12" s="26" t="s">
        <v>455</v>
      </c>
      <c r="I12" s="26" t="s">
        <v>897</v>
      </c>
      <c r="J12" s="26" t="s">
        <v>404</v>
      </c>
      <c r="K12" s="34" t="s">
        <v>439</v>
      </c>
      <c r="L12" s="21">
        <v>3207718511</v>
      </c>
      <c r="M12" s="21" t="s">
        <v>441</v>
      </c>
      <c r="N12" s="21" t="s">
        <v>440</v>
      </c>
      <c r="O12" s="30">
        <v>1300000</v>
      </c>
      <c r="P12" s="28">
        <v>1842871</v>
      </c>
      <c r="Q12" s="30">
        <f>P12*7</f>
        <v>12900097</v>
      </c>
      <c r="R12" s="26" t="s">
        <v>420</v>
      </c>
      <c r="S12" s="32">
        <v>45342</v>
      </c>
      <c r="T12" s="32">
        <v>45555</v>
      </c>
      <c r="U12" s="21">
        <v>2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42" ht="63" customHeight="1" x14ac:dyDescent="0.25">
      <c r="A13" s="2">
        <v>8</v>
      </c>
      <c r="B13" s="1" t="s">
        <v>325</v>
      </c>
      <c r="C13" s="1" t="s">
        <v>465</v>
      </c>
      <c r="D13" s="7">
        <v>1000564579</v>
      </c>
      <c r="E13" s="1" t="s">
        <v>142</v>
      </c>
      <c r="F13" s="1" t="s">
        <v>126</v>
      </c>
      <c r="G13" s="8">
        <v>36913</v>
      </c>
      <c r="H13" s="1" t="s">
        <v>473</v>
      </c>
      <c r="I13" s="6" t="s">
        <v>898</v>
      </c>
      <c r="J13" s="6" t="s">
        <v>474</v>
      </c>
      <c r="K13" s="15" t="s">
        <v>475</v>
      </c>
      <c r="L13" s="1">
        <v>3216607788</v>
      </c>
      <c r="M13" s="1" t="s">
        <v>476</v>
      </c>
      <c r="N13" s="1" t="s">
        <v>477</v>
      </c>
      <c r="O13" s="7">
        <v>1300000</v>
      </c>
      <c r="P13" s="7">
        <v>2233000</v>
      </c>
      <c r="Q13" s="16">
        <f>P13*6</f>
        <v>13398000</v>
      </c>
      <c r="R13" s="6" t="s">
        <v>478</v>
      </c>
      <c r="S13" s="8">
        <v>45342</v>
      </c>
      <c r="T13" s="8">
        <v>45524</v>
      </c>
      <c r="U13" s="1">
        <v>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51" customHeight="1" x14ac:dyDescent="0.25">
      <c r="A14" s="2">
        <v>9</v>
      </c>
      <c r="B14" s="1" t="s">
        <v>522</v>
      </c>
      <c r="C14" s="1" t="s">
        <v>523</v>
      </c>
      <c r="D14" s="5">
        <v>71118710</v>
      </c>
      <c r="E14" s="1" t="s">
        <v>129</v>
      </c>
      <c r="F14" s="1" t="s">
        <v>126</v>
      </c>
      <c r="G14" s="54">
        <v>31097</v>
      </c>
      <c r="H14" s="6" t="s">
        <v>524</v>
      </c>
      <c r="I14" s="6" t="s">
        <v>899</v>
      </c>
      <c r="J14" s="6" t="s">
        <v>404</v>
      </c>
      <c r="K14" s="15" t="s">
        <v>525</v>
      </c>
      <c r="L14" s="18" t="s">
        <v>526</v>
      </c>
      <c r="M14" s="1" t="s">
        <v>527</v>
      </c>
      <c r="N14" s="1" t="s">
        <v>419</v>
      </c>
      <c r="O14" s="7">
        <v>1300000</v>
      </c>
      <c r="P14" s="7">
        <v>2232106</v>
      </c>
      <c r="Q14" s="16">
        <f t="shared" ref="Q14:Q21" si="0">P14*7</f>
        <v>15624742</v>
      </c>
      <c r="R14" s="11" t="s">
        <v>528</v>
      </c>
      <c r="S14" s="8">
        <v>45343</v>
      </c>
      <c r="T14" s="8">
        <v>45556</v>
      </c>
      <c r="U14" s="1">
        <v>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s="33" customFormat="1" ht="62.1" customHeight="1" x14ac:dyDescent="0.25">
      <c r="A15" s="27">
        <v>10</v>
      </c>
      <c r="B15" s="21" t="s">
        <v>539</v>
      </c>
      <c r="C15" s="21" t="s">
        <v>540</v>
      </c>
      <c r="D15" s="30">
        <v>1036952593</v>
      </c>
      <c r="E15" s="21" t="s">
        <v>129</v>
      </c>
      <c r="F15" s="21" t="s">
        <v>126</v>
      </c>
      <c r="G15" s="55">
        <v>34699</v>
      </c>
      <c r="H15" s="26" t="s">
        <v>542</v>
      </c>
      <c r="I15" s="21" t="s">
        <v>900</v>
      </c>
      <c r="J15" s="21" t="s">
        <v>88</v>
      </c>
      <c r="K15" s="34" t="s">
        <v>543</v>
      </c>
      <c r="L15" s="21">
        <v>3146971274</v>
      </c>
      <c r="M15" s="21" t="s">
        <v>544</v>
      </c>
      <c r="N15" s="21" t="s">
        <v>545</v>
      </c>
      <c r="O15" s="30">
        <v>1486800</v>
      </c>
      <c r="P15" s="30">
        <v>3717000</v>
      </c>
      <c r="Q15" s="30">
        <f t="shared" si="0"/>
        <v>26019000</v>
      </c>
      <c r="R15" s="26" t="s">
        <v>541</v>
      </c>
      <c r="S15" s="32">
        <v>45344</v>
      </c>
      <c r="T15" s="32">
        <v>45556</v>
      </c>
      <c r="U15" s="21">
        <v>2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42" ht="61.5" customHeight="1" x14ac:dyDescent="0.25">
      <c r="A16" s="2">
        <v>11</v>
      </c>
      <c r="B16" s="1" t="s">
        <v>600</v>
      </c>
      <c r="C16" s="1" t="s">
        <v>601</v>
      </c>
      <c r="D16" s="7">
        <v>71112830</v>
      </c>
      <c r="E16" s="1" t="s">
        <v>129</v>
      </c>
      <c r="F16" s="1" t="s">
        <v>130</v>
      </c>
      <c r="G16" s="54">
        <v>24573</v>
      </c>
      <c r="H16" s="6" t="s">
        <v>602</v>
      </c>
      <c r="I16" s="1" t="s">
        <v>901</v>
      </c>
      <c r="J16" s="1" t="s">
        <v>88</v>
      </c>
      <c r="K16" s="15" t="s">
        <v>603</v>
      </c>
      <c r="L16" s="1">
        <v>3022115758</v>
      </c>
      <c r="M16" s="1" t="s">
        <v>604</v>
      </c>
      <c r="N16" s="1" t="s">
        <v>419</v>
      </c>
      <c r="O16" s="7">
        <v>1300000</v>
      </c>
      <c r="P16" s="7">
        <v>2233000</v>
      </c>
      <c r="Q16" s="7">
        <f t="shared" si="0"/>
        <v>15631000</v>
      </c>
      <c r="R16" s="6" t="s">
        <v>605</v>
      </c>
      <c r="S16" s="8">
        <v>45346</v>
      </c>
      <c r="T16" s="8">
        <v>45559</v>
      </c>
      <c r="U16" s="1">
        <v>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6" customHeight="1" x14ac:dyDescent="0.25">
      <c r="A17" s="2">
        <v>12</v>
      </c>
      <c r="B17" s="1" t="s">
        <v>606</v>
      </c>
      <c r="C17" s="1" t="s">
        <v>607</v>
      </c>
      <c r="D17" s="7">
        <v>1040181354</v>
      </c>
      <c r="E17" s="1" t="s">
        <v>129</v>
      </c>
      <c r="F17" s="1" t="s">
        <v>130</v>
      </c>
      <c r="G17" s="54">
        <v>32866</v>
      </c>
      <c r="H17" s="6" t="s">
        <v>608</v>
      </c>
      <c r="I17" s="1" t="s">
        <v>902</v>
      </c>
      <c r="J17" s="1" t="s">
        <v>88</v>
      </c>
      <c r="K17" s="15" t="s">
        <v>609</v>
      </c>
      <c r="L17" s="1">
        <v>3104405852</v>
      </c>
      <c r="M17" s="1" t="s">
        <v>610</v>
      </c>
      <c r="N17" s="1" t="s">
        <v>611</v>
      </c>
      <c r="O17" s="7">
        <v>1486800</v>
      </c>
      <c r="P17" s="7">
        <v>3717000</v>
      </c>
      <c r="Q17" s="7">
        <f t="shared" si="0"/>
        <v>26019000</v>
      </c>
      <c r="R17" s="6" t="s">
        <v>608</v>
      </c>
      <c r="S17" s="8">
        <v>45346</v>
      </c>
      <c r="T17" s="8">
        <v>45558</v>
      </c>
      <c r="U17" s="1">
        <v>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33" customFormat="1" ht="24.95" customHeight="1" x14ac:dyDescent="0.25">
      <c r="A18" s="27">
        <v>13</v>
      </c>
      <c r="B18" s="21" t="s">
        <v>637</v>
      </c>
      <c r="C18" s="21" t="s">
        <v>638</v>
      </c>
      <c r="D18" s="30">
        <v>43714893</v>
      </c>
      <c r="E18" s="21" t="s">
        <v>129</v>
      </c>
      <c r="F18" s="21" t="s">
        <v>130</v>
      </c>
      <c r="G18" s="55">
        <v>29320</v>
      </c>
      <c r="H18" s="26" t="s">
        <v>639</v>
      </c>
      <c r="I18" s="21" t="s">
        <v>903</v>
      </c>
      <c r="J18" s="21" t="s">
        <v>88</v>
      </c>
      <c r="K18" s="34" t="s">
        <v>640</v>
      </c>
      <c r="L18" s="21">
        <v>3002571215</v>
      </c>
      <c r="M18" s="21" t="s">
        <v>667</v>
      </c>
      <c r="N18" s="21" t="s">
        <v>641</v>
      </c>
      <c r="O18" s="30">
        <v>1486800</v>
      </c>
      <c r="P18" s="30">
        <v>3717000</v>
      </c>
      <c r="Q18" s="30">
        <f t="shared" si="0"/>
        <v>26019000</v>
      </c>
      <c r="R18" s="26" t="s">
        <v>639</v>
      </c>
      <c r="S18" s="32">
        <v>45349</v>
      </c>
      <c r="T18" s="32">
        <v>45562</v>
      </c>
      <c r="U18" s="21">
        <v>2</v>
      </c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24.95" customHeight="1" x14ac:dyDescent="0.25">
      <c r="A19" s="2">
        <v>14</v>
      </c>
      <c r="B19" s="1" t="s">
        <v>659</v>
      </c>
      <c r="C19" s="1" t="s">
        <v>660</v>
      </c>
      <c r="D19" s="7">
        <v>1036403507</v>
      </c>
      <c r="E19" s="1" t="s">
        <v>142</v>
      </c>
      <c r="F19" s="1" t="s">
        <v>130</v>
      </c>
      <c r="G19" s="54">
        <v>35946</v>
      </c>
      <c r="H19" s="6" t="s">
        <v>661</v>
      </c>
      <c r="I19" s="1" t="s">
        <v>881</v>
      </c>
      <c r="J19" s="1" t="s">
        <v>88</v>
      </c>
      <c r="K19" s="15" t="s">
        <v>662</v>
      </c>
      <c r="L19" s="1">
        <v>3113042244</v>
      </c>
      <c r="M19" s="1" t="s">
        <v>665</v>
      </c>
      <c r="N19" s="1" t="s">
        <v>641</v>
      </c>
      <c r="O19" s="7">
        <v>1300000</v>
      </c>
      <c r="P19" s="7">
        <v>2233000</v>
      </c>
      <c r="Q19" s="7">
        <f t="shared" si="0"/>
        <v>15631000</v>
      </c>
      <c r="R19" s="6" t="s">
        <v>663</v>
      </c>
      <c r="S19" s="8">
        <v>45349</v>
      </c>
      <c r="T19" s="8">
        <v>45562</v>
      </c>
      <c r="U19" s="1">
        <v>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45.6" customHeight="1" x14ac:dyDescent="0.25">
      <c r="A20" s="2">
        <v>15</v>
      </c>
      <c r="B20" s="1" t="s">
        <v>682</v>
      </c>
      <c r="C20" s="1" t="s">
        <v>683</v>
      </c>
      <c r="D20" s="7">
        <v>43714881</v>
      </c>
      <c r="E20" s="1" t="s">
        <v>129</v>
      </c>
      <c r="F20" s="1" t="s">
        <v>126</v>
      </c>
      <c r="G20" s="54">
        <v>29348</v>
      </c>
      <c r="H20" s="6" t="s">
        <v>684</v>
      </c>
      <c r="I20" s="1" t="s">
        <v>904</v>
      </c>
      <c r="J20" s="1" t="s">
        <v>88</v>
      </c>
      <c r="K20" s="15" t="s">
        <v>685</v>
      </c>
      <c r="L20" s="1">
        <v>3146062807</v>
      </c>
      <c r="M20" s="1" t="s">
        <v>686</v>
      </c>
      <c r="N20" s="1" t="s">
        <v>96</v>
      </c>
      <c r="O20" s="7">
        <v>1300000</v>
      </c>
      <c r="P20" s="7">
        <v>2233000</v>
      </c>
      <c r="Q20" s="7">
        <f t="shared" si="0"/>
        <v>15631000</v>
      </c>
      <c r="R20" s="6" t="s">
        <v>687</v>
      </c>
      <c r="S20" s="8">
        <v>45351</v>
      </c>
      <c r="T20" s="8">
        <v>45562</v>
      </c>
      <c r="U20" s="1">
        <v>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s="33" customFormat="1" ht="57.95" customHeight="1" x14ac:dyDescent="0.25">
      <c r="A21" s="27">
        <v>16</v>
      </c>
      <c r="B21" s="21" t="s">
        <v>695</v>
      </c>
      <c r="C21" s="21" t="s">
        <v>696</v>
      </c>
      <c r="D21" s="30">
        <v>43715179</v>
      </c>
      <c r="E21" s="21" t="s">
        <v>129</v>
      </c>
      <c r="F21" s="21" t="s">
        <v>130</v>
      </c>
      <c r="G21" s="32">
        <v>29459</v>
      </c>
      <c r="H21" s="21" t="s">
        <v>152</v>
      </c>
      <c r="I21" s="21" t="s">
        <v>905</v>
      </c>
      <c r="J21" s="21" t="s">
        <v>88</v>
      </c>
      <c r="K21" s="29" t="s">
        <v>697</v>
      </c>
      <c r="L21" s="21">
        <v>3113168781</v>
      </c>
      <c r="M21" s="21" t="s">
        <v>698</v>
      </c>
      <c r="N21" s="21" t="s">
        <v>641</v>
      </c>
      <c r="O21" s="30">
        <v>1486800</v>
      </c>
      <c r="P21" s="30">
        <v>3717000</v>
      </c>
      <c r="Q21" s="30">
        <f t="shared" si="0"/>
        <v>26019000</v>
      </c>
      <c r="R21" s="26" t="s">
        <v>699</v>
      </c>
      <c r="S21" s="32">
        <v>45353</v>
      </c>
      <c r="T21" s="32">
        <v>45567</v>
      </c>
      <c r="U21" s="21">
        <v>2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67.5" customHeight="1" x14ac:dyDescent="0.25">
      <c r="A22" s="2">
        <v>17</v>
      </c>
      <c r="B22" s="1" t="s">
        <v>734</v>
      </c>
      <c r="C22" s="1" t="s">
        <v>735</v>
      </c>
      <c r="D22" s="7">
        <v>1036627420</v>
      </c>
      <c r="E22" s="1" t="s">
        <v>129</v>
      </c>
      <c r="F22" s="1" t="s">
        <v>126</v>
      </c>
      <c r="G22" s="54">
        <v>32880</v>
      </c>
      <c r="H22" s="6" t="s">
        <v>736</v>
      </c>
      <c r="I22" s="1" t="s">
        <v>906</v>
      </c>
      <c r="J22" s="1" t="s">
        <v>88</v>
      </c>
      <c r="K22" s="23" t="s">
        <v>737</v>
      </c>
      <c r="L22" s="74">
        <v>3192695240</v>
      </c>
      <c r="M22" s="1" t="s">
        <v>738</v>
      </c>
      <c r="N22" s="1" t="s">
        <v>641</v>
      </c>
      <c r="O22" s="7">
        <v>1486800</v>
      </c>
      <c r="P22" s="7">
        <v>3717000</v>
      </c>
      <c r="Q22" s="7">
        <f t="shared" ref="Q22" si="1">P22*7</f>
        <v>26019000</v>
      </c>
      <c r="R22" s="6" t="s">
        <v>699</v>
      </c>
      <c r="S22" s="8">
        <v>45352</v>
      </c>
      <c r="T22" s="8">
        <v>45566</v>
      </c>
      <c r="U22" s="1">
        <v>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67.5" customHeight="1" x14ac:dyDescent="0.25">
      <c r="A23" s="2">
        <v>18</v>
      </c>
      <c r="B23" s="1" t="s">
        <v>857</v>
      </c>
      <c r="C23" s="1" t="s">
        <v>858</v>
      </c>
      <c r="D23" s="7">
        <v>1035328290</v>
      </c>
      <c r="E23" s="1" t="s">
        <v>129</v>
      </c>
      <c r="F23" s="1" t="s">
        <v>126</v>
      </c>
      <c r="G23" s="8">
        <v>38306</v>
      </c>
      <c r="H23" s="1" t="s">
        <v>859</v>
      </c>
      <c r="I23" s="1" t="s">
        <v>907</v>
      </c>
      <c r="J23" s="1" t="s">
        <v>88</v>
      </c>
      <c r="K23" s="23" t="s">
        <v>860</v>
      </c>
      <c r="L23" s="1">
        <v>3116855089</v>
      </c>
      <c r="M23" s="1" t="s">
        <v>861</v>
      </c>
      <c r="N23" s="6" t="s">
        <v>862</v>
      </c>
      <c r="O23" s="7">
        <v>1300000</v>
      </c>
      <c r="P23" s="7">
        <v>2233000</v>
      </c>
      <c r="Q23" s="7">
        <v>13398000</v>
      </c>
      <c r="R23" s="6" t="s">
        <v>863</v>
      </c>
      <c r="S23" s="8">
        <v>45358</v>
      </c>
      <c r="T23" s="8">
        <v>45542</v>
      </c>
      <c r="U23" s="1">
        <v>2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8.1" customHeight="1" x14ac:dyDescent="0.25">
      <c r="A24" s="2">
        <v>19</v>
      </c>
      <c r="B24" s="1" t="s">
        <v>1020</v>
      </c>
      <c r="C24" s="1" t="s">
        <v>1021</v>
      </c>
      <c r="D24" s="7">
        <v>43473552</v>
      </c>
      <c r="E24" s="1" t="s">
        <v>242</v>
      </c>
      <c r="F24" s="1" t="s">
        <v>143</v>
      </c>
      <c r="G24" s="40"/>
      <c r="H24" s="1" t="s">
        <v>1022</v>
      </c>
      <c r="I24" s="1" t="s">
        <v>1023</v>
      </c>
      <c r="J24" s="1" t="s">
        <v>88</v>
      </c>
      <c r="K24" s="15" t="s">
        <v>1024</v>
      </c>
      <c r="L24" s="1">
        <v>3137015932</v>
      </c>
      <c r="M24" s="1" t="s">
        <v>1025</v>
      </c>
      <c r="N24" s="6" t="s">
        <v>1026</v>
      </c>
      <c r="O24" s="7">
        <v>1300000</v>
      </c>
      <c r="P24" s="7">
        <v>1951250</v>
      </c>
      <c r="Q24" s="7">
        <v>15631000</v>
      </c>
      <c r="R24" s="1" t="s">
        <v>1022</v>
      </c>
      <c r="S24" s="8">
        <v>45392</v>
      </c>
      <c r="T24" s="8">
        <v>45577</v>
      </c>
      <c r="U24" s="1">
        <v>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8.1" customHeight="1" x14ac:dyDescent="0.25">
      <c r="A25" s="2"/>
      <c r="B25" s="1"/>
      <c r="C25" s="1"/>
      <c r="D25" s="7"/>
      <c r="E25" s="1"/>
      <c r="F25" s="1"/>
      <c r="G25" s="1"/>
      <c r="H25" s="1"/>
      <c r="I25" s="1"/>
      <c r="J25" s="1"/>
      <c r="K25" s="23"/>
      <c r="L25" s="1"/>
      <c r="M25" s="1"/>
      <c r="N25" s="1"/>
      <c r="O25" s="7"/>
      <c r="P25" s="7"/>
      <c r="Q25" s="7"/>
      <c r="R25" s="6"/>
      <c r="S25" s="8"/>
      <c r="T25" s="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29.1" customHeight="1" x14ac:dyDescent="0.25">
      <c r="A26" s="2"/>
      <c r="B26" s="1"/>
      <c r="C26" s="1"/>
      <c r="D26" s="7"/>
      <c r="E26" s="1"/>
      <c r="F26" s="1"/>
      <c r="G26" s="1"/>
      <c r="H26" s="1"/>
      <c r="I26" s="1"/>
      <c r="J26" s="1"/>
      <c r="K26" s="23"/>
      <c r="L26" s="1"/>
      <c r="M26" s="1"/>
      <c r="N26" s="1"/>
      <c r="O26" s="7"/>
      <c r="P26" s="7"/>
      <c r="Q26" s="7"/>
      <c r="R26" s="6"/>
      <c r="S26" s="8"/>
      <c r="T26" s="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29.1" customHeight="1" x14ac:dyDescent="0.25">
      <c r="A27" s="2"/>
      <c r="B27" s="1"/>
      <c r="C27" s="1"/>
      <c r="D27" s="7"/>
      <c r="E27" s="1"/>
      <c r="F27" s="1"/>
      <c r="G27" s="1"/>
      <c r="H27" s="1"/>
      <c r="I27" s="1"/>
      <c r="J27" s="1"/>
      <c r="K27" s="23"/>
      <c r="L27" s="1"/>
      <c r="M27" s="1"/>
      <c r="N27" s="1"/>
      <c r="O27" s="7"/>
      <c r="P27" s="7"/>
      <c r="Q27" s="7"/>
      <c r="R27" s="6"/>
      <c r="S27" s="8"/>
      <c r="T27" s="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29.1" customHeight="1" x14ac:dyDescent="0.25">
      <c r="A28" s="2"/>
      <c r="B28" s="1"/>
      <c r="C28" s="1"/>
      <c r="D28" s="7"/>
      <c r="E28" s="1"/>
      <c r="F28" s="1"/>
      <c r="G28" s="1"/>
      <c r="H28" s="1"/>
      <c r="I28" s="1"/>
      <c r="J28" s="1"/>
      <c r="K28" s="23"/>
      <c r="L28" s="1"/>
      <c r="M28" s="1"/>
      <c r="N28" s="1"/>
      <c r="O28" s="7"/>
      <c r="P28" s="7"/>
      <c r="Q28" s="7"/>
      <c r="R28" s="6"/>
      <c r="S28" s="8"/>
      <c r="T28" s="8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29.1" customHeight="1" x14ac:dyDescent="0.25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50.25" customHeight="1" x14ac:dyDescent="0.25">
      <c r="A30" s="85" t="s">
        <v>26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7"/>
      <c r="O30" s="88" t="s">
        <v>27</v>
      </c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90"/>
    </row>
    <row r="31" spans="1:33" ht="30.75" customHeight="1" x14ac:dyDescent="0.25">
      <c r="A31" s="22" t="s">
        <v>11</v>
      </c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4" t="s">
        <v>11</v>
      </c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6"/>
    </row>
  </sheetData>
  <mergeCells count="13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30:N30"/>
    <mergeCell ref="O30:AG30"/>
    <mergeCell ref="B31:N31"/>
    <mergeCell ref="O31:AG31"/>
  </mergeCells>
  <dataValidations count="1">
    <dataValidation type="list" allowBlank="1" showInputMessage="1" showErrorMessage="1" sqref="V6:AG29" xr:uid="{00000000-0002-0000-0300-000000000000}">
      <formula1>$AP$3:$AP$4</formula1>
    </dataValidation>
  </dataValidations>
  <hyperlinks>
    <hyperlink ref="K6" r:id="rId1" xr:uid="{00000000-0004-0000-0300-000000000000}"/>
    <hyperlink ref="K7" r:id="rId2" xr:uid="{00000000-0004-0000-0300-000001000000}"/>
    <hyperlink ref="K8" r:id="rId3" xr:uid="{00000000-0004-0000-0300-000002000000}"/>
    <hyperlink ref="K9" r:id="rId4" xr:uid="{00000000-0004-0000-0300-000003000000}"/>
    <hyperlink ref="K10" r:id="rId5" xr:uid="{00000000-0004-0000-0300-000004000000}"/>
    <hyperlink ref="K11" r:id="rId6" xr:uid="{00000000-0004-0000-0300-000005000000}"/>
    <hyperlink ref="K12" r:id="rId7" xr:uid="{00000000-0004-0000-0300-000006000000}"/>
    <hyperlink ref="K13" r:id="rId8" xr:uid="{00000000-0004-0000-0300-000007000000}"/>
    <hyperlink ref="K14" r:id="rId9" xr:uid="{00000000-0004-0000-0300-000008000000}"/>
    <hyperlink ref="K15" r:id="rId10" xr:uid="{00000000-0004-0000-0300-000009000000}"/>
    <hyperlink ref="K16" r:id="rId11" xr:uid="{00000000-0004-0000-0300-00000A000000}"/>
    <hyperlink ref="K17" r:id="rId12" display="anaortegac28@gmail.com" xr:uid="{00000000-0004-0000-0300-00000B000000}"/>
    <hyperlink ref="K18" r:id="rId13" xr:uid="{00000000-0004-0000-0300-00000C000000}"/>
    <hyperlink ref="K19" r:id="rId14" xr:uid="{00000000-0004-0000-0300-00000D000000}"/>
    <hyperlink ref="K20" r:id="rId15" xr:uid="{00000000-0004-0000-0300-00000E000000}"/>
    <hyperlink ref="K21" r:id="rId16" xr:uid="{00000000-0004-0000-0300-00000F000000}"/>
    <hyperlink ref="K22" r:id="rId17" xr:uid="{00000000-0004-0000-0300-000010000000}"/>
    <hyperlink ref="K23" r:id="rId18" xr:uid="{00000000-0004-0000-0300-000011000000}"/>
    <hyperlink ref="K24" r:id="rId19" xr:uid="{032092DB-87EA-4AAE-A7D5-C96EED05E2B7}"/>
  </hyperlinks>
  <pageMargins left="0.7" right="0.7" top="0.75" bottom="0.75" header="0.3" footer="0.3"/>
  <pageSetup scale="36" orientation="landscape" r:id="rId20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4"/>
  <sheetViews>
    <sheetView view="pageBreakPreview" zoomScale="80" zoomScaleNormal="100" zoomScaleSheetLayoutView="80" workbookViewId="0">
      <pane ySplit="5" topLeftCell="A15" activePane="bottomLeft" state="frozen"/>
      <selection pane="bottomLeft" activeCell="B19" sqref="B19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1" t="s">
        <v>442</v>
      </c>
      <c r="C6" s="1" t="s">
        <v>443</v>
      </c>
      <c r="D6" s="5">
        <v>1036397318</v>
      </c>
      <c r="E6" s="1" t="s">
        <v>129</v>
      </c>
      <c r="F6" s="1" t="s">
        <v>126</v>
      </c>
      <c r="G6" s="8">
        <v>33687</v>
      </c>
      <c r="H6" s="1" t="s">
        <v>444</v>
      </c>
      <c r="I6" s="1" t="s">
        <v>908</v>
      </c>
      <c r="J6" s="1" t="s">
        <v>445</v>
      </c>
      <c r="K6" s="15" t="s">
        <v>446</v>
      </c>
      <c r="L6" s="1">
        <v>3104075782</v>
      </c>
      <c r="M6" s="21" t="s">
        <v>454</v>
      </c>
      <c r="N6" s="1" t="s">
        <v>447</v>
      </c>
      <c r="O6" s="7">
        <v>1300000</v>
      </c>
      <c r="P6" s="7">
        <v>2700000</v>
      </c>
      <c r="Q6" s="7">
        <v>18900000</v>
      </c>
      <c r="R6" s="6" t="s">
        <v>448</v>
      </c>
      <c r="S6" s="8">
        <v>45342</v>
      </c>
      <c r="T6" s="8">
        <v>45555</v>
      </c>
      <c r="U6" s="1">
        <v>2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32.25" customHeight="1" x14ac:dyDescent="0.25">
      <c r="A7" s="2">
        <v>2</v>
      </c>
      <c r="B7" s="1" t="s">
        <v>452</v>
      </c>
      <c r="C7" s="1" t="s">
        <v>453</v>
      </c>
      <c r="D7" s="5">
        <v>1036400246</v>
      </c>
      <c r="E7" s="1" t="s">
        <v>142</v>
      </c>
      <c r="F7" s="1" t="s">
        <v>143</v>
      </c>
      <c r="G7" s="8">
        <v>34771</v>
      </c>
      <c r="H7" s="1" t="s">
        <v>449</v>
      </c>
      <c r="I7" s="1" t="s">
        <v>909</v>
      </c>
      <c r="J7" s="1" t="s">
        <v>445</v>
      </c>
      <c r="K7" s="15" t="s">
        <v>450</v>
      </c>
      <c r="L7" s="1">
        <v>3128803583</v>
      </c>
      <c r="M7" s="1" t="s">
        <v>451</v>
      </c>
      <c r="N7" s="1" t="s">
        <v>447</v>
      </c>
      <c r="O7" s="7">
        <v>1300000</v>
      </c>
      <c r="P7" s="7">
        <v>2400000</v>
      </c>
      <c r="Q7" s="7">
        <f>P7*7</f>
        <v>16800000</v>
      </c>
      <c r="R7" s="6" t="s">
        <v>448</v>
      </c>
      <c r="S7" s="8">
        <v>45342</v>
      </c>
      <c r="T7" s="8">
        <v>45555</v>
      </c>
      <c r="U7" s="1">
        <v>2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s="33" customFormat="1" ht="32.25" customHeight="1" x14ac:dyDescent="0.25">
      <c r="A8" s="27">
        <v>3</v>
      </c>
      <c r="B8" s="21" t="s">
        <v>511</v>
      </c>
      <c r="C8" s="21" t="s">
        <v>520</v>
      </c>
      <c r="D8" s="28">
        <v>1036398324</v>
      </c>
      <c r="E8" s="21" t="s">
        <v>142</v>
      </c>
      <c r="F8" s="21" t="s">
        <v>143</v>
      </c>
      <c r="G8" s="32">
        <v>34076</v>
      </c>
      <c r="H8" s="21" t="s">
        <v>449</v>
      </c>
      <c r="I8" s="21" t="s">
        <v>910</v>
      </c>
      <c r="J8" s="21" t="s">
        <v>445</v>
      </c>
      <c r="K8" s="34" t="s">
        <v>512</v>
      </c>
      <c r="L8" s="21">
        <v>3147464156</v>
      </c>
      <c r="M8" s="21" t="s">
        <v>513</v>
      </c>
      <c r="N8" s="21" t="s">
        <v>447</v>
      </c>
      <c r="O8" s="30">
        <v>1300000</v>
      </c>
      <c r="P8" s="30">
        <v>2200000</v>
      </c>
      <c r="Q8" s="30">
        <v>15400000</v>
      </c>
      <c r="R8" s="26" t="s">
        <v>448</v>
      </c>
      <c r="S8" s="32">
        <v>45343</v>
      </c>
      <c r="T8" s="32">
        <v>45556</v>
      </c>
      <c r="U8" s="21">
        <v>2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42" ht="32.25" customHeight="1" x14ac:dyDescent="0.25">
      <c r="A9" s="2">
        <v>4</v>
      </c>
      <c r="B9" s="1" t="s">
        <v>514</v>
      </c>
      <c r="C9" s="1" t="s">
        <v>515</v>
      </c>
      <c r="D9" s="7">
        <v>1036398550</v>
      </c>
      <c r="E9" s="1" t="s">
        <v>142</v>
      </c>
      <c r="F9" s="1" t="s">
        <v>126</v>
      </c>
      <c r="G9" s="8">
        <v>34169</v>
      </c>
      <c r="H9" s="1" t="s">
        <v>516</v>
      </c>
      <c r="I9" s="1" t="s">
        <v>911</v>
      </c>
      <c r="J9" s="1" t="s">
        <v>445</v>
      </c>
      <c r="K9" s="23" t="s">
        <v>517</v>
      </c>
      <c r="L9" s="1">
        <v>3207794687</v>
      </c>
      <c r="M9" s="1" t="s">
        <v>518</v>
      </c>
      <c r="N9" s="1" t="s">
        <v>519</v>
      </c>
      <c r="O9" s="7">
        <v>1300000</v>
      </c>
      <c r="P9" s="7">
        <v>2200000</v>
      </c>
      <c r="Q9" s="7">
        <v>15400000</v>
      </c>
      <c r="R9" s="6" t="s">
        <v>448</v>
      </c>
      <c r="S9" s="8">
        <v>45343</v>
      </c>
      <c r="T9" s="8">
        <v>45556</v>
      </c>
      <c r="U9" s="1">
        <v>2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>
        <v>5</v>
      </c>
      <c r="B10" s="1" t="s">
        <v>529</v>
      </c>
      <c r="C10" s="1" t="s">
        <v>530</v>
      </c>
      <c r="D10" s="48">
        <v>1036928567</v>
      </c>
      <c r="E10" s="21" t="s">
        <v>129</v>
      </c>
      <c r="F10" s="21" t="s">
        <v>143</v>
      </c>
      <c r="G10" s="8">
        <v>32012</v>
      </c>
      <c r="H10" s="1" t="s">
        <v>531</v>
      </c>
      <c r="I10" s="1" t="s">
        <v>912</v>
      </c>
      <c r="J10" s="1" t="s">
        <v>445</v>
      </c>
      <c r="K10" s="15" t="s">
        <v>532</v>
      </c>
      <c r="L10" s="1">
        <v>3105184257</v>
      </c>
      <c r="M10" s="1" t="s">
        <v>533</v>
      </c>
      <c r="N10" s="1" t="s">
        <v>447</v>
      </c>
      <c r="O10" s="7">
        <v>1300000</v>
      </c>
      <c r="P10" s="7">
        <v>2400000</v>
      </c>
      <c r="Q10" s="16">
        <f>P10*7</f>
        <v>16800000</v>
      </c>
      <c r="R10" s="1" t="s">
        <v>448</v>
      </c>
      <c r="S10" s="8">
        <v>45343</v>
      </c>
      <c r="T10" s="8">
        <v>45556</v>
      </c>
      <c r="U10" s="1">
        <v>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41.45" customHeight="1" x14ac:dyDescent="0.25">
      <c r="A11" s="2">
        <v>6</v>
      </c>
      <c r="B11" s="1" t="s">
        <v>564</v>
      </c>
      <c r="C11" s="1" t="s">
        <v>565</v>
      </c>
      <c r="D11" s="48">
        <v>71118322</v>
      </c>
      <c r="E11" s="21" t="s">
        <v>142</v>
      </c>
      <c r="F11" s="26" t="s">
        <v>166</v>
      </c>
      <c r="G11" s="54">
        <v>30519</v>
      </c>
      <c r="H11" s="6" t="s">
        <v>561</v>
      </c>
      <c r="I11" s="1" t="s">
        <v>913</v>
      </c>
      <c r="J11" s="1" t="s">
        <v>445</v>
      </c>
      <c r="K11" s="15" t="s">
        <v>562</v>
      </c>
      <c r="L11" s="1">
        <v>3218029743</v>
      </c>
      <c r="M11" s="1" t="s">
        <v>563</v>
      </c>
      <c r="N11" s="1" t="s">
        <v>447</v>
      </c>
      <c r="O11" s="7">
        <v>1300000</v>
      </c>
      <c r="P11" s="7">
        <v>2200000</v>
      </c>
      <c r="Q11" s="16">
        <f>P11*7</f>
        <v>15400000</v>
      </c>
      <c r="R11" s="1" t="s">
        <v>448</v>
      </c>
      <c r="S11" s="8">
        <v>45344</v>
      </c>
      <c r="T11" s="8">
        <v>45557</v>
      </c>
      <c r="U11" s="1">
        <v>2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s="33" customFormat="1" ht="32.25" customHeight="1" x14ac:dyDescent="0.25">
      <c r="A12" s="27">
        <v>7</v>
      </c>
      <c r="B12" s="21" t="s">
        <v>626</v>
      </c>
      <c r="C12" s="21" t="s">
        <v>627</v>
      </c>
      <c r="D12" s="75">
        <v>1036398797</v>
      </c>
      <c r="E12" s="21" t="s">
        <v>129</v>
      </c>
      <c r="F12" s="21" t="s">
        <v>126</v>
      </c>
      <c r="G12" s="32">
        <v>34238</v>
      </c>
      <c r="H12" s="21" t="s">
        <v>628</v>
      </c>
      <c r="I12" s="26" t="s">
        <v>914</v>
      </c>
      <c r="J12" s="21" t="s">
        <v>445</v>
      </c>
      <c r="K12" s="34" t="s">
        <v>629</v>
      </c>
      <c r="L12" s="21">
        <v>3122331715</v>
      </c>
      <c r="M12" s="21" t="s">
        <v>630</v>
      </c>
      <c r="N12" s="21" t="s">
        <v>447</v>
      </c>
      <c r="O12" s="30">
        <v>1300000</v>
      </c>
      <c r="P12" s="30">
        <v>2400000</v>
      </c>
      <c r="Q12" s="31">
        <v>16800000</v>
      </c>
      <c r="R12" s="21" t="s">
        <v>448</v>
      </c>
      <c r="S12" s="32">
        <v>45349</v>
      </c>
      <c r="T12" s="32">
        <v>45562</v>
      </c>
      <c r="U12" s="21">
        <v>2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42" ht="32.25" customHeight="1" x14ac:dyDescent="0.25">
      <c r="A13" s="2">
        <v>8</v>
      </c>
      <c r="B13" s="1" t="s">
        <v>631</v>
      </c>
      <c r="C13" s="1" t="s">
        <v>632</v>
      </c>
      <c r="D13" s="48">
        <v>71110023</v>
      </c>
      <c r="E13" s="21" t="s">
        <v>129</v>
      </c>
      <c r="F13" s="21" t="s">
        <v>143</v>
      </c>
      <c r="G13" s="54">
        <v>21198</v>
      </c>
      <c r="H13" s="6" t="s">
        <v>633</v>
      </c>
      <c r="I13" s="6" t="s">
        <v>915</v>
      </c>
      <c r="J13" s="1" t="s">
        <v>445</v>
      </c>
      <c r="K13" s="15" t="s">
        <v>634</v>
      </c>
      <c r="L13" s="1">
        <v>3128147374</v>
      </c>
      <c r="M13" s="1" t="s">
        <v>635</v>
      </c>
      <c r="N13" s="1" t="s">
        <v>636</v>
      </c>
      <c r="O13" s="7">
        <v>1300000</v>
      </c>
      <c r="P13" s="7">
        <v>2600000</v>
      </c>
      <c r="Q13" s="16">
        <v>18200000</v>
      </c>
      <c r="R13" s="1" t="s">
        <v>448</v>
      </c>
      <c r="S13" s="8">
        <v>45349</v>
      </c>
      <c r="T13" s="8">
        <v>45562</v>
      </c>
      <c r="U13" s="1">
        <v>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32.25" customHeight="1" x14ac:dyDescent="0.25">
      <c r="A14" s="2">
        <v>9</v>
      </c>
      <c r="B14" s="1" t="s">
        <v>648</v>
      </c>
      <c r="C14" s="1" t="s">
        <v>649</v>
      </c>
      <c r="D14" s="48">
        <v>71118820</v>
      </c>
      <c r="E14" s="21" t="s">
        <v>129</v>
      </c>
      <c r="F14" s="21" t="s">
        <v>143</v>
      </c>
      <c r="G14" s="8">
        <v>31233</v>
      </c>
      <c r="H14" s="1" t="s">
        <v>664</v>
      </c>
      <c r="I14" s="1" t="s">
        <v>916</v>
      </c>
      <c r="J14" s="1" t="s">
        <v>445</v>
      </c>
      <c r="K14" s="15" t="s">
        <v>650</v>
      </c>
      <c r="L14" s="1">
        <v>3147350631</v>
      </c>
      <c r="M14" s="1" t="s">
        <v>651</v>
      </c>
      <c r="N14" s="1" t="s">
        <v>447</v>
      </c>
      <c r="O14" s="7">
        <v>1300000</v>
      </c>
      <c r="P14" s="7">
        <v>2500000</v>
      </c>
      <c r="Q14" s="16">
        <f>P14*7</f>
        <v>17500000</v>
      </c>
      <c r="R14" s="1" t="s">
        <v>448</v>
      </c>
      <c r="S14" s="8">
        <v>45349</v>
      </c>
      <c r="T14" s="8">
        <v>45562</v>
      </c>
      <c r="U14" s="1">
        <v>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32.25" customHeight="1" x14ac:dyDescent="0.25">
      <c r="A15" s="2">
        <v>10</v>
      </c>
      <c r="B15" s="1" t="s">
        <v>659</v>
      </c>
      <c r="C15" s="1" t="s">
        <v>814</v>
      </c>
      <c r="D15" s="48">
        <v>1152198879</v>
      </c>
      <c r="E15" s="21" t="s">
        <v>129</v>
      </c>
      <c r="F15" s="21" t="s">
        <v>815</v>
      </c>
      <c r="G15" s="8">
        <v>33964</v>
      </c>
      <c r="H15" s="1" t="s">
        <v>664</v>
      </c>
      <c r="I15" s="1" t="s">
        <v>917</v>
      </c>
      <c r="J15" s="1" t="s">
        <v>445</v>
      </c>
      <c r="K15" s="15" t="s">
        <v>816</v>
      </c>
      <c r="L15" s="1">
        <v>3137428385</v>
      </c>
      <c r="M15" s="1" t="s">
        <v>825</v>
      </c>
      <c r="N15" s="1" t="s">
        <v>447</v>
      </c>
      <c r="O15" s="7">
        <v>1300000</v>
      </c>
      <c r="P15" s="7">
        <v>2600000</v>
      </c>
      <c r="Q15" s="16">
        <v>18200000</v>
      </c>
      <c r="R15" s="1" t="s">
        <v>448</v>
      </c>
      <c r="S15" s="8">
        <v>45360</v>
      </c>
      <c r="T15" s="8">
        <v>45576</v>
      </c>
      <c r="U15" s="1">
        <v>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42" ht="32.25" customHeight="1" x14ac:dyDescent="0.25">
      <c r="A16" s="2">
        <v>11</v>
      </c>
      <c r="B16" s="1" t="s">
        <v>826</v>
      </c>
      <c r="C16" s="1" t="s">
        <v>827</v>
      </c>
      <c r="D16" s="48">
        <v>71117974</v>
      </c>
      <c r="E16" s="21" t="s">
        <v>129</v>
      </c>
      <c r="F16" s="21" t="s">
        <v>126</v>
      </c>
      <c r="G16" s="8">
        <v>30177</v>
      </c>
      <c r="H16" s="1" t="s">
        <v>664</v>
      </c>
      <c r="I16" s="1" t="s">
        <v>918</v>
      </c>
      <c r="J16" s="1" t="s">
        <v>445</v>
      </c>
      <c r="K16" s="15" t="s">
        <v>828</v>
      </c>
      <c r="L16" s="1">
        <v>3195704838</v>
      </c>
      <c r="M16" s="1" t="s">
        <v>829</v>
      </c>
      <c r="N16" s="1" t="s">
        <v>447</v>
      </c>
      <c r="O16" s="7">
        <v>1300000</v>
      </c>
      <c r="P16" s="7">
        <v>2000000</v>
      </c>
      <c r="Q16" s="16">
        <v>14000000</v>
      </c>
      <c r="R16" s="1" t="s">
        <v>448</v>
      </c>
      <c r="S16" s="8">
        <v>45363</v>
      </c>
      <c r="T16" s="8">
        <v>45577</v>
      </c>
      <c r="U16" s="1">
        <v>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2.25" customHeight="1" x14ac:dyDescent="0.25">
      <c r="A17" s="2">
        <v>12</v>
      </c>
      <c r="B17" s="1" t="s">
        <v>845</v>
      </c>
      <c r="C17" s="1" t="s">
        <v>846</v>
      </c>
      <c r="D17" s="7">
        <v>43714202</v>
      </c>
      <c r="E17" s="21" t="s">
        <v>129</v>
      </c>
      <c r="F17" s="21" t="s">
        <v>143</v>
      </c>
      <c r="G17" s="8">
        <v>28714</v>
      </c>
      <c r="H17" s="1" t="s">
        <v>847</v>
      </c>
      <c r="I17" s="1" t="s">
        <v>883</v>
      </c>
      <c r="J17" s="1" t="s">
        <v>445</v>
      </c>
      <c r="K17" s="15" t="s">
        <v>848</v>
      </c>
      <c r="L17" s="1">
        <v>3103951555</v>
      </c>
      <c r="M17" s="1" t="s">
        <v>849</v>
      </c>
      <c r="N17" s="1" t="s">
        <v>447</v>
      </c>
      <c r="O17" s="7">
        <v>1300000</v>
      </c>
      <c r="P17" s="7">
        <v>2100000</v>
      </c>
      <c r="Q17" s="7">
        <v>16800000</v>
      </c>
      <c r="R17" s="1" t="s">
        <v>850</v>
      </c>
      <c r="S17" s="8">
        <v>45364</v>
      </c>
      <c r="T17" s="8">
        <v>45578</v>
      </c>
      <c r="U17" s="1">
        <v>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32.25" customHeight="1" x14ac:dyDescent="0.25">
      <c r="A18" s="2">
        <v>13</v>
      </c>
      <c r="B18" s="8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2.25" customHeight="1" x14ac:dyDescent="0.25">
      <c r="A19" s="2"/>
      <c r="B19" s="1" t="s">
        <v>889</v>
      </c>
      <c r="C19" s="1" t="s">
        <v>890</v>
      </c>
      <c r="D19" s="1"/>
      <c r="E19" s="21"/>
      <c r="F19" s="2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32.25" customHeight="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2.25" customHeight="1" x14ac:dyDescent="0.25">
      <c r="A21" s="2"/>
      <c r="B21" s="1"/>
      <c r="C21" s="1"/>
      <c r="D21" s="1"/>
      <c r="E21" s="21"/>
      <c r="F21" s="2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2.25" customHeight="1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50.25" customHeight="1" x14ac:dyDescent="0.25">
      <c r="A23" s="85" t="s">
        <v>26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7"/>
      <c r="O23" s="88" t="s">
        <v>27</v>
      </c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90"/>
    </row>
    <row r="24" spans="1:33" ht="30.75" customHeight="1" x14ac:dyDescent="0.25">
      <c r="A24" s="22" t="s">
        <v>11</v>
      </c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4" t="s">
        <v>11</v>
      </c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6"/>
    </row>
  </sheetData>
  <mergeCells count="13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23:N23"/>
    <mergeCell ref="O23:AG23"/>
    <mergeCell ref="B24:N24"/>
    <mergeCell ref="O24:AG24"/>
  </mergeCells>
  <dataValidations count="1">
    <dataValidation type="list" allowBlank="1" showInputMessage="1" showErrorMessage="1" sqref="V6:AG22" xr:uid="{00000000-0002-0000-0400-000000000000}">
      <formula1>$AP$3:$AP$4</formula1>
    </dataValidation>
  </dataValidations>
  <hyperlinks>
    <hyperlink ref="K6" r:id="rId1" xr:uid="{00000000-0004-0000-0400-000000000000}"/>
    <hyperlink ref="K7" r:id="rId2" xr:uid="{00000000-0004-0000-0400-000001000000}"/>
    <hyperlink ref="K8" r:id="rId3" xr:uid="{00000000-0004-0000-0400-000002000000}"/>
    <hyperlink ref="K9" r:id="rId4" xr:uid="{00000000-0004-0000-0400-000003000000}"/>
    <hyperlink ref="K10" r:id="rId5" xr:uid="{00000000-0004-0000-0400-000004000000}"/>
    <hyperlink ref="K11" r:id="rId6" xr:uid="{00000000-0004-0000-0400-000005000000}"/>
    <hyperlink ref="K12" r:id="rId7" xr:uid="{00000000-0004-0000-0400-000006000000}"/>
    <hyperlink ref="K13" r:id="rId8" xr:uid="{00000000-0004-0000-0400-000007000000}"/>
    <hyperlink ref="K14" r:id="rId9" xr:uid="{00000000-0004-0000-0400-000008000000}"/>
    <hyperlink ref="K15" r:id="rId10" xr:uid="{00000000-0004-0000-0400-000009000000}"/>
    <hyperlink ref="K16" r:id="rId11" xr:uid="{00000000-0004-0000-0400-00000A000000}"/>
    <hyperlink ref="K17" r:id="rId12" xr:uid="{00000000-0004-0000-0400-00000B000000}"/>
  </hyperlinks>
  <pageMargins left="0.7" right="0.7" top="0.75" bottom="0.75" header="0.3" footer="0.3"/>
  <pageSetup scale="36" orientation="landscape" r:id="rId13"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6"/>
  <sheetViews>
    <sheetView view="pageBreakPreview" zoomScale="80" zoomScaleNormal="100" zoomScaleSheetLayoutView="80" workbookViewId="0">
      <pane ySplit="5" topLeftCell="A12" activePane="bottomLeft" state="frozen"/>
      <selection pane="bottomLeft" activeCell="D15" sqref="D15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1" t="s">
        <v>546</v>
      </c>
      <c r="C6" s="1" t="s">
        <v>547</v>
      </c>
      <c r="D6" s="5">
        <v>1036396147</v>
      </c>
      <c r="E6" s="1" t="s">
        <v>129</v>
      </c>
      <c r="F6" s="1" t="s">
        <v>126</v>
      </c>
      <c r="G6" s="8">
        <v>33300</v>
      </c>
      <c r="H6" s="1" t="s">
        <v>548</v>
      </c>
      <c r="I6" s="1" t="s">
        <v>919</v>
      </c>
      <c r="J6" s="1" t="s">
        <v>549</v>
      </c>
      <c r="K6" s="15" t="s">
        <v>550</v>
      </c>
      <c r="L6" s="1">
        <v>3166206605</v>
      </c>
      <c r="M6" s="1" t="s">
        <v>551</v>
      </c>
      <c r="N6" s="6" t="s">
        <v>552</v>
      </c>
      <c r="O6" s="7">
        <v>1486800</v>
      </c>
      <c r="P6" s="7">
        <v>3717000</v>
      </c>
      <c r="Q6" s="7">
        <v>26019000</v>
      </c>
      <c r="R6" s="6" t="s">
        <v>553</v>
      </c>
      <c r="S6" s="8">
        <v>45344</v>
      </c>
      <c r="T6" s="8">
        <v>45557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42" customHeight="1" x14ac:dyDescent="0.25">
      <c r="A7" s="2">
        <v>2</v>
      </c>
      <c r="B7" s="1" t="s">
        <v>616</v>
      </c>
      <c r="C7" s="1" t="s">
        <v>617</v>
      </c>
      <c r="D7" s="5">
        <v>1020458606</v>
      </c>
      <c r="E7" s="1" t="s">
        <v>142</v>
      </c>
      <c r="F7" s="1" t="s">
        <v>143</v>
      </c>
      <c r="G7" s="54">
        <v>34419</v>
      </c>
      <c r="H7" s="6" t="s">
        <v>618</v>
      </c>
      <c r="I7" s="1" t="s">
        <v>920</v>
      </c>
      <c r="J7" s="1" t="s">
        <v>549</v>
      </c>
      <c r="K7" s="15" t="s">
        <v>619</v>
      </c>
      <c r="L7" s="1">
        <v>3207803362</v>
      </c>
      <c r="M7" s="1" t="s">
        <v>620</v>
      </c>
      <c r="N7" s="6" t="s">
        <v>552</v>
      </c>
      <c r="O7" s="7">
        <v>1300000</v>
      </c>
      <c r="P7" s="7">
        <v>2796000</v>
      </c>
      <c r="Q7" s="7">
        <v>8388000</v>
      </c>
      <c r="R7" s="6" t="s">
        <v>618</v>
      </c>
      <c r="S7" s="8">
        <v>45349</v>
      </c>
      <c r="T7" s="8">
        <v>45439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44.1" customHeight="1" x14ac:dyDescent="0.25">
      <c r="A8" s="2">
        <v>3</v>
      </c>
      <c r="B8" s="1" t="s">
        <v>452</v>
      </c>
      <c r="C8" s="1" t="s">
        <v>668</v>
      </c>
      <c r="D8" s="5">
        <v>1001455287</v>
      </c>
      <c r="E8" s="1" t="s">
        <v>142</v>
      </c>
      <c r="F8" s="1" t="s">
        <v>126</v>
      </c>
      <c r="G8" s="54">
        <v>36694</v>
      </c>
      <c r="H8" s="6" t="s">
        <v>669</v>
      </c>
      <c r="I8" s="1" t="s">
        <v>881</v>
      </c>
      <c r="J8" s="1" t="s">
        <v>549</v>
      </c>
      <c r="K8" s="15" t="s">
        <v>670</v>
      </c>
      <c r="L8" s="1">
        <v>3145261389</v>
      </c>
      <c r="M8" s="1" t="s">
        <v>671</v>
      </c>
      <c r="N8" s="6" t="s">
        <v>672</v>
      </c>
      <c r="O8" s="7">
        <v>1300000</v>
      </c>
      <c r="P8" s="50">
        <v>1842262.8</v>
      </c>
      <c r="Q8" s="7">
        <v>11058000</v>
      </c>
      <c r="R8" s="6" t="s">
        <v>669</v>
      </c>
      <c r="S8" s="8">
        <v>45346</v>
      </c>
      <c r="T8" s="8">
        <v>45528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41.1" customHeight="1" x14ac:dyDescent="0.25">
      <c r="A9" s="2">
        <v>4</v>
      </c>
      <c r="B9" s="1" t="s">
        <v>673</v>
      </c>
      <c r="C9" s="1" t="s">
        <v>674</v>
      </c>
      <c r="D9" s="7">
        <v>1036401396</v>
      </c>
      <c r="E9" s="1" t="s">
        <v>142</v>
      </c>
      <c r="F9" s="1" t="s">
        <v>143</v>
      </c>
      <c r="G9" s="54">
        <v>35235</v>
      </c>
      <c r="H9" s="6" t="s">
        <v>669</v>
      </c>
      <c r="I9" s="1" t="s">
        <v>921</v>
      </c>
      <c r="J9" s="1" t="s">
        <v>549</v>
      </c>
      <c r="K9" s="15" t="s">
        <v>675</v>
      </c>
      <c r="L9" s="1">
        <v>3218021090</v>
      </c>
      <c r="M9" s="1" t="s">
        <v>676</v>
      </c>
      <c r="N9" s="6" t="s">
        <v>672</v>
      </c>
      <c r="O9" s="7">
        <v>1300000</v>
      </c>
      <c r="P9" s="7">
        <v>2233000</v>
      </c>
      <c r="Q9" s="7">
        <v>13398000</v>
      </c>
      <c r="R9" s="6" t="s">
        <v>669</v>
      </c>
      <c r="S9" s="8">
        <v>45346</v>
      </c>
      <c r="T9" s="8">
        <v>45528</v>
      </c>
      <c r="U9" s="1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132" customHeight="1" x14ac:dyDescent="0.25">
      <c r="A10" s="2">
        <v>5</v>
      </c>
      <c r="B10" s="1" t="s">
        <v>677</v>
      </c>
      <c r="C10" s="1" t="s">
        <v>678</v>
      </c>
      <c r="D10" s="7">
        <v>98495280</v>
      </c>
      <c r="E10" s="1" t="s">
        <v>129</v>
      </c>
      <c r="F10" s="1" t="s">
        <v>130</v>
      </c>
      <c r="G10" s="54">
        <v>24361</v>
      </c>
      <c r="H10" s="6" t="s">
        <v>50</v>
      </c>
      <c r="I10" s="1" t="s">
        <v>922</v>
      </c>
      <c r="J10" s="1" t="s">
        <v>549</v>
      </c>
      <c r="K10" s="15" t="s">
        <v>679</v>
      </c>
      <c r="L10" s="1">
        <v>3146403702</v>
      </c>
      <c r="M10" s="1" t="s">
        <v>688</v>
      </c>
      <c r="N10" s="6" t="s">
        <v>680</v>
      </c>
      <c r="O10" s="7">
        <v>1600000</v>
      </c>
      <c r="P10" s="7">
        <v>4000000</v>
      </c>
      <c r="Q10" s="7">
        <v>28000000</v>
      </c>
      <c r="R10" s="6" t="s">
        <v>681</v>
      </c>
      <c r="S10" s="8">
        <v>45350</v>
      </c>
      <c r="T10" s="8">
        <v>45563</v>
      </c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41.1" customHeight="1" x14ac:dyDescent="0.25">
      <c r="A11" s="2">
        <v>6</v>
      </c>
      <c r="B11" s="1" t="s">
        <v>725</v>
      </c>
      <c r="C11" s="1" t="s">
        <v>726</v>
      </c>
      <c r="D11" s="7">
        <v>71118443</v>
      </c>
      <c r="E11" s="1" t="s">
        <v>142</v>
      </c>
      <c r="F11" s="1" t="s">
        <v>166</v>
      </c>
      <c r="G11" s="54">
        <v>30751</v>
      </c>
      <c r="H11" s="6" t="s">
        <v>728</v>
      </c>
      <c r="I11" s="1" t="s">
        <v>923</v>
      </c>
      <c r="J11" s="1" t="s">
        <v>549</v>
      </c>
      <c r="K11" s="15" t="s">
        <v>730</v>
      </c>
      <c r="L11" s="1">
        <v>3147323491</v>
      </c>
      <c r="M11" s="1" t="s">
        <v>729</v>
      </c>
      <c r="N11" s="6" t="s">
        <v>727</v>
      </c>
      <c r="O11" s="7">
        <v>1300000</v>
      </c>
      <c r="P11" s="7">
        <v>2796000</v>
      </c>
      <c r="Q11" s="7">
        <v>19572000</v>
      </c>
      <c r="R11" s="6" t="s">
        <v>728</v>
      </c>
      <c r="S11" s="8">
        <v>45356</v>
      </c>
      <c r="T11" s="8">
        <v>45570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41.1" customHeight="1" x14ac:dyDescent="0.25">
      <c r="A12" s="2">
        <v>7</v>
      </c>
      <c r="B12" s="1" t="s">
        <v>778</v>
      </c>
      <c r="C12" s="1" t="s">
        <v>779</v>
      </c>
      <c r="D12" s="7">
        <v>1036783907</v>
      </c>
      <c r="E12" s="1" t="s">
        <v>142</v>
      </c>
      <c r="F12" s="1" t="s">
        <v>126</v>
      </c>
      <c r="G12" s="54">
        <v>35108</v>
      </c>
      <c r="H12" s="6" t="s">
        <v>780</v>
      </c>
      <c r="I12" s="1" t="s">
        <v>924</v>
      </c>
      <c r="J12" s="1" t="s">
        <v>549</v>
      </c>
      <c r="K12" s="15" t="s">
        <v>781</v>
      </c>
      <c r="L12" s="1">
        <v>3122762494</v>
      </c>
      <c r="M12" s="1" t="s">
        <v>783</v>
      </c>
      <c r="N12" s="6" t="s">
        <v>680</v>
      </c>
      <c r="O12" s="7">
        <v>1486800</v>
      </c>
      <c r="P12" s="7">
        <v>3717000</v>
      </c>
      <c r="Q12" s="7">
        <v>26019000</v>
      </c>
      <c r="R12" s="6" t="s">
        <v>782</v>
      </c>
      <c r="S12" s="8">
        <v>45358</v>
      </c>
      <c r="T12" s="8">
        <v>45572</v>
      </c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41.1" customHeight="1" x14ac:dyDescent="0.25">
      <c r="A13" s="2"/>
      <c r="B13" s="40" t="s">
        <v>1012</v>
      </c>
      <c r="C13" s="1"/>
      <c r="D13" s="7"/>
      <c r="E13" s="1"/>
      <c r="F13" s="1"/>
      <c r="G13" s="6"/>
      <c r="H13" s="6"/>
      <c r="I13" s="1"/>
      <c r="J13" s="1"/>
      <c r="K13" s="15"/>
      <c r="L13" s="1"/>
      <c r="M13" s="1"/>
      <c r="N13" s="6"/>
      <c r="O13" s="7"/>
      <c r="P13" s="7"/>
      <c r="Q13" s="7"/>
      <c r="R13" s="6"/>
      <c r="S13" s="8"/>
      <c r="T13" s="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41.1" customHeight="1" x14ac:dyDescent="0.25">
      <c r="A14" s="2"/>
      <c r="B14" s="40" t="s">
        <v>1013</v>
      </c>
      <c r="C14" s="1"/>
      <c r="D14" s="7"/>
      <c r="E14" s="1"/>
      <c r="F14" s="1"/>
      <c r="G14" s="6"/>
      <c r="H14" s="6"/>
      <c r="I14" s="1"/>
      <c r="J14" s="1"/>
      <c r="K14" s="15"/>
      <c r="L14" s="1"/>
      <c r="M14" s="1"/>
      <c r="N14" s="6"/>
      <c r="O14" s="7"/>
      <c r="P14" s="7"/>
      <c r="Q14" s="7"/>
      <c r="R14" s="6"/>
      <c r="S14" s="8"/>
      <c r="T14" s="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41.1" customHeight="1" x14ac:dyDescent="0.25">
      <c r="A15" s="51"/>
      <c r="B15" s="82" t="s">
        <v>1014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42" ht="41.1" customHeight="1" x14ac:dyDescent="0.25">
      <c r="A16" s="2"/>
      <c r="B16" s="1"/>
      <c r="C16" s="1"/>
      <c r="D16" s="7"/>
      <c r="E16" s="1"/>
      <c r="F16" s="1"/>
      <c r="G16" s="6"/>
      <c r="H16" s="6"/>
      <c r="I16" s="1"/>
      <c r="J16" s="1"/>
      <c r="K16" s="15"/>
      <c r="L16" s="1"/>
      <c r="M16" s="1"/>
      <c r="N16" s="6"/>
      <c r="O16" s="7"/>
      <c r="P16" s="7"/>
      <c r="Q16" s="7"/>
      <c r="R16" s="6"/>
      <c r="S16" s="8"/>
      <c r="T16" s="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41.1" customHeight="1" x14ac:dyDescent="0.25">
      <c r="A17" s="2"/>
      <c r="B17" s="1"/>
      <c r="C17" s="1"/>
      <c r="D17" s="7"/>
      <c r="E17" s="1"/>
      <c r="F17" s="1"/>
      <c r="G17" s="6"/>
      <c r="H17" s="6"/>
      <c r="I17" s="1"/>
      <c r="J17" s="1"/>
      <c r="K17" s="15"/>
      <c r="L17" s="1"/>
      <c r="M17" s="1"/>
      <c r="N17" s="6"/>
      <c r="O17" s="7"/>
      <c r="P17" s="7"/>
      <c r="Q17" s="7"/>
      <c r="R17" s="6"/>
      <c r="S17" s="8"/>
      <c r="T17" s="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41.1" customHeight="1" x14ac:dyDescent="0.25">
      <c r="A18" s="2"/>
      <c r="B18" s="1"/>
      <c r="C18" s="1"/>
      <c r="D18" s="7"/>
      <c r="E18" s="1"/>
      <c r="F18" s="1"/>
      <c r="G18" s="6"/>
      <c r="H18" s="6"/>
      <c r="I18" s="1"/>
      <c r="J18" s="1"/>
      <c r="K18" s="15"/>
      <c r="L18" s="1"/>
      <c r="M18" s="1"/>
      <c r="N18" s="6"/>
      <c r="O18" s="7"/>
      <c r="P18" s="7"/>
      <c r="Q18" s="7"/>
      <c r="R18" s="6"/>
      <c r="S18" s="8"/>
      <c r="T18" s="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41.1" customHeight="1" x14ac:dyDescent="0.25">
      <c r="A19" s="2"/>
      <c r="B19" s="1"/>
      <c r="C19" s="1"/>
      <c r="D19" s="7"/>
      <c r="E19" s="1"/>
      <c r="F19" s="1"/>
      <c r="G19" s="6"/>
      <c r="H19" s="6"/>
      <c r="I19" s="1"/>
      <c r="J19" s="1"/>
      <c r="K19" s="15"/>
      <c r="L19" s="1"/>
      <c r="M19" s="1"/>
      <c r="N19" s="6"/>
      <c r="O19" s="7"/>
      <c r="P19" s="7"/>
      <c r="Q19" s="7"/>
      <c r="R19" s="6"/>
      <c r="S19" s="8"/>
      <c r="T19" s="8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41.1" customHeight="1" x14ac:dyDescent="0.25">
      <c r="A20" s="2"/>
      <c r="B20" s="1"/>
      <c r="C20" s="1"/>
      <c r="D20" s="7"/>
      <c r="E20" s="1"/>
      <c r="F20" s="1"/>
      <c r="G20" s="6"/>
      <c r="H20" s="6"/>
      <c r="I20" s="1"/>
      <c r="J20" s="1"/>
      <c r="K20" s="15"/>
      <c r="L20" s="1"/>
      <c r="M20" s="1"/>
      <c r="N20" s="6"/>
      <c r="O20" s="7"/>
      <c r="P20" s="7"/>
      <c r="Q20" s="7"/>
      <c r="R20" s="6"/>
      <c r="S20" s="8"/>
      <c r="T20" s="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41.1" customHeight="1" x14ac:dyDescent="0.25">
      <c r="A21" s="2"/>
      <c r="B21" s="1"/>
      <c r="C21" s="1"/>
      <c r="D21" s="7"/>
      <c r="E21" s="1"/>
      <c r="F21" s="1"/>
      <c r="G21" s="6"/>
      <c r="H21" s="6"/>
      <c r="I21" s="1"/>
      <c r="J21" s="1"/>
      <c r="K21" s="15"/>
      <c r="L21" s="1"/>
      <c r="M21" s="1"/>
      <c r="N21" s="6"/>
      <c r="O21" s="7"/>
      <c r="P21" s="7"/>
      <c r="Q21" s="7"/>
      <c r="R21" s="6"/>
      <c r="S21" s="8"/>
      <c r="T21" s="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2.25" customHeight="1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2.25" customHeight="1" x14ac:dyDescent="0.2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2.25" customHeight="1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50.25" customHeight="1" x14ac:dyDescent="0.25">
      <c r="A25" s="85" t="s">
        <v>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7"/>
      <c r="O25" s="88" t="s">
        <v>27</v>
      </c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0"/>
    </row>
    <row r="26" spans="1:33" ht="30.75" customHeight="1" x14ac:dyDescent="0.25">
      <c r="A26" s="22" t="s">
        <v>11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4" t="s">
        <v>11</v>
      </c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6"/>
    </row>
  </sheetData>
  <mergeCells count="13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25:N25"/>
    <mergeCell ref="O25:AG25"/>
    <mergeCell ref="B26:N26"/>
    <mergeCell ref="O26:AG26"/>
  </mergeCells>
  <dataValidations count="1">
    <dataValidation type="list" allowBlank="1" showInputMessage="1" showErrorMessage="1" sqref="V6:AG24" xr:uid="{00000000-0002-0000-0500-000000000000}">
      <formula1>$AP$3:$AP$4</formula1>
    </dataValidation>
  </dataValidations>
  <hyperlinks>
    <hyperlink ref="K6" r:id="rId1" xr:uid="{00000000-0004-0000-0500-000000000000}"/>
    <hyperlink ref="K7" r:id="rId2" xr:uid="{00000000-0004-0000-0500-000001000000}"/>
    <hyperlink ref="K8" r:id="rId3" xr:uid="{00000000-0004-0000-0500-000002000000}"/>
    <hyperlink ref="K9" r:id="rId4" xr:uid="{00000000-0004-0000-0500-000003000000}"/>
    <hyperlink ref="K11" r:id="rId5" xr:uid="{00000000-0004-0000-0500-000004000000}"/>
    <hyperlink ref="K12" r:id="rId6" xr:uid="{00000000-0004-0000-0500-000005000000}"/>
  </hyperlinks>
  <pageMargins left="0.7" right="0.7" top="0.75" bottom="0.75" header="0.3" footer="0.3"/>
  <pageSetup scale="36" orientation="landscape" r:id="rId7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7"/>
  <sheetViews>
    <sheetView view="pageBreakPreview" topLeftCell="O1" zoomScale="80" zoomScaleNormal="100" zoomScaleSheetLayoutView="80" workbookViewId="0">
      <pane ySplit="5" topLeftCell="A6" activePane="bottomLeft" state="frozen"/>
      <selection pane="bottomLeft" activeCell="AL6" sqref="AL6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925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1" t="s">
        <v>771</v>
      </c>
      <c r="C6" s="1" t="s">
        <v>772</v>
      </c>
      <c r="D6" s="5">
        <v>1001499218</v>
      </c>
      <c r="E6" s="1" t="s">
        <v>129</v>
      </c>
      <c r="F6" s="1" t="s">
        <v>126</v>
      </c>
      <c r="G6" s="8">
        <v>36601</v>
      </c>
      <c r="H6" s="1" t="s">
        <v>773</v>
      </c>
      <c r="I6" s="1" t="s">
        <v>926</v>
      </c>
      <c r="J6" s="1" t="s">
        <v>774</v>
      </c>
      <c r="K6" s="15" t="s">
        <v>775</v>
      </c>
      <c r="L6" s="1">
        <v>3117243175</v>
      </c>
      <c r="M6" s="1" t="s">
        <v>776</v>
      </c>
      <c r="N6" s="6" t="s">
        <v>777</v>
      </c>
      <c r="O6" s="7">
        <v>1486800</v>
      </c>
      <c r="P6" s="7">
        <v>3717000</v>
      </c>
      <c r="Q6" s="7">
        <v>26019000</v>
      </c>
      <c r="R6" s="6" t="s">
        <v>773</v>
      </c>
      <c r="S6" s="8">
        <v>45357</v>
      </c>
      <c r="T6" s="8">
        <v>45571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42" customHeight="1" x14ac:dyDescent="0.25">
      <c r="A7" s="2"/>
      <c r="B7" s="1"/>
      <c r="C7" s="1"/>
      <c r="D7" s="5"/>
      <c r="E7" s="1"/>
      <c r="F7" s="1"/>
      <c r="G7" s="6"/>
      <c r="H7" s="6"/>
      <c r="I7" s="1"/>
      <c r="J7" s="1"/>
      <c r="K7" s="15"/>
      <c r="L7" s="1"/>
      <c r="M7" s="1"/>
      <c r="N7" s="6"/>
      <c r="O7" s="7"/>
      <c r="P7" s="7"/>
      <c r="Q7" s="7"/>
      <c r="R7" s="6"/>
      <c r="S7" s="8"/>
      <c r="T7" s="8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44.1" customHeight="1" x14ac:dyDescent="0.25">
      <c r="A8" s="2"/>
      <c r="B8" s="1"/>
      <c r="C8" s="1"/>
      <c r="D8" s="5"/>
      <c r="E8" s="1"/>
      <c r="F8" s="1"/>
      <c r="G8" s="6"/>
      <c r="H8" s="6"/>
      <c r="I8" s="1"/>
      <c r="J8" s="1"/>
      <c r="K8" s="15"/>
      <c r="L8" s="1"/>
      <c r="M8" s="1"/>
      <c r="N8" s="6"/>
      <c r="O8" s="7"/>
      <c r="P8" s="50"/>
      <c r="Q8" s="7"/>
      <c r="R8" s="6"/>
      <c r="S8" s="8"/>
      <c r="T8" s="8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41.1" customHeight="1" x14ac:dyDescent="0.25">
      <c r="A9" s="2"/>
      <c r="B9" s="1"/>
      <c r="C9" s="1"/>
      <c r="D9" s="7"/>
      <c r="E9" s="1"/>
      <c r="F9" s="1"/>
      <c r="G9" s="6"/>
      <c r="H9" s="6"/>
      <c r="I9" s="1"/>
      <c r="J9" s="1"/>
      <c r="K9" s="15"/>
      <c r="L9" s="1"/>
      <c r="M9" s="1"/>
      <c r="N9" s="6"/>
      <c r="O9" s="7"/>
      <c r="P9" s="7"/>
      <c r="Q9" s="7"/>
      <c r="R9" s="6"/>
      <c r="S9" s="8"/>
      <c r="T9" s="8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132" customHeight="1" x14ac:dyDescent="0.25">
      <c r="A10" s="2"/>
      <c r="B10" s="1"/>
      <c r="C10" s="1"/>
      <c r="D10" s="7"/>
      <c r="E10" s="1"/>
      <c r="F10" s="1"/>
      <c r="G10" s="6"/>
      <c r="H10" s="6"/>
      <c r="I10" s="1"/>
      <c r="J10" s="1"/>
      <c r="K10" s="15"/>
      <c r="L10" s="1"/>
      <c r="M10" s="1"/>
      <c r="N10" s="6"/>
      <c r="O10" s="7"/>
      <c r="P10" s="7"/>
      <c r="Q10" s="7"/>
      <c r="R10" s="6"/>
      <c r="S10" s="8"/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41.1" customHeight="1" x14ac:dyDescent="0.25">
      <c r="A11" s="2"/>
      <c r="B11" s="1"/>
      <c r="C11" s="1"/>
      <c r="D11" s="7"/>
      <c r="E11" s="1"/>
      <c r="F11" s="1"/>
      <c r="G11" s="6"/>
      <c r="H11" s="6"/>
      <c r="I11" s="1"/>
      <c r="J11" s="1"/>
      <c r="K11" s="15"/>
      <c r="L11" s="1"/>
      <c r="M11" s="1"/>
      <c r="N11" s="6"/>
      <c r="O11" s="7"/>
      <c r="P11" s="7"/>
      <c r="Q11" s="7"/>
      <c r="R11" s="6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41.1" customHeight="1" x14ac:dyDescent="0.25">
      <c r="A12" s="2"/>
      <c r="B12" s="1"/>
      <c r="C12" s="1"/>
      <c r="D12" s="7"/>
      <c r="E12" s="1"/>
      <c r="F12" s="1"/>
      <c r="G12" s="6"/>
      <c r="H12" s="6"/>
      <c r="I12" s="1"/>
      <c r="J12" s="1"/>
      <c r="K12" s="15"/>
      <c r="L12" s="1"/>
      <c r="M12" s="1"/>
      <c r="N12" s="6"/>
      <c r="O12" s="7"/>
      <c r="P12" s="7"/>
      <c r="Q12" s="7"/>
      <c r="R12" s="6"/>
      <c r="S12" s="8"/>
      <c r="T12" s="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32.25" customHeight="1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32.25" customHeight="1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42" ht="50.25" customHeight="1" x14ac:dyDescent="0.25">
      <c r="A16" s="85" t="s">
        <v>26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7"/>
      <c r="O16" s="88" t="s">
        <v>27</v>
      </c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90"/>
    </row>
    <row r="17" spans="1:33" ht="30.75" customHeight="1" x14ac:dyDescent="0.25">
      <c r="A17" s="22" t="s">
        <v>11</v>
      </c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94" t="s">
        <v>11</v>
      </c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6"/>
    </row>
  </sheetData>
  <mergeCells count="13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16:N16"/>
    <mergeCell ref="O16:AG16"/>
    <mergeCell ref="B17:N17"/>
    <mergeCell ref="O17:AG17"/>
  </mergeCells>
  <dataValidations count="1">
    <dataValidation type="list" allowBlank="1" showInputMessage="1" showErrorMessage="1" sqref="V6:AG15" xr:uid="{00000000-0002-0000-0600-000000000000}">
      <formula1>$AP$3:$AP$4</formula1>
    </dataValidation>
  </dataValidations>
  <hyperlinks>
    <hyperlink ref="K6" r:id="rId1" xr:uid="{00000000-0004-0000-0600-000000000000}"/>
  </hyperlinks>
  <pageMargins left="0.7" right="0.7" top="0.75" bottom="0.75" header="0.3" footer="0.3"/>
  <pageSetup scale="36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22"/>
  <sheetViews>
    <sheetView view="pageBreakPreview" zoomScale="80" zoomScaleNormal="100" zoomScaleSheetLayoutView="80" workbookViewId="0">
      <pane ySplit="5" topLeftCell="A9" activePane="bottomLeft" state="frozen"/>
      <selection pane="bottomLeft" activeCell="O6" sqref="O6:O14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9" width="28.5703125" customWidth="1"/>
    <col min="10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24"/>
      <c r="I1" s="98" t="s">
        <v>9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24"/>
      <c r="I2" s="98" t="s">
        <v>21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25"/>
      <c r="I3" s="94" t="s">
        <v>6</v>
      </c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6" t="s">
        <v>70</v>
      </c>
      <c r="C6" s="1" t="s">
        <v>71</v>
      </c>
      <c r="D6" s="5">
        <v>1036397762</v>
      </c>
      <c r="E6" s="1" t="s">
        <v>129</v>
      </c>
      <c r="F6" s="1" t="s">
        <v>143</v>
      </c>
      <c r="G6" s="8">
        <v>33886</v>
      </c>
      <c r="H6" s="1" t="s">
        <v>72</v>
      </c>
      <c r="I6" s="1" t="s">
        <v>928</v>
      </c>
      <c r="J6" s="1" t="s">
        <v>73</v>
      </c>
      <c r="K6" s="15" t="s">
        <v>74</v>
      </c>
      <c r="L6" s="1">
        <v>3207190820</v>
      </c>
      <c r="M6" s="1" t="s">
        <v>75</v>
      </c>
      <c r="N6" s="1" t="s">
        <v>76</v>
      </c>
      <c r="O6" s="7">
        <v>1486800</v>
      </c>
      <c r="P6" s="7">
        <v>3717000</v>
      </c>
      <c r="Q6" s="16">
        <f>P6*11</f>
        <v>40887000</v>
      </c>
      <c r="R6" s="1" t="s">
        <v>72</v>
      </c>
      <c r="S6" s="8">
        <v>45316</v>
      </c>
      <c r="T6" s="8">
        <v>45650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32.25" customHeight="1" x14ac:dyDescent="0.25">
      <c r="A7" s="2">
        <v>2</v>
      </c>
      <c r="B7" s="1" t="s">
        <v>77</v>
      </c>
      <c r="C7" s="1" t="s">
        <v>78</v>
      </c>
      <c r="D7" s="5">
        <v>1036398092</v>
      </c>
      <c r="E7" s="1" t="s">
        <v>129</v>
      </c>
      <c r="F7" s="1" t="s">
        <v>143</v>
      </c>
      <c r="G7" s="32">
        <v>33984</v>
      </c>
      <c r="H7" s="21" t="s">
        <v>94</v>
      </c>
      <c r="I7" s="21" t="s">
        <v>929</v>
      </c>
      <c r="J7" s="1" t="s">
        <v>73</v>
      </c>
      <c r="K7" s="15" t="s">
        <v>79</v>
      </c>
      <c r="L7" s="1">
        <v>3216131237</v>
      </c>
      <c r="M7" s="1" t="s">
        <v>497</v>
      </c>
      <c r="N7" s="1" t="s">
        <v>90</v>
      </c>
      <c r="O7" s="7">
        <v>1486800</v>
      </c>
      <c r="P7" s="7">
        <v>3717000</v>
      </c>
      <c r="Q7" s="16">
        <f>P7*6</f>
        <v>22302000</v>
      </c>
      <c r="R7" s="1" t="s">
        <v>72</v>
      </c>
      <c r="S7" s="8">
        <v>45317</v>
      </c>
      <c r="T7" s="8">
        <v>45499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55.5" customHeight="1" x14ac:dyDescent="0.25">
      <c r="A8" s="2">
        <v>3</v>
      </c>
      <c r="B8" s="1" t="s">
        <v>492</v>
      </c>
      <c r="C8" s="1" t="s">
        <v>493</v>
      </c>
      <c r="D8" s="5">
        <v>1036951611</v>
      </c>
      <c r="E8" s="1" t="s">
        <v>129</v>
      </c>
      <c r="F8" s="1" t="s">
        <v>166</v>
      </c>
      <c r="G8" s="8">
        <v>34632</v>
      </c>
      <c r="H8" s="1" t="s">
        <v>495</v>
      </c>
      <c r="I8" s="1" t="s">
        <v>930</v>
      </c>
      <c r="J8" s="1" t="s">
        <v>73</v>
      </c>
      <c r="K8" s="15" t="s">
        <v>496</v>
      </c>
      <c r="L8" s="1">
        <v>3142862833</v>
      </c>
      <c r="M8" s="1" t="s">
        <v>498</v>
      </c>
      <c r="N8" s="6" t="s">
        <v>504</v>
      </c>
      <c r="O8" s="7">
        <v>1486800</v>
      </c>
      <c r="P8" s="7">
        <v>3717000</v>
      </c>
      <c r="Q8" s="7">
        <v>26019000</v>
      </c>
      <c r="R8" s="47" t="s">
        <v>494</v>
      </c>
      <c r="S8" s="8">
        <v>45343</v>
      </c>
      <c r="T8" s="8">
        <v>45556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54.95" customHeight="1" x14ac:dyDescent="0.25">
      <c r="A9" s="2">
        <v>4</v>
      </c>
      <c r="B9" s="1" t="s">
        <v>499</v>
      </c>
      <c r="C9" s="1" t="s">
        <v>500</v>
      </c>
      <c r="D9" s="5">
        <v>1040048843</v>
      </c>
      <c r="E9" s="1" t="s">
        <v>129</v>
      </c>
      <c r="F9" s="1" t="s">
        <v>143</v>
      </c>
      <c r="G9" s="8">
        <v>35675</v>
      </c>
      <c r="H9" s="1" t="s">
        <v>495</v>
      </c>
      <c r="I9" s="1" t="s">
        <v>931</v>
      </c>
      <c r="J9" s="1" t="s">
        <v>73</v>
      </c>
      <c r="K9" s="37" t="s">
        <v>502</v>
      </c>
      <c r="L9" s="18" t="s">
        <v>501</v>
      </c>
      <c r="M9" s="1" t="s">
        <v>503</v>
      </c>
      <c r="N9" s="6" t="s">
        <v>504</v>
      </c>
      <c r="O9" s="38">
        <v>1486800</v>
      </c>
      <c r="P9" s="38">
        <v>3717000</v>
      </c>
      <c r="Q9" s="38">
        <v>26019000</v>
      </c>
      <c r="R9" s="47" t="s">
        <v>494</v>
      </c>
      <c r="S9" s="8">
        <v>45343</v>
      </c>
      <c r="T9" s="8">
        <v>45556</v>
      </c>
      <c r="U9" s="1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>
        <v>5</v>
      </c>
      <c r="B10" s="1" t="s">
        <v>589</v>
      </c>
      <c r="C10" s="1" t="s">
        <v>590</v>
      </c>
      <c r="D10" s="5">
        <v>1036394144</v>
      </c>
      <c r="E10" s="1" t="s">
        <v>142</v>
      </c>
      <c r="F10" s="1" t="s">
        <v>166</v>
      </c>
      <c r="G10" s="54">
        <v>32513</v>
      </c>
      <c r="H10" s="6" t="s">
        <v>593</v>
      </c>
      <c r="I10" s="6" t="s">
        <v>932</v>
      </c>
      <c r="J10" s="1" t="s">
        <v>73</v>
      </c>
      <c r="K10" s="15" t="s">
        <v>591</v>
      </c>
      <c r="L10" s="1">
        <v>3217781722</v>
      </c>
      <c r="M10" s="1" t="s">
        <v>592</v>
      </c>
      <c r="N10" s="6" t="s">
        <v>504</v>
      </c>
      <c r="O10" s="38">
        <v>1486800</v>
      </c>
      <c r="P10" s="38">
        <v>3717000</v>
      </c>
      <c r="Q10" s="38">
        <v>26019000</v>
      </c>
      <c r="R10" s="6" t="s">
        <v>593</v>
      </c>
      <c r="S10" s="8">
        <v>45347</v>
      </c>
      <c r="T10" s="8">
        <v>45562</v>
      </c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>
        <v>6</v>
      </c>
      <c r="B11" s="1" t="s">
        <v>594</v>
      </c>
      <c r="C11" s="1" t="s">
        <v>595</v>
      </c>
      <c r="D11" s="7">
        <v>1000883960</v>
      </c>
      <c r="E11" s="1" t="s">
        <v>129</v>
      </c>
      <c r="F11" s="1" t="s">
        <v>130</v>
      </c>
      <c r="G11" s="54">
        <v>37112</v>
      </c>
      <c r="H11" s="6" t="s">
        <v>596</v>
      </c>
      <c r="I11" s="6" t="s">
        <v>881</v>
      </c>
      <c r="J11" s="1" t="s">
        <v>73</v>
      </c>
      <c r="K11" s="15" t="s">
        <v>597</v>
      </c>
      <c r="L11" s="1">
        <v>3147401976</v>
      </c>
      <c r="M11" s="1" t="s">
        <v>598</v>
      </c>
      <c r="N11" s="6" t="s">
        <v>504</v>
      </c>
      <c r="O11" s="7">
        <v>1300000</v>
      </c>
      <c r="P11" s="38">
        <v>2233000</v>
      </c>
      <c r="Q11" s="38">
        <v>15631000</v>
      </c>
      <c r="R11" s="49" t="s">
        <v>599</v>
      </c>
      <c r="S11" s="8">
        <v>45347</v>
      </c>
      <c r="T11" s="8">
        <v>45561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32.25" customHeight="1" x14ac:dyDescent="0.25">
      <c r="A12" s="2">
        <v>7</v>
      </c>
      <c r="B12" s="1" t="s">
        <v>612</v>
      </c>
      <c r="C12" s="1" t="s">
        <v>613</v>
      </c>
      <c r="D12" s="7">
        <v>43467839</v>
      </c>
      <c r="E12" s="1" t="s">
        <v>129</v>
      </c>
      <c r="F12" s="1" t="s">
        <v>143</v>
      </c>
      <c r="G12" s="54">
        <v>25769</v>
      </c>
      <c r="H12" s="6" t="s">
        <v>596</v>
      </c>
      <c r="I12" s="6" t="s">
        <v>933</v>
      </c>
      <c r="J12" s="1" t="s">
        <v>73</v>
      </c>
      <c r="K12" s="23" t="s">
        <v>614</v>
      </c>
      <c r="L12" s="1">
        <v>3178945960</v>
      </c>
      <c r="M12" s="1" t="s">
        <v>615</v>
      </c>
      <c r="N12" s="6" t="s">
        <v>504</v>
      </c>
      <c r="O12" s="48">
        <v>1486800</v>
      </c>
      <c r="P12" s="7">
        <v>3717000</v>
      </c>
      <c r="Q12" s="7">
        <v>26019000</v>
      </c>
      <c r="R12" s="49" t="s">
        <v>599</v>
      </c>
      <c r="S12" s="8">
        <v>45345</v>
      </c>
      <c r="T12" s="8">
        <v>45558</v>
      </c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>
        <v>8</v>
      </c>
      <c r="B13" s="1" t="s">
        <v>731</v>
      </c>
      <c r="C13" s="1" t="s">
        <v>732</v>
      </c>
      <c r="D13" s="7">
        <v>1036404249</v>
      </c>
      <c r="E13" s="1" t="s">
        <v>242</v>
      </c>
      <c r="F13" s="1" t="s">
        <v>126</v>
      </c>
      <c r="G13" s="54">
        <v>36216</v>
      </c>
      <c r="H13" s="6" t="s">
        <v>596</v>
      </c>
      <c r="I13" s="6" t="s">
        <v>934</v>
      </c>
      <c r="J13" s="1" t="s">
        <v>73</v>
      </c>
      <c r="K13" s="15" t="s">
        <v>733</v>
      </c>
      <c r="L13" s="1">
        <v>3148740755</v>
      </c>
      <c r="M13" s="1" t="s">
        <v>764</v>
      </c>
      <c r="N13" s="6" t="s">
        <v>504</v>
      </c>
      <c r="O13" s="48">
        <v>1300000</v>
      </c>
      <c r="P13" s="7">
        <v>2233000</v>
      </c>
      <c r="Q13" s="7">
        <v>15631000</v>
      </c>
      <c r="R13" s="49" t="s">
        <v>599</v>
      </c>
      <c r="S13" s="8">
        <v>45351</v>
      </c>
      <c r="T13" s="8">
        <v>45564</v>
      </c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56.45" customHeight="1" x14ac:dyDescent="0.25">
      <c r="A14" s="2">
        <v>9</v>
      </c>
      <c r="B14" s="1" t="s">
        <v>839</v>
      </c>
      <c r="C14" s="1" t="s">
        <v>840</v>
      </c>
      <c r="D14" s="7">
        <v>43466025</v>
      </c>
      <c r="E14" s="1" t="s">
        <v>129</v>
      </c>
      <c r="F14" s="1" t="s">
        <v>130</v>
      </c>
      <c r="G14" s="54">
        <v>23808</v>
      </c>
      <c r="H14" s="6" t="s">
        <v>927</v>
      </c>
      <c r="I14" s="6" t="s">
        <v>900</v>
      </c>
      <c r="J14" s="1" t="s">
        <v>73</v>
      </c>
      <c r="K14" s="23" t="s">
        <v>842</v>
      </c>
      <c r="L14" s="1">
        <v>3006114585</v>
      </c>
      <c r="M14" s="1" t="s">
        <v>843</v>
      </c>
      <c r="N14" s="6" t="s">
        <v>844</v>
      </c>
      <c r="O14" s="48">
        <v>3436000</v>
      </c>
      <c r="P14" s="7">
        <v>8590000</v>
      </c>
      <c r="Q14" s="7">
        <v>42950000</v>
      </c>
      <c r="R14" s="49" t="s">
        <v>841</v>
      </c>
      <c r="S14" s="8">
        <v>45363</v>
      </c>
      <c r="T14" s="8">
        <v>45516</v>
      </c>
      <c r="U14" s="1">
        <v>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2" ht="32.25" customHeight="1" x14ac:dyDescent="0.25">
      <c r="A15" s="2"/>
      <c r="B15" s="1"/>
      <c r="C15" s="1"/>
      <c r="D15" s="7"/>
      <c r="E15" s="1"/>
      <c r="F15" s="1"/>
      <c r="G15" s="6"/>
      <c r="H15" s="6"/>
      <c r="I15" s="6"/>
      <c r="J15" s="1"/>
      <c r="K15" s="23"/>
      <c r="L15" s="1"/>
      <c r="M15" s="1"/>
      <c r="N15" s="6"/>
      <c r="O15" s="48"/>
      <c r="P15" s="7"/>
      <c r="Q15" s="7"/>
      <c r="R15" s="49"/>
      <c r="S15" s="8"/>
      <c r="T15" s="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42" ht="32.25" customHeight="1" x14ac:dyDescent="0.25">
      <c r="A16" s="2"/>
      <c r="B16" s="1"/>
      <c r="C16" s="1"/>
      <c r="D16" s="7"/>
      <c r="E16" s="1"/>
      <c r="F16" s="1"/>
      <c r="G16" s="6"/>
      <c r="H16" s="6"/>
      <c r="I16" s="6"/>
      <c r="J16" s="1"/>
      <c r="K16" s="23"/>
      <c r="L16" s="1"/>
      <c r="M16" s="1"/>
      <c r="N16" s="6"/>
      <c r="O16" s="48"/>
      <c r="P16" s="7"/>
      <c r="Q16" s="7"/>
      <c r="R16" s="49"/>
      <c r="S16" s="8"/>
      <c r="T16" s="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2.25" customHeight="1" x14ac:dyDescent="0.25">
      <c r="A17" s="2"/>
      <c r="B17" s="1"/>
      <c r="C17" s="1"/>
      <c r="D17" s="7"/>
      <c r="E17" s="1"/>
      <c r="F17" s="1"/>
      <c r="G17" s="6"/>
      <c r="H17" s="6"/>
      <c r="I17" s="6"/>
      <c r="J17" s="1"/>
      <c r="K17" s="23"/>
      <c r="L17" s="1"/>
      <c r="M17" s="1"/>
      <c r="N17" s="6"/>
      <c r="O17" s="48"/>
      <c r="P17" s="7"/>
      <c r="Q17" s="7"/>
      <c r="R17" s="49"/>
      <c r="S17" s="8"/>
      <c r="T17" s="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32.25" customHeight="1" x14ac:dyDescent="0.25">
      <c r="A18" s="2"/>
      <c r="B18" s="1"/>
      <c r="C18" s="1"/>
      <c r="D18" s="7"/>
      <c r="E18" s="1"/>
      <c r="F18" s="1"/>
      <c r="G18" s="6"/>
      <c r="H18" s="6"/>
      <c r="I18" s="6"/>
      <c r="J18" s="1"/>
      <c r="K18" s="23"/>
      <c r="L18" s="1"/>
      <c r="M18" s="1"/>
      <c r="N18" s="6"/>
      <c r="O18" s="48"/>
      <c r="P18" s="7"/>
      <c r="Q18" s="7"/>
      <c r="R18" s="49"/>
      <c r="S18" s="8"/>
      <c r="T18" s="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2.25" customHeight="1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32.25" customHeight="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50.25" customHeight="1" x14ac:dyDescent="0.25">
      <c r="A21" s="85" t="s">
        <v>26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7"/>
      <c r="O21" s="88" t="s">
        <v>27</v>
      </c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90"/>
    </row>
    <row r="22" spans="1:33" ht="30.75" customHeight="1" x14ac:dyDescent="0.25">
      <c r="A22" s="22" t="s">
        <v>11</v>
      </c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4" t="s">
        <v>11</v>
      </c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6"/>
    </row>
  </sheetData>
  <mergeCells count="13">
    <mergeCell ref="A1:D3"/>
    <mergeCell ref="I1:X1"/>
    <mergeCell ref="Y1:AG3"/>
    <mergeCell ref="I2:X2"/>
    <mergeCell ref="I3:M3"/>
    <mergeCell ref="N3:R3"/>
    <mergeCell ref="S3:X3"/>
    <mergeCell ref="A4:U4"/>
    <mergeCell ref="V4:AG4"/>
    <mergeCell ref="A21:N21"/>
    <mergeCell ref="O21:AG21"/>
    <mergeCell ref="B22:N22"/>
    <mergeCell ref="O22:AG22"/>
  </mergeCells>
  <dataValidations count="1">
    <dataValidation type="list" allowBlank="1" showInputMessage="1" showErrorMessage="1" sqref="V6:AG20" xr:uid="{00000000-0002-0000-0700-000000000000}">
      <formula1>$AP$3:$AP$4</formula1>
    </dataValidation>
  </dataValidations>
  <hyperlinks>
    <hyperlink ref="K6" r:id="rId1" xr:uid="{00000000-0004-0000-0700-000000000000}"/>
    <hyperlink ref="K7" r:id="rId2" xr:uid="{00000000-0004-0000-0700-000001000000}"/>
    <hyperlink ref="K8" r:id="rId3" xr:uid="{00000000-0004-0000-0700-000002000000}"/>
    <hyperlink ref="K9" r:id="rId4" xr:uid="{00000000-0004-0000-0700-000003000000}"/>
    <hyperlink ref="K10" r:id="rId5" xr:uid="{00000000-0004-0000-0700-000004000000}"/>
    <hyperlink ref="K11" r:id="rId6" xr:uid="{00000000-0004-0000-0700-000005000000}"/>
    <hyperlink ref="K12" r:id="rId7" xr:uid="{00000000-0004-0000-0700-000006000000}"/>
    <hyperlink ref="K13" r:id="rId8" xr:uid="{00000000-0004-0000-0700-000007000000}"/>
    <hyperlink ref="K14" r:id="rId9" xr:uid="{00000000-0004-0000-0700-000008000000}"/>
  </hyperlinks>
  <pageMargins left="0.7" right="0.7" top="0.75" bottom="0.75" header="0.3" footer="0.3"/>
  <pageSetup scale="36" orientation="landscape" r:id="rId10"/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15"/>
  <sheetViews>
    <sheetView view="pageBreakPreview" zoomScale="80" zoomScaleNormal="100" zoomScaleSheetLayoutView="80" workbookViewId="0">
      <pane ySplit="5" topLeftCell="A6" activePane="bottomLeft" state="frozen"/>
      <selection pane="bottomLeft" activeCell="B10" sqref="B10"/>
    </sheetView>
  </sheetViews>
  <sheetFormatPr baseColWidth="10" defaultRowHeight="15" x14ac:dyDescent="0.25"/>
  <cols>
    <col min="1" max="1" width="8" customWidth="1"/>
    <col min="2" max="2" width="24.42578125" customWidth="1"/>
    <col min="3" max="3" width="21.5703125" customWidth="1"/>
    <col min="4" max="4" width="22.140625" customWidth="1"/>
    <col min="5" max="6" width="23.5703125" customWidth="1"/>
    <col min="7" max="8" width="28.5703125" customWidth="1"/>
    <col min="9" max="10" width="24.28515625" customWidth="1"/>
    <col min="11" max="13" width="19.7109375" customWidth="1"/>
    <col min="14" max="14" width="23.7109375" customWidth="1"/>
    <col min="15" max="17" width="20" customWidth="1"/>
    <col min="18" max="18" width="34.28515625" customWidth="1"/>
    <col min="19" max="19" width="18.42578125" customWidth="1"/>
    <col min="20" max="20" width="24.7109375" customWidth="1"/>
    <col min="21" max="21" width="21" customWidth="1"/>
    <col min="22" max="22" width="5.140625" customWidth="1"/>
    <col min="23" max="32" width="4.5703125" customWidth="1"/>
    <col min="33" max="33" width="5.85546875" customWidth="1"/>
  </cols>
  <sheetData>
    <row r="1" spans="1:42" ht="33.950000000000003" customHeight="1" x14ac:dyDescent="0.25">
      <c r="A1" s="97"/>
      <c r="B1" s="97"/>
      <c r="C1" s="97"/>
      <c r="D1" s="97"/>
      <c r="E1" s="24"/>
      <c r="F1" s="24"/>
      <c r="G1" s="24"/>
      <c r="H1" s="98" t="s">
        <v>9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9"/>
      <c r="Z1" s="99"/>
      <c r="AA1" s="99"/>
      <c r="AB1" s="99"/>
      <c r="AC1" s="99"/>
      <c r="AD1" s="99"/>
      <c r="AE1" s="99"/>
      <c r="AF1" s="99"/>
      <c r="AG1" s="99"/>
    </row>
    <row r="2" spans="1:42" ht="36" customHeight="1" x14ac:dyDescent="0.25">
      <c r="A2" s="97"/>
      <c r="B2" s="97"/>
      <c r="C2" s="97"/>
      <c r="D2" s="97"/>
      <c r="E2" s="24"/>
      <c r="F2" s="24"/>
      <c r="G2" s="24"/>
      <c r="H2" s="98" t="s">
        <v>21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Z2" s="99"/>
      <c r="AA2" s="99"/>
      <c r="AB2" s="99"/>
      <c r="AC2" s="99"/>
      <c r="AD2" s="99"/>
      <c r="AE2" s="99"/>
      <c r="AF2" s="99"/>
      <c r="AG2" s="99"/>
    </row>
    <row r="3" spans="1:42" ht="26.45" customHeight="1" x14ac:dyDescent="0.25">
      <c r="A3" s="97"/>
      <c r="B3" s="97"/>
      <c r="C3" s="97"/>
      <c r="D3" s="97"/>
      <c r="E3" s="25"/>
      <c r="F3" s="25"/>
      <c r="G3" s="25"/>
      <c r="H3" s="94" t="s">
        <v>6</v>
      </c>
      <c r="I3" s="95"/>
      <c r="J3" s="95"/>
      <c r="K3" s="95"/>
      <c r="L3" s="95"/>
      <c r="M3" s="96"/>
      <c r="N3" s="94" t="s">
        <v>7</v>
      </c>
      <c r="O3" s="95"/>
      <c r="P3" s="95"/>
      <c r="Q3" s="95"/>
      <c r="R3" s="96"/>
      <c r="S3" s="94" t="s">
        <v>8</v>
      </c>
      <c r="T3" s="95"/>
      <c r="U3" s="95"/>
      <c r="V3" s="95"/>
      <c r="W3" s="95"/>
      <c r="X3" s="96"/>
      <c r="Y3" s="99"/>
      <c r="Z3" s="99"/>
      <c r="AA3" s="99"/>
      <c r="AB3" s="99"/>
      <c r="AC3" s="99"/>
      <c r="AD3" s="99"/>
      <c r="AE3" s="99"/>
      <c r="AF3" s="99"/>
      <c r="AG3" s="99"/>
      <c r="AP3" t="s">
        <v>40</v>
      </c>
    </row>
    <row r="4" spans="1:42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 t="s">
        <v>63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P4" t="s">
        <v>41</v>
      </c>
    </row>
    <row r="5" spans="1:42" ht="65.25" customHeight="1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115</v>
      </c>
      <c r="F5" s="3" t="s">
        <v>116</v>
      </c>
      <c r="G5" s="3" t="s">
        <v>871</v>
      </c>
      <c r="H5" s="3" t="s">
        <v>3</v>
      </c>
      <c r="I5" s="3" t="s">
        <v>865</v>
      </c>
      <c r="J5" s="3" t="s">
        <v>4</v>
      </c>
      <c r="K5" s="4" t="s">
        <v>42</v>
      </c>
      <c r="L5" s="4" t="s">
        <v>43</v>
      </c>
      <c r="M5" s="4" t="s">
        <v>22</v>
      </c>
      <c r="N5" s="4" t="s">
        <v>28</v>
      </c>
      <c r="O5" s="4" t="s">
        <v>47</v>
      </c>
      <c r="P5" s="4" t="s">
        <v>39</v>
      </c>
      <c r="Q5" s="4" t="s">
        <v>38</v>
      </c>
      <c r="R5" s="4" t="s">
        <v>10</v>
      </c>
      <c r="S5" s="4" t="s">
        <v>24</v>
      </c>
      <c r="T5" s="4" t="s">
        <v>25</v>
      </c>
      <c r="U5" s="4" t="s">
        <v>23</v>
      </c>
      <c r="V5" s="4" t="s">
        <v>12</v>
      </c>
      <c r="W5" s="4" t="s">
        <v>13</v>
      </c>
      <c r="X5" s="3" t="s">
        <v>14</v>
      </c>
      <c r="Y5" s="3" t="s">
        <v>15</v>
      </c>
      <c r="Z5" s="3" t="s">
        <v>14</v>
      </c>
      <c r="AA5" s="3" t="s">
        <v>16</v>
      </c>
      <c r="AB5" s="3" t="s">
        <v>16</v>
      </c>
      <c r="AC5" s="3" t="s">
        <v>15</v>
      </c>
      <c r="AD5" s="3" t="s">
        <v>17</v>
      </c>
      <c r="AE5" s="3" t="s">
        <v>18</v>
      </c>
      <c r="AF5" s="3" t="s">
        <v>19</v>
      </c>
      <c r="AG5" s="3" t="s">
        <v>20</v>
      </c>
    </row>
    <row r="6" spans="1:42" ht="32.25" customHeight="1" x14ac:dyDescent="0.25">
      <c r="A6" s="2">
        <v>1</v>
      </c>
      <c r="B6" s="1" t="s">
        <v>117</v>
      </c>
      <c r="C6" s="1" t="s">
        <v>118</v>
      </c>
      <c r="D6" s="5">
        <v>1036640016</v>
      </c>
      <c r="E6" s="1" t="s">
        <v>125</v>
      </c>
      <c r="F6" s="1" t="s">
        <v>126</v>
      </c>
      <c r="G6" s="8">
        <v>33760</v>
      </c>
      <c r="H6" s="1" t="s">
        <v>119</v>
      </c>
      <c r="I6" s="1" t="s">
        <v>935</v>
      </c>
      <c r="J6" s="1" t="s">
        <v>120</v>
      </c>
      <c r="K6" s="37" t="s">
        <v>121</v>
      </c>
      <c r="L6" s="1">
        <v>3138987031</v>
      </c>
      <c r="M6" s="1" t="s">
        <v>122</v>
      </c>
      <c r="N6" s="1" t="s">
        <v>123</v>
      </c>
      <c r="O6" s="38">
        <v>1680000</v>
      </c>
      <c r="P6" s="38">
        <v>4200000</v>
      </c>
      <c r="Q6" s="38">
        <v>25200000</v>
      </c>
      <c r="R6" s="6" t="s">
        <v>124</v>
      </c>
      <c r="S6" s="8">
        <v>45324</v>
      </c>
      <c r="T6" s="8">
        <v>45506</v>
      </c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42" ht="66.599999999999994" customHeight="1" x14ac:dyDescent="0.25">
      <c r="A7" s="2">
        <v>2</v>
      </c>
      <c r="B7" s="1" t="s">
        <v>427</v>
      </c>
      <c r="C7" s="1" t="s">
        <v>428</v>
      </c>
      <c r="D7" s="5">
        <v>1128452563</v>
      </c>
      <c r="E7" s="1" t="s">
        <v>129</v>
      </c>
      <c r="F7" s="1" t="s">
        <v>126</v>
      </c>
      <c r="G7" s="8">
        <v>32846</v>
      </c>
      <c r="H7" s="1" t="s">
        <v>31</v>
      </c>
      <c r="I7" s="1" t="s">
        <v>936</v>
      </c>
      <c r="J7" s="1" t="s">
        <v>120</v>
      </c>
      <c r="K7" s="15" t="s">
        <v>429</v>
      </c>
      <c r="L7" s="1">
        <v>3104670002</v>
      </c>
      <c r="M7" s="1" t="s">
        <v>430</v>
      </c>
      <c r="N7" s="6" t="s">
        <v>431</v>
      </c>
      <c r="O7" s="7">
        <f>P7*40%</f>
        <v>1486800</v>
      </c>
      <c r="P7" s="7">
        <v>3717000</v>
      </c>
      <c r="Q7" s="38">
        <v>22302000</v>
      </c>
      <c r="R7" s="6" t="s">
        <v>432</v>
      </c>
      <c r="S7" s="8">
        <v>45337</v>
      </c>
      <c r="T7" s="8">
        <v>45519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42" ht="43.5" customHeight="1" x14ac:dyDescent="0.25">
      <c r="A8" s="2">
        <v>3</v>
      </c>
      <c r="B8" s="1" t="s">
        <v>485</v>
      </c>
      <c r="C8" s="1" t="s">
        <v>486</v>
      </c>
      <c r="D8" s="5">
        <v>70906288</v>
      </c>
      <c r="E8" s="1" t="s">
        <v>129</v>
      </c>
      <c r="F8" s="1" t="s">
        <v>166</v>
      </c>
      <c r="G8" s="54">
        <v>27804</v>
      </c>
      <c r="H8" s="6" t="s">
        <v>487</v>
      </c>
      <c r="I8" s="1" t="s">
        <v>937</v>
      </c>
      <c r="J8" s="1" t="s">
        <v>120</v>
      </c>
      <c r="K8" s="15" t="s">
        <v>488</v>
      </c>
      <c r="L8" s="1">
        <v>3113548718</v>
      </c>
      <c r="M8" s="1" t="s">
        <v>489</v>
      </c>
      <c r="N8" s="6" t="s">
        <v>490</v>
      </c>
      <c r="O8" s="7">
        <v>1300000</v>
      </c>
      <c r="P8" s="7">
        <v>1843000</v>
      </c>
      <c r="Q8" s="7">
        <v>11058000</v>
      </c>
      <c r="R8" s="6" t="s">
        <v>491</v>
      </c>
      <c r="S8" s="8">
        <v>45343</v>
      </c>
      <c r="T8" s="8">
        <v>45525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42" ht="32.25" customHeight="1" x14ac:dyDescent="0.25">
      <c r="A9" s="2">
        <v>4</v>
      </c>
      <c r="B9" s="1" t="s">
        <v>566</v>
      </c>
      <c r="C9" s="1" t="s">
        <v>567</v>
      </c>
      <c r="D9" s="5">
        <v>1036392506</v>
      </c>
      <c r="E9" s="1" t="s">
        <v>129</v>
      </c>
      <c r="F9" s="1" t="s">
        <v>126</v>
      </c>
      <c r="G9" s="8">
        <v>31713</v>
      </c>
      <c r="H9" s="1" t="s">
        <v>119</v>
      </c>
      <c r="I9" s="1" t="s">
        <v>938</v>
      </c>
      <c r="J9" s="1" t="s">
        <v>120</v>
      </c>
      <c r="K9" s="15" t="s">
        <v>568</v>
      </c>
      <c r="L9" s="1">
        <v>3246850884</v>
      </c>
      <c r="M9" s="1" t="s">
        <v>569</v>
      </c>
      <c r="N9" s="6" t="s">
        <v>431</v>
      </c>
      <c r="O9" s="7">
        <v>1486800</v>
      </c>
      <c r="P9" s="7">
        <v>3717000</v>
      </c>
      <c r="Q9" s="7">
        <v>22302000</v>
      </c>
      <c r="R9" s="6" t="s">
        <v>570</v>
      </c>
      <c r="S9" s="8">
        <v>45344</v>
      </c>
      <c r="T9" s="8">
        <v>45526</v>
      </c>
      <c r="U9" s="1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42" ht="32.25" customHeight="1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42" ht="32.25" customHeight="1" x14ac:dyDescent="0.25">
      <c r="A11" s="2"/>
      <c r="B11" s="106" t="s">
        <v>1005</v>
      </c>
      <c r="C11" s="107"/>
      <c r="D11" s="107"/>
      <c r="E11" s="107"/>
      <c r="F11" s="107"/>
      <c r="G11" s="10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42" ht="32.25" customHeight="1" x14ac:dyDescent="0.25">
      <c r="A12" s="2"/>
      <c r="B12" s="1" t="s">
        <v>1006</v>
      </c>
      <c r="C12" s="1" t="s">
        <v>1007</v>
      </c>
      <c r="D12" s="1">
        <v>1036394026</v>
      </c>
      <c r="E12" s="1" t="s">
        <v>142</v>
      </c>
      <c r="F12" s="1" t="s">
        <v>1008</v>
      </c>
      <c r="G12" s="8">
        <v>32462</v>
      </c>
      <c r="H12" s="1" t="s">
        <v>1005</v>
      </c>
      <c r="I12" s="1"/>
      <c r="J12" s="1" t="s">
        <v>1009</v>
      </c>
      <c r="K12" s="23" t="s">
        <v>1010</v>
      </c>
      <c r="L12" s="1">
        <v>5432000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2" ht="32.25" customHeight="1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2" ht="50.25" customHeight="1" x14ac:dyDescent="0.25">
      <c r="A14" s="85" t="s">
        <v>26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7"/>
      <c r="O14" s="88" t="s">
        <v>27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90"/>
    </row>
    <row r="15" spans="1:42" ht="30.75" customHeight="1" x14ac:dyDescent="0.25">
      <c r="A15" s="22" t="s">
        <v>11</v>
      </c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94" t="s">
        <v>11</v>
      </c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6"/>
    </row>
  </sheetData>
  <mergeCells count="14">
    <mergeCell ref="A1:D3"/>
    <mergeCell ref="H1:X1"/>
    <mergeCell ref="Y1:AG3"/>
    <mergeCell ref="H2:X2"/>
    <mergeCell ref="H3:M3"/>
    <mergeCell ref="N3:R3"/>
    <mergeCell ref="S3:X3"/>
    <mergeCell ref="A4:U4"/>
    <mergeCell ref="V4:AG4"/>
    <mergeCell ref="A14:N14"/>
    <mergeCell ref="O14:AG14"/>
    <mergeCell ref="B15:N15"/>
    <mergeCell ref="O15:AG15"/>
    <mergeCell ref="B11:G11"/>
  </mergeCells>
  <dataValidations count="1">
    <dataValidation type="list" allowBlank="1" showInputMessage="1" showErrorMessage="1" sqref="V6:AG13" xr:uid="{00000000-0002-0000-0800-000000000000}">
      <formula1>$AP$3:$AP$4</formula1>
    </dataValidation>
  </dataValidations>
  <hyperlinks>
    <hyperlink ref="K6" r:id="rId1" xr:uid="{00000000-0004-0000-0800-000000000000}"/>
    <hyperlink ref="K7" r:id="rId2" xr:uid="{00000000-0004-0000-0800-000001000000}"/>
    <hyperlink ref="K8" r:id="rId3" xr:uid="{00000000-0004-0000-0800-000002000000}"/>
    <hyperlink ref="K9" r:id="rId4" xr:uid="{00000000-0004-0000-0800-000003000000}"/>
    <hyperlink ref="K12" r:id="rId5" xr:uid="{0C1AADDE-2EDE-494B-9067-ADB59ED8B10D}"/>
  </hyperlinks>
  <pageMargins left="0.7" right="0.7" top="0.75" bottom="0.75" header="0.3" footer="0.3"/>
  <pageSetup scale="36" orientation="landscape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17</vt:i4>
      </vt:variant>
    </vt:vector>
  </HeadingPairs>
  <TitlesOfParts>
    <vt:vector size="34" baseType="lpstr">
      <vt:lpstr>DESP. ALCALDE</vt:lpstr>
      <vt:lpstr>S.ADMON</vt:lpstr>
      <vt:lpstr>S.GOBIERNO</vt:lpstr>
      <vt:lpstr>AGRICULTURA</vt:lpstr>
      <vt:lpstr>DEPORTE</vt:lpstr>
      <vt:lpstr>PLANEACIÓN</vt:lpstr>
      <vt:lpstr>CATASTRO</vt:lpstr>
      <vt:lpstr> HACIENDA</vt:lpstr>
      <vt:lpstr>TRÁNSITO</vt:lpstr>
      <vt:lpstr>EDUCACIÓN</vt:lpstr>
      <vt:lpstr>TURISMO Y D.ECONÓMICO</vt:lpstr>
      <vt:lpstr>D SOCIAL E INCLUSIÓN</vt:lpstr>
      <vt:lpstr>SALUD</vt:lpstr>
      <vt:lpstr>INFRAESTRUCTURA</vt:lpstr>
      <vt:lpstr>TRABAJADORES OFICIALES</vt:lpstr>
      <vt:lpstr>CONCEJALES</vt:lpstr>
      <vt:lpstr>PERSONERÍA</vt:lpstr>
      <vt:lpstr>' HACIENDA'!Área_de_impresión</vt:lpstr>
      <vt:lpstr>AGRICULTURA!Área_de_impresión</vt:lpstr>
      <vt:lpstr>CATASTRO!Área_de_impresión</vt:lpstr>
      <vt:lpstr>CONCEJALES!Área_de_impresión</vt:lpstr>
      <vt:lpstr>'D SOCIAL E INCLUSIÓN'!Área_de_impresión</vt:lpstr>
      <vt:lpstr>DEPORTE!Área_de_impresión</vt:lpstr>
      <vt:lpstr>'DESP. ALCALDE'!Área_de_impresión</vt:lpstr>
      <vt:lpstr>EDUCACIÓN!Área_de_impresión</vt:lpstr>
      <vt:lpstr>INFRAESTRUCTURA!Área_de_impresión</vt:lpstr>
      <vt:lpstr>PERSONERÍA!Área_de_impresión</vt:lpstr>
      <vt:lpstr>PLANEACIÓN!Área_de_impresión</vt:lpstr>
      <vt:lpstr>S.ADMON!Área_de_impresión</vt:lpstr>
      <vt:lpstr>S.GOBIERNO!Área_de_impresión</vt:lpstr>
      <vt:lpstr>SALUD!Área_de_impresión</vt:lpstr>
      <vt:lpstr>'TRABAJADORES OFICIALES'!Área_de_impresión</vt:lpstr>
      <vt:lpstr>TRÁNSITO!Área_de_impresión</vt:lpstr>
      <vt:lpstr>'TURISMO Y D.ECONÓMICO'!Área_de_impresión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 Luz Negrete Ramos</cp:lastModifiedBy>
  <cp:lastPrinted>2024-01-17T16:16:11Z</cp:lastPrinted>
  <dcterms:created xsi:type="dcterms:W3CDTF">2024-01-15T13:01:48Z</dcterms:created>
  <dcterms:modified xsi:type="dcterms:W3CDTF">2024-04-10T13:29:02Z</dcterms:modified>
</cp:coreProperties>
</file>