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G:\Mi unidad\SG-2022MNR\1.PLANEAR\1.Recursos\1. Recursos F.T.H\1.1.4 Afiliación al Sistema\2024-2027\Contratistas N5\"/>
    </mc:Choice>
  </mc:AlternateContent>
  <xr:revisionPtr revIDLastSave="0" documentId="13_ncr:1_{9450DF06-15EE-4154-B45E-8A97BFD09992}" xr6:coauthVersionLast="47" xr6:coauthVersionMax="47" xr10:uidLastSave="{00000000-0000-0000-0000-000000000000}"/>
  <bookViews>
    <workbookView xWindow="-120" yWindow="-120" windowWidth="24240" windowHeight="13140" firstSheet="5" activeTab="8" xr2:uid="{00000000-000D-0000-FFFF-FFFF00000000}"/>
  </bookViews>
  <sheets>
    <sheet name="Indice" sheetId="8" r:id="rId1"/>
    <sheet name="Hoja1" sheetId="24" state="hidden" r:id="rId2"/>
    <sheet name="Formulario de Afiliación" sheetId="1" r:id="rId3"/>
    <sheet name="Instructivo Formulario Afili." sheetId="7" r:id="rId4"/>
    <sheet name="Sede 01 - Trabajadores" sheetId="4" r:id="rId5"/>
    <sheet name="Sede 02 - Trabajadores" sheetId="15" r:id="rId6"/>
    <sheet name="Instructivo Sedes" sheetId="5" r:id="rId7"/>
    <sheet name="INDEPENDIENTES 723 (2)" sheetId="27" r:id="rId8"/>
    <sheet name="INDEPENDIENTES 723" sheetId="17" r:id="rId9"/>
    <sheet name="Busquedad" sheetId="26" r:id="rId10"/>
    <sheet name="Cód. Tipo de trabajador cotz" sheetId="6" r:id="rId11"/>
    <sheet name="Listado Actividades Economicas" sheetId="9" r:id="rId12"/>
    <sheet name="Formulario Afil Ind Voluntario" sheetId="21" r:id="rId13"/>
    <sheet name="Instructivo ind Volu " sheetId="25" r:id="rId14"/>
    <sheet name="subtipos" sheetId="19" r:id="rId15"/>
    <sheet name="Codigos ORP" sheetId="22" r:id="rId16"/>
  </sheets>
  <externalReferences>
    <externalReference r:id="rId17"/>
  </externalReferences>
  <definedNames>
    <definedName name="_xlnm._FilterDatabase" localSheetId="8" hidden="1">'INDEPENDIENTES 723'!$A$21:$WYP$180</definedName>
    <definedName name="_xlnm._FilterDatabase" localSheetId="7" hidden="1">'INDEPENDIENTES 723 (2)'!$A$21:$WYP$242</definedName>
    <definedName name="_xlnm._FilterDatabase" localSheetId="4" hidden="1">'Sede 01 - Trabajadores'!$D$41:$BT$262</definedName>
    <definedName name="_xlnm._FilterDatabase" localSheetId="5" hidden="1">'Sede 02 - Trabajadores'!$D$37:$BT$58</definedName>
    <definedName name="_xlnm.Print_Area" localSheetId="2">'Formulario de Afiliación'!$A$1:$AY$48</definedName>
    <definedName name="_xlnm.Print_Area" localSheetId="4">'Sede 01 - Trabajadores'!$C$5:$AL$32</definedName>
    <definedName name="_xlnm.Print_Area" localSheetId="5">'Sede 02 - Trabajadores'!$D$5:$AL$28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L184" i="17" l="1"/>
  <c r="CL186" i="17"/>
  <c r="CL250" i="27"/>
  <c r="CL249" i="27"/>
  <c r="CL248" i="27"/>
  <c r="CL247" i="27"/>
  <c r="CL246" i="27"/>
  <c r="CM243" i="27"/>
  <c r="CM242" i="27"/>
  <c r="CM241" i="27"/>
  <c r="CM240" i="27"/>
  <c r="CM239" i="27"/>
  <c r="CM238" i="27"/>
  <c r="CM237" i="27"/>
  <c r="CM236" i="27"/>
  <c r="CM235" i="27"/>
  <c r="CM234" i="27"/>
  <c r="CM233" i="27"/>
  <c r="CM232" i="27"/>
  <c r="CM231" i="27"/>
  <c r="CM230" i="27"/>
  <c r="CM229" i="27"/>
  <c r="CM228" i="27"/>
  <c r="CM227" i="27"/>
  <c r="CM226" i="27"/>
  <c r="CM225" i="27"/>
  <c r="CM224" i="27"/>
  <c r="CM223" i="27"/>
  <c r="CM222" i="27"/>
  <c r="CM221" i="27"/>
  <c r="CM220" i="27"/>
  <c r="CM219" i="27"/>
  <c r="CM218" i="27"/>
  <c r="CM217" i="27"/>
  <c r="CM216" i="27"/>
  <c r="CM215" i="27"/>
  <c r="CM214" i="27"/>
  <c r="CM213" i="27"/>
  <c r="CM212" i="27"/>
  <c r="CM211" i="27"/>
  <c r="CM210" i="27"/>
  <c r="CM209" i="27"/>
  <c r="CM208" i="27"/>
  <c r="CM207" i="27"/>
  <c r="CM206" i="27"/>
  <c r="CM205" i="27"/>
  <c r="CM204" i="27"/>
  <c r="CM203" i="27"/>
  <c r="CM202" i="27"/>
  <c r="CM201" i="27"/>
  <c r="CM200" i="27"/>
  <c r="CM199" i="27"/>
  <c r="CM198" i="27"/>
  <c r="CM197" i="27"/>
  <c r="CM196" i="27"/>
  <c r="CM195" i="27"/>
  <c r="CM194" i="27"/>
  <c r="CM193" i="27"/>
  <c r="CM192" i="27"/>
  <c r="CM191" i="27"/>
  <c r="CM190" i="27"/>
  <c r="CM189" i="27"/>
  <c r="CM188" i="27"/>
  <c r="CM187" i="27"/>
  <c r="CM186" i="27"/>
  <c r="CM185" i="27"/>
  <c r="CM184" i="27"/>
  <c r="CM183" i="27"/>
  <c r="CM182" i="27"/>
  <c r="CM181" i="27"/>
  <c r="CM180" i="27"/>
  <c r="CM179" i="27"/>
  <c r="CM178" i="27"/>
  <c r="CM177" i="27"/>
  <c r="CM176" i="27"/>
  <c r="CM175" i="27"/>
  <c r="CM174" i="27"/>
  <c r="CM173" i="27"/>
  <c r="CM172" i="27"/>
  <c r="CM171" i="27"/>
  <c r="CM170" i="27"/>
  <c r="CM169" i="27"/>
  <c r="CM168" i="27"/>
  <c r="CM167" i="27"/>
  <c r="CM166" i="27"/>
  <c r="CM165" i="27"/>
  <c r="CM164" i="27"/>
  <c r="CM163" i="27"/>
  <c r="CM162" i="27"/>
  <c r="CM161" i="27"/>
  <c r="CM160" i="27"/>
  <c r="CM159" i="27"/>
  <c r="CM158" i="27"/>
  <c r="CM157" i="27"/>
  <c r="CM156" i="27"/>
  <c r="CM155" i="27"/>
  <c r="CM154" i="27"/>
  <c r="CM153" i="27"/>
  <c r="CM152" i="27"/>
  <c r="CM151" i="27"/>
  <c r="CM150" i="27"/>
  <c r="CM149" i="27"/>
  <c r="CM148" i="27"/>
  <c r="CM147" i="27"/>
  <c r="CM146" i="27"/>
  <c r="CM145" i="27"/>
  <c r="CM144" i="27"/>
  <c r="CM143" i="27"/>
  <c r="CM142" i="27"/>
  <c r="CM141" i="27"/>
  <c r="CM140" i="27"/>
  <c r="CM139" i="27"/>
  <c r="CM138" i="27"/>
  <c r="CM137" i="27"/>
  <c r="CM136" i="27"/>
  <c r="CM135" i="27"/>
  <c r="CM134" i="27"/>
  <c r="CM133" i="27"/>
  <c r="CM132" i="27"/>
  <c r="CM131" i="27"/>
  <c r="CM130" i="27"/>
  <c r="CM129" i="27"/>
  <c r="CM128" i="27"/>
  <c r="CM127" i="27"/>
  <c r="CM126" i="27"/>
  <c r="CM125" i="27"/>
  <c r="CM124" i="27"/>
  <c r="CM123" i="27"/>
  <c r="CM122" i="27"/>
  <c r="CM121" i="27"/>
  <c r="CM120" i="27"/>
  <c r="CM119" i="27"/>
  <c r="CM118" i="27"/>
  <c r="CM117" i="27"/>
  <c r="CM116" i="27"/>
  <c r="CM115" i="27"/>
  <c r="CM114" i="27"/>
  <c r="CM113" i="27"/>
  <c r="CM112" i="27"/>
  <c r="CM111" i="27"/>
  <c r="CM110" i="27"/>
  <c r="CM109" i="27"/>
  <c r="CM108" i="27"/>
  <c r="CM107" i="27"/>
  <c r="CM106" i="27"/>
  <c r="CM105" i="27"/>
  <c r="CM104" i="27"/>
  <c r="CM103" i="27"/>
  <c r="CM102" i="27"/>
  <c r="CM101" i="27"/>
  <c r="CM100" i="27"/>
  <c r="CM99" i="27"/>
  <c r="CM98" i="27"/>
  <c r="CM97" i="27"/>
  <c r="CM96" i="27"/>
  <c r="CM95" i="27"/>
  <c r="CM94" i="27"/>
  <c r="CM93" i="27"/>
  <c r="CM92" i="27"/>
  <c r="CM91" i="27"/>
  <c r="CM90" i="27"/>
  <c r="CM89" i="27"/>
  <c r="CM88" i="27"/>
  <c r="CM87" i="27"/>
  <c r="CM86" i="27"/>
  <c r="CM85" i="27"/>
  <c r="CM84" i="27"/>
  <c r="CM83" i="27"/>
  <c r="CM82" i="27"/>
  <c r="CM81" i="27"/>
  <c r="CM80" i="27"/>
  <c r="CM79" i="27"/>
  <c r="CM78" i="27"/>
  <c r="CM77" i="27"/>
  <c r="CM76" i="27"/>
  <c r="CM75" i="27"/>
  <c r="CM74" i="27"/>
  <c r="CM73" i="27"/>
  <c r="CM72" i="27"/>
  <c r="CM71" i="27"/>
  <c r="CM70" i="27"/>
  <c r="CM69" i="27"/>
  <c r="CM68" i="27"/>
  <c r="CM67" i="27"/>
  <c r="CM66" i="27"/>
  <c r="CM65" i="27"/>
  <c r="CM64" i="27"/>
  <c r="CM63" i="27"/>
  <c r="CM62" i="27"/>
  <c r="CM61" i="27"/>
  <c r="CM60" i="27"/>
  <c r="CM59" i="27"/>
  <c r="CM58" i="27"/>
  <c r="CM57" i="27"/>
  <c r="CM56" i="27"/>
  <c r="CM55" i="27"/>
  <c r="CM54" i="27"/>
  <c r="CM53" i="27"/>
  <c r="CM52" i="27"/>
  <c r="CM51" i="27"/>
  <c r="CM50" i="27"/>
  <c r="CM49" i="27"/>
  <c r="CM48" i="27"/>
  <c r="CM47" i="27"/>
  <c r="CM46" i="27"/>
  <c r="CM45" i="27"/>
  <c r="CM44" i="27"/>
  <c r="CM43" i="27"/>
  <c r="CM42" i="27"/>
  <c r="CM41" i="27"/>
  <c r="CM40" i="27"/>
  <c r="CM39" i="27"/>
  <c r="CM38" i="27"/>
  <c r="CM37" i="27"/>
  <c r="CM36" i="27"/>
  <c r="CM35" i="27"/>
  <c r="CM34" i="27"/>
  <c r="CM33" i="27"/>
  <c r="CM32" i="27"/>
  <c r="CM31" i="27"/>
  <c r="CM30" i="27"/>
  <c r="CM29" i="27"/>
  <c r="CM28" i="27"/>
  <c r="CM27" i="27"/>
  <c r="CM26" i="27"/>
  <c r="CM25" i="27"/>
  <c r="CM24" i="27"/>
  <c r="CM23" i="27"/>
  <c r="CL19" i="27"/>
  <c r="CL187" i="17"/>
  <c r="CL188" i="17"/>
  <c r="CL185" i="17"/>
  <c r="CM164" i="17"/>
  <c r="CM165" i="17"/>
  <c r="CM166" i="17"/>
  <c r="CM167" i="17"/>
  <c r="CM168" i="17"/>
  <c r="CM169" i="17"/>
  <c r="CM170" i="17"/>
  <c r="CM171" i="17"/>
  <c r="CM172" i="17"/>
  <c r="CM173" i="17"/>
  <c r="CM174" i="17"/>
  <c r="CM175" i="17"/>
  <c r="CM176" i="17"/>
  <c r="CM177" i="17"/>
  <c r="CM178" i="17"/>
  <c r="CM179" i="17"/>
  <c r="CM180" i="17"/>
  <c r="CM181" i="17"/>
  <c r="CM144" i="17"/>
  <c r="CM145" i="17"/>
  <c r="CM146" i="17"/>
  <c r="CM147" i="17"/>
  <c r="CM148" i="17"/>
  <c r="CM149" i="17"/>
  <c r="CM150" i="17"/>
  <c r="CM151" i="17"/>
  <c r="CM152" i="17"/>
  <c r="CM153" i="17"/>
  <c r="CM154" i="17"/>
  <c r="CM155" i="17"/>
  <c r="CM156" i="17"/>
  <c r="CM157" i="17"/>
  <c r="CM158" i="17"/>
  <c r="CM159" i="17"/>
  <c r="CM160" i="17"/>
  <c r="CM161" i="17"/>
  <c r="CM162" i="17"/>
  <c r="CM163" i="17"/>
  <c r="CM135" i="17"/>
  <c r="CM136" i="17"/>
  <c r="CM137" i="17"/>
  <c r="CM138" i="17"/>
  <c r="CM139" i="17"/>
  <c r="CM140" i="17"/>
  <c r="CM141" i="17"/>
  <c r="CM142" i="17"/>
  <c r="CM143" i="17"/>
  <c r="CM123" i="17"/>
  <c r="CM124" i="17"/>
  <c r="CM125" i="17"/>
  <c r="CM126" i="17"/>
  <c r="CM127" i="17"/>
  <c r="CM128" i="17"/>
  <c r="CM129" i="17"/>
  <c r="CM130" i="17"/>
  <c r="CM131" i="17"/>
  <c r="CM132" i="17"/>
  <c r="CM133" i="17"/>
  <c r="CM134" i="17"/>
  <c r="CM122" i="17"/>
  <c r="CM121" i="17"/>
  <c r="CM119" i="17"/>
  <c r="CM120" i="17"/>
  <c r="CM115" i="17"/>
  <c r="CM116" i="17"/>
  <c r="CM117" i="17"/>
  <c r="CM118" i="17"/>
  <c r="CM105" i="17"/>
  <c r="CM106" i="17"/>
  <c r="CM107" i="17"/>
  <c r="CM108" i="17"/>
  <c r="CM109" i="17"/>
  <c r="CM110" i="17"/>
  <c r="CM111" i="17"/>
  <c r="CM112" i="17"/>
  <c r="CM113" i="17"/>
  <c r="CM114" i="17"/>
  <c r="CM99" i="17"/>
  <c r="CM100" i="17"/>
  <c r="CM101" i="17"/>
  <c r="CM102" i="17"/>
  <c r="CM103" i="17"/>
  <c r="CM104" i="17"/>
  <c r="CM97" i="17"/>
  <c r="CM98" i="17"/>
  <c r="CM93" i="17"/>
  <c r="CM94" i="17"/>
  <c r="CM95" i="17"/>
  <c r="CM96" i="17"/>
  <c r="CM86" i="17"/>
  <c r="CM87" i="17"/>
  <c r="CM88" i="17"/>
  <c r="CM89" i="17"/>
  <c r="CM90" i="17"/>
  <c r="CM91" i="17"/>
  <c r="CM92" i="17"/>
  <c r="CM82" i="17"/>
  <c r="CM83" i="17"/>
  <c r="CM84" i="17"/>
  <c r="CM85" i="17"/>
  <c r="CM78" i="17"/>
  <c r="CM79" i="17"/>
  <c r="CM80" i="17"/>
  <c r="CM81" i="17"/>
  <c r="CM71" i="17"/>
  <c r="CM72" i="17"/>
  <c r="CM73" i="17"/>
  <c r="CM74" i="17"/>
  <c r="CM75" i="17"/>
  <c r="CM76" i="17"/>
  <c r="CM77" i="17"/>
  <c r="CM70" i="17"/>
  <c r="CM67" i="17"/>
  <c r="CM68" i="17"/>
  <c r="CM69" i="17"/>
  <c r="CM64" i="17"/>
  <c r="CM65" i="17"/>
  <c r="CM66" i="17"/>
  <c r="CM63" i="17"/>
  <c r="CM56" i="17"/>
  <c r="CM57" i="17"/>
  <c r="CM58" i="17"/>
  <c r="CM59" i="17"/>
  <c r="CM60" i="17"/>
  <c r="CM61" i="17"/>
  <c r="CM62" i="17"/>
  <c r="CM55" i="17"/>
  <c r="CM52" i="17"/>
  <c r="CM53" i="17"/>
  <c r="CM54" i="17"/>
  <c r="CM51" i="17"/>
  <c r="CM45" i="17"/>
  <c r="CM41" i="17"/>
  <c r="CM42" i="17"/>
  <c r="CM43" i="17"/>
  <c r="CM44" i="17"/>
  <c r="CM46" i="17"/>
  <c r="CM47" i="17"/>
  <c r="CM48" i="17"/>
  <c r="CM49" i="17"/>
  <c r="CM50" i="17"/>
  <c r="CM37" i="17"/>
  <c r="CM38" i="17"/>
  <c r="CM39" i="17"/>
  <c r="CM40" i="17"/>
  <c r="CM31" i="17"/>
  <c r="CM32" i="17"/>
  <c r="CM33" i="17"/>
  <c r="CM34" i="17"/>
  <c r="CM35" i="17"/>
  <c r="CM36" i="17"/>
  <c r="CM24" i="17"/>
  <c r="CM25" i="17"/>
  <c r="CM26" i="17"/>
  <c r="CM27" i="17"/>
  <c r="CM28" i="17"/>
  <c r="CM29" i="17"/>
  <c r="CM30" i="17"/>
  <c r="CM23" i="17"/>
  <c r="CL19" i="17"/>
  <c r="AG263" i="4"/>
  <c r="AG262" i="4" l="1"/>
  <c r="AG261" i="4"/>
  <c r="AG260" i="4"/>
  <c r="AG259" i="4"/>
  <c r="AG258" i="4"/>
  <c r="K24" i="4"/>
  <c r="AO147" i="4"/>
  <c r="AO146" i="4"/>
  <c r="AO145" i="4"/>
  <c r="AO144" i="4"/>
  <c r="AO143" i="4"/>
  <c r="AO142" i="4"/>
  <c r="AO141" i="4"/>
  <c r="AO140" i="4"/>
  <c r="AO139" i="4"/>
  <c r="AO138" i="4"/>
  <c r="AO137" i="4"/>
  <c r="AO136" i="4"/>
  <c r="AO135" i="4"/>
  <c r="AO134" i="4"/>
  <c r="AO133" i="4"/>
  <c r="AO132" i="4"/>
  <c r="AO131" i="4"/>
  <c r="AO130" i="4"/>
  <c r="AO129" i="4" l="1"/>
  <c r="AO128" i="4"/>
  <c r="AO127" i="4"/>
  <c r="AO126" i="4" l="1"/>
  <c r="AO125" i="4"/>
  <c r="AO124" i="4"/>
  <c r="AO123" i="4"/>
  <c r="AO122" i="4"/>
  <c r="AO121" i="4"/>
  <c r="AO120" i="4"/>
  <c r="AO119" i="4"/>
  <c r="AO118" i="4"/>
  <c r="AO117" i="4"/>
  <c r="AO116" i="4"/>
  <c r="AO115" i="4"/>
  <c r="AO114" i="4"/>
  <c r="AO113" i="4"/>
  <c r="AO112" i="4"/>
  <c r="AO111" i="4"/>
  <c r="AO110" i="4"/>
  <c r="AO109" i="4"/>
  <c r="AO108" i="4"/>
  <c r="AO107" i="4"/>
  <c r="AO106" i="4"/>
  <c r="AO105" i="4"/>
  <c r="AO104" i="4"/>
  <c r="AO103" i="4"/>
  <c r="AO102" i="4"/>
  <c r="AO101" i="4"/>
  <c r="AO100" i="4"/>
  <c r="AO99" i="4"/>
  <c r="AO98" i="4"/>
  <c r="AO97" i="4"/>
  <c r="AO96" i="4"/>
  <c r="AO90" i="4"/>
  <c r="AO89" i="4"/>
  <c r="AO88" i="4"/>
  <c r="AO87" i="4"/>
  <c r="AO86" i="4"/>
  <c r="AO85" i="4"/>
  <c r="AO84" i="4"/>
  <c r="AO83" i="4"/>
  <c r="AO82" i="4"/>
  <c r="AO81" i="4"/>
  <c r="AO80" i="4"/>
  <c r="AO79" i="4"/>
  <c r="AO78" i="4"/>
  <c r="AO77" i="4"/>
  <c r="AO76" i="4"/>
  <c r="AO75" i="4"/>
  <c r="AO74" i="4"/>
  <c r="AO73" i="4"/>
  <c r="AO72" i="4"/>
  <c r="AO71" i="4"/>
  <c r="AO70" i="4"/>
  <c r="AO69" i="4"/>
  <c r="AO68" i="4"/>
  <c r="AO67" i="4"/>
  <c r="AO66" i="4"/>
  <c r="AO65" i="4"/>
  <c r="AO64" i="4"/>
  <c r="AO63" i="4"/>
  <c r="AO62" i="4"/>
  <c r="AO61" i="4"/>
  <c r="AO60" i="4"/>
  <c r="AO59" i="4"/>
  <c r="AO58" i="4"/>
  <c r="AO57" i="4"/>
  <c r="AG47" i="4"/>
  <c r="AG44" i="4"/>
  <c r="AG45" i="4"/>
  <c r="AG46" i="4"/>
  <c r="K28" i="4"/>
  <c r="K25" i="4"/>
  <c r="K26" i="4"/>
  <c r="K27" i="4"/>
  <c r="K29" i="4"/>
  <c r="K30" i="4"/>
  <c r="K31" i="4"/>
  <c r="K32" i="4"/>
  <c r="M61" i="7" l="1"/>
  <c r="M60" i="7"/>
  <c r="M59" i="7"/>
  <c r="K28" i="15"/>
  <c r="K27" i="15"/>
  <c r="K26" i="15"/>
  <c r="K25" i="15"/>
  <c r="K24" i="15"/>
  <c r="AK30" i="15" l="1"/>
  <c r="AG43" i="4" l="1"/>
  <c r="I7" i="15" l="1"/>
  <c r="S65" i="15"/>
  <c r="F12" i="4" l="1"/>
  <c r="M14" i="4"/>
  <c r="M32" i="4" l="1"/>
  <c r="M26" i="1" l="1"/>
  <c r="D65" i="15" l="1"/>
  <c r="H65" i="15" s="1"/>
  <c r="AO58" i="15"/>
  <c r="AG58" i="15"/>
  <c r="AO57" i="15"/>
  <c r="AG57" i="15"/>
  <c r="AO56" i="15"/>
  <c r="AG56" i="15"/>
  <c r="AO55" i="15"/>
  <c r="AG55" i="15"/>
  <c r="AO54" i="15"/>
  <c r="AG54" i="15"/>
  <c r="AO53" i="15"/>
  <c r="AG53" i="15"/>
  <c r="AO52" i="15"/>
  <c r="AG52" i="15"/>
  <c r="AO51" i="15"/>
  <c r="AG51" i="15"/>
  <c r="AO50" i="15"/>
  <c r="AG50" i="15"/>
  <c r="AO49" i="15"/>
  <c r="AG49" i="15"/>
  <c r="AO48" i="15"/>
  <c r="AG48" i="15"/>
  <c r="AO47" i="15"/>
  <c r="AG47" i="15"/>
  <c r="AO46" i="15"/>
  <c r="AG46" i="15"/>
  <c r="AO45" i="15"/>
  <c r="AG45" i="15"/>
  <c r="AO44" i="15"/>
  <c r="AG44" i="15"/>
  <c r="AO43" i="15"/>
  <c r="AG43" i="15"/>
  <c r="AO42" i="15"/>
  <c r="AG42" i="15"/>
  <c r="AO41" i="15"/>
  <c r="AG41" i="15"/>
  <c r="AG40" i="15"/>
  <c r="AO39" i="15"/>
  <c r="AG39" i="15"/>
  <c r="AI30" i="15"/>
  <c r="K7" i="15"/>
  <c r="G7" i="15"/>
  <c r="AH65" i="15" l="1"/>
  <c r="R65" i="15"/>
  <c r="F65" i="15"/>
  <c r="N65" i="15"/>
  <c r="V65" i="15"/>
  <c r="Z65" i="15"/>
  <c r="AD65" i="15"/>
  <c r="G65" i="15"/>
  <c r="O65" i="15"/>
  <c r="W65" i="15"/>
  <c r="AA65" i="15"/>
  <c r="AE65" i="15"/>
  <c r="P65" i="15"/>
  <c r="T65" i="15"/>
  <c r="X65" i="15"/>
  <c r="AB65" i="15"/>
  <c r="AF65" i="15"/>
  <c r="E65" i="15"/>
  <c r="L65" i="15"/>
  <c r="Q65" i="15"/>
  <c r="U65" i="15"/>
  <c r="Y65" i="15"/>
  <c r="AC65" i="15"/>
  <c r="I14" i="4"/>
  <c r="I13" i="4"/>
  <c r="H12" i="4"/>
  <c r="AO13" i="1" l="1"/>
  <c r="AB13" i="1"/>
  <c r="AO49" i="4"/>
  <c r="S269" i="4"/>
  <c r="D269" i="4"/>
  <c r="AO95" i="4"/>
  <c r="AO94" i="4"/>
  <c r="AO93" i="4"/>
  <c r="AO92" i="4"/>
  <c r="AO91" i="4"/>
  <c r="AO56" i="4"/>
  <c r="AO55" i="4"/>
  <c r="AO54" i="4"/>
  <c r="AO53" i="4"/>
  <c r="AO52" i="4"/>
  <c r="AO51" i="4"/>
  <c r="AO50" i="4"/>
  <c r="AO48" i="4"/>
  <c r="AO47" i="4"/>
  <c r="AO46" i="4"/>
  <c r="AO45" i="4"/>
  <c r="AO44" i="4"/>
  <c r="AO43" i="4"/>
  <c r="AI34" i="4"/>
  <c r="J210" i="7"/>
  <c r="J209" i="7"/>
  <c r="J208" i="7"/>
  <c r="J207" i="7"/>
  <c r="J206" i="7"/>
  <c r="J205" i="7"/>
  <c r="J204" i="7"/>
  <c r="J203" i="7"/>
  <c r="J202" i="7"/>
  <c r="J201" i="7"/>
  <c r="G7" i="4"/>
  <c r="H269" i="4" l="1"/>
  <c r="L269" i="4"/>
  <c r="Z269" i="4"/>
  <c r="E269" i="4"/>
  <c r="U269" i="4"/>
  <c r="N269" i="4"/>
  <c r="O269" i="4"/>
  <c r="AF269" i="4"/>
  <c r="X269" i="4"/>
  <c r="Q269" i="4"/>
  <c r="R269" i="4"/>
  <c r="AC269" i="4"/>
  <c r="T269" i="4"/>
  <c r="AE269" i="4"/>
  <c r="F269" i="4"/>
  <c r="Y269" i="4"/>
  <c r="AH269" i="4"/>
  <c r="AD269" i="4"/>
  <c r="V269" i="4"/>
  <c r="G269" i="4"/>
  <c r="P269" i="4"/>
  <c r="AB269" i="4"/>
  <c r="AA269" i="4"/>
  <c r="W269" i="4"/>
  <c r="AK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Yasmin Eliana Romero Aperador</author>
  </authors>
  <commentList>
    <comment ref="D10" authorId="0" shapeId="0" xr:uid="{1B62775C-33A4-4EE6-B100-591C0FA20AD6}">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E10" authorId="0" shapeId="0" xr:uid="{EF55AA70-5194-42DD-83BD-5769CB0EF9D1}">
      <text>
        <r>
          <rPr>
            <b/>
            <sz val="8"/>
            <color indexed="8"/>
            <rFont val="Tahoma"/>
            <family val="2"/>
          </rPr>
          <t xml:space="preserve">NOMBRE CONSULTOR COMERCIAL:
</t>
        </r>
        <r>
          <rPr>
            <sz val="8"/>
            <color indexed="8"/>
            <rFont val="Tahoma"/>
            <family val="2"/>
          </rPr>
          <t>Registrar el nombre completo del consultor, de lo contrario registrar "VENTA DIRECTA"</t>
        </r>
      </text>
    </comment>
    <comment ref="O16" authorId="0" shapeId="0" xr:uid="{5CB65350-C423-4483-A6A4-85FF0941A5A1}">
      <text>
        <r>
          <rPr>
            <b/>
            <sz val="8"/>
            <color indexed="8"/>
            <rFont val="Tahoma"/>
            <family val="2"/>
          </rPr>
          <t xml:space="preserve">CODIGO ACTIVIDAD ECONÓMICA DE LA EMPRESA:
</t>
        </r>
        <r>
          <rPr>
            <sz val="8"/>
            <color indexed="8"/>
            <rFont val="Tahoma"/>
            <family val="2"/>
          </rPr>
          <t xml:space="preserve">Ver listado en hoja anexa </t>
        </r>
      </text>
    </comment>
    <comment ref="P16" authorId="0" shapeId="0" xr:uid="{BE3C4061-40B3-41F8-BBCA-BB75D7A8D643}">
      <text>
        <r>
          <rPr>
            <b/>
            <sz val="8"/>
            <color indexed="8"/>
            <rFont val="Tahoma"/>
            <family val="2"/>
          </rPr>
          <t xml:space="preserve">NOMBRE ACTIVIDAD ECONÓMICA DE LA EMPRESA:
</t>
        </r>
        <r>
          <rPr>
            <sz val="8"/>
            <color indexed="8"/>
            <rFont val="Tahoma"/>
            <family val="2"/>
          </rPr>
          <t xml:space="preserve">Ver listado en hoja anexa </t>
        </r>
      </text>
    </comment>
    <comment ref="R16" authorId="1" shapeId="0" xr:uid="{9C7503C5-0DC4-4422-9080-131A1036462E}">
      <text>
        <r>
          <rPr>
            <sz val="9"/>
            <color indexed="81"/>
            <rFont val="Tahoma"/>
            <family val="2"/>
          </rPr>
          <t xml:space="preserve">Colectiva: Aplica únicamente al trabajador independiente que se afilia o reporta novedades a través de una asociación ó  agremiación.
</t>
        </r>
      </text>
    </comment>
    <comment ref="C21" authorId="0" shapeId="0" xr:uid="{A212905F-0315-47A2-AA5E-BDB586338A90}">
      <text>
        <r>
          <rPr>
            <b/>
            <sz val="8"/>
            <color indexed="8"/>
            <rFont val="Tahoma"/>
            <family val="2"/>
          </rPr>
          <t>TIPO DOCUMENTO (OBLIGATORIO):</t>
        </r>
        <r>
          <rPr>
            <sz val="8"/>
            <color indexed="8"/>
            <rFont val="Tahoma"/>
            <family val="2"/>
          </rPr>
          <t xml:space="preserve"> Especifique el tipo de trámite:
</t>
        </r>
        <r>
          <rPr>
            <b/>
            <sz val="8"/>
            <color indexed="8"/>
            <rFont val="Tahoma"/>
            <family val="2"/>
          </rPr>
          <t xml:space="preserve">A = Afiliación
R = Retiro
N = Novedad
</t>
        </r>
      </text>
    </comment>
    <comment ref="D21" authorId="0" shapeId="0" xr:uid="{54B7AAE8-8B08-4B64-AB1B-D653C08FD311}">
      <text>
        <r>
          <rPr>
            <b/>
            <sz val="8"/>
            <color indexed="8"/>
            <rFont val="Tahoma"/>
            <family val="2"/>
          </rPr>
          <t>Este campo se diligencia únicamente si el tipo de trámite es una NOVEDAD</t>
        </r>
      </text>
    </comment>
    <comment ref="AE21" authorId="1" shapeId="0" xr:uid="{8C46D86A-B03F-41EE-B971-E1D5D7210183}">
      <text>
        <r>
          <rPr>
            <sz val="9"/>
            <color indexed="81"/>
            <rFont val="Tahoma"/>
            <family val="2"/>
          </rPr>
          <t>VALIDAR EN LA HOJA SUB TIPOS , QUE TIPO DE COTIZANTE APLICA SUBTIPOS DE COTIZANTE</t>
        </r>
      </text>
    </comment>
    <comment ref="AJ21" authorId="0" shapeId="0" xr:uid="{AD33C499-BE8F-4471-8665-1367B1BF4007}">
      <text>
        <r>
          <rPr>
            <b/>
            <sz val="8"/>
            <color indexed="8"/>
            <rFont val="Tahoma"/>
            <family val="2"/>
          </rPr>
          <t xml:space="preserve">FECHA INICIO DEL CONTRATO:
</t>
        </r>
        <r>
          <rPr>
            <sz val="8"/>
            <color indexed="8"/>
            <rFont val="Tahoma"/>
            <family val="2"/>
          </rPr>
          <t>Corresponde a la fecha de inicio registrado en el contrato firmado entre contratista y contratante.</t>
        </r>
      </text>
    </comment>
    <comment ref="AK21" authorId="0" shapeId="0" xr:uid="{80FE4924-CD07-45A8-A4DC-D8E4096E771F}">
      <text>
        <r>
          <rPr>
            <b/>
            <sz val="8"/>
            <color indexed="8"/>
            <rFont val="Tahoma"/>
            <family val="2"/>
          </rPr>
          <t xml:space="preserve">FECHA TERMINACIÓN DEL CONTRATO:
</t>
        </r>
        <r>
          <rPr>
            <sz val="8"/>
            <color indexed="8"/>
            <rFont val="Tahoma"/>
            <family val="2"/>
          </rPr>
          <t>Corresponde a la fecha de terminación registrado en el contrato firmado entre contratista y contratante.</t>
        </r>
      </text>
    </comment>
    <comment ref="AO21" authorId="0" shapeId="0" xr:uid="{9C745C17-3991-4658-A54A-1ED49F5AD1D8}">
      <text>
        <r>
          <rPr>
            <b/>
            <sz val="8"/>
            <color indexed="8"/>
            <rFont val="Tahoma"/>
            <family val="2"/>
          </rPr>
          <t xml:space="preserve">IBC: 
</t>
        </r>
        <r>
          <rPr>
            <sz val="8"/>
            <color indexed="8"/>
            <rFont val="Tahoma"/>
            <family val="2"/>
          </rPr>
          <t>Corresponde al 40% del valor neto de los honorarios o de la remuneración mensual por los servicios prestados</t>
        </r>
      </text>
    </comment>
    <comment ref="AP21" authorId="0" shapeId="0" xr:uid="{741B1CCC-F74F-4DB7-BC54-207F094EF002}">
      <text>
        <r>
          <rPr>
            <b/>
            <sz val="8"/>
            <color indexed="8"/>
            <rFont val="Tahoma"/>
            <family val="2"/>
          </rPr>
          <t xml:space="preserve">CÓDIGO ACTIVIDAD REALIZADA POR EL INDEPENDIENTE:
</t>
        </r>
        <r>
          <rPr>
            <sz val="8"/>
            <color indexed="8"/>
            <rFont val="Tahoma"/>
            <family val="2"/>
          </rPr>
          <t xml:space="preserve">
Ver listado en hoja anexa Código actividad Económica</t>
        </r>
      </text>
    </comment>
    <comment ref="AQ21" authorId="0" shapeId="0" xr:uid="{204C76C1-A694-42E6-94E9-3C244451E0F8}">
      <text>
        <r>
          <rPr>
            <b/>
            <sz val="8"/>
            <color indexed="8"/>
            <rFont val="Tahoma"/>
            <family val="2"/>
          </rPr>
          <t xml:space="preserve">NOMBRE ACTIVIDAD REALIZADA POR EL INDEPENDIENTE:
</t>
        </r>
        <r>
          <rPr>
            <sz val="8"/>
            <color indexed="8"/>
            <rFont val="Tahoma"/>
            <family val="2"/>
          </rPr>
          <t>Ver listado en hoja anexa Código actividad Económica</t>
        </r>
      </text>
    </comment>
    <comment ref="AT21" authorId="0" shapeId="0" xr:uid="{E341E6B5-55A5-4998-A434-D313337983DB}">
      <text>
        <r>
          <rPr>
            <b/>
            <sz val="8"/>
            <color indexed="8"/>
            <rFont val="Tahoma"/>
            <family val="2"/>
          </rPr>
          <t xml:space="preserve">DIAS EN QUE SE EJECUTA LA ACTIVIDAD:
</t>
        </r>
        <r>
          <rPr>
            <sz val="8"/>
            <color indexed="8"/>
            <rFont val="Tahoma"/>
            <family val="2"/>
          </rPr>
          <t>Marcar solo con X los días en los que desarrolla la actividad</t>
        </r>
      </text>
    </comment>
    <comment ref="BA21" authorId="0" shapeId="0" xr:uid="{8EF51FF5-CF30-4BE6-8C30-2E9DDC435A8D}">
      <text>
        <r>
          <rPr>
            <b/>
            <sz val="8"/>
            <color indexed="8"/>
            <rFont val="Tahoma"/>
            <family val="2"/>
          </rPr>
          <t xml:space="preserve">HORARIO EN QUE SE EJECUTARA LA ACTIVIDAD:
</t>
        </r>
        <r>
          <rPr>
            <sz val="8"/>
            <color indexed="8"/>
            <rFont val="Tahoma"/>
            <family val="2"/>
          </rPr>
          <t>Marcar solo con X las horas en las que se desarrolla la actividad</t>
        </r>
      </text>
    </comment>
    <comment ref="BY21" authorId="0" shapeId="0" xr:uid="{33D41084-514C-4850-92EF-70DBE92BCE8C}">
      <text>
        <r>
          <rPr>
            <b/>
            <sz val="8"/>
            <color indexed="8"/>
            <rFont val="Tahoma"/>
            <family val="2"/>
          </rPr>
          <t xml:space="preserve">CÓDIGO CENTRO DE TRABAJO:
</t>
        </r>
        <r>
          <rPr>
            <sz val="8"/>
            <color indexed="8"/>
            <rFont val="Tahoma"/>
            <family val="2"/>
          </rPr>
          <t>Código sede en la que se realiza la labor</t>
        </r>
      </text>
    </comment>
    <comment ref="BZ21" authorId="0" shapeId="0" xr:uid="{300188A7-D1EF-4921-997B-869FE22EBBC2}">
      <text>
        <r>
          <rPr>
            <b/>
            <sz val="8"/>
            <color indexed="8"/>
            <rFont val="Tahoma"/>
            <family val="2"/>
          </rPr>
          <t xml:space="preserve">NOMBRE CENTRO DE TRABAJO:
</t>
        </r>
        <r>
          <rPr>
            <sz val="8"/>
            <color indexed="8"/>
            <rFont val="Tahoma"/>
            <family val="2"/>
          </rPr>
          <t>Nombre sede en la que se realiza la labor</t>
        </r>
      </text>
    </comment>
    <comment ref="CA21" authorId="0" shapeId="0" xr:uid="{9FABF867-D15C-4F26-90E4-9DA1ECCDE3F5}">
      <text>
        <r>
          <rPr>
            <b/>
            <sz val="8"/>
            <color indexed="8"/>
            <rFont val="Tahoma"/>
            <family val="2"/>
          </rPr>
          <t xml:space="preserve">OBLIGATORIO:
</t>
        </r>
        <r>
          <rPr>
            <sz val="8"/>
            <color indexed="8"/>
            <rFont val="Tahoma"/>
            <family val="2"/>
          </rPr>
          <t xml:space="preserve">
Ver listado en hoja anexa Código actividad Económica </t>
        </r>
      </text>
    </comment>
    <comment ref="CD21" authorId="0" shapeId="0" xr:uid="{068B21C8-666B-4150-B765-A48909CD9637}">
      <text>
        <r>
          <rPr>
            <b/>
            <sz val="8"/>
            <color indexed="8"/>
            <rFont val="Tahoma"/>
            <family val="2"/>
          </rPr>
          <t xml:space="preserve">DIRECCIÓN DEL CENTRO TRABAJO:
</t>
        </r>
        <r>
          <rPr>
            <sz val="8"/>
            <color indexed="8"/>
            <rFont val="Tahoma"/>
            <family val="2"/>
          </rPr>
          <t>Registre la Dirección del centro de trabajo en la cual se realizará la labor contratada.</t>
        </r>
      </text>
    </comment>
    <comment ref="CE21" authorId="0" shapeId="0" xr:uid="{DE81BC7B-2508-4788-9C10-98AAB433A22E}">
      <text>
        <r>
          <rPr>
            <b/>
            <sz val="8"/>
            <color indexed="8"/>
            <rFont val="Tahoma"/>
            <family val="2"/>
          </rPr>
          <t xml:space="preserve">DEPARTAMENTO CENTRO TRABAJO:
</t>
        </r>
        <r>
          <rPr>
            <sz val="8"/>
            <color indexed="8"/>
            <rFont val="Tahoma"/>
            <family val="2"/>
          </rPr>
          <t xml:space="preserve">
Registre el Departamento del centro de trabajo en la cual se realizará la labor contratada</t>
        </r>
      </text>
    </comment>
    <comment ref="CF21" authorId="0" shapeId="0" xr:uid="{FCC6E501-9745-4811-BA6B-5AECF12A47DB}">
      <text>
        <r>
          <rPr>
            <b/>
            <sz val="8"/>
            <color indexed="8"/>
            <rFont val="Tahoma"/>
            <family val="2"/>
          </rPr>
          <t xml:space="preserve">CIUDAD CENTRO TRABAJO:
</t>
        </r>
        <r>
          <rPr>
            <sz val="8"/>
            <color indexed="8"/>
            <rFont val="Tahoma"/>
            <family val="2"/>
          </rPr>
          <t xml:space="preserve">
Registre la Ciudad del centro de trabajo en la cual se realizará la labor contratada</t>
        </r>
      </text>
    </comment>
    <comment ref="CH21" authorId="0" shapeId="0" xr:uid="{9D781E96-87A7-4F05-83EC-7A6961CED7A4}">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CI21" authorId="0" shapeId="0" xr:uid="{3FCCE755-2C54-4A17-8C81-C53E6AA4EC88}">
      <text>
        <r>
          <rPr>
            <b/>
            <sz val="8"/>
            <color indexed="8"/>
            <rFont val="Tahoma"/>
            <family val="2"/>
          </rPr>
          <t xml:space="preserve">TELÉFONO CENTRO TRABAJO:
</t>
        </r>
        <r>
          <rPr>
            <sz val="8"/>
            <color indexed="8"/>
            <rFont val="Tahoma"/>
            <family val="2"/>
          </rPr>
          <t xml:space="preserve">
Registre el CELUAR del centro de trabajo en la cual se realizará la labor contratada</t>
        </r>
      </text>
    </comment>
    <comment ref="CJ21" authorId="0" shapeId="0" xr:uid="{4BEA2E84-EBAD-4B92-B86D-A32A75D9C8D1}">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K37" authorId="0" shapeId="0" xr:uid="{40E6E761-679B-4091-92A2-C4CB6A0E7D4B}">
      <text>
        <r>
          <rPr>
            <sz val="11"/>
            <color theme="1"/>
            <rFont val="Calibri"/>
            <family val="2"/>
            <scheme val="minor"/>
          </rPr>
          <t>======
ID#AAABJeZk8GA
tc={4F86B222-9BB5-4B7A-BB54-AF95328E61FF}    (2024-03-19 18:52:42)
[Comentario encadenado]
Su versión de Excel le permite leer este comentario encadenado; sin embargo, las ediciones que se apliquen se quitarán si el archivo se abre en una versión más reciente de Excel. Más información: https://go.microsoft.com/fwlink/?linkid=870924
Comentario:
    Revisar y retirar en octubre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Yasmin Eliana Romero Aperador</author>
  </authors>
  <commentList>
    <comment ref="D10" authorId="0" shapeId="0" xr:uid="{00000000-0006-0000-0700-000001000000}">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E10" authorId="0" shapeId="0" xr:uid="{00000000-0006-0000-0700-000002000000}">
      <text>
        <r>
          <rPr>
            <b/>
            <sz val="8"/>
            <color indexed="8"/>
            <rFont val="Tahoma"/>
            <family val="2"/>
          </rPr>
          <t xml:space="preserve">NOMBRE CONSULTOR COMERCIAL:
</t>
        </r>
        <r>
          <rPr>
            <sz val="8"/>
            <color indexed="8"/>
            <rFont val="Tahoma"/>
            <family val="2"/>
          </rPr>
          <t>Registrar el nombre completo del consultor, de lo contrario registrar "VENTA DIRECTA"</t>
        </r>
      </text>
    </comment>
    <comment ref="O16" authorId="0" shapeId="0" xr:uid="{00000000-0006-0000-0700-000003000000}">
      <text>
        <r>
          <rPr>
            <b/>
            <sz val="8"/>
            <color indexed="8"/>
            <rFont val="Tahoma"/>
            <family val="2"/>
          </rPr>
          <t xml:space="preserve">CODIGO ACTIVIDAD ECONÓMICA DE LA EMPRESA:
</t>
        </r>
        <r>
          <rPr>
            <sz val="8"/>
            <color indexed="8"/>
            <rFont val="Tahoma"/>
            <family val="2"/>
          </rPr>
          <t xml:space="preserve">Ver listado en hoja anexa </t>
        </r>
      </text>
    </comment>
    <comment ref="P16" authorId="0" shapeId="0" xr:uid="{00000000-0006-0000-0700-000004000000}">
      <text>
        <r>
          <rPr>
            <b/>
            <sz val="8"/>
            <color indexed="8"/>
            <rFont val="Tahoma"/>
            <family val="2"/>
          </rPr>
          <t xml:space="preserve">NOMBRE ACTIVIDAD ECONÓMICA DE LA EMPRESA:
</t>
        </r>
        <r>
          <rPr>
            <sz val="8"/>
            <color indexed="8"/>
            <rFont val="Tahoma"/>
            <family val="2"/>
          </rPr>
          <t xml:space="preserve">Ver listado en hoja anexa </t>
        </r>
      </text>
    </comment>
    <comment ref="R16" authorId="1" shapeId="0" xr:uid="{00000000-0006-0000-0700-000005000000}">
      <text>
        <r>
          <rPr>
            <sz val="9"/>
            <color indexed="81"/>
            <rFont val="Tahoma"/>
            <family val="2"/>
          </rPr>
          <t xml:space="preserve">Colectiva: Aplica únicamente al trabajador independiente que se afilia o reporta novedades a través de una asociación ó  agremiación.
</t>
        </r>
      </text>
    </comment>
    <comment ref="C21" authorId="0" shapeId="0" xr:uid="{00000000-0006-0000-0700-000006000000}">
      <text>
        <r>
          <rPr>
            <b/>
            <sz val="8"/>
            <color indexed="8"/>
            <rFont val="Tahoma"/>
            <family val="2"/>
          </rPr>
          <t>TIPO DOCUMENTO (OBLIGATORIO):</t>
        </r>
        <r>
          <rPr>
            <sz val="8"/>
            <color indexed="8"/>
            <rFont val="Tahoma"/>
            <family val="2"/>
          </rPr>
          <t xml:space="preserve"> Especifique el tipo de trámite:
</t>
        </r>
        <r>
          <rPr>
            <b/>
            <sz val="8"/>
            <color indexed="8"/>
            <rFont val="Tahoma"/>
            <family val="2"/>
          </rPr>
          <t xml:space="preserve">A = Afiliación
R = Retiro
N = Novedad
</t>
        </r>
      </text>
    </comment>
    <comment ref="D21" authorId="0" shapeId="0" xr:uid="{00000000-0006-0000-0700-000007000000}">
      <text>
        <r>
          <rPr>
            <b/>
            <sz val="8"/>
            <color indexed="8"/>
            <rFont val="Tahoma"/>
            <family val="2"/>
          </rPr>
          <t>Este campo se diligencia únicamente si el tipo de trámite es una NOVEDAD</t>
        </r>
      </text>
    </comment>
    <comment ref="AE21" authorId="1" shapeId="0" xr:uid="{00000000-0006-0000-0700-000008000000}">
      <text>
        <r>
          <rPr>
            <sz val="9"/>
            <color indexed="81"/>
            <rFont val="Tahoma"/>
            <family val="2"/>
          </rPr>
          <t>VALIDAR EN LA HOJA SUB TIPOS , QUE TIPO DE COTIZANTE APLICA SUBTIPOS DE COTIZANTE</t>
        </r>
      </text>
    </comment>
    <comment ref="AJ21" authorId="0" shapeId="0" xr:uid="{00000000-0006-0000-0700-000009000000}">
      <text>
        <r>
          <rPr>
            <b/>
            <sz val="8"/>
            <color indexed="8"/>
            <rFont val="Tahoma"/>
            <family val="2"/>
          </rPr>
          <t xml:space="preserve">FECHA INICIO DEL CONTRATO:
</t>
        </r>
        <r>
          <rPr>
            <sz val="8"/>
            <color indexed="8"/>
            <rFont val="Tahoma"/>
            <family val="2"/>
          </rPr>
          <t>Corresponde a la fecha de inicio registrado en el contrato firmado entre contratista y contratante.</t>
        </r>
      </text>
    </comment>
    <comment ref="AK21" authorId="0" shapeId="0" xr:uid="{00000000-0006-0000-0700-00000A000000}">
      <text>
        <r>
          <rPr>
            <b/>
            <sz val="8"/>
            <color indexed="8"/>
            <rFont val="Tahoma"/>
            <family val="2"/>
          </rPr>
          <t xml:space="preserve">FECHA TERMINACIÓN DEL CONTRATO:
</t>
        </r>
        <r>
          <rPr>
            <sz val="8"/>
            <color indexed="8"/>
            <rFont val="Tahoma"/>
            <family val="2"/>
          </rPr>
          <t>Corresponde a la fecha de terminación registrado en el contrato firmado entre contratista y contratante.</t>
        </r>
      </text>
    </comment>
    <comment ref="AO21" authorId="0" shapeId="0" xr:uid="{00000000-0006-0000-0700-00000B000000}">
      <text>
        <r>
          <rPr>
            <b/>
            <sz val="8"/>
            <color indexed="8"/>
            <rFont val="Tahoma"/>
            <family val="2"/>
          </rPr>
          <t xml:space="preserve">IBC: 
</t>
        </r>
        <r>
          <rPr>
            <sz val="8"/>
            <color indexed="8"/>
            <rFont val="Tahoma"/>
            <family val="2"/>
          </rPr>
          <t>Corresponde al 40% del valor neto de los honorarios o de la remuneración mensual por los servicios prestados</t>
        </r>
      </text>
    </comment>
    <comment ref="AP21" authorId="0" shapeId="0" xr:uid="{00000000-0006-0000-0700-00000C000000}">
      <text>
        <r>
          <rPr>
            <b/>
            <sz val="8"/>
            <color indexed="8"/>
            <rFont val="Tahoma"/>
            <family val="2"/>
          </rPr>
          <t xml:space="preserve">CÓDIGO ACTIVIDAD REALIZADA POR EL INDEPENDIENTE:
</t>
        </r>
        <r>
          <rPr>
            <sz val="8"/>
            <color indexed="8"/>
            <rFont val="Tahoma"/>
            <family val="2"/>
          </rPr>
          <t xml:space="preserve">
Ver listado en hoja anexa Código actividad Económica</t>
        </r>
      </text>
    </comment>
    <comment ref="AQ21" authorId="0" shapeId="0" xr:uid="{00000000-0006-0000-0700-00000D000000}">
      <text>
        <r>
          <rPr>
            <b/>
            <sz val="8"/>
            <color indexed="8"/>
            <rFont val="Tahoma"/>
            <family val="2"/>
          </rPr>
          <t xml:space="preserve">NOMBRE ACTIVIDAD REALIZADA POR EL INDEPENDIENTE:
</t>
        </r>
        <r>
          <rPr>
            <sz val="8"/>
            <color indexed="8"/>
            <rFont val="Tahoma"/>
            <family val="2"/>
          </rPr>
          <t>Ver listado en hoja anexa Código actividad Económica</t>
        </r>
      </text>
    </comment>
    <comment ref="AT21" authorId="0" shapeId="0" xr:uid="{00000000-0006-0000-0700-00000E000000}">
      <text>
        <r>
          <rPr>
            <b/>
            <sz val="8"/>
            <color indexed="8"/>
            <rFont val="Tahoma"/>
            <family val="2"/>
          </rPr>
          <t xml:space="preserve">DIAS EN QUE SE EJECUTA LA ACTIVIDAD:
</t>
        </r>
        <r>
          <rPr>
            <sz val="8"/>
            <color indexed="8"/>
            <rFont val="Tahoma"/>
            <family val="2"/>
          </rPr>
          <t>Marcar solo con X los días en los que desarrolla la actividad</t>
        </r>
      </text>
    </comment>
    <comment ref="BA21" authorId="0" shapeId="0" xr:uid="{00000000-0006-0000-0700-00000F000000}">
      <text>
        <r>
          <rPr>
            <b/>
            <sz val="8"/>
            <color indexed="8"/>
            <rFont val="Tahoma"/>
            <family val="2"/>
          </rPr>
          <t xml:space="preserve">HORARIO EN QUE SE EJECUTARA LA ACTIVIDAD:
</t>
        </r>
        <r>
          <rPr>
            <sz val="8"/>
            <color indexed="8"/>
            <rFont val="Tahoma"/>
            <family val="2"/>
          </rPr>
          <t>Marcar solo con X las horas en las que se desarrolla la actividad</t>
        </r>
      </text>
    </comment>
    <comment ref="BY21" authorId="0" shapeId="0" xr:uid="{00000000-0006-0000-0700-000010000000}">
      <text>
        <r>
          <rPr>
            <b/>
            <sz val="8"/>
            <color indexed="8"/>
            <rFont val="Tahoma"/>
            <family val="2"/>
          </rPr>
          <t xml:space="preserve">CÓDIGO CENTRO DE TRABAJO:
</t>
        </r>
        <r>
          <rPr>
            <sz val="8"/>
            <color indexed="8"/>
            <rFont val="Tahoma"/>
            <family val="2"/>
          </rPr>
          <t>Código sede en la que se realiza la labor</t>
        </r>
      </text>
    </comment>
    <comment ref="BZ21" authorId="0" shapeId="0" xr:uid="{00000000-0006-0000-0700-000011000000}">
      <text>
        <r>
          <rPr>
            <b/>
            <sz val="8"/>
            <color indexed="8"/>
            <rFont val="Tahoma"/>
            <family val="2"/>
          </rPr>
          <t xml:space="preserve">NOMBRE CENTRO DE TRABAJO:
</t>
        </r>
        <r>
          <rPr>
            <sz val="8"/>
            <color indexed="8"/>
            <rFont val="Tahoma"/>
            <family val="2"/>
          </rPr>
          <t>Nombre sede en la que se realiza la labor</t>
        </r>
      </text>
    </comment>
    <comment ref="CA21" authorId="0" shapeId="0" xr:uid="{00000000-0006-0000-0700-000012000000}">
      <text>
        <r>
          <rPr>
            <b/>
            <sz val="8"/>
            <color indexed="8"/>
            <rFont val="Tahoma"/>
            <family val="2"/>
          </rPr>
          <t xml:space="preserve">OBLIGATORIO:
</t>
        </r>
        <r>
          <rPr>
            <sz val="8"/>
            <color indexed="8"/>
            <rFont val="Tahoma"/>
            <family val="2"/>
          </rPr>
          <t xml:space="preserve">
Ver listado en hoja anexa Código actividad Económica </t>
        </r>
      </text>
    </comment>
    <comment ref="CD21" authorId="0" shapeId="0" xr:uid="{00000000-0006-0000-0700-000013000000}">
      <text>
        <r>
          <rPr>
            <b/>
            <sz val="8"/>
            <color indexed="8"/>
            <rFont val="Tahoma"/>
            <family val="2"/>
          </rPr>
          <t xml:space="preserve">DIRECCIÓN DEL CENTRO TRABAJO:
</t>
        </r>
        <r>
          <rPr>
            <sz val="8"/>
            <color indexed="8"/>
            <rFont val="Tahoma"/>
            <family val="2"/>
          </rPr>
          <t>Registre la Dirección del centro de trabajo en la cual se realizará la labor contratada.</t>
        </r>
      </text>
    </comment>
    <comment ref="CE21" authorId="0" shapeId="0" xr:uid="{00000000-0006-0000-0700-000014000000}">
      <text>
        <r>
          <rPr>
            <b/>
            <sz val="8"/>
            <color indexed="8"/>
            <rFont val="Tahoma"/>
            <family val="2"/>
          </rPr>
          <t xml:space="preserve">DEPARTAMENTO CENTRO TRABAJO:
</t>
        </r>
        <r>
          <rPr>
            <sz val="8"/>
            <color indexed="8"/>
            <rFont val="Tahoma"/>
            <family val="2"/>
          </rPr>
          <t xml:space="preserve">
Registre el Departamento del centro de trabajo en la cual se realizará la labor contratada</t>
        </r>
      </text>
    </comment>
    <comment ref="CF21" authorId="0" shapeId="0" xr:uid="{00000000-0006-0000-0700-000015000000}">
      <text>
        <r>
          <rPr>
            <b/>
            <sz val="8"/>
            <color indexed="8"/>
            <rFont val="Tahoma"/>
            <family val="2"/>
          </rPr>
          <t xml:space="preserve">CIUDAD CENTRO TRABAJO:
</t>
        </r>
        <r>
          <rPr>
            <sz val="8"/>
            <color indexed="8"/>
            <rFont val="Tahoma"/>
            <family val="2"/>
          </rPr>
          <t xml:space="preserve">
Registre la Ciudad del centro de trabajo en la cual se realizará la labor contratada</t>
        </r>
      </text>
    </comment>
    <comment ref="CH21" authorId="0" shapeId="0" xr:uid="{00000000-0006-0000-0700-000016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CI21" authorId="0" shapeId="0" xr:uid="{00000000-0006-0000-0700-000017000000}">
      <text>
        <r>
          <rPr>
            <b/>
            <sz val="8"/>
            <color indexed="8"/>
            <rFont val="Tahoma"/>
            <family val="2"/>
          </rPr>
          <t xml:space="preserve">TELÉFONO CENTRO TRABAJO:
</t>
        </r>
        <r>
          <rPr>
            <sz val="8"/>
            <color indexed="8"/>
            <rFont val="Tahoma"/>
            <family val="2"/>
          </rPr>
          <t xml:space="preserve">
Registre el CELUAR del centro de trabajo en la cual se realizará la labor contratada</t>
        </r>
      </text>
    </comment>
    <comment ref="CJ21" authorId="0" shapeId="0" xr:uid="{00000000-0006-0000-0700-000018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K35" authorId="0" shapeId="0" xr:uid="{00000000-0006-0000-0700-000019000000}">
      <text>
        <r>
          <rPr>
            <sz val="11"/>
            <color theme="1"/>
            <rFont val="Calibri"/>
            <family val="2"/>
            <scheme val="minor"/>
          </rPr>
          <t>======
ID#AAABJeZk8GA
tc={4F86B222-9BB5-4B7A-BB54-AF95328E61FF}    (2024-03-19 18:52:42)
[Comentario encadenado]
Su versión de Excel le permite leer este comentario encadenado; sin embargo, las ediciones que se apliquen se quitarán si el archivo se abre en una versión más reciente de Excel. Más información: https://go.microsoft.com/fwlink/?linkid=870924
Comentario:
    Revisar y retirar en octubre</t>
        </r>
      </text>
    </comment>
  </commentList>
</comments>
</file>

<file path=xl/sharedStrings.xml><?xml version="1.0" encoding="utf-8"?>
<sst xmlns="http://schemas.openxmlformats.org/spreadsheetml/2006/main" count="28123" uniqueCount="4179">
  <si>
    <t xml:space="preserve">Fecha de radicación </t>
  </si>
  <si>
    <t>Fecha inicio de cobertura</t>
  </si>
  <si>
    <t>Fecha fin de cobertura</t>
  </si>
  <si>
    <t>D</t>
  </si>
  <si>
    <t>M</t>
  </si>
  <si>
    <t>I. DATOS DEL TRÁMITE</t>
  </si>
  <si>
    <t>1. Tipo de trámite</t>
  </si>
  <si>
    <t>3. Tipo de aportante</t>
  </si>
  <si>
    <t xml:space="preserve">A. Afiliación </t>
  </si>
  <si>
    <t>B. Traslado</t>
  </si>
  <si>
    <t xml:space="preserve">C. Terminación de la afiliación </t>
  </si>
  <si>
    <t>Código</t>
  </si>
  <si>
    <t>Natural</t>
  </si>
  <si>
    <t>II. DATOS BÁSICOS DEL EMPLEADOR</t>
  </si>
  <si>
    <t>1. Apellidos y nombres o razón social</t>
  </si>
  <si>
    <t>4. Apellidos y nombres del Representante Legal</t>
  </si>
  <si>
    <t>Primer nombre</t>
  </si>
  <si>
    <t>Segundo nombre</t>
  </si>
  <si>
    <t>5. Tipo de documento</t>
  </si>
  <si>
    <t>III. DATOS COMPLEMENTARIOS</t>
  </si>
  <si>
    <t>Correo electrónico</t>
  </si>
  <si>
    <t>Zona</t>
  </si>
  <si>
    <t>Urbana</t>
  </si>
  <si>
    <t>Rural</t>
  </si>
  <si>
    <t>3. Tipo de documento</t>
  </si>
  <si>
    <t xml:space="preserve">2. Clase de riesgo </t>
  </si>
  <si>
    <t>I</t>
  </si>
  <si>
    <t>II</t>
  </si>
  <si>
    <t>III</t>
  </si>
  <si>
    <t>IV</t>
  </si>
  <si>
    <t>V</t>
  </si>
  <si>
    <t>Al día</t>
  </si>
  <si>
    <t>En mora</t>
  </si>
  <si>
    <t>Acuerdo de pago</t>
  </si>
  <si>
    <t>V. DECLARACIONES Y AUTORIZACIONES</t>
  </si>
  <si>
    <t>VI. FIRMAS</t>
  </si>
  <si>
    <t>IV. SEDES Y CENTROS DE TRABAJO - (B. TRASLADO)</t>
  </si>
  <si>
    <t>Centralizada</t>
  </si>
  <si>
    <t>Descentralizada</t>
  </si>
  <si>
    <t>Turnos</t>
  </si>
  <si>
    <t>Rotativa</t>
  </si>
  <si>
    <t>Presencial</t>
  </si>
  <si>
    <t>Teletrabajo</t>
  </si>
  <si>
    <t>Dependiente</t>
  </si>
  <si>
    <t>Municipio</t>
  </si>
  <si>
    <t>Departamento:</t>
  </si>
  <si>
    <t>Servicio Doméstico</t>
  </si>
  <si>
    <t>Funcionarios públicos sin tope máximo de IBC</t>
  </si>
  <si>
    <t>Profesor de establecimiento particular</t>
  </si>
  <si>
    <t>Dependiente entidades o Universidades públicas de los regímenes especial y de excepción</t>
  </si>
  <si>
    <t>Cooperados o precooperativas de trabajo asociado</t>
  </si>
  <si>
    <t>Femenino</t>
  </si>
  <si>
    <t>Cotizante miembro de la carrera diplomática o consular de un país extranjero o funcionario de organismo multilateral</t>
  </si>
  <si>
    <t>Masculino</t>
  </si>
  <si>
    <t>Cotizante dependiente de empleo de emergencia con duración mayor o igual a un mes</t>
  </si>
  <si>
    <t>Cotizante dependiente de empleo de emergencia con duración menor a un mes</t>
  </si>
  <si>
    <t>Departamento</t>
  </si>
  <si>
    <t>Zona
(Rural/Urbana)</t>
  </si>
  <si>
    <t>Dirección</t>
  </si>
  <si>
    <t>Teléfono</t>
  </si>
  <si>
    <t>Trabajador dependiente de entidad beneficiaria del sistema general de participaciones – Aportes patronales</t>
  </si>
  <si>
    <t>CC</t>
  </si>
  <si>
    <t>Trabajador de tiempo parcial.</t>
  </si>
  <si>
    <t>CE</t>
  </si>
  <si>
    <t>Afiliado participe – dependiente</t>
  </si>
  <si>
    <t>PA</t>
  </si>
  <si>
    <t>Estudiantes (Régimen especial ley 789 de 2002)</t>
  </si>
  <si>
    <t>CD</t>
  </si>
  <si>
    <t>Estudiantes de postgrado en salud</t>
  </si>
  <si>
    <t>SC</t>
  </si>
  <si>
    <t>PE</t>
  </si>
  <si>
    <t>TI</t>
  </si>
  <si>
    <t>RC</t>
  </si>
  <si>
    <t>Fecha de nacimiento</t>
  </si>
  <si>
    <t>Cargo</t>
  </si>
  <si>
    <t>Salario</t>
  </si>
  <si>
    <t>EPS</t>
  </si>
  <si>
    <t>Celular</t>
  </si>
  <si>
    <t>Municipio/Distrito</t>
  </si>
  <si>
    <t>Localidad</t>
  </si>
  <si>
    <t>Jornada</t>
  </si>
  <si>
    <t>Modalidad</t>
  </si>
  <si>
    <t>Día</t>
  </si>
  <si>
    <t>Mes</t>
  </si>
  <si>
    <t>Año</t>
  </si>
  <si>
    <t>L</t>
  </si>
  <si>
    <t>J</t>
  </si>
  <si>
    <t>S</t>
  </si>
  <si>
    <t>11</t>
  </si>
  <si>
    <t>12</t>
  </si>
  <si>
    <t>* Los campos que a continuación se requieren son de carácter obligatorio:</t>
  </si>
  <si>
    <t>Primer apellido del responsable del centro de trabajo.</t>
  </si>
  <si>
    <t>Segundo apellido del responsable del centro de trabajo.</t>
  </si>
  <si>
    <t>Primer nombre del responsable del centro de trabajo.</t>
  </si>
  <si>
    <t>Segundo nombre del responsable del centro de trabajo.</t>
  </si>
  <si>
    <t>Tipo de documento del responsable del centro de trabajo.</t>
  </si>
  <si>
    <t>Correo electrónico del responsable del centro de trabajo.</t>
  </si>
  <si>
    <t>DETALLE</t>
  </si>
  <si>
    <t>ESTUDIANTES</t>
  </si>
  <si>
    <t>NOMBRE</t>
  </si>
  <si>
    <t>A- PENSIONADO</t>
  </si>
  <si>
    <t>C - OTRO SUB TIPO</t>
  </si>
  <si>
    <t>03</t>
  </si>
  <si>
    <t xml:space="preserve">Cotizante no obligado a cotización a pensiones por edad. </t>
  </si>
  <si>
    <t>04</t>
  </si>
  <si>
    <t>Cotizante con requisitos cumplidos para pensión.</t>
  </si>
  <si>
    <t>05</t>
  </si>
  <si>
    <t xml:space="preserve">Cotizante a quien se le ha reconocido indemnización sustitutiva o devolución de saldos. </t>
  </si>
  <si>
    <t>06</t>
  </si>
  <si>
    <t>TIPO DE COTIZANTE</t>
  </si>
  <si>
    <t>SUBTIPOS DE COTIZANTE</t>
  </si>
  <si>
    <t>DEPENDIENTE</t>
  </si>
  <si>
    <t>X</t>
  </si>
  <si>
    <t xml:space="preserve"> </t>
  </si>
  <si>
    <t>7. Correo electrónico</t>
  </si>
  <si>
    <t>Localidad/Comuna</t>
  </si>
  <si>
    <t>5. Correo electrónico</t>
  </si>
  <si>
    <t>Única</t>
  </si>
  <si>
    <r>
      <t xml:space="preserve">Fecha fin de cobertura: </t>
    </r>
    <r>
      <rPr>
        <sz val="11"/>
        <color theme="8" tint="-0.499984740745262"/>
        <rFont val="Calibri"/>
        <family val="2"/>
        <scheme val="minor"/>
      </rPr>
      <t>este dato se registra en formato día/mes/año.</t>
    </r>
  </si>
  <si>
    <t>A.</t>
  </si>
  <si>
    <t>B.</t>
  </si>
  <si>
    <t>C.</t>
  </si>
  <si>
    <t>Publica</t>
  </si>
  <si>
    <t>Privada</t>
  </si>
  <si>
    <t>Mixta</t>
  </si>
  <si>
    <t>Organismos multilaterales</t>
  </si>
  <si>
    <t>01</t>
  </si>
  <si>
    <t>Empleador</t>
  </si>
  <si>
    <t>02</t>
  </si>
  <si>
    <t>Cooperativas y pre cooperativas de trabajo asociado.</t>
  </si>
  <si>
    <t>09</t>
  </si>
  <si>
    <t>NI</t>
  </si>
  <si>
    <t>*</t>
  </si>
  <si>
    <t xml:space="preserve">* </t>
  </si>
  <si>
    <t>Primer apellido</t>
  </si>
  <si>
    <t>Clase de riesgo</t>
  </si>
  <si>
    <t>Clase I</t>
  </si>
  <si>
    <t>Clase II</t>
  </si>
  <si>
    <t>Clase III</t>
  </si>
  <si>
    <t>Clase IV</t>
  </si>
  <si>
    <t>Clase V</t>
  </si>
  <si>
    <t>B. TRASLADO</t>
  </si>
  <si>
    <t>14-04</t>
  </si>
  <si>
    <t>14-07</t>
  </si>
  <si>
    <t>14-08</t>
  </si>
  <si>
    <t>14-17</t>
  </si>
  <si>
    <t>14-18</t>
  </si>
  <si>
    <t>14-23</t>
  </si>
  <si>
    <t>14-25</t>
  </si>
  <si>
    <t>14-11</t>
  </si>
  <si>
    <t>14-29</t>
  </si>
  <si>
    <t>14-30</t>
  </si>
  <si>
    <t>Compañía De Seguros De Vida Aurora</t>
  </si>
  <si>
    <t>Liberty Seguros De Vida</t>
  </si>
  <si>
    <t>Positiva Compañía De Seguros de Vida</t>
  </si>
  <si>
    <t>Compañía Suramericana Administradora De Riesgos Profesionales y Seguros Vida</t>
  </si>
  <si>
    <t>La Equidad Seguros De Vida Organismo Cooperativo - La Equidad Vida</t>
  </si>
  <si>
    <t>Con acuerdo de pago</t>
  </si>
  <si>
    <t>Tipos de documentos de afiliación</t>
  </si>
  <si>
    <t xml:space="preserve">Tipo de documento de identificación </t>
  </si>
  <si>
    <t>Entidades de derecho publico no sometida a la legislación colombiana</t>
  </si>
  <si>
    <t>Misión diplomática, consular o de organismos multilaterales no sometidos a la legislación colombiana.</t>
  </si>
  <si>
    <r>
      <t xml:space="preserve">2. Apellidos y nombres del responsable de la sede principal: </t>
    </r>
    <r>
      <rPr>
        <sz val="11"/>
        <color theme="8" tint="-0.499984740745262"/>
        <rFont val="Calibri"/>
        <family val="2"/>
        <scheme val="minor"/>
      </rPr>
      <t>datos obligatorios. Estos datos deben ser registrados en las casillas correspondientes, en forma idéntica a como aparecen en el documento de identificación.</t>
    </r>
  </si>
  <si>
    <t>Tipo de documento de identificación del responsable de la sede</t>
  </si>
  <si>
    <t xml:space="preserve">Código </t>
  </si>
  <si>
    <t>Código y nombre de la ARL</t>
  </si>
  <si>
    <t>Código ARL</t>
  </si>
  <si>
    <t>ACTIVIDADES INMOBILIARIAS</t>
  </si>
  <si>
    <t>INDUSTRIAS MANUFACTURERAS</t>
  </si>
  <si>
    <t>OTRAS ACTIVIDADES DE SERVICIOS</t>
  </si>
  <si>
    <t>ANEXO DE SEDES, CENTROS DE TRABAJO Y TRABAJADORES</t>
  </si>
  <si>
    <t>FORMULARIO DE AFILIACIÓN</t>
  </si>
  <si>
    <t>Tipo de persona</t>
  </si>
  <si>
    <t xml:space="preserve">Entidades o universidades publicas </t>
  </si>
  <si>
    <t xml:space="preserve">Misión diplomática, consular o de organismos multilaterales </t>
  </si>
  <si>
    <t>00</t>
  </si>
  <si>
    <t>seleccione código</t>
  </si>
  <si>
    <t>URBANA</t>
  </si>
  <si>
    <t>RURAL</t>
  </si>
  <si>
    <t>4. Número de sedes</t>
  </si>
  <si>
    <t>5.Número de centros de trabajo</t>
  </si>
  <si>
    <t>6. Número total de trabajadores o estudiantes</t>
  </si>
  <si>
    <t>7. Monto total de la cotización</t>
  </si>
  <si>
    <t>8. Estado de cuenta del empleador</t>
  </si>
  <si>
    <t>3. Número de sedes</t>
  </si>
  <si>
    <t>4.Número de centros de trabajo</t>
  </si>
  <si>
    <t>5. Número inicial de trabajadores o estudiantes</t>
  </si>
  <si>
    <t xml:space="preserve">IV. SEDES Y CENTROS DE TRABAJO </t>
  </si>
  <si>
    <t>2. Representante Legal de Colmena Seguros</t>
  </si>
  <si>
    <t xml:space="preserve">Los siguientes datos de trabajadores son de diligenciamiento obligatorio                                                               -                                                           (Campos de diligenciamiento obligatorio)                                                                 -                                          Los siguientes datos de trabajadores son de diligenciamiento obligatorio                                                                                            -                                                                       (Campos de diligenciamiento obligatorio)                                                                -                                  Los siguientes datos de trabajadores son de diligenciamiento obligatorio                                                                                          -                                                                     (Campos de diligenciamiento obligatorio)                                                                       </t>
  </si>
  <si>
    <t xml:space="preserve">RESPONSABLE DEL CENTRO DE TRABAJO </t>
  </si>
  <si>
    <t xml:space="preserve">  Lugar de afiliación                                      
(Ciudad - Departamento)</t>
  </si>
  <si>
    <t>Nombre:</t>
  </si>
  <si>
    <t>Código:</t>
  </si>
  <si>
    <t>Uso exclusivo de COLMENA SEGUROS</t>
  </si>
  <si>
    <t>HOJA 1: Formulario de Afiliación</t>
  </si>
  <si>
    <t>Código.</t>
  </si>
  <si>
    <t>Nombre de la sede principal.</t>
  </si>
  <si>
    <t>Dirección.</t>
  </si>
  <si>
    <t>Teléfono fijo/celular.</t>
  </si>
  <si>
    <t>Correo electrónico.</t>
  </si>
  <si>
    <t>Municipio/Distrito.</t>
  </si>
  <si>
    <t>Zona: urbana o rural donde se ubica la sede principal.</t>
  </si>
  <si>
    <t>Localidad/Comuna, si existe en su ciudad.</t>
  </si>
  <si>
    <t>Departamento.</t>
  </si>
  <si>
    <t>Primer apellido.</t>
  </si>
  <si>
    <t>Segundo apellido (cuando aplique).</t>
  </si>
  <si>
    <t>Primer nombre.</t>
  </si>
  <si>
    <t>Segundo nombre (cuando aplique).</t>
  </si>
  <si>
    <t>Empleador.</t>
  </si>
  <si>
    <t>Cancelación por liquidación de la empresa.</t>
  </si>
  <si>
    <t>Cancelación por sustitución patronal.</t>
  </si>
  <si>
    <t>Cancelación por fusión.</t>
  </si>
  <si>
    <t>Cancelación por absorción .</t>
  </si>
  <si>
    <t>Cancelación por cambio de NIT.</t>
  </si>
  <si>
    <t>Cancelación por retiro masivo de trabajadores.</t>
  </si>
  <si>
    <t>Cancelación por cese de actividades definitivas.</t>
  </si>
  <si>
    <t>Decisión unilateral de terminar el contrato.</t>
  </si>
  <si>
    <t>Privada.</t>
  </si>
  <si>
    <t>Mixta.</t>
  </si>
  <si>
    <t>Organismos multilaterales.</t>
  </si>
  <si>
    <t>Número</t>
  </si>
  <si>
    <t>Código de actividad económica</t>
  </si>
  <si>
    <t>Total centros de trabajo</t>
  </si>
  <si>
    <t>Número de trabajadores</t>
  </si>
  <si>
    <t>Código del centro de trabajo</t>
  </si>
  <si>
    <t>Pensión</t>
  </si>
  <si>
    <t>Código del tipo de trabajador</t>
  </si>
  <si>
    <t>Subtipo de afiliado</t>
  </si>
  <si>
    <t>Nombre  de la sede:</t>
  </si>
  <si>
    <t>Tipo de documento</t>
  </si>
  <si>
    <t>Segundo apellido</t>
  </si>
  <si>
    <t>Número de identificación</t>
  </si>
  <si>
    <t>Centralizada o descentralizada</t>
  </si>
  <si>
    <t>Cantidad de trabajadores y estudiantes</t>
  </si>
  <si>
    <t>Monto total de cotización</t>
  </si>
  <si>
    <t>Tipo de documento:</t>
  </si>
  <si>
    <t>Número de radicación</t>
  </si>
  <si>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la sede.</t>
    </r>
  </si>
  <si>
    <t>INFORMACIÓN DEL RESPONSABLE DE LA SEDE</t>
  </si>
  <si>
    <t>Primer apellido del responsable de la sede.</t>
  </si>
  <si>
    <t>Segundo apellido del responsable de la sede.</t>
  </si>
  <si>
    <t>Primer nombre del responsable de la sede.</t>
  </si>
  <si>
    <t>Segundo nombre del responsable de la sede.</t>
  </si>
  <si>
    <t>Tipo de documento del responsable de la sede.</t>
  </si>
  <si>
    <t>Número de documento del responsable de la sede.</t>
  </si>
  <si>
    <t>Correo electrónico del responsable de la sede.</t>
  </si>
  <si>
    <t>NOVEDADES Y AUTOLIQUIDACIÓN</t>
  </si>
  <si>
    <t>Indica si el reporte de novedades se realiza de manera centralizada o descentralizada.</t>
  </si>
  <si>
    <t>INFORMACIÓN DE NÓMINA</t>
  </si>
  <si>
    <t>Primer nombre del trabajador.</t>
  </si>
  <si>
    <t>Segundo nombre del trabajador.</t>
  </si>
  <si>
    <t>Datos de los estudiantes</t>
  </si>
  <si>
    <t>Dependiente.</t>
  </si>
  <si>
    <t>Servicio doméstico.</t>
  </si>
  <si>
    <t>Funcionarios públicos sin tope máximo de IBC.</t>
  </si>
  <si>
    <t>Aprendices en etapa productiva.</t>
  </si>
  <si>
    <t>Profesor de establecimiento particular.</t>
  </si>
  <si>
    <t>Dependiente de entidades o universidades públicas de los regímenes Especial y de Excepción.</t>
  </si>
  <si>
    <t>Cooperados o de precooperativas de trabajo asociado.</t>
  </si>
  <si>
    <t>Cotizante miembro de la carrera diplomática, consular de un país extranjero o funcionario de organismo multilateral.</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</si>
  <si>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</si>
  <si>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</si>
  <si>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</si>
  <si>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Afiliado partícipe – dependiente.</t>
  </si>
  <si>
    <t>Estudiantes (Régimen Especial Ley 789 de 2002).</t>
  </si>
  <si>
    <t>Estudiantes de postgrado en salud.</t>
  </si>
  <si>
    <t>Estudiantes de prácticas laborales en el sector público.</t>
  </si>
  <si>
    <t>CÓDIGO DE SUBTIPO COTIZANTE</t>
  </si>
  <si>
    <t>Conductores de servicio público de transporte terrestre, automotor individual de pasajeros en vehículos de taxi.</t>
  </si>
  <si>
    <t>Cooperados o de Precooperativas de trabajo asociado.</t>
  </si>
  <si>
    <t>Trabajador dependiente de entidad beneficiaria del sistema general de participaciones – Aportes patronales.</t>
  </si>
  <si>
    <t>ÍNDICE DE DILIGENCIAMIENTO DEL FORMULARIO DE AFILIACIÓN</t>
  </si>
  <si>
    <t>Haz click en cada botón</t>
  </si>
  <si>
    <t>Dirección de la sede principal</t>
  </si>
  <si>
    <r>
      <t xml:space="preserve">Fecha inicio de cobertura: </t>
    </r>
    <r>
      <rPr>
        <sz val="11"/>
        <color theme="8" tint="-0.499984740745262"/>
        <rFont val="Calibri"/>
        <family val="2"/>
        <scheme val="minor"/>
      </rPr>
      <t>este dato se registra en formato día/mes/año.</t>
    </r>
  </si>
  <si>
    <t>DATOS DE LOS ESTUDIANTES</t>
  </si>
  <si>
    <t>Dependiente pensionado por vejez, jubilación o invalidez. Activo.</t>
  </si>
  <si>
    <t>INSTRUCTIVO DE DILIGENCIAMIENTO DEL FORMULARIO DE AFILIACIÓN Y NOVEDADES DEL EMPLEADOR</t>
  </si>
  <si>
    <t>Nombre sucursal: campo de uso exclusivo de Colmena Seguros.</t>
  </si>
  <si>
    <r>
      <rPr>
        <b/>
        <sz val="11"/>
        <color theme="8" tint="-0.499984740745262"/>
        <rFont val="Calibri"/>
        <family val="2"/>
        <scheme val="minor"/>
      </rPr>
      <t xml:space="preserve">Fecha de radicación: </t>
    </r>
    <r>
      <rPr>
        <sz val="11"/>
        <color theme="8" tint="-0.499984740745262"/>
        <rFont val="Calibri"/>
        <family val="2"/>
        <scheme val="minor"/>
      </rPr>
      <t>este dato corresponde a la fecha en la que la Administradora de Riesgos Laborales (ARL) recibe físicamente el formulario de afiliación y traslado del Empleador al Sistema General de Riesgos (SGRL) en dicha entidad.</t>
    </r>
  </si>
  <si>
    <r>
      <rPr>
        <b/>
        <sz val="11"/>
        <color theme="8" tint="-0.499984740745262"/>
        <rFont val="Calibri"/>
        <family val="2"/>
        <scheme val="minor"/>
      </rPr>
      <t>Número de radicación del trámite</t>
    </r>
    <r>
      <rPr>
        <sz val="11"/>
        <color theme="8" tint="-0.499984740745262"/>
        <rFont val="Calibri"/>
        <family val="2"/>
        <scheme val="minor"/>
      </rPr>
      <t>: campo de uso exclusivo de Colmena Seguros. Número que se asigna de forma consecutiva a cada trámite.</t>
    </r>
  </si>
  <si>
    <r>
      <t xml:space="preserve">Código sucursal: </t>
    </r>
    <r>
      <rPr>
        <sz val="11"/>
        <color theme="8" tint="-0.499984740745262"/>
        <rFont val="Calibri"/>
        <family val="2"/>
        <scheme val="minor"/>
      </rPr>
      <t>campo de uso exclusivo de Colmena Seguros.</t>
    </r>
  </si>
  <si>
    <t>Estos datos se refieren a la descripción del trámite  que se realiza mediante la suscripción del "Formulario de afiliación y reporte de novedades del Empleador al Sistema General de Riesgos Laborales (SGRL)". Por lo tanto, son de diligenciamiento obligatorio para el responsable del trámite cuando se registre una afiliación o una novedad del Empleador ante la ARL.</t>
  </si>
  <si>
    <t>Afiliación: aplica cuando se registra una afiliación al Sistema General de Riesgos Laborales (SGRL), en condición de Empleador, siempre que se cumplan las condiciones para ello.</t>
  </si>
  <si>
    <t>Traslado: aplica cuando se registra una solicitud de novedad ante la ARL por parte del Empleador, en cumplimiento de las reglas definidas en las normas que rigen para este trámite.</t>
  </si>
  <si>
    <t>Terminación de la afiliación: aplica cuando se registra la terminación de la afiliación del Empleador con un ARL. Los valores permitidos son los siguientes:</t>
  </si>
  <si>
    <t xml:space="preserve">Tipo de documento de afiliación </t>
  </si>
  <si>
    <r>
      <t xml:space="preserve">2. Naturaleza jurídica del Empleador: </t>
    </r>
    <r>
      <rPr>
        <sz val="11"/>
        <color theme="8" tint="-0.499984740745262"/>
        <rFont val="Calibri"/>
        <family val="2"/>
        <scheme val="minor"/>
      </rPr>
      <t>dato obligatorio. Lo suministra quien realiza la afiliación.
Identifica la naturaleza jurídica del Empleador y escribe el código correspondiente, de acuerdo con las siguientes opciones:</t>
    </r>
  </si>
  <si>
    <t>Naturaleza jurídica del Empleador</t>
  </si>
  <si>
    <t>Pública.</t>
  </si>
  <si>
    <t>Entidades de derecho público no sometidas a la legislación colombiana.</t>
  </si>
  <si>
    <r>
      <t xml:space="preserve">3. Tipo de aportante: </t>
    </r>
    <r>
      <rPr>
        <sz val="11"/>
        <color theme="8" tint="-0.499984740745262"/>
        <rFont val="Calibri"/>
        <family val="2"/>
        <scheme val="minor"/>
      </rPr>
      <t>dato obligatorio. Lo suministra quien realiza la afiliación. Identifica el tipo de afiliado y escribe el código correspondiente, de acuerdo con las siguientes opciones:</t>
    </r>
  </si>
  <si>
    <t>Tipo de aportante del Empleador</t>
  </si>
  <si>
    <t>Entidades o universidades públicas de los regímenes Especial y de Excepción.</t>
  </si>
  <si>
    <t>Cooperativas y Pre-cooperativas de trabajo asociado.</t>
  </si>
  <si>
    <t>Pagador de aportes de contrato sindical.</t>
  </si>
  <si>
    <r>
      <rPr>
        <b/>
        <sz val="11"/>
        <color theme="8" tint="-0.499984740745262"/>
        <rFont val="Calibri"/>
        <family val="2"/>
        <scheme val="minor"/>
      </rPr>
      <t xml:space="preserve">Tipo de persona: </t>
    </r>
    <r>
      <rPr>
        <sz val="11"/>
        <color theme="8" tint="-0.499984740745262"/>
        <rFont val="Calibri"/>
        <family val="2"/>
        <scheme val="minor"/>
      </rPr>
      <t>selecciona</t>
    </r>
    <r>
      <rPr>
        <b/>
        <sz val="11"/>
        <color theme="8" tint="-0.499984740745262"/>
        <rFont val="Calibri"/>
        <family val="2"/>
        <scheme val="minor"/>
      </rPr>
      <t xml:space="preserve"> </t>
    </r>
    <r>
      <rPr>
        <sz val="11"/>
        <color theme="8" tint="-0.499984740745262"/>
        <rFont val="Calibri"/>
        <family val="2"/>
        <scheme val="minor"/>
      </rPr>
      <t>el que corresponda al Empleador.</t>
    </r>
  </si>
  <si>
    <t>Jurídica</t>
  </si>
  <si>
    <r>
      <t>1. Apellidos y nombres o razón social:</t>
    </r>
    <r>
      <rPr>
        <sz val="11"/>
        <color theme="8" tint="-0.499984740745262"/>
        <rFont val="Calibri"/>
        <family val="2"/>
        <scheme val="minor"/>
      </rPr>
      <t xml:space="preserve"> dato obligatorio. Lo suministra el Empleador, escriba el nombre completo de la razón social o el nombre completo del Empleador.</t>
    </r>
  </si>
  <si>
    <r>
      <t xml:space="preserve">2. Tipo de documento: </t>
    </r>
    <r>
      <rPr>
        <sz val="11"/>
        <color theme="8" tint="-0.499984740745262"/>
        <rFont val="Calibri"/>
        <family val="2"/>
        <scheme val="minor"/>
      </rPr>
      <t>dato obligatorio. Escribe en las casillas correspondientes el código del tipo de documento de identificación, de acuerdo con las siguientes opciones:</t>
    </r>
  </si>
  <si>
    <t>Tipo de documento de identificación del Empleador</t>
  </si>
  <si>
    <t>Número de identificación tributaria.</t>
  </si>
  <si>
    <t>Cédula de Ciudadanía: es el documento expedido por la Registraduría Nacional del Estado Civil con el que se identifican las personas al cumplir 18 años de edad.</t>
  </si>
  <si>
    <t>Cédula de Extranjería: es el documento de identificación expedido por Migración Colombia, que se otorga a los extranjeros titulares de una visa superior a tres (3) meses y a sus beneficiarios, con base en el reporte de extranjeros. La vigencia de la cédula de extranjería es por un término de cinco (5) años.</t>
  </si>
  <si>
    <t>Pasaporte: es el documento que acredita la identidad de un extranjero que cuenta con una visa para trabajar en Colombia y no se encuentra obligado a tramitar una cédula de extranjería. El pasaporte acredita también laidentidad de  los extranjeros menores de siete (7) años.</t>
  </si>
  <si>
    <t>Carné Diplomático:  es el documento que identifica a los extranjeros que cumplen funciones en las embajadas, legaciones, consulados, quienes son delegados en representación de gobiernos extranjeros.</t>
  </si>
  <si>
    <t>Salvoconducto de Permanencia: es un documento de carácter temporal expedido por la Unidad Administrativa Especial de Migración Colombia a los extranjeros que deban permanecer en el país mientras resuelven su situación de refugiados o aislados. Tiene una validez de tres (3) meses y debe ser renovado o sustituido por la cédula de extranjería.</t>
  </si>
  <si>
    <t>Permiso Especial de Permanencia: es un documento expedido por el Ministerio de Relaciones Exteriores mediante la Resolución 5797 de 2017, para los nacionales venezolanos.</t>
  </si>
  <si>
    <r>
      <t xml:space="preserve">3. Número del documento de identificación: </t>
    </r>
    <r>
      <rPr>
        <sz val="11"/>
        <color theme="8" tint="-0.499984740745262"/>
        <rFont val="Calibri"/>
        <family val="2"/>
        <scheme val="minor"/>
      </rPr>
      <t>dato obligatorio. Es el Número de Identificación Tributaria de la persona jurídica o el número con el cual se identifica como persona natural. Debes registrarlo exactamente como figura en el documento de identificación.</t>
    </r>
  </si>
  <si>
    <r>
      <rPr>
        <b/>
        <sz val="11"/>
        <color theme="8" tint="-0.499984740745262"/>
        <rFont val="Calibri"/>
        <family val="2"/>
        <scheme val="minor"/>
      </rPr>
      <t xml:space="preserve">Consecutivo NIT descentralizado: </t>
    </r>
    <r>
      <rPr>
        <sz val="11"/>
        <color theme="8" tint="-0.499984740745262"/>
        <rFont val="Calibri"/>
        <family val="2"/>
        <scheme val="minor"/>
      </rPr>
      <t>dato obligatorio. Se refiere al número consecutivo complementario al número de documento de identificación del Empleador, cuando las entidades descentralizadas hacen uso de un mismo NIT. Si no cuentas con NIT descentralizado, coloca el valor cero (0).</t>
    </r>
  </si>
  <si>
    <r>
      <t xml:space="preserve">4. Apellidos y nombres del Representante Legal: </t>
    </r>
    <r>
      <rPr>
        <sz val="11"/>
        <color theme="8" tint="-0.499984740745262"/>
        <rFont val="Calibri"/>
        <family val="2"/>
        <scheme val="minor"/>
      </rPr>
      <t>datos obligatorios. Estos datos deben ser registrados en las casillas correspondientes, en forma idéntica a como aparecen en el documento de identificación.</t>
    </r>
  </si>
  <si>
    <r>
      <t xml:space="preserve">5. Tipo de documento de identificación: </t>
    </r>
    <r>
      <rPr>
        <sz val="11"/>
        <color theme="8" tint="-0.499984740745262"/>
        <rFont val="Calibri"/>
        <family val="2"/>
        <scheme val="minor"/>
      </rPr>
      <t>dato obligatorio. Debes colocar en las casillas correspondientes, el código de documento de identificación del Representante Legal de acuerdo con las siguientes opciones:</t>
    </r>
  </si>
  <si>
    <t xml:space="preserve">Tipo de documento de identificación del Representante Legal </t>
  </si>
  <si>
    <t>Tipo de documento de identificación del Representante Legal</t>
  </si>
  <si>
    <r>
      <t xml:space="preserve">6. Número del documento de identificación: </t>
    </r>
    <r>
      <rPr>
        <sz val="11"/>
        <color theme="8" tint="-0.499984740745262"/>
        <rFont val="Calibri"/>
        <family val="2"/>
        <scheme val="minor"/>
      </rPr>
      <t>dato obligatorio. Es el número con el cual se identifica cada persona única y debes registrarlo exactamente igual a como figura en el documento de identificación.</t>
    </r>
  </si>
  <si>
    <r>
      <t xml:space="preserve">7. Correo electrónico:  </t>
    </r>
    <r>
      <rPr>
        <sz val="11"/>
        <color theme="8" tint="-0.499984740745262"/>
        <rFont val="Calibri"/>
        <family val="2"/>
        <scheme val="minor"/>
      </rPr>
      <t>escribe la cuenta de correo institucional, inclusive los caracteres especiales (_,").</t>
    </r>
  </si>
  <si>
    <r>
      <t xml:space="preserve">1. Datos de la sede principal: </t>
    </r>
    <r>
      <rPr>
        <sz val="11"/>
        <color theme="8" tint="-0.499984740745262"/>
        <rFont val="Calibri"/>
        <family val="2"/>
        <scheme val="minor"/>
      </rPr>
      <t>datos obligatorios. Estos datos aplican para la afiliación como Empleador.</t>
    </r>
  </si>
  <si>
    <t>En caso de que la sede esté ubicada en Bogotá D.C, escribe en el campo "Departamento": Bogotá D.C.</t>
  </si>
  <si>
    <r>
      <t xml:space="preserve">3. Tipo de documento de identificación: </t>
    </r>
    <r>
      <rPr>
        <sz val="11"/>
        <color theme="8" tint="-0.499984740745262"/>
        <rFont val="Calibri"/>
        <family val="2"/>
        <scheme val="minor"/>
      </rPr>
      <t>dato obligatorio. Escribe en las casillas correspondientes el código de documento de identificación del responsable de la sede, de acuerdo con las siguientes opciones:</t>
    </r>
  </si>
  <si>
    <r>
      <t xml:space="preserve">4. Número del documento de identificación:  </t>
    </r>
    <r>
      <rPr>
        <sz val="11"/>
        <color theme="8" tint="-0.499984740745262"/>
        <rFont val="Calibri"/>
        <family val="2"/>
        <scheme val="minor"/>
      </rPr>
      <t>dato obligatorio. Es el número con el cual se identifica como persona única y debes registrarlo exactamente como figura en el documento de identificación.</t>
    </r>
  </si>
  <si>
    <r>
      <t xml:space="preserve">5. Correo electrónico:  </t>
    </r>
    <r>
      <rPr>
        <sz val="11"/>
        <color theme="8" tint="-0.499984740745262"/>
        <rFont val="Calibri"/>
        <family val="2"/>
        <scheme val="minor"/>
      </rPr>
      <t>escribe la cuenta de correo institucional, inclusive los caracteres especiales (_,").</t>
    </r>
  </si>
  <si>
    <t>A. AFILIACIÓN</t>
  </si>
  <si>
    <r>
      <t xml:space="preserve">1.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</si>
  <si>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2.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</si>
  <si>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r>
      <t xml:space="preserve">3.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</si>
  <si>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4. Número de centros de trabajo: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</si>
  <si>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5. Número inicial de trabajadores: </t>
    </r>
    <r>
      <rPr>
        <sz val="11"/>
        <color theme="8" tint="-0.499984740745262"/>
        <rFont val="Calibri"/>
        <family val="2"/>
        <scheme val="minor"/>
      </rPr>
      <t>dato obligatorio. Corresponde al número de trabajadores con que cuenta el Empleador que se afilia al Sistema General de Riesgos Laborales (SGRL).</t>
    </r>
  </si>
  <si>
    <r>
      <t xml:space="preserve">6. Valor total de la nómina: </t>
    </r>
    <r>
      <rPr>
        <sz val="11"/>
        <color theme="8" tint="-0.499984740745262"/>
        <rFont val="Calibri"/>
        <family val="2"/>
        <scheme val="minor"/>
      </rPr>
      <t>dato obligatorio. Valor total de la nómina del Empleador al momento de afiliarse al Sistema General de Riesgos Laborales (SGRL).</t>
    </r>
  </si>
  <si>
    <r>
      <t xml:space="preserve">I. ARL de la cual se traslada: </t>
    </r>
    <r>
      <rPr>
        <sz val="11"/>
        <color theme="8" tint="-0.499984740745262"/>
        <rFont val="Calibri"/>
        <family val="2"/>
        <scheme val="minor"/>
      </rPr>
      <t>dato obligatorio. Nombre de la ARL de la cual se traslada el Empleador.</t>
    </r>
  </si>
  <si>
    <t>Nombre de la ARL</t>
  </si>
  <si>
    <t>Seguros de Vida Colpatria S.A.</t>
  </si>
  <si>
    <t>Cía. De Seguros Bolívar S.A.</t>
  </si>
  <si>
    <t>Seguros De Vida Alfa S.A.</t>
  </si>
  <si>
    <t>Riesgos Profesionales Colmena S.A. Compañía De Seguros De Vida</t>
  </si>
  <si>
    <t>Mapfre Colombia Vida Seguros  S.A.</t>
  </si>
  <si>
    <r>
      <t xml:space="preserve">2. Clase de riesgo: </t>
    </r>
    <r>
      <rPr>
        <sz val="11"/>
        <color theme="8" tint="-0.499984740745262"/>
        <rFont val="Calibri"/>
        <family val="2"/>
        <scheme val="minor"/>
      </rPr>
      <t>dato obligatorio. Identifica y marca con una X, según corresponda, la clase de riesgo de quien realiza la afiliación al Sistema General de Riesgos Laborales (SGRL), de acuerdo con las siguientes opciones:</t>
    </r>
  </si>
  <si>
    <r>
      <t xml:space="preserve">3.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</si>
  <si>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4.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</si>
  <si>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6. Número total de trabajadores o estudiantes: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</si>
  <si>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6. Número inicial de trabajadores: </t>
    </r>
    <r>
      <rPr>
        <sz val="11"/>
        <color theme="8" tint="-0.499984740745262"/>
        <rFont val="Calibri"/>
        <family val="2"/>
        <scheme val="minor"/>
      </rPr>
      <t>dato obligatorio. Corresponde al número de trabajadores con los que cuenta el Empleador que se afilia al Sistema General de Riesgos Laborales (SGRL).</t>
    </r>
  </si>
  <si>
    <r>
      <t xml:space="preserve">7. Monto total de la cotización: </t>
    </r>
    <r>
      <rPr>
        <sz val="11"/>
        <color theme="8" tint="-0.499984740745262"/>
        <rFont val="Calibri"/>
        <family val="2"/>
        <scheme val="minor"/>
      </rPr>
      <t>dato obligatorio. Valor total de la nómina del Empleador al momento de afiliarse al Sistema General de Riesgos Laborales (SGRL).</t>
    </r>
  </si>
  <si>
    <r>
      <t xml:space="preserve">8. Estado de cuenta del Empleador: </t>
    </r>
    <r>
      <rPr>
        <sz val="11"/>
        <color theme="8" tint="-0.499984740745262"/>
        <rFont val="Calibri"/>
        <family val="2"/>
        <scheme val="minor"/>
      </rPr>
      <t>dato obligatorio. Identifica y marca X según corresponda, de acuerdo a las siguientes opciones:</t>
    </r>
  </si>
  <si>
    <t>Estado de pago de aportes del Empleador a la ARL</t>
  </si>
  <si>
    <t>Incumplimiento del acuerdo de pago</t>
  </si>
  <si>
    <t xml:space="preserve">V. DECLARACIÓN Y AUTORIZACIONES </t>
  </si>
  <si>
    <t>Dato obligatorio. Identifica y marca X según corresponda, de acuerdo a las siguientes opciones:</t>
  </si>
  <si>
    <r>
      <t xml:space="preserve">1. </t>
    </r>
    <r>
      <rPr>
        <sz val="11"/>
        <color theme="8" tint="-0.499984740745262"/>
        <rFont val="Calibri"/>
        <family val="2"/>
        <scheme val="minor"/>
      </rPr>
      <t>Autorización para que las ARL reporten la información que se genere de afiliación o de novedades al SAT y a las entidades públicas que por sus funciones la requieran.</t>
    </r>
  </si>
  <si>
    <r>
      <t xml:space="preserve">2. </t>
    </r>
    <r>
      <rPr>
        <sz val="11"/>
        <color theme="8" tint="-0.499984740745262"/>
        <rFont val="Calibri"/>
        <family val="2"/>
        <scheme val="minor"/>
      </rPr>
      <t>Autorización para que las ARL manejen los datos personales del afiliado o del responsable de la afiliación, de acuerdo con lo previsto en la Ley 1581 de 2012 y el Decreto 1377 de 2013, compilado en el Decreto 1074 Único Reglamentario del Sector Comercio, Industria y Turismo. Declaración de la no obligación de afiliarse al Régimen Contributivo, Especial o de Excepción.</t>
    </r>
  </si>
  <si>
    <r>
      <t xml:space="preserve">3. </t>
    </r>
    <r>
      <rPr>
        <sz val="11"/>
        <color theme="8" tint="-0.499984740745262"/>
        <rFont val="Calibri"/>
        <family val="2"/>
        <scheme val="minor"/>
      </rPr>
      <t>Autorización para que el SAT o la ARL envíen información relacionada con la afiliación o novedades al SGRL, al correo electrónico o al celular, como mensajes de texto.</t>
    </r>
  </si>
  <si>
    <t>Este formulario debe suscribirse por el responsable de la afiliación o el afiliado, según corresponda y de conformidad con la normativa vigente que tenga a su cargo o el reporte de novedades.</t>
  </si>
  <si>
    <t>En las casillas 1 y 2 debe ir la firma de:</t>
  </si>
  <si>
    <r>
      <rPr>
        <b/>
        <sz val="11"/>
        <color theme="8" tint="-0.499984740745262"/>
        <rFont val="Calibri"/>
        <family val="2"/>
        <scheme val="minor"/>
      </rPr>
      <t xml:space="preserve">1. </t>
    </r>
    <r>
      <rPr>
        <sz val="11"/>
        <color theme="8" tint="-0.499984740745262"/>
        <rFont val="Calibri"/>
        <family val="2"/>
        <scheme val="minor"/>
      </rPr>
      <t>Responsable de la afiliación o el afiliado, según corresponda.</t>
    </r>
    <r>
      <rPr>
        <b/>
        <sz val="11"/>
        <color theme="8" tint="-0.499984740745262"/>
        <rFont val="Calibri"/>
        <family val="2"/>
        <scheme val="minor"/>
      </rPr>
      <t/>
    </r>
  </si>
  <si>
    <r>
      <rPr>
        <b/>
        <sz val="11"/>
        <color theme="8" tint="-0.499984740745262"/>
        <rFont val="Calibri"/>
        <family val="2"/>
        <scheme val="minor"/>
      </rPr>
      <t xml:space="preserve">2. </t>
    </r>
    <r>
      <rPr>
        <sz val="11"/>
        <color theme="8" tint="-0.499984740745262"/>
        <rFont val="Calibri"/>
        <family val="2"/>
        <scheme val="minor"/>
      </rPr>
      <t>Nombre y firma del funcionario de la Administradora de Riesgos Laborales. Con la firma contenida en el numeral 1, el responsable de la afiliación o el afiliado, según corresponda, manifiesta la veracidad de la información registrada y de las autorizaciones contenidas en la sección V del formulario.</t>
    </r>
  </si>
  <si>
    <t>(Lee las instrucciones que se encuentran anexas al formulario antes de diligenciarlo). Página 1 de 2.</t>
  </si>
  <si>
    <t>2. Naturaleza jurídica del empleador</t>
  </si>
  <si>
    <t>2. Tipo de documento</t>
  </si>
  <si>
    <t>3. Número de documento o NIT</t>
  </si>
  <si>
    <t>6. Número de documento</t>
  </si>
  <si>
    <t>1. Datos de la sede principal</t>
  </si>
  <si>
    <t>Nombre de la sede principal</t>
  </si>
  <si>
    <t>Teléfono fijo/celular</t>
  </si>
  <si>
    <t xml:space="preserve"> Municipio/Distrito</t>
  </si>
  <si>
    <t>2. Apellidos y nombres del responsable de la sede principal</t>
  </si>
  <si>
    <t>4. Número de documento</t>
  </si>
  <si>
    <t>IV. SEDES Y CENTROS DE TRABAJO - (A. AFILIACIÓN)</t>
  </si>
  <si>
    <t>1. ARL de la cual se traslada</t>
  </si>
  <si>
    <t>Incumplimiento de acuerdo de pago</t>
  </si>
  <si>
    <t>1. Autorización para que las ARL reporten la información que se genere de afiliación o de novedades al SAT y a las entidades públicas que por sus funciones lo requieran.</t>
  </si>
  <si>
    <t>2. Autorización para que las ARL manejen los datos personales del afiliado o del responsable de la filiación, de acuerdo a lo previsto en la Ley 1581 de 2012 y al Decreto 1377 de 2013 compilado en el Decreto 1074 de 2014 Único Reglamentario del Sector Comercio, Industria y Turismo. Declaración de la no obligación de afiliarse al Régimen Contributivo, Especial o de Excepción.</t>
  </si>
  <si>
    <t xml:space="preserve">3. Autorización para que el SAT o la ARL envíen información relacionada con la afiliación o novedades al SGRL, al correo electrónico o al celular a través de mensajes de texto. </t>
  </si>
  <si>
    <t>1. El Empleador o el Representante Legal</t>
  </si>
  <si>
    <t>Recuerda que la firma del formulario valida las declaraciones marcadas y/o diligenciadas, perfecciona la afiliación o el traslado al Sistema General de Riesgos Laborales y se constituye el respectivo contrato de administración de riesgos laborales, regido en todos sus aspectos por lo dispuesto en la Ley 100 de 1993, el Decreto 2885 de 1994, la Circular Básica Jurídica (C.E. 029/14) de la Superfinanciera, la Ley 776 de 2002, la Ley 884 de 2012, el Decreto 1072 de 2015 y demás normas que los modifican, adicionan o complementan.</t>
  </si>
  <si>
    <t>A. INFORMACIÓN DE LA SEDE</t>
  </si>
  <si>
    <t>A. INFORMACIÓN DE  LA SEDE PRINCIPAL</t>
  </si>
  <si>
    <t>INFORMACIÓN DEL RESPONSABLE DE LA SEDE PRINCIPAL</t>
  </si>
  <si>
    <t>Código de la sede:</t>
  </si>
  <si>
    <t>Primer apellido:</t>
  </si>
  <si>
    <t>Segundo apellido:</t>
  </si>
  <si>
    <t>Municipio:</t>
  </si>
  <si>
    <t>Primer nombre:</t>
  </si>
  <si>
    <t>Segundo nombre:</t>
  </si>
  <si>
    <t>Dirección de la sede:</t>
  </si>
  <si>
    <t>Zona sede:</t>
  </si>
  <si>
    <t>Número de documento:</t>
  </si>
  <si>
    <t>Teléfono fijo/celular:</t>
  </si>
  <si>
    <t>Correo electrónico:</t>
  </si>
  <si>
    <t>Correo electrónico de la sede:</t>
  </si>
  <si>
    <t>B. INFORMACIÓN DE CENTROS DE TRABAJO</t>
  </si>
  <si>
    <t>B. INFORMACIÓN DE LOS CENTROS DE TRABAJO</t>
  </si>
  <si>
    <t>Nombre del centro de trabajo</t>
  </si>
  <si>
    <t>C. INFORMACIÓN DE LOS TRABAJADORES</t>
  </si>
  <si>
    <t>DATOS  DE AFILIACIÓN Y CONTACTO DEL TRABAJADOR (Resolución 3310 de 2018)</t>
  </si>
  <si>
    <t>Género</t>
  </si>
  <si>
    <t>Tipo de trabajador</t>
  </si>
  <si>
    <t>Contrato en práctica</t>
  </si>
  <si>
    <t>Número de meses</t>
  </si>
  <si>
    <t>Monto total del contrato en práctica</t>
  </si>
  <si>
    <t>Días en que se ejecuta la actividad (indica con X)</t>
  </si>
  <si>
    <t>Horario en que se ejecutará la actividad (marca con X)</t>
  </si>
  <si>
    <t>Fecha de inicio</t>
  </si>
  <si>
    <t>Fecha de finalización</t>
  </si>
  <si>
    <t xml:space="preserve">VALIDACIÓN DE DILIGENCIAMIENTO - INFORMACIÓN DE TRABAJADORES                                                                                               -                                                                                 VALIDACIÓN DE DILIGENCIAMIENTO - INFORMACIÓN DE TRABAJADORES                                                           -                                  VALIDACION DE DILIGENCIAMIENTO -  INFORMACIÓN DE TRABAJADORES                                                          -                                                VALIDACION DE DILIGENCIAMIENTO -  INFORMACIÓN DE TRABAJADORES </t>
  </si>
  <si>
    <t>Total de trabajadores reportados</t>
  </si>
  <si>
    <t>Total salarios</t>
  </si>
  <si>
    <r>
      <t xml:space="preserve">* El siguiente cuadro se ha dispuesto para el control, verificación  y el correcto diligenciamiento de la información de los trabajadores. El resultado de la validación debe ser </t>
    </r>
    <r>
      <rPr>
        <b/>
        <sz val="10"/>
        <color theme="8" tint="-0.499984740745262"/>
        <rFont val="Calibri"/>
        <family val="2"/>
        <scheme val="minor"/>
      </rPr>
      <t xml:space="preserve">VERDADERO </t>
    </r>
    <r>
      <rPr>
        <sz val="10"/>
        <color theme="8" tint="-0.499984740745262"/>
        <rFont val="Calibri"/>
        <family val="2"/>
        <scheme val="minor"/>
      </rPr>
      <t xml:space="preserve">en cada casilla; en caso de ser </t>
    </r>
    <r>
      <rPr>
        <b/>
        <sz val="10"/>
        <color theme="8" tint="-0.499984740745262"/>
        <rFont val="Calibri"/>
        <family val="2"/>
        <scheme val="minor"/>
      </rPr>
      <t xml:space="preserve">FALSO, </t>
    </r>
    <r>
      <rPr>
        <sz val="10"/>
        <color theme="8" tint="-0.499984740745262"/>
        <rFont val="Calibri"/>
        <family val="2"/>
        <scheme val="minor"/>
      </rPr>
      <t xml:space="preserve">es la indicación que dentro de la columna verificada existe un valor errado o un valor inexistente.
* Para identificar qué tipo de valor debe existir dentro de la casilla (números o texto) debes seleccionar el título de la columna que se está verificando, ejemplo: "filas 35-36".
</t>
    </r>
    <r>
      <rPr>
        <b/>
        <sz val="10"/>
        <color theme="8" tint="-0.499984740745262"/>
        <rFont val="Calibri"/>
        <family val="2"/>
        <scheme val="minor"/>
      </rPr>
      <t>Nota: la cantidad de trabajadores registrados debe coincidir con el número de trabajadores (columna C35-36).</t>
    </r>
  </si>
  <si>
    <t>INSTRUCTIVO DE DILIGENCIAMIENTO ANEXO DE SEDES Y RELACIÓN DE TRABAJADORES</t>
  </si>
  <si>
    <t xml:space="preserve">* Utiliza el siguiente formato para relacionar cada una de las sedes y centros de trabajo que conforman la empresa.  </t>
  </si>
  <si>
    <r>
      <t>* Ten en cuenta que, si existen diferentes sedes</t>
    </r>
    <r>
      <rPr>
        <b/>
        <sz val="11"/>
        <color theme="8" tint="-0.499984740745262"/>
        <rFont val="Calibri"/>
        <family val="2"/>
        <scheme val="minor"/>
      </rPr>
      <t xml:space="preserve"> </t>
    </r>
    <r>
      <rPr>
        <sz val="11"/>
        <color theme="8" tint="-0.499984740745262"/>
        <rFont val="Calibri"/>
        <family val="2"/>
        <scheme val="minor"/>
      </rPr>
      <t>en la empresa con sus respectivos centros de trabajo, debes hacer una copia de la hoja para relacionar la nueva  sede y sus centros de trabajo.</t>
    </r>
  </si>
  <si>
    <t>* Para diligenciar este formato ten en cuenta los siguientes  puntos:</t>
  </si>
  <si>
    <t>Relaciona el número de radicación indicado en la hoja 1 del formulario de afiliación.</t>
  </si>
  <si>
    <r>
      <rPr>
        <b/>
        <sz val="11"/>
        <color theme="8" tint="-0.499984740745262"/>
        <rFont val="Calibri"/>
        <family val="2"/>
        <scheme val="minor"/>
      </rPr>
      <t>Código de la sede: i</t>
    </r>
    <r>
      <rPr>
        <sz val="11"/>
        <color theme="8" tint="-0.499984740745262"/>
        <rFont val="Calibri"/>
        <family val="2"/>
        <scheme val="minor"/>
      </rPr>
      <t>ndica el código que describe la sede.</t>
    </r>
  </si>
  <si>
    <r>
      <rPr>
        <b/>
        <sz val="11"/>
        <color theme="8" tint="-0.499984740745262"/>
        <rFont val="Calibri"/>
        <family val="2"/>
        <scheme val="minor"/>
      </rPr>
      <t>Nombre de la sede</t>
    </r>
    <r>
      <rPr>
        <sz val="11"/>
        <color theme="8" tint="-0.499984740745262"/>
        <rFont val="Calibri"/>
        <family val="2"/>
        <scheme val="minor"/>
      </rPr>
      <t>: escribe el nombre que identifica la sede.</t>
    </r>
  </si>
  <si>
    <r>
      <rPr>
        <b/>
        <sz val="11"/>
        <color theme="8" tint="-0.499984740745262"/>
        <rFont val="Calibri"/>
        <family val="2"/>
        <scheme val="minor"/>
      </rPr>
      <t xml:space="preserve">Municipio: </t>
    </r>
    <r>
      <rPr>
        <sz val="11"/>
        <color theme="8" tint="-0.499984740745262"/>
        <rFont val="Calibri"/>
        <family val="2"/>
        <scheme val="minor"/>
      </rPr>
      <t>escribe la ciudad de la sede.</t>
    </r>
  </si>
  <si>
    <r>
      <rPr>
        <b/>
        <sz val="11"/>
        <color theme="8" tint="-0.499984740745262"/>
        <rFont val="Calibri"/>
        <family val="2"/>
        <scheme val="minor"/>
      </rPr>
      <t>Dirección de la sede:</t>
    </r>
    <r>
      <rPr>
        <sz val="11"/>
        <color theme="8" tint="-0.499984740745262"/>
        <rFont val="Calibri"/>
        <family val="2"/>
        <scheme val="minor"/>
      </rPr>
      <t xml:space="preserve"> escribe la dirección en la que se encuentre la sede.</t>
    </r>
  </si>
  <si>
    <r>
      <rPr>
        <b/>
        <sz val="11"/>
        <color theme="8" tint="-0.499984740745262"/>
        <rFont val="Calibri"/>
        <family val="2"/>
        <scheme val="minor"/>
      </rPr>
      <t xml:space="preserve">Zona de la sede: </t>
    </r>
    <r>
      <rPr>
        <sz val="11"/>
        <color theme="8" tint="-0.499984740745262"/>
        <rFont val="Calibri"/>
        <family val="2"/>
        <scheme val="minor"/>
      </rPr>
      <t>marca con una X si la sede es rural o urbana.</t>
    </r>
  </si>
  <si>
    <r>
      <rPr>
        <b/>
        <sz val="11"/>
        <color theme="8" tint="-0.499984740745262"/>
        <rFont val="Calibri"/>
        <family val="2"/>
        <scheme val="minor"/>
      </rPr>
      <t>Sede principal: m</t>
    </r>
    <r>
      <rPr>
        <sz val="11"/>
        <color theme="8" tint="-0.499984740745262"/>
        <rFont val="Calibri"/>
        <family val="2"/>
        <scheme val="minor"/>
      </rPr>
      <t>arca con una X si es o no la sede principal.</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</si>
  <si>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 teléfono o celular de la sede.</t>
    </r>
  </si>
  <si>
    <r>
      <rPr>
        <b/>
        <sz val="11"/>
        <color theme="8" tint="-0.499984740745262"/>
        <rFont val="Calibri"/>
        <family val="2"/>
        <scheme val="minor"/>
      </rPr>
      <t>Correo electrónico de la sede:</t>
    </r>
    <r>
      <rPr>
        <sz val="11"/>
        <color theme="8" tint="-0.499984740745262"/>
        <rFont val="Calibri"/>
        <family val="2"/>
        <scheme val="minor"/>
      </rPr>
      <t xml:space="preserve"> escribe el correo electrónico de la sede.</t>
    </r>
  </si>
  <si>
    <t>B. INFORMACIÓN DE LOS CENTROS DE TRABAJO LIGADOS A LA SEDE</t>
  </si>
  <si>
    <t>Diligencia el código que identifica el centro de trabajo.</t>
  </si>
  <si>
    <r>
      <t>Clase de riesgo:</t>
    </r>
    <r>
      <rPr>
        <sz val="11"/>
        <color theme="8" tint="-0.499984740745262"/>
        <rFont val="Calibri"/>
        <family val="2"/>
        <scheme val="minor"/>
      </rPr>
      <t xml:space="preserve"> relaciona el riesgo del centro de trabajo de acuerdo a la actividad económica a la que se dedica el centro de trabajo.</t>
    </r>
  </si>
  <si>
    <r>
      <rPr>
        <b/>
        <sz val="11"/>
        <color theme="8" tint="-0.499984740745262"/>
        <rFont val="Calibri"/>
        <family val="2"/>
        <scheme val="minor"/>
      </rPr>
      <t xml:space="preserve">Municipio: </t>
    </r>
    <r>
      <rPr>
        <sz val="11"/>
        <color theme="8" tint="-0.499984740745262"/>
        <rFont val="Calibri"/>
        <family val="2"/>
        <scheme val="minor"/>
      </rPr>
      <t>escribe la ciudad del centro de trabajo.</t>
    </r>
  </si>
  <si>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el centro de trabajo.</t>
    </r>
  </si>
  <si>
    <r>
      <rPr>
        <b/>
        <sz val="11"/>
        <color theme="8" tint="-0.499984740745262"/>
        <rFont val="Calibri"/>
        <family val="2"/>
        <scheme val="minor"/>
      </rPr>
      <t xml:space="preserve">Zona del centro de trabajo: </t>
    </r>
    <r>
      <rPr>
        <sz val="11"/>
        <color theme="8" tint="-0.499984740745262"/>
        <rFont val="Calibri"/>
        <family val="2"/>
        <scheme val="minor"/>
      </rPr>
      <t>marca con una X si el centro de trabajo es rural o urbano.</t>
    </r>
  </si>
  <si>
    <r>
      <rPr>
        <b/>
        <sz val="11"/>
        <color theme="8" tint="-0.499984740745262"/>
        <rFont val="Calibri"/>
        <family val="2"/>
        <scheme val="minor"/>
      </rPr>
      <t>Dirección del centro de trabajo: e</t>
    </r>
    <r>
      <rPr>
        <sz val="11"/>
        <color theme="8" tint="-0.499984740745262"/>
        <rFont val="Calibri"/>
        <family val="2"/>
        <scheme val="minor"/>
      </rPr>
      <t>scribe la dirección en la que se encuentre el centro de trabajo.</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</si>
  <si>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del teléfono o celular del centro de trabajo.</t>
    </r>
  </si>
  <si>
    <r>
      <rPr>
        <b/>
        <sz val="11"/>
        <color theme="8" tint="-0.499984740745262"/>
        <rFont val="Calibri"/>
        <family val="2"/>
        <scheme val="minor"/>
      </rPr>
      <t>Correo electrónico del centro de trabajo:</t>
    </r>
    <r>
      <rPr>
        <sz val="11"/>
        <color theme="8" tint="-0.499984740745262"/>
        <rFont val="Calibri"/>
        <family val="2"/>
        <scheme val="minor"/>
      </rPr>
      <t xml:space="preserve"> escribe el correo electrónico del centro de trabajo.</t>
    </r>
  </si>
  <si>
    <t>Diligencia los datos del  responsable del centro de trabajo:</t>
  </si>
  <si>
    <t>Número del documento del responsable del centro de trabajo.</t>
  </si>
  <si>
    <t>Indica la cantidad de trabajadores y estudiantes registrados en el centro de trabajo.</t>
  </si>
  <si>
    <t>Escribe el monto total de cotización del centro de trabajo.</t>
  </si>
  <si>
    <t>C. INFORMACIÓN DE TRABAJADORES</t>
  </si>
  <si>
    <r>
      <rPr>
        <b/>
        <sz val="11"/>
        <color theme="8" tint="-0.499984740745262"/>
        <rFont val="Calibri"/>
        <family val="2"/>
        <scheme val="minor"/>
      </rPr>
      <t>Código del centro de trabajo:</t>
    </r>
    <r>
      <rPr>
        <sz val="11"/>
        <color theme="8" tint="-0.499984740745262"/>
        <rFont val="Calibri"/>
        <family val="2"/>
        <scheme val="minor"/>
      </rPr>
      <t xml:space="preserve"> indica el código del centro de trabajo en el cual se encuentra vinculado el trabajador.</t>
    </r>
  </si>
  <si>
    <r>
      <rPr>
        <b/>
        <sz val="11"/>
        <color theme="8" tint="-0.499984740745262"/>
        <rFont val="Calibri"/>
        <family val="2"/>
        <scheme val="minor"/>
      </rPr>
      <t>Tipo de documento:</t>
    </r>
    <r>
      <rPr>
        <sz val="11"/>
        <color theme="8" tint="-0.499984740745262"/>
        <rFont val="Calibri"/>
        <family val="2"/>
        <scheme val="minor"/>
      </rPr>
      <t xml:space="preserve"> indica el tipo de documento del trabajador.</t>
    </r>
  </si>
  <si>
    <r>
      <rPr>
        <b/>
        <sz val="11"/>
        <color theme="8" tint="-0.499984740745262"/>
        <rFont val="Calibri"/>
        <family val="2"/>
        <scheme val="minor"/>
      </rPr>
      <t xml:space="preserve">Número de documento: </t>
    </r>
    <r>
      <rPr>
        <sz val="11"/>
        <color theme="8" tint="-0.499984740745262"/>
        <rFont val="Calibri"/>
        <family val="2"/>
        <scheme val="minor"/>
      </rPr>
      <t>indica el número del documento de trabajador.</t>
    </r>
  </si>
  <si>
    <t>Primer apellido del trabajador.</t>
  </si>
  <si>
    <t>Segundo apellido del trabajador.</t>
  </si>
  <si>
    <r>
      <rPr>
        <b/>
        <sz val="11"/>
        <color theme="8" tint="-0.499984740745262"/>
        <rFont val="Calibri"/>
        <family val="2"/>
        <scheme val="minor"/>
      </rPr>
      <t>Cargo:</t>
    </r>
    <r>
      <rPr>
        <sz val="11"/>
        <color theme="8" tint="-0.499984740745262"/>
        <rFont val="Calibri"/>
        <family val="2"/>
        <scheme val="minor"/>
      </rPr>
      <t xml:space="preserve"> cargo que desempeña el trabajador relacionado.</t>
    </r>
  </si>
  <si>
    <r>
      <rPr>
        <b/>
        <sz val="11"/>
        <color theme="8" tint="-0.499984740745262"/>
        <rFont val="Calibri"/>
        <family val="2"/>
        <scheme val="minor"/>
      </rPr>
      <t xml:space="preserve">Salario: </t>
    </r>
    <r>
      <rPr>
        <sz val="11"/>
        <color theme="8" tint="-0.499984740745262"/>
        <rFont val="Calibri"/>
        <family val="2"/>
        <scheme val="minor"/>
      </rPr>
      <t>diligencia el valor del salario  del trabajador  o estudiante que está relacionando; este no puede ser inferior al SMMLV.</t>
    </r>
  </si>
  <si>
    <r>
      <rPr>
        <b/>
        <sz val="11"/>
        <color theme="8" tint="-0.499984740745262"/>
        <rFont val="Calibri"/>
        <family val="2"/>
        <scheme val="minor"/>
      </rPr>
      <t>EPS:</t>
    </r>
    <r>
      <rPr>
        <sz val="11"/>
        <color theme="8" tint="-0.499984740745262"/>
        <rFont val="Calibri"/>
        <family val="2"/>
        <scheme val="minor"/>
      </rPr>
      <t xml:space="preserve"> diligencia el nombre de la  Entidad Promotora de Salud (EPS) a la cual  esta afiliado el trabajador.</t>
    </r>
  </si>
  <si>
    <r>
      <rPr>
        <b/>
        <sz val="11"/>
        <color theme="8" tint="-0.499984740745262"/>
        <rFont val="Calibri"/>
        <family val="2"/>
        <scheme val="minor"/>
      </rPr>
      <t xml:space="preserve">Pensión: </t>
    </r>
    <r>
      <rPr>
        <sz val="11"/>
        <color theme="8" tint="-0.499984740745262"/>
        <rFont val="Calibri"/>
        <family val="2"/>
        <scheme val="minor"/>
      </rPr>
      <t>diligencia el nombre de la  Administradora de Fondo de Pensiones (AFP) a la cual  esta afiliado el trabajador.</t>
    </r>
  </si>
  <si>
    <r>
      <rPr>
        <b/>
        <sz val="11"/>
        <color theme="8" tint="-0.499984740745262"/>
        <rFont val="Calibri"/>
        <family val="2"/>
        <scheme val="minor"/>
      </rPr>
      <t>Dirección:</t>
    </r>
    <r>
      <rPr>
        <sz val="11"/>
        <color theme="8" tint="-0.499984740745262"/>
        <rFont val="Calibri"/>
        <family val="2"/>
        <scheme val="minor"/>
      </rPr>
      <t xml:space="preserve"> diligencia la dirección de residencia del trabajador o estudiante.</t>
    </r>
  </si>
  <si>
    <r>
      <rPr>
        <b/>
        <sz val="11"/>
        <color theme="8" tint="-0.499984740745262"/>
        <rFont val="Calibri"/>
        <family val="2"/>
        <scheme val="minor"/>
      </rPr>
      <t xml:space="preserve">Teléfono fijo: </t>
    </r>
    <r>
      <rPr>
        <sz val="11"/>
        <color theme="8" tint="-0.499984740745262"/>
        <rFont val="Calibri"/>
        <family val="2"/>
        <scheme val="minor"/>
      </rPr>
      <t>diligencia el número de teléfono del trabajador o estudiante.</t>
    </r>
  </si>
  <si>
    <r>
      <rPr>
        <b/>
        <sz val="11"/>
        <color theme="8" tint="-0.499984740745262"/>
        <rFont val="Calibri"/>
        <family val="2"/>
        <scheme val="minor"/>
      </rPr>
      <t xml:space="preserve">Celular: </t>
    </r>
    <r>
      <rPr>
        <sz val="11"/>
        <color theme="8" tint="-0.499984740745262"/>
        <rFont val="Calibri"/>
        <family val="2"/>
        <scheme val="minor"/>
      </rPr>
      <t>diligencia el número de celular  del trabajador o estudiante.</t>
    </r>
  </si>
  <si>
    <r>
      <rPr>
        <b/>
        <sz val="11"/>
        <color theme="8" tint="-0.499984740745262"/>
        <rFont val="Calibri"/>
        <family val="2"/>
        <scheme val="minor"/>
      </rPr>
      <t>Correo electrónico:</t>
    </r>
    <r>
      <rPr>
        <sz val="11"/>
        <color theme="8" tint="-0.499984740745262"/>
        <rFont val="Calibri"/>
        <family val="2"/>
        <scheme val="minor"/>
      </rPr>
      <t xml:space="preserve"> diligencia el correo electrónico del trabajador o estudiante.</t>
    </r>
  </si>
  <si>
    <r>
      <rPr>
        <b/>
        <sz val="11"/>
        <color theme="8" tint="-0.499984740745262"/>
        <rFont val="Calibri"/>
        <family val="2"/>
        <scheme val="minor"/>
      </rPr>
      <t xml:space="preserve">Municipio/Distrito: </t>
    </r>
    <r>
      <rPr>
        <sz val="11"/>
        <color theme="8" tint="-0.499984740745262"/>
        <rFont val="Calibri"/>
        <family val="2"/>
        <scheme val="minor"/>
      </rPr>
      <t>indica la ciudad de residencia del trabajador o estudiante.</t>
    </r>
  </si>
  <si>
    <r>
      <rPr>
        <b/>
        <sz val="11"/>
        <color theme="8" tint="-0.499984740745262"/>
        <rFont val="Calibri"/>
        <family val="2"/>
        <scheme val="minor"/>
      </rPr>
      <t>Localidad:</t>
    </r>
    <r>
      <rPr>
        <sz val="11"/>
        <color theme="8" tint="-0.499984740745262"/>
        <rFont val="Calibri"/>
        <family val="2"/>
        <scheme val="minor"/>
      </rPr>
      <t xml:space="preserve"> indica la localidad o comuna de residencia del trabajador o estudiante, si existe en la ciudad.</t>
    </r>
  </si>
  <si>
    <r>
      <rPr>
        <b/>
        <sz val="11"/>
        <color theme="8" tint="-0.499984740745262"/>
        <rFont val="Calibri"/>
        <family val="2"/>
        <scheme val="minor"/>
      </rPr>
      <t>Zona (rural/urbana):</t>
    </r>
    <r>
      <rPr>
        <sz val="11"/>
        <color theme="8" tint="-0.499984740745262"/>
        <rFont val="Calibri"/>
        <family val="2"/>
        <scheme val="minor"/>
      </rPr>
      <t xml:space="preserve"> selecciona la zona de residencia del trabajador.</t>
    </r>
  </si>
  <si>
    <r>
      <rPr>
        <b/>
        <sz val="11"/>
        <color theme="8" tint="-0.499984740745262"/>
        <rFont val="Calibri"/>
        <family val="2"/>
        <scheme val="minor"/>
      </rPr>
      <t>Departamento:</t>
    </r>
    <r>
      <rPr>
        <sz val="11"/>
        <color theme="8" tint="-0.499984740745262"/>
        <rFont val="Calibri"/>
        <family val="2"/>
        <scheme val="minor"/>
      </rPr>
      <t xml:space="preserve"> escribe el departamento de residencia del trabajador o estudiante.</t>
    </r>
  </si>
  <si>
    <r>
      <rPr>
        <b/>
        <sz val="11"/>
        <color theme="8" tint="-0.499984740745262"/>
        <rFont val="Calibri"/>
        <family val="2"/>
        <scheme val="minor"/>
      </rPr>
      <t>Jornada:</t>
    </r>
    <r>
      <rPr>
        <sz val="11"/>
        <color theme="8" tint="-0.499984740745262"/>
        <rFont val="Calibri"/>
        <family val="2"/>
        <scheme val="minor"/>
      </rPr>
      <t xml:space="preserve"> indica la jornada establecida para ejecutar el trabajo o práctica formativa, jornada única, turnos o rotativa.</t>
    </r>
  </si>
  <si>
    <r>
      <rPr>
        <b/>
        <sz val="11"/>
        <color theme="8" tint="-0.499984740745262"/>
        <rFont val="Calibri"/>
        <family val="2"/>
        <scheme val="minor"/>
      </rPr>
      <t xml:space="preserve">Tipo de trabajador: </t>
    </r>
    <r>
      <rPr>
        <sz val="11"/>
        <color theme="8" tint="-0.499984740745262"/>
        <rFont val="Calibri"/>
        <family val="2"/>
        <scheme val="minor"/>
      </rPr>
      <t>indica si el trabajador es dependiente o estudiante.</t>
    </r>
  </si>
  <si>
    <r>
      <rPr>
        <b/>
        <sz val="11"/>
        <color theme="8" tint="-0.499984740745262"/>
        <rFont val="Calibri"/>
        <family val="2"/>
        <scheme val="minor"/>
      </rPr>
      <t>Subtipo de afiliado:</t>
    </r>
    <r>
      <rPr>
        <sz val="11"/>
        <color theme="8" tint="-0.499984740745262"/>
        <rFont val="Calibri"/>
        <family val="2"/>
        <scheme val="minor"/>
      </rPr>
      <t xml:space="preserve"> marca el subtipo de cotizante de acuerdo a la relación de la pestaña "Subtipos de cotizantes" de este documeno. Ten en cuenta que el subtipo de cotizante no aplica para estudiantes y va ligado al código del tipo de trabajador cotizante.</t>
    </r>
  </si>
  <si>
    <t>Si el tipo de trabajador corresponde a un  estudiante, debes diligenciar adicionalmente las siguientes casillas:</t>
  </si>
  <si>
    <r>
      <rPr>
        <b/>
        <sz val="11"/>
        <color theme="8" tint="-0.499984740745262"/>
        <rFont val="Calibri"/>
        <family val="2"/>
        <scheme val="minor"/>
      </rPr>
      <t>Código de actividad económica:</t>
    </r>
    <r>
      <rPr>
        <sz val="11"/>
        <color theme="8" tint="-0.499984740745262"/>
        <rFont val="Calibri"/>
        <family val="2"/>
        <scheme val="minor"/>
      </rPr>
      <t xml:space="preserve"> registra el código de la actividad a realizar en la práctica formativa, de acuerdo al Decreto 1607 de 2002.</t>
    </r>
  </si>
  <si>
    <r>
      <rPr>
        <b/>
        <sz val="11"/>
        <color theme="8" tint="-0.499984740745262"/>
        <rFont val="Calibri"/>
        <family val="2"/>
        <scheme val="minor"/>
      </rPr>
      <t>Fecha de inicio de la práctica formativa:</t>
    </r>
    <r>
      <rPr>
        <sz val="11"/>
        <color theme="8" tint="-0.499984740745262"/>
        <rFont val="Calibri"/>
        <family val="2"/>
        <scheme val="minor"/>
      </rPr>
      <t xml:space="preserve"> indica la fecha de inicio (día, mes, año)  de la práctica formativa.</t>
    </r>
  </si>
  <si>
    <r>
      <rPr>
        <b/>
        <sz val="11"/>
        <color theme="8" tint="-0.499984740745262"/>
        <rFont val="Calibri"/>
        <family val="2"/>
        <scheme val="minor"/>
      </rPr>
      <t>Fecha de finalización de la práctica formativa:</t>
    </r>
    <r>
      <rPr>
        <sz val="11"/>
        <color theme="8" tint="-0.499984740745262"/>
        <rFont val="Calibri"/>
        <family val="2"/>
        <scheme val="minor"/>
      </rPr>
      <t xml:space="preserve"> indica la fecha de finalización (día, mes, año) de la práctica formativa.</t>
    </r>
  </si>
  <si>
    <r>
      <rPr>
        <b/>
        <sz val="11"/>
        <color theme="8" tint="-0.499984740745262"/>
        <rFont val="Calibri"/>
        <family val="2"/>
        <scheme val="minor"/>
      </rPr>
      <t xml:space="preserve">Días que ejecutará la actividad: </t>
    </r>
    <r>
      <rPr>
        <sz val="11"/>
        <color theme="8" tint="-0.499984740745262"/>
        <rFont val="Calibri"/>
        <family val="2"/>
        <scheme val="minor"/>
      </rPr>
      <t>marca con una X los días en que el estudiante realizará la actividad de práctica formativa.</t>
    </r>
  </si>
  <si>
    <r>
      <rPr>
        <b/>
        <sz val="11"/>
        <color theme="8" tint="-0.499984740745262"/>
        <rFont val="Calibri"/>
        <family val="2"/>
        <scheme val="minor"/>
      </rPr>
      <t>Horario en que ejecutará la actividad: m</t>
    </r>
    <r>
      <rPr>
        <sz val="11"/>
        <color theme="8" tint="-0.499984740745262"/>
        <rFont val="Calibri"/>
        <family val="2"/>
        <scheme val="minor"/>
      </rPr>
      <t>arca con una X las horas en que el estudiante realizará la actividad de práctica formativa.</t>
    </r>
  </si>
  <si>
    <t>CÓDIGOS DE TIPO DE TRABAJADOR (COTIZANTES)</t>
  </si>
  <si>
    <t>TIPO DE TRABAJADOR</t>
  </si>
  <si>
    <t>CÓDIGO DE TIPO DE TRABAJADOR (COTIZANTE)</t>
  </si>
  <si>
    <t>DESCRIPCIÓN</t>
  </si>
  <si>
    <t>CÓDIGO DE TIPO TRABAJADOR (COTIZANTE)</t>
  </si>
  <si>
    <t>Independiente pensionado por vejez, jubilación o invalidez. Activo.</t>
  </si>
  <si>
    <t>Cotizante pensionado con mesada superior a 25 SMLMV.</t>
  </si>
  <si>
    <t>B  - CONDUCTOR DE SERVICIO PÚBLICO</t>
  </si>
  <si>
    <t>Conductores de servicio público de transporte terrestre, automotor individual de pasajeros en vehículos de taxi, no obligado  a cotizar pensión. No cotiza a pensiones si se encuentra en alguna de las situaciones de los subtipos de cotizantes 1,2,3,4,5 y 6.</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</si>
  <si>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</si>
  <si>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</si>
  <si>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CÓDIGO</t>
  </si>
  <si>
    <t xml:space="preserve">LISTADO DE ACTIVIDADES ECONÓMICAS </t>
  </si>
  <si>
    <t>Estudiantes Decreto 055 de 2015</t>
  </si>
  <si>
    <t>x</t>
  </si>
  <si>
    <t>Afiliación</t>
  </si>
  <si>
    <t>Corrección  Nombre y Apellido</t>
  </si>
  <si>
    <t>16-Independiente agremiado o asociado (aporte voluntario a SGRL)</t>
  </si>
  <si>
    <t>1-Empleador</t>
  </si>
  <si>
    <t>Retiro</t>
  </si>
  <si>
    <t xml:space="preserve">CC   </t>
  </si>
  <si>
    <t>Cambio o Corrección de identificación</t>
  </si>
  <si>
    <t>02-Independiente pensionado por vejez, jubilación o invalidez  activo.</t>
  </si>
  <si>
    <r>
      <t xml:space="preserve">Nota: </t>
    </r>
    <r>
      <rPr>
        <i/>
        <sz val="11"/>
        <color indexed="8"/>
        <rFont val="Gill Sans MT"/>
        <family val="2"/>
      </rPr>
      <t>Tomado del Decreto 723 articulo11 "Parágrafo 2. La Administradora de Riesgos Laborales deberá verificar la clasificación de la actividad económica con la cual fue afiliado el contratista, para lo cual, podrá pedir copia del contrato firmado y en caso de encontrar inconsistencias realizará la reclasificación, de lo cual deberá informar al contratante para efectos de la reliquidación y pago de las cotizaciones, sin perjuicio de las sanciones a que haya lugar."</t>
    </r>
  </si>
  <si>
    <t>2-Independiente</t>
  </si>
  <si>
    <t>SI</t>
  </si>
  <si>
    <t>Administrativo</t>
  </si>
  <si>
    <t>Novedad</t>
  </si>
  <si>
    <t xml:space="preserve">CE   </t>
  </si>
  <si>
    <t>Suspensión contrato</t>
  </si>
  <si>
    <t>59-Independiente con contrato de prestación de servicios superior a 1 mes.</t>
  </si>
  <si>
    <t xml:space="preserve">03-Cotizante no obligado a cotización a pensiones por edad. </t>
  </si>
  <si>
    <t>3-Entidades o universidades públicas de los regímenes Especial y de Excepción</t>
  </si>
  <si>
    <t>NO</t>
  </si>
  <si>
    <t>Comercial</t>
  </si>
  <si>
    <t>NU</t>
  </si>
  <si>
    <t>Cambio de datos personales (dirección, Teléfono)</t>
  </si>
  <si>
    <t>34-Concejal o edil de Junta Administradora Local del Distrito Capital de Bogotá amparado por póliza de salud</t>
  </si>
  <si>
    <t>04-Cotizante con requisitos cumplidos para pensión.</t>
  </si>
  <si>
    <t>4-Agremiaciones, asociaciones o congregaciones religiosas</t>
  </si>
  <si>
    <t>Civil</t>
  </si>
  <si>
    <t xml:space="preserve">PA   </t>
  </si>
  <si>
    <t>Modificación de IBC</t>
  </si>
  <si>
    <t>35-Concejal municipal o distrital no amparado con póliza de salud</t>
  </si>
  <si>
    <t xml:space="preserve">05-Cotizante a quien se le ha reconocido indemnización sustitutiva o devolución de saldos. </t>
  </si>
  <si>
    <t>5-Cooperativas y precooperativas de trabajo asociado</t>
  </si>
  <si>
    <t>Pública</t>
  </si>
  <si>
    <t xml:space="preserve">TI   </t>
  </si>
  <si>
    <t>Adición  Contrato</t>
  </si>
  <si>
    <t>36-Concejal municipal o distrital o edil de junta administradora local no amparado con póliza de salud beneficiario del Fondo de Solidaridad Pensional.</t>
  </si>
  <si>
    <t>06-Cotizante perteneciente a un régimen exceptuado de pensiones o entidades autorizadas a recibir aportes exclusivamente de un grupo de sus propios trabajadores.</t>
  </si>
  <si>
    <r>
      <t xml:space="preserve">I. INFORMACIÓN DE LA AFILIACIÓN - </t>
    </r>
    <r>
      <rPr>
        <b/>
        <sz val="11"/>
        <color indexed="10"/>
        <rFont val="Gill Sans MT"/>
        <family val="2"/>
      </rPr>
      <t>Uso exclusivo de COLMENA SEGUROS</t>
    </r>
  </si>
  <si>
    <t>6-Misión diplomática, consular o de organismos multilaterales no sometidos a la legislación colombiana</t>
  </si>
  <si>
    <t>Campo de Actividad Económica</t>
  </si>
  <si>
    <t>60-Edil junta administradora local no beneficiario del fondo de solidaridad pensional</t>
  </si>
  <si>
    <t>09-Cotizante pensionado con mesada superior  a 25 SMLMV</t>
  </si>
  <si>
    <t>7-Organizaciones administradoras del programa de hogares de bienestar</t>
  </si>
  <si>
    <t>Prorroga contrato</t>
  </si>
  <si>
    <r>
      <t xml:space="preserve">CONTRATO MADRE </t>
    </r>
    <r>
      <rPr>
        <b/>
        <sz val="8"/>
        <color indexed="10"/>
        <rFont val="Gill Sans MT"/>
        <family val="2"/>
      </rPr>
      <t>(OBLITARORIO)</t>
    </r>
  </si>
  <si>
    <r>
      <t>FECHA RADICACIÓN (DD/MM/AAAA)</t>
    </r>
    <r>
      <rPr>
        <b/>
        <sz val="8"/>
        <color indexed="10"/>
        <rFont val="Gill Sans MT"/>
        <family val="2"/>
      </rPr>
      <t xml:space="preserve"> (OBLITARORIO)</t>
    </r>
  </si>
  <si>
    <r>
      <t xml:space="preserve">IDENTIFICACION CONSULTOR COMERCIAL </t>
    </r>
    <r>
      <rPr>
        <b/>
        <sz val="8"/>
        <color indexed="10"/>
        <rFont val="Gill Sans MT"/>
        <family val="2"/>
      </rPr>
      <t>(OBLITARORIO)</t>
    </r>
  </si>
  <si>
    <r>
      <t xml:space="preserve">NOMBRE CONSULTOR COMERCIAL </t>
    </r>
    <r>
      <rPr>
        <b/>
        <sz val="8"/>
        <color indexed="10"/>
        <rFont val="Gill Sans MT"/>
        <family val="2"/>
      </rPr>
      <t>(OBLIGATORIO)</t>
    </r>
  </si>
  <si>
    <t>8-Pagador de aportes de los concejales municipales o distritales</t>
  </si>
  <si>
    <t>Traslado de ARL</t>
  </si>
  <si>
    <t>9-Pagador de aportes contrato sindical</t>
  </si>
  <si>
    <t>F</t>
  </si>
  <si>
    <t>Cesión de Contrato</t>
  </si>
  <si>
    <t>INDIVIDUAL</t>
  </si>
  <si>
    <t>10-Pagador programa de reincorporación</t>
  </si>
  <si>
    <t>Terminación Anticipada</t>
  </si>
  <si>
    <t>Estudiante (relación docencia-servicio)</t>
  </si>
  <si>
    <t>COLECTIVA</t>
  </si>
  <si>
    <t>Terminación del Contrato</t>
  </si>
  <si>
    <t>Pensionado</t>
  </si>
  <si>
    <t>II. INFORMACIÓN CONTRATANTE</t>
  </si>
  <si>
    <t>Madre Comunitaria</t>
  </si>
  <si>
    <t>Aprendices SENA etapa productiva</t>
  </si>
  <si>
    <r>
      <t xml:space="preserve">TIPO DOCUMENTO 
</t>
    </r>
    <r>
      <rPr>
        <b/>
        <sz val="8"/>
        <color indexed="10"/>
        <rFont val="Gill Sans MT"/>
        <family val="2"/>
      </rPr>
      <t>(OBLIGATORIO)</t>
    </r>
  </si>
  <si>
    <r>
      <t xml:space="preserve">N° DOCUMENTO
</t>
    </r>
    <r>
      <rPr>
        <b/>
        <sz val="8"/>
        <color indexed="10"/>
        <rFont val="Gill Sans MT"/>
        <family val="2"/>
      </rPr>
      <t>(OBLIGATORIO)</t>
    </r>
  </si>
  <si>
    <r>
      <t xml:space="preserve">NOMBRE O RAZÓN SOCIAL
</t>
    </r>
    <r>
      <rPr>
        <b/>
        <sz val="8"/>
        <color indexed="10"/>
        <rFont val="Gill Sans MT"/>
        <family val="2"/>
      </rPr>
      <t>(OBLIGATORIO)</t>
    </r>
  </si>
  <si>
    <r>
      <t xml:space="preserve">DIRECCIÓN PRINCIPAL 
</t>
    </r>
    <r>
      <rPr>
        <b/>
        <sz val="8"/>
        <color indexed="10"/>
        <rFont val="Gill Sans MT"/>
        <family val="2"/>
      </rPr>
      <t xml:space="preserve"> (OBLIGATORIO)</t>
    </r>
  </si>
  <si>
    <r>
      <t xml:space="preserve">DEPARTAMENTO  
</t>
    </r>
    <r>
      <rPr>
        <b/>
        <sz val="8"/>
        <color indexed="10"/>
        <rFont val="Gill Sans MT"/>
        <family val="2"/>
      </rPr>
      <t>(OBLIGATORIO)</t>
    </r>
  </si>
  <si>
    <r>
      <t xml:space="preserve">MUNICIPIO 
</t>
    </r>
    <r>
      <rPr>
        <b/>
        <sz val="8"/>
        <color indexed="10"/>
        <rFont val="Gill Sans MT"/>
        <family val="2"/>
      </rPr>
      <t>(OBLIGATORIO)</t>
    </r>
  </si>
  <si>
    <r>
      <t xml:space="preserve">ZONA (RURAL/ URBANA)
</t>
    </r>
    <r>
      <rPr>
        <b/>
        <sz val="8"/>
        <color indexed="10"/>
        <rFont val="Gill Sans MT"/>
        <family val="2"/>
      </rPr>
      <t>(OBLIGATORIO)</t>
    </r>
  </si>
  <si>
    <t>LOCALIDAD O COMUNA 
(SI EXISTE EN LA CIUDAD)</t>
  </si>
  <si>
    <r>
      <t xml:space="preserve">TELÉFONO
</t>
    </r>
    <r>
      <rPr>
        <b/>
        <sz val="8"/>
        <color indexed="10"/>
        <rFont val="Gill Sans MT"/>
        <family val="2"/>
      </rPr>
      <t xml:space="preserve"> (OBLIGATORIO)</t>
    </r>
  </si>
  <si>
    <r>
      <t xml:space="preserve">CELULAR
</t>
    </r>
    <r>
      <rPr>
        <b/>
        <sz val="8"/>
        <color indexed="10"/>
        <rFont val="Gill Sans MT"/>
        <family val="2"/>
      </rPr>
      <t xml:space="preserve"> (OBLIGATORIO)</t>
    </r>
  </si>
  <si>
    <r>
      <t xml:space="preserve">CORREO ELECTRÓNICO
</t>
    </r>
    <r>
      <rPr>
        <b/>
        <sz val="8"/>
        <color indexed="10"/>
        <rFont val="Gill Sans MT"/>
        <family val="2"/>
      </rPr>
      <t>(OBLIGATORIO)</t>
    </r>
  </si>
  <si>
    <r>
      <t xml:space="preserve">CÓDIGO ACTIVIDAD ECONÓMICA  
</t>
    </r>
    <r>
      <rPr>
        <b/>
        <sz val="8"/>
        <color indexed="10"/>
        <rFont val="Gill Sans MT"/>
        <family val="2"/>
      </rPr>
      <t>(OBLIGATORIO CUANDO LA EMPRESA NO ESTÉ AFILIADA)</t>
    </r>
  </si>
  <si>
    <r>
      <t xml:space="preserve">NOMBRE ACTIVIDAD ECONÓMICA  
</t>
    </r>
    <r>
      <rPr>
        <b/>
        <sz val="8"/>
        <color indexed="10"/>
        <rFont val="Gill Sans MT"/>
        <family val="2"/>
      </rPr>
      <t>(OBLIGATORIO CUANDO LA EMPRESA NO ESTÉ AFILIADA)</t>
    </r>
  </si>
  <si>
    <r>
      <t xml:space="preserve">NATURALEZA JURÍDICA DE LA EMPRESA  
</t>
    </r>
    <r>
      <rPr>
        <b/>
        <sz val="8"/>
        <color indexed="10"/>
        <rFont val="Gill Sans MT"/>
        <family val="2"/>
      </rPr>
      <t>(OBLIGATORIO CUANDO LA EMPRESA NO ESTÉ AFILIADA)</t>
    </r>
  </si>
  <si>
    <r>
      <t xml:space="preserve">TIPO DE AFILIACION  
</t>
    </r>
    <r>
      <rPr>
        <b/>
        <sz val="8"/>
        <color indexed="10"/>
        <rFont val="Gill Sans MT"/>
        <family val="2"/>
      </rPr>
      <t>(OBLIGATORIO CUANDO LA EMPRESA NO ESTÉ AFILIADA)</t>
    </r>
  </si>
  <si>
    <t>PRESENCIAL</t>
  </si>
  <si>
    <t>TELETRABAJADOR</t>
  </si>
  <si>
    <t>III. DATOS DEL TRABAJADOR Y/O  CONTRATISTA</t>
  </si>
  <si>
    <t>IV.  INFORMACIÓN DEL CONTRATO</t>
  </si>
  <si>
    <t>V. DATOS DEL CENTRO DE TRABAJO DONDE SE REALIZA LA LABOR</t>
  </si>
  <si>
    <t>2do NOMBRE</t>
  </si>
  <si>
    <t>LOCALIDAD O COMUNA (SI EXISTE EN LA CIUDAD)</t>
  </si>
  <si>
    <t>TIPO DE COTIZANTE 
(COD. Y DESCRIPCION)</t>
  </si>
  <si>
    <t>SUBTIPO DE COTIZANTE ( SOLO SI APLICA)</t>
  </si>
  <si>
    <t>NÚMERO DE MESES DEL CONTRATO</t>
  </si>
  <si>
    <t>LOCALIDAD/
COMUNA 
SI EXISTE EN LA CIUDAD</t>
  </si>
  <si>
    <t>Marque con una X las siguientes autorizaciones:</t>
  </si>
  <si>
    <t>Autorizaciones para que  la ARL reporte la información que se genere de la afiliación o del reporte de las novedades a la base de datos de afiliados vigentes y a las entidades públicas que por sus funciones la requieran.</t>
  </si>
  <si>
    <t>Autorizaciones para que la ARL maneje los datos personales del afiliado o del responsable de la afiliación de acuerdo con lo previsto en la ley 1581 de 2012 y el decreto 1377 de 2013 compilado en el decreto 1074 de  2015 único reglamento del sector comercio, industria y turismo</t>
  </si>
  <si>
    <t>Autorización para que la ARL envíe información al correo electrónico o al celular como mensajes de texto.</t>
  </si>
  <si>
    <t>CODIGO</t>
  </si>
  <si>
    <t>CODIGO SUBTIPO COTIZANTE</t>
  </si>
  <si>
    <t>PENSIONADO</t>
  </si>
  <si>
    <t>Dependiente pensionado por vejez, jubilación o invalidez  activo</t>
  </si>
  <si>
    <t>Independiente pensionado por vejez, jubilación o invalidez  activo.</t>
  </si>
  <si>
    <t>Cotizante pensionado con mesada superior  a 25 SMLMV</t>
  </si>
  <si>
    <t>CONDUCTOR DE SERVICIO PUBLICO</t>
  </si>
  <si>
    <t>Conductores del servicio público de transporte terrestre automotor individual de pasajeros en vehículos de taxi.</t>
  </si>
  <si>
    <t>Conductores del servicio público de transporte terrestre automotor individual de pasajeros en vehículos de taxi, no obligado  a cotizar pensión. No cotiza a pensiones si se encuentra en alguna de las situaciones de los subtipos de cotizantes 1,2,3,4,5 y 6.</t>
  </si>
  <si>
    <t>OTRO SUB TIPO</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</si>
  <si>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</si>
  <si>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</si>
  <si>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INDEPENDIENTE</t>
  </si>
  <si>
    <t>Independiente agremiado o asociado (aporte voluntario a SGRL)</t>
  </si>
  <si>
    <t>Independiente voluntario al Sistema General de Riesgos Laborales</t>
  </si>
  <si>
    <t>Independiente con contrato de prestación de servicios superior a 1 mes.</t>
  </si>
  <si>
    <t>Concejal o edil de Junta Administradora Local del Distrito Capital de Bogotá amparado por póliza de salud</t>
  </si>
  <si>
    <t>Concejal municipal o distrital no amparado con póliza de salud</t>
  </si>
  <si>
    <t>Concejal municipal o distrital o edil de junta administradora local no amparado con póliza de salud beneficiario del Fondo de Solidaridad Pensional.</t>
  </si>
  <si>
    <t>Edil junta administradora local no beneficiario del fondo de solidaridad pensional</t>
  </si>
  <si>
    <t>Tipo de contrato</t>
  </si>
  <si>
    <t>1-Civil</t>
  </si>
  <si>
    <t>2-Comercial</t>
  </si>
  <si>
    <t>3-Admnistrativo</t>
  </si>
  <si>
    <t>PRIMER APELLIDO</t>
  </si>
  <si>
    <t>SEGUNDO APELLIDO</t>
  </si>
  <si>
    <t>PRIMER NOMBRE</t>
  </si>
  <si>
    <t>SEGUNDO NOMBRE</t>
  </si>
  <si>
    <t>María Clemencia Jaramillo Vargas</t>
  </si>
  <si>
    <t>64-Trabajador penitenciario</t>
  </si>
  <si>
    <t>67-Voluntarios en primera Respuesta aporte solo a Riesgos Laborales</t>
  </si>
  <si>
    <t>Voluntarios en primera Respuesta aporte solo a Riesgos Laborales</t>
  </si>
  <si>
    <t>Trabajador penitenciario</t>
  </si>
  <si>
    <t>ACTIVIDAD ESPECIAL 
(TRABAJO EN ALTURAS)</t>
  </si>
  <si>
    <t>NO DEFINIDO</t>
  </si>
  <si>
    <t>Trabajo en Alturas - Res. 4272/21</t>
  </si>
  <si>
    <t>Colmena Seguros informa que la Defensoría del Consumidor Financiero es ejercida por el Dr. José Guillermo Peña Gonzalez, Defensor Suplente Carlos Alfonso Cifuentes Dirección: Av. 19 No. 114-09 Of 502 Bogotá, Colombia Teléfonos: (601) 2131370- 2131322 Celular: 321 924 0479 - 323 2322934 - 323 2322911 Correo Electrónico defensordelconsumidorfinanciero@colmenaseguros.com</t>
  </si>
  <si>
    <t>PT</t>
  </si>
  <si>
    <t>Permiso por Proteccion Temporal : es un documento expedido por el Ministerio de Relaciones Exteriores mediante la Resolución 1365 de 2021, para los nacionales venezolanos.</t>
  </si>
  <si>
    <t>Tarjeta de Identidad: es el documento expedido por la Registraduría Nacional del Estado Civil con el que se identifican los menores de edad entre 7 y 17 años. Debe ser reemplazada por la cedula de ciudadania.</t>
  </si>
  <si>
    <t>Registro Civil de Nacimiento: es el documento expedido por una notaría pública con el que se identifican los menores de 7 años. Debe ser reemplazado por la tarjeta de identidad.</t>
  </si>
  <si>
    <t>Código actividad</t>
  </si>
  <si>
    <t xml:space="preserve">Sector/Sección </t>
  </si>
  <si>
    <t xml:space="preserve">División </t>
  </si>
  <si>
    <t>Grupo</t>
  </si>
  <si>
    <t>DESCRIPCIÓN DE ACTIVIDAD ECONÓMICA FINAL</t>
  </si>
  <si>
    <t>Fabricación de productos textiles</t>
  </si>
  <si>
    <t>Preparación, hilatura, tejeduría y acabado de productos textiles</t>
  </si>
  <si>
    <t xml:space="preserve">Tejeduría de productos textiles, incluye producción de hilados, tejidos y similares a mano o con equipo no motorizado.  </t>
  </si>
  <si>
    <t>Tejeduría de productos textiles, incluye la fabricación de artículos confeccionados de materiales textiles, a partir de tejidos de producción propia a mano o con equipo no motorizado.</t>
  </si>
  <si>
    <t>Fabricación de otros productos textiles</t>
  </si>
  <si>
    <t>Fabricación de tapetes y alfombras para pisos, incluye la fabricación de tapices, esteras, tapetes a mano o con equipo no motorizado.</t>
  </si>
  <si>
    <t>Confección de prendas de vestir</t>
  </si>
  <si>
    <t>Confección de prendas de vestir, excepto prendas de piel</t>
  </si>
  <si>
    <t>Confección de prendas de vestir, excepto prendas de piel, incluye pequeños talleres, confección de prendas de vestir sobre medidas y/o en serie, sombreros y gorros, incluso de piel, confección de ropa y confección de partes de los productos mencionados.</t>
  </si>
  <si>
    <t>COMERCIO AL POR MAYOR Y AL POR MENOR; REPARACIÓN DE VEHÍCULOS AUTOMOTORES Y MOTOCICLETAS</t>
  </si>
  <si>
    <t>Comercio, mantenimiento y reparación de vehículos automotores y
motocicletas, sus partes, piezas y accesorios</t>
  </si>
  <si>
    <t>Comercio, mantenimiento y reparación de motocicletas y de sus partes, piezas y accesorios</t>
  </si>
  <si>
    <t xml:space="preserve">Comercio comercio al por mayor y al por menor de motocicletas de sus partes, piezas y accesorios; incluye pequeños establecimientos comerciales que se dedican al mantenimiento y reparación de motocicletas de pequeña potencia o ciclomotores y trineos motorizados, nuevos y usados, sus partes, piezas y accesorios. </t>
  </si>
  <si>
    <t>Mantenimiento y reparación de motocicletas y de sus partes y piezas, incluye las actividades de mantenimiento y reparación de motocicletas y trineos motorizados, así como de todo tipo de partes y piezas de los mismos.</t>
  </si>
  <si>
    <t>Comercio al por mayor y en comisión o por contrata, excepto el comercio de vehículos automotores y motocicletas</t>
  </si>
  <si>
    <t>Comercio al por mayor a cambio de una retribución o por contrata</t>
  </si>
  <si>
    <t>Comercio al por mayor a cambio de una retribución o por contrata, incluye la a venta de: materias primas agropecuarias, animales vivos y aves muertas.</t>
  </si>
  <si>
    <t xml:space="preserve">Comercio al por mayor a cambio de una retribución o por contrata, incluye agentes dedicados a la venta de: materias primas agropecuarias, bebidas y tabaco; productos semiacabados textiles, prendas de vestir, pieles, casas de subasta al por mayor y comisionistas  y otros mayoristas que comercian en nombre y por cuenta de terceros;  actividades de las personas que ponen en contacto a vendedores y compradores y realizan transacciones comerciales en nombre de un ordenante (comprador), incluidas las realizadas por internet. </t>
  </si>
  <si>
    <t>Comercio al por mayor de materias primas agropecuarias; animales vivos</t>
  </si>
  <si>
    <t xml:space="preserve">Comercio al por mayor de materias primas agropecuarias; animales vivos incluye, comercio al por mayor de frutos y plantas ornamentales. </t>
  </si>
  <si>
    <t>Comercio al por mayor de materias primas agropecuarias; animales vivos incluye comercio al por mayor de materias primas agropecuarias; animales vivos y sus productos pieles en bruto, cueros, materiales, desperdicios, residuos y subproductos agropecuarios que se utilizan para producir alimentos para animales.</t>
  </si>
  <si>
    <t>Comercio al por mayor de alimentos, bebidas y tabaco</t>
  </si>
  <si>
    <t xml:space="preserve">Comercio al por mayor de productos alimenticios, incluye ventas de frutas, legumbres y hortalizas, productos lácteos, huevos y productos de huevos, aceites y grasas comestibles, productos de confitería, panadería y productos farináceos, café transformado, té, cacao y chocolate y especias, salsas, y otros preparados alimenticios. </t>
  </si>
  <si>
    <t xml:space="preserve">Comercio al por mayor de productos alimenticios, incluye el comercio al por mayor de alimentos procesados para animales domésticos. </t>
  </si>
  <si>
    <t>Comercio al por mayor de materias primas agropecuarias; animales vivos, incluye granos y semillas, frutos oleaginosos, flores, plantas y sus partes, tabaco en bruto, café pergamino (incluida la pasilla de producción), café trillado.</t>
  </si>
  <si>
    <t>Comercio al por mayor de artículos y enseres domésticos (incluidas prendas de vestir)</t>
  </si>
  <si>
    <t>Comercio al por mayor de productos textiles, productos confeccionados para uso doméstico, incluye .comercio al por mayor de todo tipo de productos textiles, elaborados con fibras naturales, artificiales, sintéticas y sus mezclas, hilados, tejidos y telas en general; comercio al por mayor de lencería y productos confeccionados para uso doméstico, como: frazadas,mantas de viaje, ropa de cama, cortinas, cenefas, entre otros, y otros artículos para el hogar, confeccionados con tejidos de cualquier material textil; comercio al por mayor de materiales básicos para fabricar alfombras y tapices; comercio al por mayor de artículos de mercería: agujas, hilo para coser, entre otros.</t>
  </si>
  <si>
    <t>Comercio al por mayor de prendas de vestir, incluye todo tipo de prendas de vestir (incluso las prendas de vestir de cuero), para hombres, mujeres, niños y bebés ropa interior, de dormir, de etiqueta, de trabajo, para practicar deportes, entre otros y de todo tipo de accesorios para prendas de vestir y de artículos elaborados en piel.</t>
  </si>
  <si>
    <t>Comercio al por mayor de calzado de cualquier material y para todo uso y partes para calzado.</t>
  </si>
  <si>
    <t>Comercio  al  por  mayor  de  aparatos  y  equipo  de  uso  doméstico,  incluye electrodomésticos y gas doméstico, refrigeradores,  lavadoras,  máquinas para secar ropa, máquinas lavaplatos, aspiradoras, aparatos para calefacción, hornos, asadores, estufas, calentadores, entre otros, para uso doméstico, amplificadores, consolas,  parlantes,  equipos  de  reproducción  de  sonido,  radio  televisión  y comunicaciones, discos, cintas, CD, DVD, Blu-ray Disc y demás dispositivos de almacenamiento de audio y de video grabados.</t>
  </si>
  <si>
    <t>Comercio  al  por  mayor  de  aparatos  y  equipo  de  uso  doméstico,  incluye  el comercio al por mayor de artículos y utensilios de uso doméstico tales como cubiertos, vajillas, artículos de iluminación, cristalería, artículos de cerámica y utensilios  de  madera,  de  mimbre  y  de  corcho  para  mesa,  tocador,  cocina  o similares.</t>
  </si>
  <si>
    <t>Comercio al por mayor de productos farmacéuticos, medicinales, cosméticos y de tocador,  incluye  productos  farmacéuticos  y  medicinales,  productos  botánicos, artículos de perfumería, cosméticos y jabones de tocador y jabones detergentes, además de los preparados orgánicos tensoactivos envase y empaque de dichos productos, cuando se realiza por cuenta propia.</t>
  </si>
  <si>
    <t>Comercio al por mayor de productos farmacéuticos, medicinales, cosméticos y de tocador, incluye el comercio al por mayor de artículos ortésicos y protésicos, drogas veterinarias y artículos para uso veterinario; envase y empaque de dichos productos, cuando se realiza por cuenta propia.</t>
  </si>
  <si>
    <t>Comercio al por mayor de otros utensilios domésticos n.c.p., incluye:  muebles colchones, somieres y artículos de uso doméstico n.c.p., bicicletas sus partes y accesorios,  material de limpieza y pulido (desodorizadores de ambientes, ceras artificiales, betunes, entre otros)., artículos fotográficos y ópticos (ej.: gafas de sol, binoculares, lupas),  juegos, juguetes, artículos de piñatería, relojes y artículos de joyería, artículos deportivos, artículos de viaje, de cuero natural y de imitación de cuero,  maletas,  bolsos  de  mano,  carteras,  y  artículos  de  talabartería  y guarnicionería (sillas de montar), paraguas, instrumentos musicales,  artículos de papelería, libros, revistas y periódicos entre otros.</t>
  </si>
  <si>
    <t>Comercio al por mayor de maquinaria y equipo</t>
  </si>
  <si>
    <t>Comercio  al  por  mayor  de  computadores,  equipo  periférico  y  programas  de informática.</t>
  </si>
  <si>
    <t>Comercio al por mayor de otros tipos de maquinaria y equipo n.c.p., incluye el comercio al por mayor de equipo, artículos e instrumentos médicos, quirúrgicos y para laboratorio, muebles, maquinaria y equipo de oficina excepto computadores y  equipo  periférico,  instrumentos  y  equipo  de  medición,  partes,  piezas  y accesorios.</t>
  </si>
  <si>
    <t>Comercio al por mayor especializado de otros productos</t>
  </si>
  <si>
    <t>Comercio al por mayor de combustibles sólidos, líquidos, gaseosos y productos conexos, incluye comercio al por mayor de grasas, lubricantes y aceites.</t>
  </si>
  <si>
    <t>Comercio al por mayor de materiales de construcción, artículos de ferretería, pinturas sin mezclado), productos de vidrio, equipo y materiales de fontanería y calefacción, incluye comercio al por mayor de pinturas y barnices (sin mezclado).</t>
  </si>
  <si>
    <t>Comercio al por mayor de productos químicos básicos, cauchos y plásticos en formas primarias y productos químicos de uso agropecuario, incluye materiales colorantes,  plástico  incluso  el  plástico  celular  (espuma),  caucho  en  formas primarias, el comercio al por mayor de sustancias químicas de uso industrial como:  anilina,  tinta  de  imprenta,  aceites  esenciales,  parafina,  aromas  y aromatizantes, el comercio al por mayor de abonos y derivados del almidón, colorantes, resinas sintéticas.</t>
  </si>
  <si>
    <t>Comercio al por mayor de otros productos n.c.p., incluye el comercio al por mayor de fibras textiles, papel a granel y piedras preciosas, suministros de embalaje.</t>
  </si>
  <si>
    <t>Comercio al por mayor no especializado</t>
  </si>
  <si>
    <t>Comercio al por mayor no especializado, incluye el comercio de una variedad de productos sin ninguna especialización en particular.</t>
  </si>
  <si>
    <t>Comercio al por menor (incluso el comercio al por menor de combustibles), excepto el de vehículos automotores y motocicletas</t>
  </si>
  <si>
    <t>Comercio al por menor en establecimientos no especializados</t>
  </si>
  <si>
    <t>Comercio  al  por  menor  en  establecimientos  no  especializados  con  surtido compuesto   principalmente   por   alimentos,   bebidas   o   tabaco,   incluye establecimientos no especializados de comercio al por menor de productos cuyo surtido está compuesto principalmente de alimentos (víveres en general) bebidas o tabaco, cosméticos, vestuario.</t>
  </si>
  <si>
    <t>Comercio  al  por  menor  en  establecimientos  no  especializados,  con  surtido compuesto principalmente por alimentos, bebidas o tabaco, incluye expendio de otras  mercancías  para  consumo  de  los  hogares  tales,  electrodomésticos, muebles, artículos de ferretería, entre otros</t>
  </si>
  <si>
    <t>Comercio  al  por  menor  en  establecimientos  no  especializados,  con  surtido compuesto  principalmente  por  productos  diferentes  de  alimentos  (víveres  en general), bebidas y tabaco; incluye los establecimientos denominados bazares, cacharrerías,  quincallerías,  con  surtido  diverso  de  mercancías  tales  como cosméticos, artículos escolares, mercerías, tarjetas, juguetería, fantasías, entre otros.</t>
  </si>
  <si>
    <t>Comercio al por menor de alimentos (víveres en general), bebidas y tabaco, en establecimientos especializados</t>
  </si>
  <si>
    <t>Comercio al por menor de leche, productos lácteos y huevos en establecimientos especializados,  incluye  comercio  al  por  menor  de  leche,  productos  lácteos (mantequilla,  quesos,  cuajadas,  cremas  de  leche,  yogur)  y  huevos,  sin autotransporte.</t>
  </si>
  <si>
    <t>Comercio al por menor de carnes (incluye aves de corral), productos cárnicos, pescado fresco, preparado o en conserva, mariscos y  productos de mar, en establecimientos  especializados,  incluye  venta  de  productos  cárnicos  y  de salsamentaria.</t>
  </si>
  <si>
    <t>Comercio al por menor de bebidas y productos del tabaco en establecimientos especializados, incluye cigarrerías y establecimientos especializados de bebidas alcohólicas y no alcohólicas para ser consumidas fuera del lugar de venta, el surtido de estos establecimientos está constituido principalmente por cervezas, aguardiente, vinos, champañas, aguas minerales naturales, gaseosas, jugos de fruta, entre otros.</t>
  </si>
  <si>
    <t>Comercio al por menor de bebidas y productos del tabaco en establecimientos especializados, incluye comercio al por menor de productos de tabaco tales como cigarros, cigarrillos, picaduras, tabaco para mascar y rapé y de hielo, helados y refrescos.</t>
  </si>
  <si>
    <t>Comercio al por menor de otros productos alimenticios n.c.p., en establecimientos especializados,  incluye  leche  en  polvo,  miel  natural,  avena  en  hojuelas,  sal común,  café,  té,  azúcar,  cacao,  especias,  entre  otros;  confitería  o  dulcería, preparados principalmente con azúcar, frutas, nueces secas confitadas, gomas de mascar, caramelos, turrones, jaleas, bocadillos, entre otros.</t>
  </si>
  <si>
    <t>Comercio al por menor de otros productos alimenticios n.c.p., en establecimientos especializados,  incluye  aceites  y  grasas  animales  y  vegetales,  almidones, productos farináceos, productos de panadería.</t>
  </si>
  <si>
    <t>Comercio al por menor de combustible, lubricantes, aditivos y productos de limpieza para automotores, en establecimientos especializados</t>
  </si>
  <si>
    <t>Comercio al por menor de lubricantes (aceites, grasas), aditivos y productos de limpieza para vehículos automotores, incluye: comercio al por menor de todo tipo de  lubricantes,  aditivos,  refrigerantes  y  productos  de  limpieza para  vehículos automotores, motocicletas, trineos motorizados y embarcaciones.</t>
  </si>
  <si>
    <t>Comercio al por menor de equipos de informática y de comunicaciones, en
establecimientos especializados</t>
  </si>
  <si>
    <t>Comercio  al  por  menor  de  computadores,  equipos  periféricos,  programas  de informática y equipos de telecomunicaciones en establecimientos especializados, incluye comercio al por menor de computadores, equipo periférico, consolas de videojuegos,  programas  de  informática  no  personalizados  y  de  equipos  de telecomunicaciones, como teléfonos celulares, buscapersonas etc.</t>
  </si>
  <si>
    <t>Comercio  al  por  menor  de  equipos  y  aparatos  de  sonido  y  de  video  en establecimientos especializados, incluye comercio al por menor de equipos radio y televisión, equipo estereofónico y aparatos de reproducción y de grabación de CD, DVD, Blu-ray Disc; demás dispositivos de almacenamiento y reproducción de audio y de video; de micrófonos, amplificadores, parlantes, consolas, entre otros.</t>
  </si>
  <si>
    <t>Comercio al por menor de otros enseres domésticos en establecimientos
especializados</t>
  </si>
  <si>
    <t>Comercio al por menor de productos textiles en establecimientos especializados, incluye el comercio de lana (y de otros hilados para tejer y bordar), tejidos de fibras textiles, afelpados y telas en general elaboradas con fibras naturales, artificiales y sintéticas., de mercería: agujas, hilo para coser, cintas, encajes ente otros.</t>
  </si>
  <si>
    <t>Comercio al por menor de artículos de ferretería, pinturas, barnices, lacas, vinilos, masillas,  esmaltes,  pigmentos  y  productos  de  vidrio  en  establecimientos especializados,  incluye  material  y  equipo  de  bricolaje  o  maquinaria  ligera  e implementos para industria en general.</t>
  </si>
  <si>
    <t>Comercio al por menor de artículos de ferretería, pinturas, barnices, lacas, vinilos, masillas,  esmaltes,  pigmentos  y  productos  de  vidrio  en  establecimientos especializados, incluye comercio al por menor de pinturas,</t>
  </si>
  <si>
    <t>Comercio al por menor de tapices, alfombras y cubrimientos para paredes y pisos en establecimientos especializados, incluye comercio de  tapices, alfombras y persianas, papel para empapelar y recubrimientos para pisos.</t>
  </si>
  <si>
    <t>Comercio al por menor de electrodomésticos y gas doméstico de uso doméstico; muebles y equipos de iluminación, incluye comercio al por menor de muebles, artículos  de  iluminación  y  todo  tipo  de  electrodomésticos  y  gasodomésticos: refrigeradores, lavadoras, máquinas para secar ropa, lavaplatos, aspiradoras, aparatos para calefacción, hornos, asadores, estufas, calentadores, entre otros.</t>
  </si>
  <si>
    <t>Comercio al por menor de artículos y utensilios de uso doméstico, incluye el comercio de cubiertos, vajilla, cristalería, y objetos de porcelana y de cerámica; productos  de  madera  corcho  y  mimbre,  instrumentos  musicales  y  partituras; lencería y todo tipo de confecciones para el hogar elaboradas en materiales textiles; ropa de cama, mantelería, toallas de baño, paños de cocina, cortinas, visillos, frazadas, cobertores, acolchados, etc., y otros artículos de uso doméstico.</t>
  </si>
  <si>
    <t>Comercio  al  por  menor  de  otros  artículos  domésticos  en  establecimientos especializados, incluye comercio de  enseres y aparatos de uso doméstico n.c.p, recuerdos, artesanías y artículos religiosos incluso velas,  sistemas de seguridad como dispositivos de cierre, cajas de caudales y cajas fuertes sin servicio de monitoreo, preparados para perfumar o desodorizar ambientes, preparados para limpiar  y  pulir  como  detergentes  y  preparados  para  lavar,  betunes,  lustres  y cremas para calzado, lustres y cremas para muebles, pisos y otros usos, comercio de paraguas, el comercio de monedas, billetes y estampillas de colección, de extintores.</t>
  </si>
  <si>
    <t>Comercio  al  por  menor  de  otros  artículos  domésticos  en  establecimientos especializados,   incluye   comercio   de   animales   domésticos   y   alimentos concentrados  para  los  mismos,  en  establecimientos.  Además,  incluye  las actividades propias de las tiendas que comercializan accesorios y suministros para mascotas.</t>
  </si>
  <si>
    <t>Comercio al por menor de artículos culturales y de entretenimiento en establecimientos especializados</t>
  </si>
  <si>
    <t>Comercio al por menor de libros, periódicos, materiales y artículos de papelería y escritorio en establecimientos especializados, incluye comercio al por menor de libros, revistas, periódicos y artículos de filatelia, papelería, útiles escolares y de escritorio, distintos de los de uso específico en oficina.</t>
  </si>
  <si>
    <t>Comercio   al   por   menor   de   artículos   deportivos   en   establecimientos especializados; incluye comercio al por menor de bicicletas, patines, monopatines, cañas de pescar, artículos para acampar, botes y demás artículos deportivos en general.</t>
  </si>
  <si>
    <t>Comercio al por menor de otros artículos culturales y de entretenimiento n.c.p. en establecimientos  especializados,  incluye  el  comercio  de:  discos  compactos, casetes de música, cintas de video y DVD, Blu-ray Disc y demás dispositivos de almacenamiento de audio y de video juegos, juguetes, artículos de piñatería y materiales para manualidades artísticas.</t>
  </si>
  <si>
    <t>Comercio al por menor de otros productos en establecimientos especializados</t>
  </si>
  <si>
    <t>Comercio al por menor de prendas de vestir y sus accesorios (incluye artículos de piel)  en  establecimientos  especializados,  incluye  comercio  al  por  menor  de prendas de vestir como guantes, corbatas, tirantes, etcétera., artículos de piel, accesorios de vestir y ropa deportiva.</t>
  </si>
  <si>
    <t>Comercio al por menor de todo tipo de calzado y artículos de cuero y sucedáneos del cuero en establecimientos especializados, incluye el comercio de calzados, artículos de cuero y accesorios de viaje de cuero natural y cuero artificial o de imitación, zapatos deportivos.</t>
  </si>
  <si>
    <t>Comercio al por menor de productos farmacéuticos y medicinales, cosméticos y artículos  de  tocador  en  establecimientos  especializados,  incluye  comercio  de productos  farmacéuticos,  medicinales,  botánicos,  homeopáticos,  ortopédicos, ortésicos y protésicos, cosméticos, farmacéuticos veterinarios, tiendas naturistas.</t>
  </si>
  <si>
    <t>Comercio  al  por  menor  de  otros  productos  nuevos  en  establecimientos especializados,   incluye   comercio   de   equipo   y   artículos    fotográficos, cinematográficos, ópticos y de precisión, relojes, joyas y artículos de plata en general,  armas,  municiones,  sellos  y  productos  no  alimenticios,  floristerías, actividades de galerías de arte comerciales.</t>
  </si>
  <si>
    <t>Comercio  al  por  menor  de  otros  productos  nuevos  en  establecimientos especializados, incluye comercio de artículos ópticos y de precisión, relojes, joyas y las actividades de ópticas.</t>
  </si>
  <si>
    <t>Comercio al por menor de artículos de segunda mano, incluye comercio de libros, antigüedades,   prendas   de   vestir   y   otros   artículos   de   segunda   mano, comercialización de artículos mediante contrato de compraventa con pacto de retroventa, casas de subastas (al por menor).</t>
  </si>
  <si>
    <t>Comercio al por menor en puestos de venta móviles</t>
  </si>
  <si>
    <t>Comercio al por menor de alimentos, bebidas y tabaco en puestos de venta móviles, incluye venta de alimentos, bebidas y tabaco en puestos de venta y mercados.</t>
  </si>
  <si>
    <t>Comercio al por menor de productos textiles, prendas de vestir y calzado en puestos de venta móviles, incluye comercio al por menor de productos textiles, prendas de vestir y calzado en puestos de venta y mercados.</t>
  </si>
  <si>
    <t>Comercio al por menor de otros productos en puestos de venta móviles, incluye comercio al por menor de otros productos en puestos de venta y mercados como por ejemplo: tapices y alfombras, libros, juguetes, aparatos de uso doméstico; productos electrónicos de consumo, grabaciones de música y video, etcétera.</t>
  </si>
  <si>
    <t>Comercio al por menor no realizado en establecimientos, puestos de venta o mercados</t>
  </si>
  <si>
    <t>Comercio al por menor realizado a través de internet, incluye la venta directa y subastas a través de internet.</t>
  </si>
  <si>
    <t>Comercio al por menor realizado a través de casas de venta o por correo, incluye ventas directas a través de televisión, radio y teléfono por anuncios, catálogos o cualquier otro medio de publicidad.</t>
  </si>
  <si>
    <t>Otros tipos de comercio al por menor no realizado en establecimientos, puestos de venta o mercados, incluye  comercio al por menor de productos de todo tipo como las ventas directas y ventas realizadas por vendedores a domicilio, venta mediante máquinas expendedoras y a cambio de una retribución o por contrata, agentes comisionistas (no en almacenes) , actividades de subastas diferentes de las  realizadas  por  internet;  venta  directa  de  combustible  (combustible  para calefacción, leña) entregado directamente en los establecimientos de los clientes.</t>
  </si>
  <si>
    <t>ALOJAMIENTO Y SERVICIO DE COMIDA</t>
  </si>
  <si>
    <t>Actividades de servicios de comidas y bebidas</t>
  </si>
  <si>
    <t>Actividades de restaurantes, cafeterías y servicio móvil de comidas</t>
  </si>
  <si>
    <t>Expendio  de  comidas  preparadas  en  cafeterías,  incluye  la  preparación  y  el expendio de alimentos para su consumo inmediato, mediante el servicio a la mesa. Por lo general, estos establecimientos expenden alimentos ligeros (que no constituyen comidas completas) que pueden ser o no, preparados dentro del establecimiento.  No  presentan  una  decoración  estandarizada  y  pueden  o  no suministrar bebidas alcohólicas y no alcohólicas.</t>
  </si>
  <si>
    <t>INFORMACIÓN Y COMUNICACIONES</t>
  </si>
  <si>
    <t>Actividades de edición</t>
  </si>
  <si>
    <t>Edición de programas de informática (software)</t>
  </si>
  <si>
    <t>Edición de programas de informática (software), incluye la edición  de programas informáticos comerciales (no personalizados), sistemas operativos, aplicaciones comerciales y otras aplicaciones, Juegos informáticos para todas las plataformas</t>
  </si>
  <si>
    <t>Desarrollo de sistemas informáticos (planificación, análisis, diseño, programación, pruebas), consultoría informática y actividades
relacionadas</t>
  </si>
  <si>
    <t>Actividades de desarrollo de sistemas informáticos (planificación, análisis, diseño, programación, pruebas), incluye análisis, diseño de la estructura, el contenido y/o escritura del código informático, programas de sistemas operativos, aplicaciones de  programas  informáticos,  bases  de  datos,  desarrollo  de  soluciones  web, personalización de programas informáticos.</t>
  </si>
  <si>
    <t>Actividades  de  consultoría  informática  y  actividades  de  administración  de instalaciones  informáticas,  incluye  servicios  de  consultoría  en  el  diseño  de sistemas de administración de información y en equipos de informática, servicios de  gerencia  y  operación  en  sitio  de  sistemas  informáticos  y/o  instalaciones informáticas de procesamiento de datos.</t>
  </si>
  <si>
    <t>Actividades  de  consultoría  informática  y  actividades  de  administración  de instalaciones informáticas, incluye los servicios de consultoría para sistemas de ingeniería y fabricación asistida por computador y análisis de requerimientos para la instalación de equipos informáticos, la planificación y el diseño de los sistemas informáticos que integran el equipo (hardware), programas informáticos (software) y tecnologías de las comunicaciones (incluye redes de área local [LAN], red de área extensa [WAN], entre otras).</t>
  </si>
  <si>
    <t>Otras actividades de las tecnologías de información y las actividades relacionadas con informática no clasificadas en otras partes, incluye la recuperación de la información de los ordenadores en casos de desastre informático, configuración, instalación de software o programas informáticos.</t>
  </si>
  <si>
    <t>Actividades de servicios de información</t>
  </si>
  <si>
    <t>Procesamiento de datos, alojamiento (hosting) y actividades relacionadas; portales web</t>
  </si>
  <si>
    <t>Procesamiento de datos, alojamiento (hosting) y actividades relacionadas, incluye suministro   de   infraestructura   para   servicios   de   hosting,   servicios   de procesamiento de datos y actividades conexas relacionadas, alojamiento de sitios web, servicios de transmisión de secuencias de video por internet (streaming), aplicaciones, suministro a los clientes de acceso en tiempo compartido a servicios centrales.</t>
  </si>
  <si>
    <t>Procesamiento de datos, alojamiento (hosting) y actividades relacionadas, incluye el   funcionamiento   de   oficinas   de   servicio   de   informática   dedicadas   al procesamiento de datos y alojamiento web, el suministro de servicio de registro, tabulación, digitación de datos, escaneo óptico de datos y de documentos.</t>
  </si>
  <si>
    <t>Portales web, incluye la explotación de los sitios web para generar y mantener extensas bases de datos y de contenido en un formato de fácil búsqueda, portales de internet y que funcionan como portales de internet, tales como sitios de medios de difusión que proporcionan los contenidos que se actualizan de forma periódica.</t>
  </si>
  <si>
    <t>Otras actividades de servicio de información</t>
  </si>
  <si>
    <t>Otras actividades de servicio de información n.c.p., incluye otras actividades de servicio de información no clasificadas en otra parte, tales como: servicios de información telefónica; servicios de búsqueda de información, a cambio de una retribución o por contrata; servicios de selección de noticias, servicios de recorte de noticias, servicio de elaboración de hojas de vida, servicio de escritura de discursos, traducción y transcripción de textos.</t>
  </si>
  <si>
    <t>ACTIVIDADES FINANCIERAS Y SEGUROS</t>
  </si>
  <si>
    <t>Actividades de servicios financieros, excepto las de seguros y de pensiones</t>
  </si>
  <si>
    <t>Intermediación monetaria</t>
  </si>
  <si>
    <t>Banco  Central,  incluye  actuar  como  autoridad  monetaria,  cambiaria  y  como agente fiscal en la contratación de créditos internos y externos, recepción de depósitos   usados   en   operaciones   de   compensación   entre   instituciones financieras, la inversión, el depósito en custodia y la disposición de las reservas internacionales  de  divisas,  emisión  y  administración  de  la  moneda  nacional; ejercer la función de banco del Gobierno y ser banquero y prestamista de última instancia de los establecimientos de crédito públicos y privados; otorgamiento de créditos o garantías a favor del Estado y la recepción en depósito de fondos de la nación y de las entidades públicas; servir como agente del Gobierno en la edición, colocación y administración en el mercado de los títulos de deuda pública.</t>
  </si>
  <si>
    <t>Bancos  comerciales,  incluye  la  captación  de  recursos  en  cuenta  corriente bancaria, captación de otros depósitos a la vista o a término (cuentas de ahorro, certificados de depósito a término [CDT], entre otros), transferibles por cheque o medio electrónico, con el objeto de realizar operaciones activas de crédito.</t>
  </si>
  <si>
    <t>Otros tipos de intermediación monetaria</t>
  </si>
  <si>
    <t>Actividades de las corporaciones financieras, incluye la captación de recursos a término, a través de depósitos o de instrumentos de deuda a plazo.</t>
  </si>
  <si>
    <t>Actividades de las compañías de financiamiento, incluye la captación de recursos mediante depósitos a término, con el objeto primordial de realizar operaciones activas de crédito para facilitar la comercialización de bienes y servicios y realizar operaciones de arrendamiento financiero o leasing.</t>
  </si>
  <si>
    <t>Banca de segundo piso, incluye instituciones de otorgamiento de crédito a largo plazo  en  forma  de  crédito  de  fomento  a  los  diferentes  sectores  productivos prioritarios de la economía nacional y a los segmentos empresariales, a través de mecanismos de redescuento, mediante intermediarios financieros autorizados; se incluyen  entidades  como  Bancoldex  y  Findeter,  que  emiten  certificados  de depósito a término.</t>
  </si>
  <si>
    <t>Actividades de las cooperativas financieras, incluye captación de depósitos, a la vista o a término de asociados o de terceros para colocarlos nuevamente a través de operaciones activas de crédito y, en general, el aprovechamiento o la inversión.</t>
  </si>
  <si>
    <t>Fideicomisos, fondos (incluye fondos de cesantías) y entidades financieras similares</t>
  </si>
  <si>
    <t>Fideicomisos, fondos y entidades financieras similares, incluye los fideicomisos, legados o cuentas de agencia, administrados en nombre de los beneficiarios en virtud de un contrato de fiducia, un testamento o un contrato de representación, actividades de personas jurídicas organizadas para la mancomunión de valores u otros activos financieros, sin gestión, en nombre de accionistas o beneficiarios; actividades de carteras colectivas.</t>
  </si>
  <si>
    <t>Fondos de cesantías, incluye los fondos constituidos con patrimonio autónomo, conformados por los aportes de cesantías de los trabajadores que se encuentren afiliados al mismo.</t>
  </si>
  <si>
    <t>Otras actividades de servicio financiero, excepto las de seguros y pensiones</t>
  </si>
  <si>
    <t>Leasing financiero (arrendamiento financiero), incluye actividades de financiación y arrendamiento, en las que el término del contrato cubre aproximadamente la duración de la vida útil prevista de un activo.</t>
  </si>
  <si>
    <t>Actividades financieras de fondos de empleados y otras formas asociativas del sector solidario, incluye   cooperativas de ahorro y crédito, cuya función principal consiste en adelantar actividad financiera exclusivamente con sus asociados; cooperativas multiactivas o integrales con sección de ahorro y crédito, fondos de empleados, fondos mutuos de inversión.</t>
  </si>
  <si>
    <t>Actividades de compra de cartera o factoring, incluye compra de los créditos originados por la venta de mercancías a corto plazo</t>
  </si>
  <si>
    <t>Otras actividades de distribución de fondos, incluye compañías de convenios de liquidación por adelantado, inversión por cuenta propia, tales como empresas de capital de riesgo, clubes de inversión, suscripción de créditos recíprocos, opciones y otras operaciones financieras de cobertura.</t>
  </si>
  <si>
    <t>Instituciones  especiales  oficiales,  incluye  servicio  financiero  realizado  por instituciones que no practican la intermediación monetaria y cuya función principal es ofrecer créditos, préstamos, hipotecas, transacciones con tarjetas de crédito, entre otros.</t>
  </si>
  <si>
    <t>Otras actividades de servicio financiero, excepto las de seguros y pensiones n.c.p., incluye las actividades de las casas de empeño, concesión de crédito a los consumidores, al igual que las actividades de los prestamistas.</t>
  </si>
  <si>
    <t>Otras actividades de servicio financiero, excepto las de seguros y pensiones n.c.p., incluye el otorgamiento de crédito para la adquisición de vivienda por instituciones financieras especializadas que no reciben depósitos como la caja de vivienda  militar  y  las  actividades  financieras  de  las  cajas  de  compensación familiar.</t>
  </si>
  <si>
    <t>Otras actividades de servicio financiero, excepto las de seguros y pensiones n.c.p., incluye las actividades de giro postal y cajas de ahorro postal, entre otros.</t>
  </si>
  <si>
    <t>Otras actividades de servicio financiero, excepto las de seguros y pensiones n.c.p., incluye las actividades de las sociedades de cartera.</t>
  </si>
  <si>
    <t>Seguros (incluso el reaseguro), seguros sociales y fondos de pensiones, excepto la seguridad social</t>
  </si>
  <si>
    <t>Seguros</t>
  </si>
  <si>
    <t>Seguros generales, incluye  servicios de seguros distintos de los de seguro de vida; además incluye los planes de medicina prepagada, servicios de seguros distintos de los de seguro de vida, como los seguros de accidentes personales, de  automóviles,    agrícolas,  viaje,  de  aviación  y  navegación,  cumplimiento, educativo,   hogar,   contra   Incendio,     terremotos,   de   minas   y  petroleros; relacionados con montaje y rotura de maquinarias; de responsabilidad civil; de semovientes;  contra  sustracción;  contra  todo  riesgo  para  contratistas;  de transporte por carretera, marítimo y aéreo; de crédito; de manejo y cumplimiento; de desempleo entre otros.</t>
  </si>
  <si>
    <t>Seguros de vida, incluye seguros de vida individual, seguros colectivos de vida y seguros de exequias entre otros.</t>
  </si>
  <si>
    <t>Reaseguros, incluye el aseguramiento a compañías de seguros por parte de otra compañía aseguradora, mediante contratos entre el asegurador y un tercero para ceder parte del riesgo.</t>
  </si>
  <si>
    <t>Capitalización,  incluye  la  constitución  de  capitales  determinados  a  través  del ahorro, a cambio de desembolsos únicos o periódicos, con posibilidad o sin ella de reembolsos anticipados por medio de sorteos.</t>
  </si>
  <si>
    <t>Actividades auxiliares de las actividades de servicios financieros</t>
  </si>
  <si>
    <t>Actividades auxiliares de las actividades de servicios financieros, excepto las de seguros y pensiones</t>
  </si>
  <si>
    <t>Administración de mercados financieros, incluye la administración y supervisión de los mercados financieros por corporaciones independientes de las autoridades públicas, tales como: bolsas de contratos de productos básicos, bolsas de futuros, mercados  bursátiles,  bolsas  de  opciones  sobre  acciones  o  sobre  productos básicos.</t>
  </si>
  <si>
    <t>Administración de mercados financieros, incluye actividades de las bolsas de valores,  transacciones  en  títulos  valores;  control  operativo  y  técnico  del funcionamiento del mercado bursátil, al igual que la canalización de los recursos del público hacia la inversión en empresas (sociedades anónimas), mediante su capitalización.</t>
  </si>
  <si>
    <t>Corretaje de valores y de contratos de productos básicos, incluye operaciones de agentes que intervienen en los mercados financieros en nombre de terceros, comisionistas de bolsa e independientes, corretaje de valores y de contratos de productos básicos y actividades conexas. La constitución y administración de los fondos de valores como también las actividades de las sociedades comisionistas de bolsa.</t>
  </si>
  <si>
    <t>Otras actividades relacionadas con el mercado de valores, incluye actividades de las sociedades calificadoras de valores, depósitos centralizados de valores y actividades conexas.</t>
  </si>
  <si>
    <t>Actividades de las casas de cambio, incluye operaciones de cambio relacionadas con el envío o recepción de giros y remesas en moneda extranjera; compra y venta  de  divisas  tanto  a  los  intermediarios  del  mercado  cambiario  como  las destinadas al proceso de importación y de exportación de bienes e inversiones de capital e inversiones de capital en el exterior.</t>
  </si>
  <si>
    <t>Actividades de los profesionales de compra y venta de divisas, incluye la compra y  venta  de  manera  profesional  de  divisas  en  efectivo  y  cheques  de  viajero desarrollado exclusivamente por residentes en el país, en un establecimiento de comercio con jurisdicción en la zona donde va a prestar el servicio, el cual debe tener una ventanilla para atención al público.</t>
  </si>
  <si>
    <t>Otras actividades auxiliares de las actividades de servicios financieros n.c.p., incluye  las  actividades  de  servicios  financieros  no  clasificadas  en  otra  parte, incluso las actividades de tramitación y liquidación de transacciones financieras, asesoramiento financiero en inversiones, actividades de asesores y corredores hipotecarios; mesas de dinero, evaluadores de riesgo financiero, entre otros.</t>
  </si>
  <si>
    <t>Actividades de administración de fondos</t>
  </si>
  <si>
    <t>Actividades  de  administración  de  fondos,  incluye  servicios  de  administración fiduciaria y de custodia a cambio de una retribución o por contrata, administración de fondos de pensiones y fondos de cesantías; administración de fondos mutuos de inversión y otros fondos de inversión.</t>
  </si>
  <si>
    <t>Actividades inmobiliarias</t>
  </si>
  <si>
    <t>Actividades inmobiliarias realizadas con bienes propios o arrendados</t>
  </si>
  <si>
    <t>Actividades inmobiliarias realizadas con bienes propios o  arrendados, incluye compra, venta, administración, alquiler y/o arrendamiento de bienes inmuebles amoblados  o   no,   tales   como:   inmuebles   residenciales   e   inmuebles   no residenciales   e   incluso   salas   de   exposiciones,   salas   cinematográficas, instalaciones para almacenamiento, centros comerciales y terrenos; el suministro de espacio solo para albergue de animales; promoción y comercialización de proyectos inmobiliarios</t>
  </si>
  <si>
    <t>Actividades inmobiliarias realizadas a cambio de una retribución o por contrata</t>
  </si>
  <si>
    <t>Actividades inmobiliarias realizadas a cambio de una retribución o por contrata, incluye  compra,  venta,  administración,  alquiler  y/o  arrendamiento  de  bienes inmuebles,  valuación  inmobiliaria,  promoción  y  comercialización  de  proyectos inmobiliarios, consultoría inmobiliaria, consultoría, administración de condominios, conjuntos residenciales, centros comerciales y plazas de mercado, zonas francas, entre otros.</t>
  </si>
  <si>
    <t>ACTIVIDADES PROFESIONALES, CIENTÍFICAS Y TÉCNICAS</t>
  </si>
  <si>
    <t>Actividades jurídicas y de contabilidad</t>
  </si>
  <si>
    <t>Actividades jurídicas</t>
  </si>
  <si>
    <t>Actividades jurídicas, incluye el de representación de los intereses de las partes, sea o no ante tribunales u otros órganos judiciales, realizadas por abogados o bajo   la   supervisión   de   abogados:   asesoramiento   y   representación   en procedimientos   civiles,       penales,   conflictos   comerciales   y   laborales, asesoramiento en preparación de documentos jurídicos que comprende escrituras de constitución, contratos de sociedad y documentos similares para la formación de  sociedades,  trámites  de  patentes  y  derechos  de  autor,  fideicomisos, actividades  de  notarios  públicos,  ejecutores  judiciales,  árbitros  y  curadores urbanos.</t>
  </si>
  <si>
    <t>Actividades de contabilidad, teneduría de libros, auditoría financiera y asesoría tributaria</t>
  </si>
  <si>
    <t>Actividades de contabilidad, teneduría de libros, auditoría financiera y asesoría tributaria, incluye el registro contable de transacciones comerciales de empresas y  otras  entidades,  auditoría  de  los  estados  financieros,  el  procesamiento  y liquidación  de  nómina,  certificación  de  los  estados  financieros,  declaraciones tributarias y de impuestos de personas naturales y jurídicas, asesoramiento y representación de clientes ante las autoridades tributarias.</t>
  </si>
  <si>
    <t>Actividades de administración empresarial; actividades de consultoría de gestión</t>
  </si>
  <si>
    <t>Actividades de administración empresarial</t>
  </si>
  <si>
    <t>Actividades de administración empresarial, incluye la supervisión, la gestión de otras unidades de la misma compañía o empresa; la planificación estratégica u organizativa, la toma de decisiones y el control operativo y la gestión de las operaciones  corrientes,  en  sedes  administrativas  principales  y/o  centrales, oficinas regionales, oficinas subsidiarias de gestión.</t>
  </si>
  <si>
    <t>Actividades de consultaría de gestión</t>
  </si>
  <si>
    <t>Actividades de consultoría de gestión, incluye asesoría, orientación y asistencia operacional a empresas y otras  organizaciones sobre cuestiones de gestión, como la planificación estratégica y organizacional; temas de decisión de carácter financiero; objetivos y políticas de comercialización; planificación de la producción; políticas,  prácticas  y  planificación  de  derechos  humanos.  Asesoramiento, orientación y asistencia operativa a las empresas y a la administración pública en materia  de:  relaciones  públicas  y  comunicaciones,  actividades  de  lobby, procedimientos contables, programas de contabilidad de costos, procedimientos de control presupuestario. Las zonas francas, es decir, las unidades económicas que se dedican a la promoción, creación, desarrollo y administración del proceso de   industrialización   de   bienes   y   la   prestación   de   servicios   destinados prioritariamente a los mercados externos.</t>
  </si>
  <si>
    <t>Actividades de arquitectura e ingeniería; ensayos y análisis técnicos</t>
  </si>
  <si>
    <t>Actividades de arquitectura e ingeniería y otras actividades conexas de
consultoría técnica</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</si>
  <si>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relativas a: maquinaria, procesos y plantas  industriales,  ingeniería  civil,  hidráulica  y  de  tráfico,  proyectos  de ordenación  hídrica,  proyectos  de  ingeniería  eléctrica  sin  presencia  en  las instalaciones  donde se desarrolla el proyecto (sin intervención directa en obras).</t>
  </si>
  <si>
    <t>Investigación científica y desarrollo</t>
  </si>
  <si>
    <t>Investigaciones y desarrollo experimental en el campo de las ciencias naturales y la ingeniería</t>
  </si>
  <si>
    <t>Investigaciones y desarrollo experimental en el campo de las ciencias naturales y la  ingeniería,  incluye  investigación  en  la  ingeniería  en  ciencias  naturales, ingeniería y tecnología y aquellas de carácter interdisciplinario,</t>
  </si>
  <si>
    <t>Publicidad y estudios de mercado</t>
  </si>
  <si>
    <t>Publicidad</t>
  </si>
  <si>
    <t>Publicidad,  incluye  servicios  de  asesoría,  servicios  creativos,  producción  de material publicitario y utilización de los medios de difusión, creación y realización de campañas de publicidad; creación y colocación de anuncios en periódicos, revistas, programas de radio, televisión, internet y otros medios de difusión, de anuncios de publicidad exterior y publicidad aérea. Representación de medios de difusión, a saber, venta de tiempo y espacio en diversos medios de difusión interesados  en  la  obtención  de  anuncios,  distribución  y  entrega  de  material publicitario o muestras, alquiler de espacios publicitarios en vallas publicitarias, etcétera, creación de stands y otras estructuras y sitios de exhibición, manejo de campañas de mercadeo promoción de productos, comercialización en puntos de venta, publicidad directa vía correo, consultoría en comercialización.</t>
  </si>
  <si>
    <t>Estudios de mercado y realización de encuestas de opinión pública</t>
  </si>
  <si>
    <t>Estudios  de  mercado  y  realización  de  encuestas  de  opinión  pública,  incluye estudios sobre posibilidades de comercialización, de aceptación y el grado de conocimiento de los productos y hábitos de compra de los consumidores, con el fin de promover las ventas y desarrollar nuevos productos, incluyendo el análisis estadístico de los resultados, encuestas de opinión pública, acerca de temas políticos, económicos y sociales y el análisis estadístico de los resultados de estas encuestas.</t>
  </si>
  <si>
    <t>Otras actividades profesionales, científicas y técnicas</t>
  </si>
  <si>
    <t>Otras actividades profesionales, científicas y técnicas n.c.p.</t>
  </si>
  <si>
    <t>Otras actividades profesionales, científicas y técnicas n.c.p., incluye actividades de traducción e interpretación, intermediación en materia de patentes, consultoría y  asesoramiento  técnico  sin  presencia  en  áreas  o  instalaciones  operativas; actividades de traducción e interpretación; actividades realizadas por agencias en nombre de particulares para obtener contratos de actuación en películas, obras de  teatro  y  otros  espectáculos  culturales  y  deportivos,  y  para  ofertar  libros, guiones, obras de arte, fotografías, etc., a editores, productores, etcétera</t>
  </si>
  <si>
    <t>ACTIVIDADES DE SERVICIOS ADMINISTRATIVOS Y DE APOYO</t>
  </si>
  <si>
    <t>Actividades de alquiler y arrendamiento</t>
  </si>
  <si>
    <t>Alquiler y arrendamiento de efectos personales y enseres domésticos</t>
  </si>
  <si>
    <t>Alquiler de videos y discos, incluye el alquiler de videos, discos, grabaciones, CD, DVD, Blue Ray y similares.</t>
  </si>
  <si>
    <t>Alquiler y arrendamiento de otros efectos personales y enseres domésticos n.c.p., incluye alquiler de muebles, utensilios de cocina, vajillas, aparatos eléctricos, joyas, instrumentos musicales, material de escenografía, vestuario, herramienta para reparaciones domésticas, libros, periódicos y revistas.</t>
  </si>
  <si>
    <t>Alquiler y arrendamiento de otros efectos personales y enseres domésticos n.c.p., incluye: alquiler de maquinaria y equipo de bricolaje, flores artificiales y plantas, equipo electrónico.</t>
  </si>
  <si>
    <t>Arrendamiento de propiedad intelectual y productos similares, excepto obras protegidas por derechos de autor</t>
  </si>
  <si>
    <t>Arrendamiento  de  propiedad  intelectual  y  productos  similares,  excepto  obras protegidas  por  derechos  de  autor,  incluye  el  arrendamiento  de  productos  de propiedad intelectual (excepto obras protegidas por derechos de autor, como libros o software), percepción de regalías o derechos de licencias, entidades patentadas, marca de fábricas o de comercio o marcas de servicio, nombres comerciales, exploración y evaluación de recursos minerales, franquicias.</t>
  </si>
  <si>
    <t>Actividades de empleo</t>
  </si>
  <si>
    <t>Actividades de agencias de gestión y colocación de empleo</t>
  </si>
  <si>
    <t>Actividades de agencias de empleo, incluye búsqueda, selección, ubicación de personal, incluyendo personal ejecutivo, actualización de listas de vacantes y la remisión o colocación de candidatos a empleos, cuando las personas remitidas o colocadas no son empleados de las agencias de empleo, oficinas de casting.</t>
  </si>
  <si>
    <t>Actividades de agencias de empleo, incluye agencias de ubicación de empleos por internet.</t>
  </si>
  <si>
    <t>Actividades de las agencias de viajes, operadores turísticos, servicios de reserva y actividades relacionadas</t>
  </si>
  <si>
    <t>Actividades de las agencias de viajes y operadores turísticos</t>
  </si>
  <si>
    <t>Actividades de las agencias de viaje, incluye agencias de viajes, principalmente encargadas de la venta de viajes, paquetes turísticos; transporte y servicios de alojamiento  al  por  mayor  o  al  por  menor  al  público  en  general  y  a  clientes comerciales.</t>
  </si>
  <si>
    <t>Actividades de operadores turísticos, incluye  la  organización  de paquetes de servicios de viajes para su venta a través de agencias de viajes o por los propios operadores turísticos. Esos viajes organizados pueden incluir uno o varios de los elementos  siguientes:  Transporte,  Alojamiento,  Comidas,  Visitas  a  museos, lugares históricos o culturales y asistencia a espectáculos teatrales, musicales o deportivos.</t>
  </si>
  <si>
    <t>Otros servicios de reserva y actividades relacionadas</t>
  </si>
  <si>
    <t>Otros  servicios  de  reserva  y  actividades  relacionadas,  incluye  servicios  de reservas   relacionados   con   los   viajes:   reservas   de   transporte,   hoteles, restaurantes, alquiler de automóviles, entretenimiento y deporte y otras reservas conexas de agencias de transporte y la prestación de servicios de asistencia a los visitantes: suministro a los clientes de información sobre los viajes, actividades de guías de turismo, actividades de promoción turística.</t>
  </si>
  <si>
    <t>Otros  servicios  de  reserva  y  actividades  relacionadas,  incluye  prestación  de servicios  de  intercambio  en  régimen  de  tiempo  compartido  o  multipropiedad, actividades de venta de tiquetes para actividades de diversión y entretenimiento.</t>
  </si>
  <si>
    <t>Actividades administrativas y de apoyo de oficina y otras actividades de apoyo a las empresas</t>
  </si>
  <si>
    <t>Actividades de centros de llamadas (Call center)</t>
  </si>
  <si>
    <t>Actividades de centros de llamadas (Call center) incluye las actividades de centros que atienden a llamadas de clientes utilizando operadores humanos, sistemas de distribución  automática  de  llamadas,  sistemas  informatizados  de  telefonía, sistemas  interactivos  de  respuesta  de  voz,  recibir  pedidos,  proporcionar información sobre productos, responder a solicitudes de asistencia de los clientes o atender reclamaciones.</t>
  </si>
  <si>
    <t>Organización de convenciones y eventos comerciales</t>
  </si>
  <si>
    <t>Organización  de  convenciones  y  eventos  comerciales,  incluye  organización, promoción y/o gestión acontecimientos tales como exposiciones empresariales o comerciales, convenciones, conferencias y reuniones, estén incluidas o no la gestión  de  esas  instalaciones  y  la  dotación  de  personal  necesario  para  su funcionamiento.</t>
  </si>
  <si>
    <t>Actividades de servicios de apoyo a las empresas n.c.p.</t>
  </si>
  <si>
    <t>Actividades de agencias de cobranza y oficinas de calificación crediticia, incluye cobro de cartera; el cobro de cantidades adeudadas y la entrega de esos fondos a los clientes, como servicios de cobro de facturas o de deudas.</t>
  </si>
  <si>
    <t>Otras  actividades  de  servicio  de  apoyo  a  las  empresas  n.c.p.,  incluye  la presentación   de   informes   textuales   y     grabaciones   con   estenotipo   en procedimientos legales y la trascripción posterior de los materiales grabados como reportes de corte (judiciales) o servicios de grabación de estenotipia y servicios públicos de estenografía, subtitulación en tiempo real (es decir, simultáneo) de reuniones y conferencias por televisión en vivo y actividades de subastadores independientes;  administración de programas de fidelidad.</t>
  </si>
  <si>
    <t>Otras actividades de soporte típicamente provistas a los negocios no clasificados en otra parte.</t>
  </si>
  <si>
    <t>ADMINISTRACIÓN PÚBLICA Y DEFENSA; PLANES DE SEGURIDAD SOCIAL DE AFILIACIÓN OBLIGATORIA</t>
  </si>
  <si>
    <t>Administración pública y defensa; planes de seguridad social de afiliación obligatoria</t>
  </si>
  <si>
    <t>Administración del Estado y aplicación de la política económica y social de la comunidad</t>
  </si>
  <si>
    <t>Actividades legislativas de la administración pública, incluye el desempeño de las funciones  gubernamentales  de  carácter  legislativo,  que  son  realizadas  por unidades administrativas que forman parte del Congreso de la República o de los organismos centrales, regionales y locales encargados de las funciones. Estas actividades   están   relacionadas   con   la   facultad   expresa   de   reformar   la Constitución, la formulación, interpretación, reforma, aprobación y derogación de las leyes, acuerdos, ordenanzas y otros, además del ejercicio del control político sobre el gobierno y la administración, gubernamentales de carácter legislativo. La rama legislativa tiene, entre otras, tres grandes funciones: La expedición de las leyes o función legislativa, el control político sobre el gobierno y la administración, la función constituyente. El Congreso tiene otras funciones: La función judicial, la función electoral, la función administrativa, la función de protocolo.</t>
  </si>
  <si>
    <t>Actividades ejecutivas de la administración pública, incluye el desempeño de las funciones gubernamentales de carácter ejecutivo, desarrolladas por los órganos y organismos centrales, regionales y locales.</t>
  </si>
  <si>
    <t>Actividades  ejecutivas  de  la  administración  pública,  incluye  las  actividades administrativas de los organismos de defensa y seguridad.</t>
  </si>
  <si>
    <t>Actividades ejecutivas de la administración pública, incluye la administración y supervisión de asuntos financieros y fiscales, tales como: aplicación de sistemas de impuestos, recaudo, fiscalización, liquidación, cobro, devolución y sanción de impuestos  sobre  bienes,  investigación  de  casos  de  evasión  de  impuestos, administración  de  los  derechos  de  aduana  y  demás  impuestos  al  comercio exterior; la ejecución presupuestal y administración de la hacienda y la deuda pública;  obtención y recepción de fondos y la fiscalización de su desembolso.</t>
  </si>
  <si>
    <t>Actividades ejecutivas de la administración pública, incluye la administración y funcionamiento de servicios de planificación económica y social; la producción y difusión  de  las  estadísticas  generales;  la  coordinación  e  integración  de  los servicios estadísticos nacionales y territoriales; la aplicación de la política general de investigación y desarrollo (de carácter civil) y la administración de los fondos pertinentes.</t>
  </si>
  <si>
    <t>Actividades  ejecutivas  de  la  administración  pública,  incluye  los  servicios  de personal y otras actividades de servicios generales: administración de servicios de personal en general, estén o no relacionados con una función concreta; la formulación y aplicación de normas y procedimientos generales de personal en materia  de  métodos  de  selección,  calificación  y  ascenso,  descripción  de funciones, evaluación y clasificación, aplicación de reglamentos de personal, entre otros; la administración, la dirección y el respaldo de servicios generales: servicios de suministro y compra centralizados; conservación y custodia de registros y archivos públicos; la administración de edificios de propiedad pública u ocupados por la administración pública.</t>
  </si>
  <si>
    <t>Regulación de las actividades de organismos que prestan servicios de salud, educativos, culturales y otros servicios sociales, excepto servicios de seguridad social, incluye la administración pública de programas destinados a aumentar el bienestar  social  de  la  comunidad  en  materia  de:  salud,  educación,  cultura, deporte,  servicios  recreativos,  medio  ambiente,  vivienda  y  servicios  sociales, administración    de    programas    de    vivienda,    tales    como    Ministerios, Superintendencias y comisión de regulación entre otros.</t>
  </si>
  <si>
    <t>Actividades  reguladoras  y  facilitadoras  de  la  actividad  económica,  incluye  la administración y regulación pública, incluyendo la concesión de subvenciones de los   diferentes   sectores   económicos,   administración   de   las   políticas   de investigación y desarrollo destinadas a mejorar los resultados económicos y de los  fondos  correspondientes;  la  administración  de  las  actividades  laborales generales   y  la  ejecución  de  medidas  de  política  de  desarrollo  regional;  la ejecución de medidas de política de desarrollo regional;</t>
  </si>
  <si>
    <t>Actividades de otros órganos de control, incluye los órganos de control que son instituciones del Estado que no pertenecen a ninguna rama del poder público y cuentan con autonomía administrativa y presupuestal para adelantar las funciones que la Constitución les asigna tales como: la Contraloría, la Procuraduría, la Defensoría  del  Pueblo,  la  Organización  Electoral.  Incluye  las  actividades realizadas por los órganos independientes que se encargan de cumplir funciones del  Estado  diferentes  a  las  realizadas  por  las  ramas  del  Poder  Público,  La protección y promoción de los derechos humanos, la protección del interés público y la vigilancia de la conducta oficial de quienes desempeñan funciones públicas; La  vigilancia  de  la  gestión  fiscal  realizada  por  la  administración  y  de  los particulares  o  entidades  que  manejen  fondos  o  bienes  de  la  nación;  La organización de las elecciones, su dirección y vigilancia, así como lo relativo a la identidad de las personas.</t>
  </si>
  <si>
    <t>Prestación de servicios a la comunidad en general</t>
  </si>
  <si>
    <t>Relaciones exteriores, incluye la administración y el funcionamiento del Ministerio de Relaciones Exteriores y las misiones diplomáticas y consulares en el extranjero ante organizaciones  internacionales; La administración, la dirección y el respaldo de servicios informativos y culturales que se prestan en el extranjero; el suministro de ayuda a otros países, sea efectuado o no por conducto de organizaciones internacionales;  la  prestación  de  ayuda  militar  a  otros  países;  la  gestión  de asuntos relacionados con  el comercio exterior, la financiación internacional y cuestiones de carácter técnico; la asistencia internacional como programas de socorro a refugiados y de lucha contra el hambre. La entidad que se incluye en esta clase: Ministerio de Relaciones Exteriores.</t>
  </si>
  <si>
    <t>EDUCACIÓN</t>
  </si>
  <si>
    <t>Educación</t>
  </si>
  <si>
    <t>Educación de la primera infancia, preescolar y básica primaria</t>
  </si>
  <si>
    <t>Educación básica primaria, incluye los grados 1, 2, 3, 4 y 5; la educación especial para  niños  y  jóvenes  con  discapacidad  o  con  capacidades  excepcionales; educación impartida en escuelas y academias militares, grupos étnicos, población campesina y rural, los programas de alfabetización para adultos.</t>
  </si>
  <si>
    <t>Educación secundaria y de formación laboral</t>
  </si>
  <si>
    <t>Educación básica secundaria, incluye los grados 6, 7, 8 y 9, que constituyen el segundo ciclo de la educación básica. la educación especial para estudiantes con discapacidad  de  este  nivel;  educación  impartida  en  escuelas  y  academias militares,  grupos  étnicos,  población  campesina  y  rural;  la  educación  para  la rehabilitación social, como por ejemplo, la impartida en las escuelas de prisiones; la educación de adultos homologable con grados escolares correspondientes a este nivel, los modelos flexibles de educación como el Sistema de Aprendizaje Tutorial (SAT), el Servicio Educativo Rural (SER), la metodología CAFAM, entre otros.</t>
  </si>
  <si>
    <t>Educación  media  académica,  comprende  los  grados  10  y  11,  de  carácter académico. Al culminar este nivel de educación, se obtiene el título de bachiller, que habilita al estudiante para ingresar a la educación superior y al trabajo; Incluye la educación especial para estudiantes con discapacidad de este nivel; educación impartida  en  escuelas  y  academias  militares,  grupos  étnicos,  población campesina y rural, la educación para la rehabilitación social, como por ejemplo, la impartida en las escuelas de prisiones y modelos flexibles de educación como el Sistema de Aprendizaje Tutorial (SAT), el Servicio Educativo Rural (SER), la metodología CAFAM, entre otros.</t>
  </si>
  <si>
    <t>Educación  media  técnica  y  de  formación  laboral  incluye  la  educación  media técnica  y  de  la  instrucción  para   chef,  hoteleros  y  dueños  de  restaurante, cosmetología y peluquería, reparación de computadores, auxiliar de enfermería, contabilidad, secretariado,  mecánica automotriz, escuelas normales superiores entre otros; la educación para grupos étnicos; la educación dirigida a población campesina y rural; la educación especial para estudiantes con discapacidad de este  nivel;  la  educación  impartida  en  escuelas;  la  educación  de  adultos homologable en grados correspondientes a este nivel</t>
  </si>
  <si>
    <t>Educación superior</t>
  </si>
  <si>
    <t>Educación técnica profesional, incluye  formación que capacita para trabajos que requieran conocimientos técnicos y competencias en áreas específicas de los sectores de la producción, el requisito de haber culminado el noveno grado de la educación básica o tener el título de bachiller y la prueba Icfes; La formación en instituciones   técnicas   profesionales,   impartida   en   instituciones   facultadas legalmente para ofrecer programas de formación en ocupaciones de carácter operativo e instrumental y de especialización en su respectivo campo de acción.</t>
  </si>
  <si>
    <t>Educación  tecnológica,  incluye  la  formación  que  capacita  en  conocimientos tecnológicos y fundamentación científica de un oficio y desarrolla la capacidad de innovación,  decisión  y  gestión;  La  formación  en  instituciones  tecnológicas, impartida  en  instituciones  de  educación  superior  facultadas  legalmente  para ofrecer  programas  de  formación  en  ocupaciones,  programas  de  formación académica, y programas de especialización en sus respectivos campos de acción.</t>
  </si>
  <si>
    <t>Educación de instituciones universitarias o de escuelas tecnológicas, instituciones universitarias o escuelas tecnológicas las facultadas para ofrecer programas de formación en ocupaciones, programas de formación académica en profesiones o disciplinas y programas de especialización hasta el nivel de formación maestría; incluye la enseñanza que ofrece fundamentación teórica y metodológica de una profesión y una amplia formación para la dirección, el diseño y la gestión.</t>
  </si>
  <si>
    <t>Educación de universidades, incluye la enseñanza que ofrece fundamentación teórica y metodológica de una profesión y una amplia formación para la dirección, el diseño y la gestión; La formación en instituciones legalmente reconocidas para desarrollar  programas  en  el  campo  de  investigación  científica,  producción, desarrollo y transmisión del conocimiento y de la cultura. Debido a su carácter investigativo, este tipo de instituciones son las únicas autorizadas para ofrecer todos  los  niveles  de  formación:  técnico  profesional,  tecnológico,  profesional, especialización, maestría y doctorado.</t>
  </si>
  <si>
    <t>Otros tipos de educación</t>
  </si>
  <si>
    <t>Formación académica no formal, incluye la educación que se ofrece con el objeto de complementar, actualizar, suplir conocimientos y formar académicamente a través de cursos con programas que tienen un carácter organizado y continuo, aunque  no  estén  sujetos  al  sistema  de  niveles  y  grados  establecidos  en  la educación formal.</t>
  </si>
  <si>
    <t>Enseñanza cultural, incluye actividades de formación artística, teatral y musical. Las  clases  de  piano  y  otras  actividades  de  formación  musical,  artística,  las escuelas  y  academias  de  baile,  teatro,  bellas  artes,  artes  interpretativas  y fotografía (excepto las comerciales).</t>
  </si>
  <si>
    <t>Otros tipos de educación n.c.p., incluye  actividades de enseñanza e instrucción especializada como: la educación que no puede asignarse a un nivel determinado, los servicios de tutoría académica, preparación para el ingreso a la universidad, centros de enseñanza cursos de recuperación académica, repaso para exámenes profesionales, las enseñanzas de idiomas y clases de conversación, cursos de repasos para  exámenes profesionales,  métodos de lectura rápida, formación religiosa,  autoescuelas,  oratoria,  la  capacitación  informática,  las  escuelas  de vuelo, la capacitación de socorrismo, los cursos de supervivencia.</t>
  </si>
  <si>
    <t>Actividades de apoyo a la educación</t>
  </si>
  <si>
    <t>Actividades  de  apoyo  a  la  educación,  incluye  la  prestación  de  servicios  no docentes  que  apoyan  los  procesos  o  sistemas  educativos,  la  consultoría educativa, orientación o asesoramiento educativo, auditoría de metodologías de evaluación;  de  auditoría  educativa,  los  servicios  de  pruebas  (exámenes) educativas, La organización de programas de intercambio de estudiantes.</t>
  </si>
  <si>
    <t>ACTIVIDADES DE ATENCIÓN DE LA SALUD HUMANA Y DE ASISTENCIA SOCIAL</t>
  </si>
  <si>
    <t>Actividades de asistencia social sin alojamiento</t>
  </si>
  <si>
    <t>Actividades de asistencia social sin alojamiento para personas mayores y discapacitadas</t>
  </si>
  <si>
    <t>Actividades  de  asistencia  social  sin  alojamiento  para  personas  mayores  y discapacitadas, incluye los servicios sociales de asesoramiento y de bienestar social.  Servicios  similares  que  se  prestan   a  personas  de  la  tercera  edad  y personas con discapacidad, en sus domicilios o en otros lugares, organizaciones públicas o privadas, organizaciones nacionales o locales de ayuda y especialistas en  servicios  de  asesoramiento:  visita  a  ancianos  enfermos,  actividades  de atención  diurna  para  ancianos  y  adultos  con  discapacidad,  actividades  de adiestramiento  y  readaptación  profesional  para  personas  con  discapacidad, siempre que el componente de educación sea limitado.</t>
  </si>
  <si>
    <t>Otras actividades de asistencia social sin alojamiento</t>
  </si>
  <si>
    <t>Otras actividades de asistencia social sin alojamiento, incluye las actividades de bienestar  social  y  de  orientación  para  niños  y  adolescentes,  adopción  y actividades de prevención contra el maltrato infantil   y de otras personas, las actividades  de  asesoramiento  sobre  el  manejo  del  presupuesto  familiar, orientación matrimonial y familiar, y de asesoramiento en cuestiones crediticias y de deuda, las actividades comunitarias, actividades de guarderías infantiles sin servicio  de  asesoría  con  atención  diurna  para  niños,  incluidos  niños  con discapacidad, atención diurna para grupos sociales vulnerables, actividades de beneficencia como recaudación de fondos y de apoyo con fines de asistencia social, de atención a víctimas de desastres, refugiados, inmigrantes, etc., incluido el suministro de alojamiento a esas personas a título temporal o por períodos prolongados,  Las  actividades  de  rehabilitación  y  habilitación  profesional  para desempleados,  siempre  que  el  componente  de  educación   sea  limitado, asesoramiento sobre el manejo del presupuesto familiar, orientación matrimonial y  familiar, en cuestiones crediticias y de deuda, asesoramiento en establecer y hacer valer su derecho a recibir prestaciones de asistencia y seguros  sociales.</t>
  </si>
  <si>
    <t>ACTIVIDADES ARTÍSTICAS, DE ENTRETENIMIENTO Y RECREACIÓN</t>
  </si>
  <si>
    <t>Actividades creativas, artísticas y de entretenimiento</t>
  </si>
  <si>
    <t>Creación  literaria,   incluye   escritores  generadores  de  ideas  o  conceptos relacionados con obras de ficción y literatura científica y técnica,  textos para piezas de teatro y similares.</t>
  </si>
  <si>
    <t>Creación  teatral,  incluye  las  actividades  de  elaboración  y  adaptación  de contenidos  en  la  rama  del  arte escénico  previos  a  la  producción  o  montaje, relacionados con la actuación y representación de historias frente a una audiencia usando una combinación de discursos, gestos, escenografía, coreografía, música, sonido, danza y espectáculo.</t>
  </si>
  <si>
    <t>Creación   audiovisual,   incluye   creación   de   contenidos   para   medios   de comunicación audiovisuales, especialmente para el cine, la televisión, la radio, animación  digital  y  videojuegos,  entre  otros,  independientemente  del  soporte utilizado (film, video, video digital) y del género (ficción, documental, publicidad, entre otros).</t>
  </si>
  <si>
    <t>Actividades de bibliotecas, archivos, museos y otras actividades culturales</t>
  </si>
  <si>
    <t>Actividades  de  bibliotecas  y  archivos,  Las  actividades  de  documentación  e información realizadas por bibliotecas de todo tipo, salas de lectura, audio y proyección  y  archivos  públicos  abiertos  al  público  en  general  o  a  usuarios especiales  como:  estudiantes,  científicos,  empleados  o  funcionarios  de  la organización  a  la  que  pertenece  la  biblioteca,  y  gestión  de  archivos  de  la administración pública. Algunas actividades características son: La organización de colecciones bibliográficas, sea o no especializada,  catálogo de colecciones, mantenimiento  y  préstamo  de  libros,  mapas,  revistas,  periódicos,  discos gramofónicos,  cintas  grabadas,  películas,  obras  de  arte,  entre  otros;    las actividades  de  búsqueda  de  datos  con  el  fin  de  atender  y  cumplir  con  las solicitudes de información requeridas, los servicios de archivos fotográficos  y bancos  de  imágenes;  El  suministro  computarizado  de  documentación  en bibliotecas, archivos.</t>
  </si>
  <si>
    <t>Actividades  y  funcionamiento  de  museos,  conservación  de  edificios  y  sitios históricos, incluye funcionamiento de museos de arte, orfebrería, muebles, trajes, cerámica,  platería,  de  historia  natural  y  de  ciencias,  museos  tecnológicos, históricos, incluidos los museos militares, otros tipos de museos especializados, museos al aire libre.</t>
  </si>
  <si>
    <t>Actividades de juegos de azar y apuestas</t>
  </si>
  <si>
    <t>Actividades de juegos de azar y apuestas, incluye las actividades de organización y prestación de los servicios de juegos de azar y apuestas, incluidos los servicios conexos  de  distribución:  venta  de  billetes  de  lotería  o  de  rifas,  apuestas permanentes o chance, funcionamiento (explotación) de máquinas de juegos de azar accionados en moneda, apuestas  sobre carreras de caballos en el propio hipódromo y otros servicios de apuestas, apuestas en líneas, bingos; La operación de casinos, incluyendo «casinos flotantes»; el funcionamiento de sitios web de juegos de azar virtuales; El funcionamiento de lotería impresa, lotería instantánea y lotería en línea; El funcionamiento (explotación) de juegos localizados tales como bingos, video bingos y esferódromos; La venta de boletas para rifas.</t>
  </si>
  <si>
    <t>Actividades de asociaciones</t>
  </si>
  <si>
    <t>Actividades de asociaciones empresariales y de empleadores, y asociaciones profesionales</t>
  </si>
  <si>
    <t>Actividades  de  asociaciones  empresariales  y  de  empleadores,  incluye,  las actividades   de   las   asociaciones   cuyos   miembros    están   interesados principalmente  en  el  desarrollo  y  la  prosperidad  de  las  empresas  de  una determinada  rama  de  actividad  empresarial  o  comercio,  incluido  el  sector agropecuario, o en la situación y el crecimiento económico de una determinada zona geográfica o subdivisión política, independiente de la rama de actividad, federaciones   de   dichas  asociaciones,   cámaras   de   comercio,   gremios   y asociaciones similares, de difusión de información, establecimiento y fiscalización del  cumplimiento  de  normas  profesionales,  representación  ante  organismos públicos,  relaciones  públicas  y  negociaciones  laborales  de  las  asociaciones empresariales y de empleadores.</t>
  </si>
  <si>
    <t>Actividades de asociaciones profesionales, incluye actividades de: asociaciones de especialistas que participan en actividades culturales, tales como asociaciones de escritores, pintores, artistas de diversos tipos, periodistas, etc., sociedades científicas, la academia de medicina y el colegio de abogados, las asociaciones en que los intereses de los miembros se centran principalmente en una disciplina científica,  práctica  profesional  o  campo  técnico,  tales  como  asociaciones  de médicos,  de  juristas,  de  contadores,  de  ingenieros  y  arquitectos  entre  otros, asociaciones  de  vendedores  y  agentes  de  seguros   entre  otros,  difusión  de información,   establecimiento   y   fiscalización   del   cumplimiento   de   normas profesionales, representación ante organismos públicos y relaciones públicas de las asociaciones profesionales,</t>
  </si>
  <si>
    <t>Actividades de otras asociaciones</t>
  </si>
  <si>
    <t>Actividades  de  asociaciones  religiosas,  incluye  actividades  de:  asociaciones religiosas o de particulares que proporcionan servicios directamente a los fieles en  las  iglesias,  mezquitas,  templos,  sinagogas  y  otros  lugares  de  culto, monasterios, conventos y asociaciones similares, de retiros religiosos y servicios religiosos funerarios.</t>
  </si>
  <si>
    <t>Actividades de otras asociaciones n.c.p., incluye las actividades de asociaciones que no están directamente afiliadas a un partido político, que promueven una causa o temática pública mediante campañas de educación al público, influencia política,  recaudación  de  fondos,  entre  otros  iniciativa  de  los  ciudadanos  y movimientos   de   protesta,   ambientales   y   ecológicos;   asociaciones   de consumidores, asociaciones de automovilistas, asociaciones con fines patrióticos, incluyendo asociaciones de veteranos de guerra, asociaciones para la protección y el mejoramiento de grupos especiales, por ejemplo, grupos étnicos y grupos minoritarios,  asociaciones  de  jóvenes,  clubes  y  asociaciones  fraternales  de estudiantes; actividades de servicios para la caza ordinaria mediante trampas.</t>
  </si>
  <si>
    <t>Actividades  de  otras  asociaciones  n.c.p.,  incluye  asociaciones  de  apoyo  a servicios comunitarios y educativos n.c.p.,</t>
  </si>
  <si>
    <t>Actividades  de  otras  asociaciones  n.c.p.,  incluye    actividades  culturales  o recreativas, o reúnen a personas que comparten una afición (diferente a deportes o juegos), como clubes de poesía, literarios o de libros, clubes de historia, clubes de jardinería, clubes de cine y fotografía, clubes de música y arte, clubes de artesanía  y  de  coleccionistas,  entre  otros;  clubes  sociales,  aun aquellos  que combinan la parte social y la práctica deportiva; clubes  rotarios, leones y logias masónicas, entre otros.</t>
  </si>
  <si>
    <t>Mantenimiento y reparación de computadores, efectos personales y enseres domésticos.</t>
  </si>
  <si>
    <t>Mantenimiento y reparación de efectos personales y enseres domésticos.</t>
  </si>
  <si>
    <t>Reparación de muebles y accesorios para el hogar, incluye retapizado, acabado, reparación y restauración de muebles y accesorios domésticos; de oficina y de cuero; montaje de muebles no empotrados.</t>
  </si>
  <si>
    <t>Mantenimiento y reparación de otros efectos personales y enseres domésticos, incluye la reparación de otros efectos personales (estilógrafos, lapiceros) y de otros efectos personales y enseres domésticos, el arreglo de prendas de vestir de todo tipo (tela, cuero, gamuza, etc.), accesorios y calzado., afinación de pianos, prestación de servicios de duplicado de llaves, reparación de libros.</t>
  </si>
  <si>
    <t>Otras actividades de servicios personales</t>
  </si>
  <si>
    <t>Peluquería y otros tratamientos de belleza, incluye el lavado, despuntado y corte, peinado,  tintura,  colorante,  ondulado,  alisado  de  cabello  y  otras  actividades similares para hombres y mujeres, La afeitada y recorte de la barba, la colocación de uñas y pestañas postizas, entre otros, masaje facial, manicura y pedicura, maquillaje, entre otros, maquillaje permanente (tatuado).</t>
  </si>
  <si>
    <t>Otras actividades de servicios personales n.c.p., incluye baños turcos, sauna y baños de vapor.</t>
  </si>
  <si>
    <t>Otras actividades de servicios personales n.c.p. Incluye agencias de contratación de acompañantes, servicios de citas, y los servicios de agencias matrimoniales.</t>
  </si>
  <si>
    <t>Otras  actividades  de  servicios  personales  n.c.p,  incluye  Las  actividades  de astrología y espiritismo</t>
  </si>
  <si>
    <t>Otras  actividades  de  servicios  personales  n.c.p.,  incluye  las  actividades  de asociaciones genealógicas</t>
  </si>
  <si>
    <t>Otras  actividades  de  servicios  personales  n.c.p.,  incluye  las  actividades  de limpiabotas, porteadores de maletas, aparcadores de automóviles, entre otras</t>
  </si>
  <si>
    <t>Otras  actividades  de  servicios  personales  n.c.p.,  incluye  la  explotación  de máquinas  de  servicio  personal  que  funcionan  con  monedas  (foto  cabinas, máquinas para el control del peso y la presión arterial, taquillas que funcionan con monedas, etc.).</t>
  </si>
  <si>
    <t>ACTIVIDADES DE LOS HOGARES EN CALIDAD DE EMPELADORES; ACTIVIDADES NO DIFERENCIADAS DE LOS HOGARES INDIVIDUALES COMO PRDUCTORES DE BIENES Y SERVICIOS PARA USO PROPIO</t>
  </si>
  <si>
    <t>Actividades de los hogares individuales como empleadores de personal doméstico</t>
  </si>
  <si>
    <t>Actividades  de  los  hogares  individuales  como  empleadores  de  personal doméstico, incluye las actividades de los hogares como empleadores de personal doméstico,   tales   como:   empleadas   domésticas,   cocineros,   camareros, lavanderos,    institutrices,    niñeras,    instructores,    profesores    particulares, secretarias, entre otros. El producto generado por esta actividad es consumido por el propio hogar empleador.</t>
  </si>
  <si>
    <t>Actividades  de  los  hogares  individuales  como  empleadores  de  personal doméstico, incluye Mayordomos y jardineros</t>
  </si>
  <si>
    <t>AGRICULTURA, GANADERÍA, CAZA, SILVICULTURA Y PESCA</t>
  </si>
  <si>
    <t>Agricultura, ganadería, caza y actividades de servicios conexas</t>
  </si>
  <si>
    <t>Cultivos agrícolas transitorios</t>
  </si>
  <si>
    <t>Cultivo de cereales (excepto arroz), legumbres y semillas oleaginosas, incluye el cultivo de cereales como: trigo, maíz, sorgo, cebada, centeno, avena, mijo y otros cereales n.c.p.</t>
  </si>
  <si>
    <t>Cultivo de cereales (excepto arroz), legumbres y semillas oleaginosas, incluye frijoles,   habas,   garbanzos,   caupies,   lentejas,   arvejas,   guandúes   y  otras leguminosas n.c.p.</t>
  </si>
  <si>
    <t>Cultivo de cereales (excepto arroz), legumbres y semillas oleaginosas incluye soya, cacahuates o maníes, semillas de algodón, ricino, linaza, mostaza, girasol, colza, sésamo, cártamo y otras semillas oleaginosas n.c.p.</t>
  </si>
  <si>
    <t>Cultivo de arroz, incluye el cultivo orgánico y el cultivo de arroz genéticamente modificado.</t>
  </si>
  <si>
    <t>Cultivo de hortalizas, raíces y tubérculos, incluye el cultivo de hortalizas de hoja o de tallo como alcachofas, espárragos, repollos, lechugas, espinacas y otras; de frutos como pepinos, pepinillos, tomates, berenjenas, sandías, melones y otras hortalizas de fruto; de raíz bulbosas o tuberosas como zanahorias, nabos, ajos, cebollas, puerros y otras; de flor como el coliflor y el brócoli, remolacha azucarera; cultivo de hortalizas.</t>
  </si>
  <si>
    <t>Cultivo de hortalizas, raíces y tubérculos, incluye cultivos de setas hongos y trufas, cultivo de remolacha azucarera, de raíces y tubérculos como: papa, batata o camote, yuca, ñame, arracachas y otras raíces y tubérculos.</t>
  </si>
  <si>
    <t>Cultivo de tabaco incluye cultivo de tabaco en bruto</t>
  </si>
  <si>
    <t>Cultivo de plantas textiles, incluye el cultivo de algodón, de yute, de kenaf, lino, cáñamo, de sisal, fique, de abacá, ramio y otras plantas de fibras textiles, plantas de fibras textiles del género agave y otras plantas de fibra.</t>
  </si>
  <si>
    <t>Otros cultivos transitorios n.c.p., incluye el cultivo de remolacha forrajera, raíces forrajeras, trébol, alfalfa, alpiste, maíz forrajero, cultivo semillas de remolacha y cultivo  de  semillas  de  plantas  forrajeras,  de  semillas  de  flores, otras  plantas forrajeras.</t>
  </si>
  <si>
    <t>Otros cultivos transitorios n.c.p., incluye cultivo transitorio de plantas aromáticas, medicinales y de especias, como: perejil, cilantro, mostaza, entre otras.</t>
  </si>
  <si>
    <t>Cultivos agrícolas permanentes</t>
  </si>
  <si>
    <t>Cultivo de frutas tropicales y subtropicales, incluye el cultivo de: uvas, aguacates, dátiles,  higos,  mangos,  papayas,  piñas,  pomelos,  limones  y  limas,  naranjas, mandarinas, manzanas, albaricoques, cerezas, melocotones, duraznos, peras, ciruelas, arándanos, grosellas, kiwis, frambuesas, fresas, entre otras.</t>
  </si>
  <si>
    <t>Cultivo de frutas tropicales y subtropicales, incluye cultivo de nueces comestibles como:  almendras,  anacardos,  nuez  de  macadamia,  castañas,  avellanas, pistachos, nueces de nogal y otras nueces.</t>
  </si>
  <si>
    <t>Cultivo de frutas tropicales y subtropicales, incluye cultivo de semillas de frutas, cultivo de otros frutos de árboles y arbustos como las algarrobas.</t>
  </si>
  <si>
    <t>Cultivo de plátano y banano incluye cultivo de plátano y banano en todas sus variedades.</t>
  </si>
  <si>
    <t>Cultivo  de  café,  incluye  el  cultivo  de  café,  el  proceso  de  beneficio  del  café (cosecha, despulpado, fermentación, lavado y secado) siempre y cuando éste se realice dentro de la misma unidad de producción agrícola.</t>
  </si>
  <si>
    <t>Cultivo de palma para aceite (palma africana) y otros frutos oleaginosos, esta clase incluye el cultivo de palma para aceite (palma africana).</t>
  </si>
  <si>
    <t>Cultivo de palma para aceite (palma africana) y otros frutos oleaginosos esta clase incluye el cultivo de frutos oleaginosos, como: cocos, olivas (aceitunas), entre otros.</t>
  </si>
  <si>
    <t>Cultivo de plantas con las que se preparan bebidas, incluye té, mate, cacao y otras plantas para preparar bebidas.</t>
  </si>
  <si>
    <t>Cultivo de especias y de plantas aromáticas y medicinales, incluye cardamomo, achiote o bija, cimarrón, azafrán, laurel, pimienta, tomillo, achicoria, ruscos, sábila, anís,  badián,  hinojo,  canela,  clavos,  jengibre,  vainilla,  lúpulo,  nuez  moscada, albahaca,  ajíes  y  pimientos,  flor  de  jamaica  y  de  otras  especias  y  plantas aromáticas, medicinales y narcóticas.</t>
  </si>
  <si>
    <t>Cultivo de especias y de plantas aromáticas y medicinales, incluye el cultivo de plantas utilizadas principalmente en perfumería, en farmacia o para la preparación de insecticidas, fungicidas o propósitos similares.</t>
  </si>
  <si>
    <t>Otros cultivos permanentes n.c.p., incluye el cultivo de árboles de caucho, árboles para la extracción de savia y materiales vegetales de las especies utilizadas principalmente en cestería.</t>
  </si>
  <si>
    <t>Propagación de plantas (actividades de viveros, excepto viveros forestales)</t>
  </si>
  <si>
    <t>Propagación de plantas (actividades de los viveros, excepto viveros forestales), incluye el cultivo de plantas para plantación, con fines ornamentales, plantas vivas para utilizar sus bulbos, tubérculos y raíces, esquejes e injertos, viveros, cultivo de semillas de hongos.</t>
  </si>
  <si>
    <t>Propagación de plantas (actividades de los viveros, excepto viveros forestales), incluye la explotación de viveros, excepto viveros forestales.</t>
  </si>
  <si>
    <t>Ganadería</t>
  </si>
  <si>
    <t>Cría de ganado bovino y bufalino, incluye la cría, engorde y reproducción de ganado bovino y bufalino.</t>
  </si>
  <si>
    <t>Cría de ganado bovino y bufalino, incluye la producción de leche cruda de vaca y de búfala.</t>
  </si>
  <si>
    <t>Cría de ganado  bovino  y bufalino, incluye  la producción de  semen bovino y bufalino.</t>
  </si>
  <si>
    <t>Cría de caballos y otros equinos, incluye la cría y reproducción de caballos, asnos, mulas y burdéganos.</t>
  </si>
  <si>
    <t>Cría de ovejas y cabras, incluye la cría, reproducción y engorde de ovejas y cabras, producción de lana cruda o en bruto.</t>
  </si>
  <si>
    <t>Cría de ovejas y cabras, incluye la producción de leche cruda de oveja y de cabra.</t>
  </si>
  <si>
    <t>Cría de ganado porcino, incluye la cría, reproducción y engorde de ganado porcino (cerdos).</t>
  </si>
  <si>
    <t>Cría de aves de corral, incluye la cría y reproducción de aves de corral como: pollos, gallinas, pavos, patos, gansos, codornices entre otros y la explotación criaderos de polluelos.</t>
  </si>
  <si>
    <t>Cría de aves de corral, incluye la producción de huevos.</t>
  </si>
  <si>
    <t>Cría de otros animales n.c.p., incluye la cría y reproducción de otros animales vivos  como:  insectos,  conejos,  la  cría  de  gusanos  de  seda,  explotación  de criaderos de gusanos, moluscos terrestres, caracoles, la cría y reproducción de animales domésticos (excepto peces) como: perros, gatos, pájaros, hámsteres, etcétera y la cría de diversos animales n.c.p.</t>
  </si>
  <si>
    <t>Cría de otros animales n.c.p., incluye la apicultura y producción de miel y cera de abeja.</t>
  </si>
  <si>
    <t>Explotación mixta (agrícola y pecuaria)</t>
  </si>
  <si>
    <t>Explotación mixta (agrícola y pecuaria), incluye la explotación mixta de cultivos y animales sin especialización en ninguna de las actividades.</t>
  </si>
  <si>
    <t>Actividades de apoyo a la agricultura y la ganadería, y actividades posteriores a la cosecha</t>
  </si>
  <si>
    <t>Actividades de apoyo a la agricultura, incluye al almacenamiento y depósito de café.</t>
  </si>
  <si>
    <t>Actividades de apoyo a la agricultura, las actividades agrícolas a cambio de una retribución   o   por   contrata,   incluye   las   actividades   agrícolas   como: acondicionamiento de terrenos, tratamiento de cultivos, plantación o siembra de cultivos, transplante de arroz, cosecha, poda de árboles frutales y viñas.</t>
  </si>
  <si>
    <t>Actividades de apoyo a la agricultura, incluye el mantenimiento de tierras para usos agrícolas, explotación de equipo de riego agrícola, control de plagas en relación con la agricultura, fumigación de cultivos.</t>
  </si>
  <si>
    <t>Actividades  de  apoyo  a  la  ganadería,  incluye  actividades  para  mejorar  la reproducción, el crecimiento y el rendimiento de los animales; albergue y cuidado de animales de granja.</t>
  </si>
  <si>
    <t>Actividades de apoyo a la ganadería, incluye inspección sanitaria, castración de aves de corral, servicios de sementales, inseminación artificial.</t>
  </si>
  <si>
    <t>Actividades de apoyo a la ganadería, incluye servicios de arreo y pastoreo de ganado, limpieza de gallineros, etcétera, esquilado de ovejas, actividades de herradores.</t>
  </si>
  <si>
    <t>Actividades posteriores a la cosecha, incluye el proceso de beneficio del café cuando se realiza por fuera de la unidad de producción agrícola.</t>
  </si>
  <si>
    <t>Actividades  posteriores  a  la  cosecha,  incluye  limpieza,  recorte,  clasificación, desinsectación y beneficio en general, para su comercialización en los mercados primarios.</t>
  </si>
  <si>
    <t>Actividades  posteriores  a  la  cosecha,  incluye  el  desmotado  del  algodón,  la preparación preliminar de las hojas de tabaco, la preparación de cacao en grano, el encerado de frutas, el secado al sol de frutas y hortalizas.</t>
  </si>
  <si>
    <t>Tratamiento  de  semillas  para  propagación,  incluye  todas  las  actividades posteriores  a  la  cosecha  dirigidas  a  mejorar  la  calidad  de  las  semillas  para propagación, mediante la remoción de los materiales diferentes de las semillas y de las semillas demasiado pequeñas, inmaduras o dañadas mecánicamente o por los insectos, así como la eliminación de la humedad de las semillas hasta un nivel que  permita  su  almacenamiento  seguro.  La  actividad  abarca  el  secado,  la limpieza, la clasificación y el tratamiento de las semillas hasta su comercialización. Se incluye asimismo el tratamiento de las semillas genéticamente modificadas.</t>
  </si>
  <si>
    <t>Caza ordinaria y mediante trampas y actividades de servicios conexas</t>
  </si>
  <si>
    <t>Caza ordinaria y mediante trampas y actividades de servicios conexas, incluye la caza de animales mediante la utilización de trampas con fines comerciales.</t>
  </si>
  <si>
    <t>Caza ordinaria y mediante trampas y actividades de servicios conexas, incluye la captura de animales (vivos o muertos) para alimento, por sus pieles y cueros, o para utilizarlos en actividades de investigación, en zoológicos o como mascotas.</t>
  </si>
  <si>
    <t>Caza ordinaria y mediante trampas y actividades de servicios conexas, incluye la producción de pieles finas, cueros de reptiles o plumas de aves como resultado de actividades de caza ordinaria y mediante trampas.</t>
  </si>
  <si>
    <t>Silvicultura y extracción de madera</t>
  </si>
  <si>
    <t xml:space="preserve">Silvicultura y otras actividades forestales </t>
  </si>
  <si>
    <t>Silvicultura  y  otras  actividades  forestales,  incluye  la  explotación  de  madera: plantación,  replante,  trasplante,  aclareo  y  conservación  de  bosques  y  zonas forestadas, el cultivo de monte bajo y de madera para pulpa (pasta) y para leña.</t>
  </si>
  <si>
    <t>Silvicultura  y  otras  actividades  forestales,  incluye  la  explotación  de  viveros forestales.</t>
  </si>
  <si>
    <t>Extracción de madera</t>
  </si>
  <si>
    <t>Extracción de madera, incluye la extracción y transformación de madera en (bruto descortezada y simplemente escuadrada).</t>
  </si>
  <si>
    <t>Extracción  de  madera,  incluye  la  producción  de  madera  para  industrias manufactureras;  de  troncos  de  madera  para  su  utilización  en  bruto,  como puntales, estacas, cercas y postes.</t>
  </si>
  <si>
    <t>Extracción de madera, incluye la recolección y producción de leña y producción artesanal de carbón vegetal en bosques.</t>
  </si>
  <si>
    <t>Recolección de productos forestales diferentes a la madera</t>
  </si>
  <si>
    <t>Recolección de productos forestales diferentes a la madera, incluye recolección y cosecha de materiales silvestres como: setas (hongos), trufas, nueces, balata, savia, gomas, corcho, laca; bálsamos, ceras vegetales, crin vegetal, musgos y líquenes.</t>
  </si>
  <si>
    <t>Recolección de productos forestales diferentes a la madera, incluye la recolección de materiales silvestres como: resinas y otras plantas silvestres</t>
  </si>
  <si>
    <t>Servicios de apoyo a la silvicultura</t>
  </si>
  <si>
    <t>Servicios de apoyo a la silvicultura, incluye las actividades de servicios forestales, Inventarios forestales, servicios de consultoría de gestión forestal, evaluación de existencias maderables, lucha contra las plagas forestales.</t>
  </si>
  <si>
    <t>Servicios de apoyo a la silvicultura, incluye las actividades de servicios para la extracción de madera como el transporte de troncos dentro del bosque.</t>
  </si>
  <si>
    <t>Servicios de apoyo a la silvicultura, incluye el suministro o alquiler de maquinaria o equipo silvícola con operadores y personal.</t>
  </si>
  <si>
    <t>Servicios  de  apoyo  a  la  silvicultura,  incluye  las  actividades  de  extinción  y prevención de incendios forestales.</t>
  </si>
  <si>
    <t>Pesca y acuicultura</t>
  </si>
  <si>
    <t>Acuicultura</t>
  </si>
  <si>
    <t>Acuicultura marítima, incluye la cría de peces en agua de mar, incluida la cría de peces ornamentales marinos.</t>
  </si>
  <si>
    <t>Acuicultura  marítima,  incluye  la  producción  de  larvas  de  bivalvos  (ostras, mejillones,  etcétera),  crías  de  bogavante,  camarones  en  estado  poslarval, alevines y jaramugos, cultivo de algas comestibles, cultivo y cría en agua de mar.</t>
  </si>
  <si>
    <t>Acuicultura marítima, incluye las actividades de acuicultura en aguas salobres y la explotación de criaderos de peces (marinos); la explotación de criaderos de gusanos marino; las actividades de acuicultura en tanques o depósitos llenos de agua salada.</t>
  </si>
  <si>
    <t>Acuicultura de agua dulce, incluye la cría de peces en agua dulce y la cría de peces ornamentales de agua dulce. Incluye la explotación de criaderos de peces.</t>
  </si>
  <si>
    <t>Acuicultura de agua dulce, incluye la cría de crustáceos y bivalvos de agua dulce, otros moluscos de agua dulce y otros animales acuáticos.</t>
  </si>
  <si>
    <t>Acuicultura de agua dulce, incluye la cría de ranas.</t>
  </si>
  <si>
    <t>Elaboración de productos alimenticios</t>
  </si>
  <si>
    <t>Procesamiento y conservación de carne, pescado, crustáceos y moluscos</t>
  </si>
  <si>
    <t>Procesamiento  y  conservación  de  carne  y  productos  cárnicos,  incluye  la producción de carne fresca, refrigerada o congelada.</t>
  </si>
  <si>
    <t>Procesamiento  y  conservación  de  carne  y  productos  cárnicos,  incluye  la producción de cárnicos: salchichas, salchichón, morcillas, mortadela, longaniza, butifarra y otros embutidos; patés, jamón, tocineta.</t>
  </si>
  <si>
    <t>Procesamiento  y  conservación  de  carne  y  productos  cárnicos,  incluye  la producción de carne seca, salada o ahumada.</t>
  </si>
  <si>
    <t>Procesamiento y conservación de frutas, legumbres, hortalizas y tubérculos</t>
  </si>
  <si>
    <t>Procesamiento  y  conservación  de  frutas,  legumbres,  hortalizas  y  tubérculos, incluye la elaboración y conservación de alimentos compuestos principalmente de frutas, legumbres u hortalizas, nueces, congelación, en forma artesanal.</t>
  </si>
  <si>
    <t>Procesamiento  y  conservación  de  frutas,  legumbres,  hortalizas  y  tubérculos, incluye la elaboración de helados a base de frutas y jugos naturales de frutas u hortalizas.</t>
  </si>
  <si>
    <t>Procesamiento  y  conservación  de  frutas,  legumbres,  hortalizas  y  tubérculos, incluye el tostado y preparación de nueces.</t>
  </si>
  <si>
    <t>Procesamiento  y  conservación  de  frutas,  legumbres,  hortalizas  y  tubérculos, incluye la producción de concentrados a partir de frutas y hortalizas frescas.</t>
  </si>
  <si>
    <t>Procesamiento  y  conservación  de  frutas,  legumbres,  hortalizas  y  tubérculos, incluye la elaboración de productos perecederos de frutas, legumbres y hortalizas como: ensaladas, hortalizas peladas o cortadas, tofu (cuajada de soja), entre otros.</t>
  </si>
  <si>
    <t>Elaboración de productos lácteos</t>
  </si>
  <si>
    <t>Elaboración de productos lácteos, incluye la elaboración artesanal de productos lácteos o leche, fresca líquida o bebidas a base de leche.</t>
  </si>
  <si>
    <t>Elaboración de productos lácteos, incluye la elaboración de crema a partir de leche fresca líquida, pasteurizada, esterilizada u homogenizada, la elaboración de leche o crema en forma sólida, suero de leche.</t>
  </si>
  <si>
    <t>Elaboración de productos lácteos, incluye la elaboración de helados, sorbetes y postres a base de leche.</t>
  </si>
  <si>
    <t>Elaboración de productos de molinería, almidones y productos derivados del almidón</t>
  </si>
  <si>
    <t>Elaboración de productos de molinería, elaboración de alimentos mediante el tostado,  soplado,  macerado,  perlado,  hojaldrado,  pulimento  o  expansión  de granos de cereales.</t>
  </si>
  <si>
    <t>Elaboración  de  almidones  y  productos  derivados  del  almidón,  incluye  la elaboración de almidones a partir de arroz, papas, maíz, húmedo de maíz, yuca (tapioca) y sucedáneos de tapioca a partir de almidones; gluten, etcétera.</t>
  </si>
  <si>
    <t>Elaboración  de  almidones  y  productos  derivados  del  almidón  incluye  la elaboración de glucosa, jarabe de glucosa, maltosa, inulina, etc.</t>
  </si>
  <si>
    <t>Elaboración de otros productos alimenticios</t>
  </si>
  <si>
    <t>Elaboración de productos de panadería, incluye la elaboración de productos de panqueques, waffles, rollos, obleas, conos, aperitivos dulces o salados.</t>
  </si>
  <si>
    <t>Elaboración de productos de panadería, incluye la elaboración de pasteles, tortas, pasteles de frutas, tartas, tortillas de maíz o trigo, buñuelos y arepas, etcétera.</t>
  </si>
  <si>
    <t>Elaboración  de  otros  productos  alimenticios  n.c.p.,  incluye  la  elaboración  de especias, condimentos, infusiones, extractos y preparados a base de hierbas y fabricación artesanal de alimentos.</t>
  </si>
  <si>
    <t>Elaboración de otros productos alimenticios n.c.p., incluye la mezcla de té y mate, la elaboración de extractos y preparados a base de té o mate y el tostado de achicoria; elaboración de sucedáneos del café.</t>
  </si>
  <si>
    <t>Elaboración  de  otros  productos  alimenticios  n.c.p.,  incluye  la  preparación  y expendio de comidas preparadas tales como: empanadas, bolis, buñuelos, perros calientes, arepas, chorizos, etcétera, de forma artesanal, siempre que estos sean vendidos a un agente comercial o un tercero.</t>
  </si>
  <si>
    <t>Acabado de productos textiles, incluye el proceso de blanqueo, teñido de hilados y/o prendas de vestir, plisado de textiles y operaciones similares, artesanal.</t>
  </si>
  <si>
    <t>Fabricación de tejidos de punto y ganchillo, incluye la fabricación y/o elaboración a mano o mediante máquinas, incluyendo la transformación de material textil de tejidos de punto y ganchillo, y los procesos de acabado integrados.</t>
  </si>
  <si>
    <t>Fabricación de tejidos de punto y ganchillo, incluye la fabricación de tejidos de punto de urdimbre y de trama, circulares y otros, con o sin hilados elásticos, así como los tejidos aterciopelados, afelpados y de rizo; de tejidos de red y del tipo que se utiliza para la confección de visillos tricotados en máquinas, la fabricación de pieles de imitación mediante tejido de punto y ganchillo; fabricación de otros tejidos de punto o ganchillo.</t>
  </si>
  <si>
    <t>Confección de artículos con materiales textiles, excepto prendas de vestir, incluye la confección en tela, frazadas, mantas, lencería de cama, de mesa, de baño, de cocina, cortinas, cenefas y fundas entre otros.</t>
  </si>
  <si>
    <t>Confección de artículos con materiales textiles, excepto prendas de vestir, incluye la confección de banderas, gallardetes, estandartes y artículos similares mediante el bordado.</t>
  </si>
  <si>
    <t>Confección de artículos con materiales textiles, excepto prendas de vestir, incluye la fabricación de gobelinos, cañamazo y tapicería de aguja de punto de cruz o tejidos a mano.</t>
  </si>
  <si>
    <t>Fabricación de tapetes y alfombras para pisos, incluye la fabricación de productos textiles,  para el cubrimiento de pisos, producidos mediante el tejido, afelpado, trenzado, tundido, punzado, entre otros,  utilizando materiales textiles tales como hilados de lana, de algodón, de fibras artificiales o sintéticas, de yute, de fique, de fibras  de  coco  (bonote),  de  sisal  y  de  fibras  similares:  tales  como:  tapices, alfombras, esteras, tapetes y recuadros de moqueta con la utilización de equipos o maquinaria.</t>
  </si>
  <si>
    <t>Fabricación de otros artículos textiles n.c.p., incluye manufactura de artículos tejidos y accesorios textiles para sombreros. Fabricación de tules y otros tejidos de  mallas  anudadas,  de  encajes  y  bordados,  en  piezas,  tiras  y  motivos decorativos; fabricación de guata utilizada en acolchados y prendas de vestir.</t>
  </si>
  <si>
    <t>Fabricación de otros artículos textiles n.c.p., incluye La fabricación de tejidos de red y del tipo que se utiliza para la confección de visillos de encaje tricotado en máquinas.</t>
  </si>
  <si>
    <t>Confección de prendas de vestir, excepto prendas de piel, incluye la manufactura y  confección  de  guantes  de  tela  o  piel,  chales,  ligas,  sujetadores,  tirantas, encauchados,  fábricas  y/o  grandes  almacenes  de  confección  de  ropas  y sastrerías, ropa de trabajo y confección de partes de los productos mencionados.</t>
  </si>
  <si>
    <t>Confección de prendas de vestir, excepto prendas de piel, incluye la confección mecanizada de ropa interior y ropa de dormir para hombres, mujeres, niños y bebés, de prendas de vestir adornadas con piel y confección de partes de los productos mencionados.</t>
  </si>
  <si>
    <t>Confección de prendas de vestir, excepto prendas de piel, incluye la confección de otros accesorios de vestir, guantes cinturones, chales, corbatas, corbatines, redecillas para el cabello, artículos de tocado de peletería (cuero), entre otros y confección de partes de los productos mencionados.</t>
  </si>
  <si>
    <t>Confección de prendas de vestir, excepto prendas de piel, incluye la confección de ropa interior y ropa de dormir de telas tejidas, de punto y ganchillo, de encaje, entre  otros,  para  hombres,  mujeres  y  niños:  camisas,  camisetas,  calzones, calzoncillos,  pijamas,  camisones,  batas,  blusas,  combinaciones,  sujetadores, entre otros; confección de ropa de bebé y confección de partes de los productos mencionados.</t>
  </si>
  <si>
    <t>Fabricación de artículos de piel</t>
  </si>
  <si>
    <t>Fabricación de artículos de piel, incluye la fabricación de artículos confeccionados con piel: prendas de vestir y accesorios de piel (excepto gorros, sombreros, entre otros);  artículos  de  piel  confeccionados  con  pieles  alargadas,  planchas, cuadrados,  tiras,  hojas  que  contienen  cuero  o  fibras  de  cuero,  entre  otros; artículos diversos de piel: alfombras, pufes sin relleno y paños para pulimento industrial; pieles artificiales y de artículos confeccionados con estas pieles.</t>
  </si>
  <si>
    <t>Fabricación de artículos de punto y ganchillo</t>
  </si>
  <si>
    <t>Fabricación de artículos de punto y ganchillo, incluye la fabricación de jerséis, suéteres, chalecos y artículos análogos de punto y ganchillo.</t>
  </si>
  <si>
    <t>Curtido y recurtido de cueros; fabricación de calzado; fabricación de artículos de viaje, maletas, bolsos de mano y artículos similares, y fabricación de artículos de talabartería y guarnicionería; adobo y teñido de pieles</t>
  </si>
  <si>
    <t>Curtido y recurtido de cueros; fabricación de artículos de viaje, bolsos de mano y artículos similares y fabricación de artículos de talabartería y guarnicionería; adobo y teñido de pieles</t>
  </si>
  <si>
    <t>Fabricación de artículos de viaje, bolsos de mano y artículos similares elaborados en cuero y fabricación de artículos de talabartería y guarnicionería, incluye la fabricación  de  artículos   de  cuero  natural  y/o  regenerado,  la  elaboración  de artículos de talabartería (artículos en cuero) y guarnicionería de forma artesanal, como  artículos de viaje, maletas, morrales, bolsos de mano, carteras y similares; la fabricación de maletines, maletas escolares, confeccionados en cuero natural o recuperado, o combinaciones de estos con otros materiales, siempre que la materia constitutiva básica sea el cuero.</t>
  </si>
  <si>
    <t>Fabricación de calzado</t>
  </si>
  <si>
    <t>Fabricación de calzado de cuero y piel, con cualquier tipo de suela, incluye la fabricación, reparación y trabajo a mano de calzado de cuero y piel con cualquier tipo de suela.</t>
  </si>
  <si>
    <t>Fabricación de otros tipos de calzado, excepto calzado de cuero y piel, incluye la fabricación,  reparación  de  calzado  para  todo  uso  (excepto  ortopédico),  de cualquier material, excepto de cuero y piel, de asbesto y de otro material textil sin aplicación  de  suelas  y  la  fabricación  de  calzado  deportivo  o  casual  y  el especializado para la práctica de deportes, elaborado en otros materiales textiles.</t>
  </si>
  <si>
    <t>Transformación de la madera y fabricación de productos de madera y de corcho, excepto muebles; fabricación de artículos de cestería y espartería</t>
  </si>
  <si>
    <t>Fabricación de otros productos de madera; fabricación de artículos de corcho, cestería y espartería</t>
  </si>
  <si>
    <t>Fabricación de otros productos de madera; fabricación de artículos de corcho, cestería  y  espartería,  incluye  empresas  manufactureras  de  baúles,  estuches, utensilios de cocina y para uso doméstico, artículos de marquetería (ej.: marcos de madera para espejos y fotos), esterillas o persianas de materiales trenzables, artículos de mimbre, palma y otros artículos de materiales trenzables o con cintas, ramales o trenzas.</t>
  </si>
  <si>
    <t>Fabricación de papel, cartón y productos de papel y cartón</t>
  </si>
  <si>
    <t>Fabricación  de  papel  y  cartón  ondulado  (corrugado);  incluye  fabricación  de cajones, cajas y estuches armados o plegados, de papel o cartón no ondulado; sacos y bolsas de papel para empaque.</t>
  </si>
  <si>
    <t>Fabricación  de  otros  artículos  de  papel  y  cartón,  incluye  la  manufactura  de cuadernos,  agendas  para  listas  de  teléfonos,  álbumes,  carpetas,  libros   de registros, libros de contabilidad; cubiertas para libros y libretas en blanco,  sobres para  correspondencia  (sobres-carta),  aerogramas,  esquelas  o  postales  no ilustradas; talonarios, para facturas, recibos y similares, y demás artículos de papelería de uso educativo o comercial;  fabricación de cajas de sobres, carpetas y otros productos  análogos  (de papel y  cartón) que  contienen  un surtido  de artículos para correspondencia .</t>
  </si>
  <si>
    <t>Fabricación de otros artículos de papel y cartón, incluye la  fabricación de papel de regalo y artículos de fantasía de papel y cartón (confetis, serpentinas, artículos decorativos para tarjetas, sobres y regalos y artículos similares); la fabricación de papeles y cartones con presentación acondicionada para la venta al por menor y la fabricación de artículos de papel y cartón: fabricación de papel para imprimir y escribir listo para su uso, fabricación de papel para impresoras de computadores listo para su uso, fabricación de papel de autocopiado listo para su uso, fabricación de papel esténcil o para plantillas y papel carbón listos para su uso, etc.</t>
  </si>
  <si>
    <t>Actividades de impresión y de producción de copias a partir de grabaciones originales</t>
  </si>
  <si>
    <t>Actividades de impresión y actividades de servicios relacionados con la impresión</t>
  </si>
  <si>
    <t>Actividades de impresión, incluye la impresión directa de avisos sobre productos de madera, plástico, metal, papel, vidrio y cerámica.</t>
  </si>
  <si>
    <t>Actividades de servicios relacionados con la impresión, incluye la encuadernación de hojas impresas para confeccionar libros, folletos, revistas, catálogos, etc., mediante  los  procedimientos  de  colado,  ensamblado,  cosido,  engomado, encolado,  basteado,  encuadernación  con  adhesivo,  recortado,  estampado  en oro., grapar o fijar varias hojas  sueltas,   incorporación de datos antes de la impresión, incluso mediante escaneo y entrada de datos incluyendo la exploración y el reconocimiento óptico de caracteres.; La producción de pruebas de impresión; La producción de productos de reprografía, el diseño de productos impresos; por ejemplo, bocetos, diagramas, patrones, etc.</t>
  </si>
  <si>
    <t>Producción de copias a partir de grabaciones originales</t>
  </si>
  <si>
    <t>Producción de copias a partir de grabaciones originales, incluye la producción de copias de música y otros sonidos en discos gramofónicos, discos compactos y cintas magnetofónicas a partir de grabaciones originales, la producción de copias de discos flexibles, duros o compactos, de programas de informática, software, programas comerciales y películas cinematográficas a partir de originales.</t>
  </si>
  <si>
    <t>Fabricación de sustancias y productos químicos</t>
  </si>
  <si>
    <t>Fabricación de sustancias químicas básicas, abonos y compuestos inorgánicos nitrogenados, plásticos y caucho sintético en formas primarias</t>
  </si>
  <si>
    <t>Fabricación de plásticos en formas primarias, incluye la preparación de resina, la fabricación de resinas de intercambio iónico a base de polímeros.</t>
  </si>
  <si>
    <t>Fabricación de otros productos químicos</t>
  </si>
  <si>
    <t>Fabricación de jabones y detergentes, preparados para limpiar y pulir; perfumes y preparados de tocador, incluye la fabricación de otros preparados de perfumería, cosméticos y aromáticos de tocador; productos de tocador, obtención de glicerina cruda.</t>
  </si>
  <si>
    <t>Fabricación de jabones y detergentes, preparados para limpiar y pulir; perfumes y preparados de tocador, incluye la fabricación de preparados para perfumar o desodorizar ambientes.</t>
  </si>
  <si>
    <t>Fabricación de otros productos químicos n.c.p., incluye la fabricación de esencias y extractos de productos aromáticos naturales.</t>
  </si>
  <si>
    <t>Fabricación de otros productos químicos n.c.p., incluye la fabricación de aguas destiladas aromáticas (agua floral), mezclas de productos odoríferos.</t>
  </si>
  <si>
    <t>Fabricación de productos de caucho y de plástico</t>
  </si>
  <si>
    <t>Fabricación de productos de caucho</t>
  </si>
  <si>
    <t>Fabricación de formas básicas de caucho y otros productos de caucho, n.c.p., incluye la manufactura de arandelas, conectores y sellos de caucho.</t>
  </si>
  <si>
    <t>Fabricación de productos elaborados de metal, excepto maquinaria y equipo</t>
  </si>
  <si>
    <t>Fabricación de otros productos elaborados de metal y actividades de servicios relacionadas con el trabajo de metales</t>
  </si>
  <si>
    <t>Fabricación de otros productos elaborados de metal n.c.p., incluye la fabricación de pequeños artículos de metal para oficina, avisos, relieves, placas y similares de metal, chapas de metal e insignias militares de metal.</t>
  </si>
  <si>
    <t>Fabricación de productos informáticos, electrónicos y ópticos</t>
  </si>
  <si>
    <t>Fabricación de instrumentos ópticos y equipo fotográfico</t>
  </si>
  <si>
    <t>Fabricación de instrumentos ópticos y equipo fotográfico, incluye la fabricación de elementos  ópticos  de  vidrio,  cuarzo,  excepto  el  fundido,  de  espatoflúor,  de plástico, de cristales cultivados, prismas y lentes, espejos con configuración de elementos  ópticos,  filtros  selectivos  de  colores  para  aparatos  fotográficos principalmente, elementos polarizadores, entre otros; fibras ópticas las cuales están  formadas  por  capas  concéntricas  (figuras  geométricas)  de  vidrio  o  de plástico con diversos índices de refracción.</t>
  </si>
  <si>
    <t>Fabricación de medios magnéticos y ópticos para almacenamiento de datos</t>
  </si>
  <si>
    <t>Fabricación de medios magnéticos y ópticos para el almacenamiento de datos, incluye la fabricación de medios magnéticos y ópticos para el almacenamiento de datos  tales  como  cintas  magnéticas,  de  audio  y  video  en  blanco  (casetes), disquetes en blanco, discos ópticos en blanco, discos duros, tarjetas con banda magnética incorporada, entre otros soportes.</t>
  </si>
  <si>
    <t>Fabricación de muebles, colchones y somieres</t>
  </si>
  <si>
    <t>Fabricación de muebles</t>
  </si>
  <si>
    <t>Fabricación de muebles, incluye la fabricación artesanal o manual de muebles y gabinetes utilizados en el hogar y oficina.</t>
  </si>
  <si>
    <t>Fabricación de muebles, incluye la fabricación artesanal o manual de muebles para  locales  comerciales,  autoservicios,  bares,  restaurantes,  hoteles,  teatros, colegios, iglesias y sitios similares.</t>
  </si>
  <si>
    <t>Otras industrias manufactureras</t>
  </si>
  <si>
    <t>Fabricación de instrumentos musicales</t>
  </si>
  <si>
    <t>Fabricación  de  instrumentos  musicales,  incluye  la  fabricación  artesanal  de instrumentos de cuerda, teclado, viento, sonido, percusión y otros, incluidas la fabricación de partes, piezas y accesorios de instrumentos.</t>
  </si>
  <si>
    <t>Fabricación de instrumentos musicales, incluye solamente estuches, bolsas o cajas para guardar instrumentos musicales.</t>
  </si>
  <si>
    <t>Fabricación de artículos y equipo para la práctica del deporte</t>
  </si>
  <si>
    <t>Fabricación  de  artículos  y  equipo  para  la  práctica  del  deporte,  incluye  la fabricación de artículos deportivos y de atletismo (excepto prendas de vestir y calzado), artículos y equipo de cualquier material para la práctica de deportes y juegos al aire libre y bajo techo:   pelotas de caucho, bolas y balones duros, blandos e inflables (para la práctica de deportes como béisbol, basquetbol, fútbol, golf, tenis, polo y bolos); raquetas, bates, mazos, palos de golf, entre otros; esquís para la nieve, fijaciones y/o botas, bastones y demás artículos para la práctica del esquí en nieve; esquís náuticos,  tablas de vela, tablas de surf y demás artículos para la práctica de deportes náuticos.</t>
  </si>
  <si>
    <t>Fabricación  de  artículos  y  equipo  para  la  práctica  del  deporte,  incluye  la fabricación de artículos para la práctica de deportes acuáticos (buceo, natación, entre otros); artículos para la pesca deportiva: anzuelos, aparejos y arpones, incluso redes de mano (salabres) y sus partes; artículos para la caza, el alpinismo y otras actividades deportivas.</t>
  </si>
  <si>
    <t>Fabricación  de  artículos  y  equipo  para  la  práctica  del  deporte,  incluye  la fabricación de guantes y gorros de cuero, cascos, cinturones y demás accesorios especiales, incluso artículos de protección (rodilleras, musieras, etcétera), para la práctica de deportes; patines para hielo y patines de ruedas, incluido el calzado con patines fijos y patinetas;  blancos de arquería y tiro, arcos, ballestas, flechas, incluso blancos para rifles; equipo para gimnasio (bicicletas estáticas, trotadoras, escaladoras y demás máquinas de ejercicio físico y de atletismo); artículos para la  práctica  de  pilates,  ballet  y  yoga;  artículos  para  la  práctica  de  deportes extremos; equipo para gimnasio (bicicletas estáticas, trotadoras, escaladoras y demás máquinas de ejercicio físico y de atletismo); artículos para la práctica de pilates, ballet y yoga; artículos para la práctica de deportes extremos; artículos para la práctica de deportes nacionales como: tejo, bolo criollo y rana.</t>
  </si>
  <si>
    <t>Fabricación  de  artículos  y  equipo  para  la  práctica  del  deporte,  incluye  la fabricación de los equipos o sets completos para la práctica de los deportes, que incluyan estuches, cestas, bolsas, soportes, bases, redes, carnadas, entre otros.</t>
  </si>
  <si>
    <t>Otras industrias manufactureras n.c.p.</t>
  </si>
  <si>
    <t>Otras  industrias  manufactureras  n.c.p.,  incluye  la  fabricación   de  escobas,  y cepillos  (aspiradoras  y  otras  máquinas  con  dispositivos  rotatorios),  incluidos cepillos  que  forman  parte  de  máquinas,  escobillas,  barredoras,  limpiones, traperos, plumeros mecánicos y manuales, brochas, almohadillas, rodillos para pintar, escurridores, mopas, escobillas de goma, entre otros; flores artificiales; máscaras, artículos confeccionados con cabello (pelucas, extensiones) barbas, cejas postizas, entre otros)., fabricación de distintivos de la Cruz Roja, bomberos, sindicatos e insignias militares metálicas, que no sean de metales preciosos ni de metales comunes revestidos con metales preciosos; fabricación de cepillos de dientes,  cepillos  para  calzado  y  ropa,  incluso  kits  de  costura  y  arreglo  de calcetería.</t>
  </si>
  <si>
    <t>Instalación, mantenimiento y reparación especializado de maquinaria y equipo</t>
  </si>
  <si>
    <t>Mantenimiento y reparación especializado de productos elaborados en metal y de maquinaria y equipo</t>
  </si>
  <si>
    <t xml:space="preserve"> incluye  reparación  y  mantenimiento  de  armas  de  fuego  (incluso  de  armas deportivas y recreacionales).</t>
  </si>
  <si>
    <t>Mantenimiento y reparación especializada de maquinaria y equipo, incluye el mantenimiento   y   reparación    de   calculadoras,   máquinas   de   escribir, fotocopiadoras, cajas registradoras, máquinas de confección.</t>
  </si>
  <si>
    <t>Mantenimiento y reparación especializado de equipo electrónico y óptico, incluye el  mantenimiento,  reparación  y  calibración  especializado  a  cambio  de  una retribución o por contrata de: equipos de medición, ensayo y control; aparatos de control del tiempo y contadores de tiempo, instrumentos de aeronaves; equipo de prueba de emisiones de automotores; instrumentos meteorológicos; equipos de inspección y ensayo de propiedades físicas, eléctricas y químicas; equipos de investigación; instrumentos de monitoreo y detección de radiación; instrumentos de prospección.</t>
  </si>
  <si>
    <t>Mantenimiento y reparación realizado a cambio de una retribución o por contrato, de maquinaria y equipo no cubierto en los otros grupos que conforman la división 33, tales como: reparación de mallas de pescar; cuerdas, aparejos náuticos, eslingas, tiendas, carpas y lonas; bolsas de almacenamiento de fertilizantes y químicos  (bolsas  de  polietileno  plegado  de  tres  capas  que  cuentan  con estabilización ultravioleta, tienen un diámetro de 5 a 6 pies y una longitud de 60 a 75 metros); reparación o reacondicionamiento de estibas de madera, barriles de transporte y artículos similares; reparación de máquinas operadas con monedas (dispensadores, juegos electrónicos, tragamonedas y similares), restauración de instrumentos  musicales  antiguos  (órganos,  clavicordios,  etc.),  reparación  de esterilizadores y de equipos de destilación del tipo usado en laboratorios, entre otros.</t>
  </si>
  <si>
    <t>Instalación especializada de maquinaria y equipo industrial</t>
  </si>
  <si>
    <t>Instalación especializada de maquinaria y equipo industrial, incluye instalación de equipos, maquinaria de oficina y contabilidad (diferente de los computadores y equipo periférico); maquinaría de uso general, equipos de bolos</t>
  </si>
  <si>
    <t>CONSTRUCCIÓN</t>
  </si>
  <si>
    <t>Actividades especializadas para la construcción de edificios y obras de
ingeniería civil</t>
  </si>
  <si>
    <t>Terminación y acabado de edificios y obras de ingeniería civil</t>
  </si>
  <si>
    <t>Terminación y acabado de edificios y obras de ingeniería civil, incluye talleres de pintura al duco.</t>
  </si>
  <si>
    <t>Comercio de vehículos automotores</t>
  </si>
  <si>
    <t>Comercio de vehículos automotores nuevos, incluye el comercio al por mayor y al por menor de vehículos automotores nuevos para pasajeros, incluso vehículos especiales (ambulancias, casas  rodantes, microbuses, vehículos de camping, caravanas, entre otros), vehículos con tracción tipo campero (todo terreno), y otros vehículos automotores para pasajeros con mecanismos de conducción similares a  los  de  los  automóviles,  así  como  el  comercio  de  camiones,  remolques  y semirremolques,  venta  de  vehículos  por  consignación,  la  compra  y  venta  de contenedores para su uso en uno o más medios de transporte.</t>
  </si>
  <si>
    <t>Comercio de vehículos automotores usados, incluye el comercio al por mayor y al por menor de vehículos automotores usados para pasajeros, incluso vehículos especiales (ambulancias, casas  rodantes, microbuses, vehículos de camping, caravanas, entre otros), los vehículos con tracción tipo campero (todo terreno), y otros  vehículos  automotores  para  pasajeros  con  mecanismos  de  conducción similares a los de los automóviles, así como el comercio de camiones, remolques y  semirremolques.  Incluye  las  actividades  de  venta  de  vehículos  usados  por consignación,  por  comisión  o  por  contrata  (intermediarios),  como  también  la compraventa de contenedores especialmente diseñados y equipados para su uso en uno o más medios de transporte; subasta de vehículos automotores usados.</t>
  </si>
  <si>
    <t>Comercio al por mayor a cambio de una retribución o por contrata, incluye la venta de pescados y mariscos.</t>
  </si>
  <si>
    <t>Comercio al por mayor a cambio de una retribución o por contrata, incluye venta de mercancías en general, con autotransporte.</t>
  </si>
  <si>
    <t>Comercio al por mayor de materias primas agropecuarias; animales vivos, incluye el comercio al por mayor de semillas y forrajes.</t>
  </si>
  <si>
    <t>Comercio al por mayor de bebidas y tabaco, incluye el comercio al por mayor de todo tipo de bebidas alcohólicas  y no alcohólicas o refrescantes,  el embotellado y etiquetado de todo tipo de bebidas, si estas operaciones se efectúan dentro del contexto de las actividades de compraventa, como por ejemplo, la compra de vino a granel y envasado del mismo sin transformación, el comercio al por mayor de productos del tabaco en todas sus variedades (cigarros, cigarrillos, picadura, rapé, tabaco para mascar, entre otros).</t>
  </si>
  <si>
    <t>Comercio  al  por  mayor  de  equipo,  partes  y  piezas,  electrónicas  y  de telecomunicaciones,   incluye   válvulas,   tubos   electrónicos,   dispositivos   de semiconductores, microchips, circuitos integrados y estampados, partes y piezas de computadores, equipo telefónico, partes y accesorios, conmutadores y equipo de telecomunicaciones.</t>
  </si>
  <si>
    <t>Comercio  al  por  mayor  de  maquinaria  y  equipos  agropecuarios,  incluye  el comercio al por mayor de maquinaria y equipos agropecuarios, sus partes, piezas y accesorios como: arados, sembradoras, cosechadoras, trilladoras, máquinas de ordeñar, máquinas utilizadas en avicultura y apicultura, y tractores utilizados en actividades agropecuarias y silvícolas. El comercio al por mayor de segadoras de césped de todo tipo y de sus partes, piezas y accesorios.</t>
  </si>
  <si>
    <t>Comercio al por mayor de otros tipos de maquinaria y equipo n.c.p., incluye el comercio al por mayor de equipo de transporte, sus partes, piezas y accesorios excepto vehículos automotores, motocicletas y bicicletas.</t>
  </si>
  <si>
    <t>Comercio al por mayor de otros tipos de maquinaria y equipo n.c.p., incluye el comercio al por mayor de maquinaria para uso en la industria, la minería y la construcción, el comercio y la navegación y otros servicios, en general venta de maquinaria pesada, robots para cadenas de montaje, y de sus partes, piezas y accesorios. Máquinas herramienta, sus partes, piezas y accesorios, de todo tipo y para cualquier material, y las controladas por computador.</t>
  </si>
  <si>
    <t>Comercio al por mayor de otros tipos de maquinaria y equipo n.c.p., incluye el comercio al por mayor de cables, cables de fibra óptica y conmutadores y de otros tipos de equipo de instalación de uso industrial, el comercio al por mayor de cables, cables de fibra óptica y conmutadores y de otros tipos de equipo de instalación de uso industrial, máquina herramienta, otros tipos de equipo eléctrico, sus  partes  piezas  y  accesorios,  como  motores  y  transformadores  eléctricos, máquinas de coser y telares para tejidos de punto controlados por computador.</t>
  </si>
  <si>
    <t>Comercio al por mayor de metales y productos metalífero, incluye el comercio al por mayor de minerales metalíferos ferrosos y no ferrosos en formas primarias, semiacabados de metales ferrosos y no ferrosos n.c.p., como por ejemplo, los herrajes diferentes de los usados en la confección, comercio al por mayor de oro y otros metales preciosos.</t>
  </si>
  <si>
    <t>Comercio al por mayor de materiales de construcción, artículos de  ferretería, pinturas, productos de vidrio, equipo y materiales de fontanería y calefacción, incluye el comercio al por mayor de herramientas de ferretería como martillos, sierras, destornilladores, taladros y otras herramientas de mano, madera, equipos para la instalación de sanitarios, su venta sin autotransporte.</t>
  </si>
  <si>
    <t>Comercio al por mayor de otros productos n.c.p., incluye la venta al por mayor de extintores de incendio.</t>
  </si>
  <si>
    <t>Comercio  al  por  menor  en  establecimientos  no  especializados,  con  surtido compuesto  principalmente  por  productos  diferentes  de  alimentos  (víveres  en general),  bebidas  y  tabaco,  incluye  establecimientos  no  especializados  de comercio al por menor con surtido compuesto principalmente de una variedad de productos nuevos, para consumo de los hogares y entre los cuales la venta de alimentos  (víveres  en  general),  bebidas  y  tabaco,  no  constituye  su  actividad predominante suelen realizar este tipo de actividad los denominados almacenes generales, misceláneas, los almacenes o tiendas por departamento con surtido diverso  compuesto,  por  ejemplo,  de  prendas  de  vestir,  calzado,  muebles, electrodomésticos,  artículos  de  ferretería,  cosméticos,  joyería,  productos  de farmacia y droguería, artículos deportivos, entre otros.</t>
  </si>
  <si>
    <t>Comercio   al   por   menor   de   productos   agrícolas   para   el   consumo   en establecimientos especializados, incluye el comercio de frutas pulpa y nueces, legumbres, leguminosas frescas y secas (arveja, frijol, garbanzo, entre otros), cereales,  hortalizas,  tubérculos  y  verduras  en  general,  y  demás  productos agrícolas para el consumo, frescos y refrigerados.</t>
  </si>
  <si>
    <t>Comercio al por menor de carnes (incluye aves de corral), productos cárnicos, pescado fresco, preparado o en conserva, mariscos y  productos de mar, en establecimientos especializados, incluye carnicerías y venta de carnes de aves de corral, pescados y productos de mar.</t>
  </si>
  <si>
    <t>Comercio al por menor de artículos de ferretería, pinturas y productos de vidrio en establecimientos especializados, incluye venta de artículos de ferretería (incluidos artículos eléctricos), solventes, materiales de construcción, baldosas de corcho para pisos y vidrio plano, enmarcación de cuadros o marqueterías y otros, sin autotransporte.</t>
  </si>
  <si>
    <t>Comercio  al  por  menor  de  otros  productos  nuevos  en  establecimientos especializados, incluye tiendas de artículos sexuales (sex-shop), de artículos de esotéricos.</t>
  </si>
  <si>
    <t>TRANSPORTE Y ALMACENAMIENTO</t>
  </si>
  <si>
    <t>Almacenamiento y actividades complementarias al transporte</t>
  </si>
  <si>
    <t>Almacenamiento y depósito</t>
  </si>
  <si>
    <t>Almacenamiento y depósito, incluye almacenamiento y depósito de productos textiles,  alimenticios,  agropecuarios,  de  mercancías,  muebles,  automóviles, semillas y forrajes. Almacenes para mercancías varias, almacenes generales de depósito.</t>
  </si>
  <si>
    <t>Actividades de las estaciones, vías y servicios complementarios para el transporte</t>
  </si>
  <si>
    <t>Actividades de estaciones, vías y servicios complementarios para el transporte terrestre, incluye estacionamiento para automóviles o garajes (parqueaderos) y para bicicletas.</t>
  </si>
  <si>
    <t>Alojamiento</t>
  </si>
  <si>
    <t>Actividades de alojamiento de estancias cortas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</si>
  <si>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Esta clase excluye las actividades de alojamiento que ofrecen servicios de preparación de alimentos.</t>
  </si>
  <si>
    <t>Alojamiento en la modalidad de apartahoteles (establecimiento en que se presta el servicio de alojamiento en apartamentos independientes, de un edificio, que integren  una  unidad  de  administración  y  explotación,  pudiendo  ofrecer  otros servicios complementarios.) la cual es operada con un sistema de reservas de igual manera que un hotel. Es un sistema similar a rentar un apartamento pero no posee un contrato fijo y los huéspedes pueden hacer su «check-out» cuando lo deseen.</t>
  </si>
  <si>
    <t>Alojamiento  en  centros  vacacionales,  incluye  el  servicio  de  alojamiento  en unidades constituidas por habitaciones o apartamentos, ubicadas en áreas que por sus características topográficas, climáticas o terapéuticas son consideradas de atractivo turístico.</t>
  </si>
  <si>
    <t>Alojamiento  rural,  incluye  la  provisión  de  alojamiento  temporal  en  unidades habitacionales privadas, ubicado en áreas rurales tales como: posadas turísticas, parques nacionales para fines turísticos y fincas turísticas, entre otros.</t>
  </si>
  <si>
    <t>Otros tipos de alojamientos para visitantes, incluye el alojamiento en unidades habitacionales,  cuartos  o  apartamentos  de  alquiler  ocasional  o  temporal; comprende servicios de los albergues de jóvenes, hostales con servicios mínimos, entre otros.</t>
  </si>
  <si>
    <t>Actividades de zonas de camping y parques para vehículos recreacionales</t>
  </si>
  <si>
    <t>Actividades  de  zonas  de  camping  y  parques  para  vehículos  recreacionales, incluye el servicio de alojamiento en un terreno delimitado, con un sitio para cada persona o grupo de personas al aire libre, casas rodantes, zonas de camping, campamentos,   carpas,   parques   para   remolques,   campos   recreativos, campamentos de pesca y caza para corta estadía, refugios protectores y/o talegos para dormir.</t>
  </si>
  <si>
    <t>Servicio de estancia por horas</t>
  </si>
  <si>
    <t>Servicio  por  horas,  incluye  moteles,  residencias  o  amoblados,  servicio  de estancias por horas o periodos de tiempo inferiores a un día, suministrado en unidades constituidas por habitaciones mediante un pago por horas o periodos de tiempo inferiores a un día</t>
  </si>
  <si>
    <t>Otros tipos de alojamiento n.c.p.</t>
  </si>
  <si>
    <t>Otros tipos de alojamiento n.c.p., incluye el alojamiento temporal o de largo plazo en cuartos individuales o compartidos o dormitorios para estudiantes, migrantes, comprende  residencias  estudiantiles,  dormitorios  escolares,  campamentos  de trabajadores.</t>
  </si>
  <si>
    <t>Expendio por autoservicio de comidas preparadas, incluye la preparación y el expendio de alimentos y bebidas que van con las comidas para el consumo inmediato,  exclusiva  o  principalmente  bajo  la  modalidad  de  autoservicio  en cafeterías.</t>
  </si>
  <si>
    <t>Expendio de bebidas alcohólicas para el consumo dentro del establecimiento</t>
  </si>
  <si>
    <t>Expendio de bebidas alcohólicas para el consumo dentro del establecimiento, incluye expendio de bebidas alcohólicas para consumo dentro del establecimiento en discotecas, tabernas, bares y cervecerías, el servicio de bar a bordo de barcos, cuando son provistos por unidades independientes</t>
  </si>
  <si>
    <t>Actividades cinematográficas, de video y producción de programas de televisión, grabación de sonido y edición de música</t>
  </si>
  <si>
    <t>Actividades de producción de películas cinematográficas, video y producción de programas, anuncios y comerciales de televisión</t>
  </si>
  <si>
    <t>Actividades  de  producción  de  películas  cinematográficas,  videos,  programas, anuncios  y  comerciales  de  televisión,  incluyen  la  producción  de  películas cinematográficas, videos, programas, anuncios y comerciales de televisión, de avisos comerciales para televisión y salas de cine o teatros.</t>
  </si>
  <si>
    <t>Actividades de posproducción de películas cinematográficas, videos, programas, anuncios y comerciales de televisión, incluyen las actividades de posproducción y reproducción de películas cinematográficas, videos, entre otros, tales como: edición, titulaje, subtitulaje, créditos, subtitulado para personas con discapacidad auditiva, gráficos, animación y efectos especiales producidos por computador; transferencia de películas a cintas. También se incluye el doblaje de sonido de películas cinematográficas o videos y la post-sincronización.</t>
  </si>
  <si>
    <t>Actividades de posproducción de películas cinematográficas, videos, programas, anuncios y comerciales de televisión, incluyen actividades de laboratorios de revelado y procesamiento de dibujos animados y películas cinematográficas y televisión,  incluso  comerciales,  estudios  especiales  incluso  para  películas  de animación, trascripción de sonido, edición de sonido y musicalización.</t>
  </si>
  <si>
    <t>Actividades  de  distribución  de  películas  cinematográficas,  videos,  programas, anuncios y comerciales de televisión, incluye las actividades de distribución de películas cinematográficas y videos en sus diferentes formatos, a cines, cadenas de televisión, redes de estaciones y proyecciones en exhibidores o expositores. La  adquisición  de  los  derechos  de  distribución  de  películas  y  videos  y  Las agencias  de  distribución  de  películas  cinematográficas  para  su  respectiva reproducción, así como la distribución comercial a cinematecas de cintas, videos, programas, anuncios y comerciales de televisión.</t>
  </si>
  <si>
    <t>Actividades  de  exhibición  de  películas  cinematográficas  y  videos,  incluye  las actividades de exhibición de películas cinematográficas y videos en cine, teatros al aire libre o en otras instalaciones de proyección como exhibidores ambulantes de  películas  cinematográficas,  de  programas  en  diapositivas,  así  como  los presentados en festivales cinematográficos, incluso para aerolíneas, cineclubes, servicios de cinematecas, videotecas.</t>
  </si>
  <si>
    <t>Actividades de grabación de sonido y edición de música</t>
  </si>
  <si>
    <t>Actividades de grabación de sonido y edición de música, incluye la producción de programas de radio y de televisión, Las actividades de servicio de grabación de sonido en estudio o en otros lugares y grabación de libros en cinta, incluida la producción de programas de radio pregrabados (es decir, no en directo), bandas sonoras de películas cinematográficas, grabaciones de sonido para programas de televisión, entre otras.</t>
  </si>
  <si>
    <t>Actividades  de  grabación  de  sonido  y  edición  de  música,  Las  actividades relacionadas con la producción y posproducción de música y sonido: Adquisición y registro de derechos de autor de las composiciones musicales, Actividades de lanzamiento, promoción, autorización y uso de estas composiciones musicales en grabaciones en radio, televisión, películas cinematográficas, actuaciones en vivo y en directo, medios impresos y otros medios, Distribución de grabaciones de sonido de copias originales a los mayoristas y minoristas, Mezcla y masterización de  sonido,  La  edición  de  libros  de  música  y  partituras  y  el  otorgamiento  de licencias de copias originales.</t>
  </si>
  <si>
    <t>Actividades de programación, transmisión y/o difusión</t>
  </si>
  <si>
    <t>Actividades de programación y transmisión en el servicio de radiodifusión sonora</t>
  </si>
  <si>
    <t>Actividades de programación y transmisión en el servicio de radiodifusión sonora, incluye las actividades de estudios de transmisión de estaciones radiales, es decir, la reunión de programas de audio para transmitirlos a los afiliados o suscriptores a través de las emisiones por el aire, por cable, satelitales o internet., emisión de señales de audiofrecuencia a través de estudios e instalaciones de emisión de radio para la transmisión de la programación de audio al público, a afiliados o a suscriptores,  operación de estudios de estaciones de radio, las actividades de transmisión de radio a través de la internet (estaciones de radio por internet), la transmisión de datos integrada con la transmisión de radio.</t>
  </si>
  <si>
    <t>Actividades de programación y transmisión de televisión</t>
  </si>
  <si>
    <t>Actividades de programación y transmisión de televisión, incluye  la creación  y la programación  completa  de  canales  de  televisión,  a  partir  de  componentes adquiridos para el programa, componentes de producción propia o por terceros, tales como compañías proveedoras de televisión por cable o satelital, de acceso libre a disposición de los usuarios o de distribución por suscripción, las actividades de transmisión de televisión a través de la internet, la programación de canales de  video  a  la  carta,  las  actividades  de  transmisión  de  datos  integrados  con emisiones de televisión.</t>
  </si>
  <si>
    <t>Telecomunicaciones</t>
  </si>
  <si>
    <t>Actividades de telecomunicación satelital</t>
  </si>
  <si>
    <t>Actividades de telecomunicación satelital, incluye la  explotación, mantenimiento o facilitación del acceso a los servicios para la transmisión de voz, datos, texto, sonido   y  video   utilizando   infraestructura   de   telecomunicaciones   satelital; transmisión a los consumidores por sistemas de comunicación directa por satélite de  programas  visuales,  de  audio  o  de  texto  recibidos  de  redes  de  cable  o estaciones de televisión o cadenas de radio (las unidades clasificadas en esta clase no producen por lo general material de programación locales)., servicios de telefonía satelital,  telefonía de larga distancia de compañías de comunicación satelital; servicios de red necesarios para la transmisión de señales de radio y televisión, a través de estaciones satelitales.</t>
  </si>
  <si>
    <t>Otras actividades de telecomunicaciones</t>
  </si>
  <si>
    <t>Otras actividades de telecomunicaciones, incluye los servicios de internet a través de las redes que no posee ni controla el proveedor de servicios de internet, tales como acceso telefónico a internet, suministro de servicios de telefonía por internet (VOIP: voz sobre protocolo de internet), entre otras; El suministro de servicios de telefonía y acceso a Internet en instalaciones abiertas al público: prestados por establecimientos, recarga en línea y pines, servicios prestados por las cabinas telefónicas y otros servicios similares.</t>
  </si>
  <si>
    <t>Servicios de seguros sociales excepto los de pensiones</t>
  </si>
  <si>
    <t>Servicios de seguros sociales de salud, incluye las actividades de entidades de naturaleza pública, privada o mixta, responsables de la afiliación y contratación de sistemas de salud a nombre del sistema general de seguridad social en salud.</t>
  </si>
  <si>
    <t>Servicios de seguros sociales de riesgos laborales, incluye las actividades de las entidades de carácter público o privado, destinadas a prevenir, proteger y atender a los trabajadores de los efectos de las enfermedades y los accidentes que puedan ocurrirles con ocasión o como consecuencia del trabajo que desarrollan; y Administradoras de Riesgos Laborales (ARL).</t>
  </si>
  <si>
    <t>Servicios de seguros sociales en pensiones, excepto los programas de seguridad social</t>
  </si>
  <si>
    <t>Régimen  de  prima  media  con  prestación  definida  (RPM):  se  incluyen  las actividades de los fondos de seguros sociales, mediante las cuales los afiliados o sus beneficiarios obtienen una pensión de vejez, de invalidez o de sobrevivientes, o una indemnización, previamente definida; se incluyen además los ramos de seguros relacionados con este tipo de seguros sociales: patrimonios autónomos, Ley 100 y conmutación pensional.</t>
  </si>
  <si>
    <t>Régimen de ahorro individual (RAI): se incluyen las actividades de los fondos de seguros sociales mediante el cual los afiliados o sus beneficiarios obtienen una pensión  de  vejez,  de  invalidez  o  de  sobrevivientes,  o  una  indemnización, previamente definida (RAI); Los ramos de seguros relacionados con este tipo de seguros sociales: Patrimonios autónomos, Ley 100 y conmutación pensional.</t>
  </si>
  <si>
    <t>Actividades de servicios auxiliares de los servicios de seguros y pensiones</t>
  </si>
  <si>
    <t>Actividades de agentes y corredores de seguros, incluye corredores de seguros, agencias  de  seguros  y  agentes  de  seguros  (intermediarios  de  seguros)  que venden, negocian u ofertan contratos de anualidades y pólizas de seguros y reaseguros.</t>
  </si>
  <si>
    <t>Actividades  de  agentes  y  corredores  de  seguros,  incluye  las  actividades involucradas con el establecimiento, la gestión y la administración de planes de seguros  o  estrechamente  relacionadas  con  ella,  pero  distintas  de  las  de intermediación financiera.</t>
  </si>
  <si>
    <t>Evaluación de riesgos y daños y otras actividades de servicios auxiliares, incluye, las    actividades    involucradas    o    estrechamente    relacionadas    con    el establecimiento,  la  gestión  y  la  administración  de  planes  de  seguros  o estrechamente  relacionadas  con  ella,  pero  distintas  de  las  de intermediación financiera. Esta clase incluye la provisión de servicios de administración de seguro tales como la evaluación y liquidación de reclamaciones de seguros</t>
  </si>
  <si>
    <t>Evaluación de riesgos y daños y otras actividades de servicios auxiliares, incluye, los  servicios  actuariales,  la  administración  de  salvamento,  la  evaluación  de reclamos de seguros, la tasación de solicitudes de indemnización, la evaluación de riesgos y daños, la tasación de averías, pérdidas y liquidadores de siniestros, la  liquidación  de  solicitudes  de  indemnización  de  seguros,  otras  actividades relacionadas con servicios de seguros y pensiones n.c.p.</t>
  </si>
  <si>
    <t>Investigaciones y desarrollo experimental en el campo de las ciencias naturales y la ingeniería, incluye laboratorio de hidrología y meteorología.</t>
  </si>
  <si>
    <t>Actividades especializadas de diseño</t>
  </si>
  <si>
    <t>Actividades especializadas de diseño, incluye las actividades de decoradores de interiores, diseño de telas, prendas de vestir, calzado, joyas, muebles y otros artículos de decoración interior y de moda, así como de otros artículos personales y enseres domésticos.</t>
  </si>
  <si>
    <t>Actividades de fotografía</t>
  </si>
  <si>
    <t>Actividades  de  fotografía,  incluye  la  producción  fotográfica  comercial  y  para usuarios  no  comerciales,  retratos  fotográficos  para  pasaportes,  actividades académicas, bodas, etc., publicitaria  para: anuncios comerciales, editoriales y actividades relacionadas con la moda, los bienes raíces o el turismo, filmación en video de eventos: bodas, reuniones, etcétera; el procesamiento de  películas: Revelado,  impresión  y  ampliación  de  fotografías  y  películas  de  los  clientes, laboratorio  de  revelado  de  películas  e  impresión  de  fotos,  ampliación  de fotografías y películas, tiendas de revelado rápido, montaje de diapositivas, copia y restauración y retoque de transparencias o negativos de fotografías, actividades de fotógrafos de prensa y microfilmación de documentos.</t>
  </si>
  <si>
    <t>Otras actividades profesionales, científicas y técnicas n.c.p., incluye actividades de corretaje empresarial, la gestión de la compra o venta de pequeñas y medianas empresas, incluidas prácticas profesionales, pero sin incluir las actividades de agentes y valuadores de finca raíz. consultoría ambiental, agronomía y seguridad; valuaciones   distintas  de   las   relacionadas   con   bienes   raíces  y  seguros (antigüedades, joyas, etcétera), auditoría de efectos e información sobre fletes; otros tipos de consultoría técnica, las actividades de consultoría distintas de las de arquitectura, ingeniería y gestión;</t>
  </si>
  <si>
    <t>Otras actividades profesionales, científicas y técnicas n.c.p., incluye a actividades de pronóstico meteorológico.</t>
  </si>
  <si>
    <t>Actividades veterinarias</t>
  </si>
  <si>
    <t>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t>
  </si>
  <si>
    <t>Alquiler y arrendamiento de vehículos automotores</t>
  </si>
  <si>
    <t>Alquiler  y  arrendamiento  de  vehículos  automotores,  incluye  el  alquiler  y arrendamiento  con  fines  operativos  de  automóviles  de  pasajeros,  camiones, remolques y vehículos de recreación (sin conductor).</t>
  </si>
  <si>
    <t>Alquiler  y  arrendamiento  de  equipo  recreativo  y  deportivo,  incluye  bicicletas, hamacas de playa y sombrilla.</t>
  </si>
  <si>
    <t>Alquiler y arrendamiento de otros tipos de maquinaria, equipo y bienes tangibles n.c.p.</t>
  </si>
  <si>
    <t>Alquiler y arrendamiento de otros tipos de maquinaria, equipo y bienes tangibles n.c.p.,  incluye  el  alquiler  y  arrendamiento  con  fines  operativos  de  equipo  de transporte terrestre (excepto vehículos automotores) sin conductor: motocicletas, casas rodantes, furgonetas camper, etcétera; vehículos ferroviarios.</t>
  </si>
  <si>
    <t>Alquiler y arrendamiento de otros tipos de maquinaria, equipo y bienes tangibles, n.c.p.,  incluye  el  alquiler  y  arrendamiento  con  fines  operativos  de  equipo  de transporte acuático, barcos y buques comerciales (sin operadores).</t>
  </si>
  <si>
    <t>Alquiler y arrendamiento de otros tipos de maquinaria, equipo y bienes tangibles n.c.p.,  incluye  el  alquiler  y  arrendamiento  con  fines  operativos  de  equipo  de aeronaves, helicópteros, globos aerostáticos sin operadores.</t>
  </si>
  <si>
    <t>Alquiler y arrendamiento de otros tipos de maquinaria, equipo y bienes tangibles n.c.p,   incluye el alquiler y arrendamiento con fines operativos de maquinaria agrícola  y  forestal  (sin  operadores)  (por  ejemplo:  tractores  utilizados  en actividades agrícolas, máquinas para la recolección, cosecha o trilla, máquinas desmotadoras de algodón, etcétera).</t>
  </si>
  <si>
    <t>Alquiler y arrendamiento de otros tipos de maquinaria, equipo y bienes tangibles n.c.p., incluye el alquiler y arrendamiento de maquinaria y equipo de construcción y  de  ingeniería  civil,  camiones  grúa,  andamios  y  plataformas  de  trabajo  sin montaje y desmontaje (sin operadores).</t>
  </si>
  <si>
    <t>Alquiler y arrendamiento de otros tipos de maquinaria, equipo y bienes tangibles n.c.p., incluye el alquiler y arrendamiento con fines operativos de maquinaria y equipo  de  oficina,  computadoras  y  equipo  periférico,  máquinas  copiadoras, máquinas  de  escribir  y  procesadores  de  palabras,  máquinas  y  equipo  de contabilidad: cajas registradoras, calculadoras electrónicas</t>
  </si>
  <si>
    <t>Alquiler y arrendamiento de otros tipos de maquinaria, equipo y bienes tangibles n.c.p., incluye alquiler de contenedores para alojamiento y oficinas, entre otros, muebles para oficina.</t>
  </si>
  <si>
    <t>Alquiler y arrendamiento de otros tipos de maquinaria, equipo y bienes tangibles n.c.p., incluye el alquiler de animales (ej.: rebaños, caballos de carreras).</t>
  </si>
  <si>
    <t>Alquiler y arrendamiento de otros tipos de maquinaria, equipo y bienes tangibles n.c.p., el alquiler de bandejas de carga (pallets o estibas [plataformas en tablas para almacenar y transportar mercancía).</t>
  </si>
  <si>
    <t>El alquiler y arrendamiento con fines operativos, sin operadores, de otros tipos de maquinaria y equipo operacional que suelen ser utilizados como bienes de capital por las industrias: motores y turbinas, máquinas herramienta, e quipo de minería y   de   extracción   de   petróleo,   equipo   profesional   de   radio,   televisión   y comunicaciones, equipo de producción de películas cinematográficas, equipos de medición y control, Otros tipos de maquinaria científica, comercial e industrial.</t>
  </si>
  <si>
    <t>Actividades de seguridad e investigación privada</t>
  </si>
  <si>
    <t>Actividades de seguridad privada</t>
  </si>
  <si>
    <t>Actividades de seguridad privada, incluye solamente polígrafo y huellas dactilares.</t>
  </si>
  <si>
    <t>Actividades de servicios a edificios y paisajismo (jardines, zonas verdes)</t>
  </si>
  <si>
    <t>Actividades combinadas de apoyo a instalaciones</t>
  </si>
  <si>
    <t>Actividades combinadas de apoyo a instalaciones, incluye servicios de apoyo dentro   de   las   instalaciones   del   cliente,   limpieza   general   de   interiores, mantenimiento, eliminación de basuras, envío de correspondencia, recepción.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 Incluye conserjes.</t>
  </si>
  <si>
    <t>Actividades de limpieza</t>
  </si>
  <si>
    <t>Limpieza  general  interior  de  edificios,  incluye  limpieza  general  interior  no especializada de todo tipo de edificios y establecimientos, de otros negocios y establecimientos   profesionales   y   edificios   residenciales   múltiples,   Estas actividades  consisten  sobre  todo  en  la  limpieza  de  interior,  aunque  pueden abarcar la limpieza de zonas exteriores conexas como ventanas o pasillos.</t>
  </si>
  <si>
    <t>Otras actividades de limpieza de edificios e instalaciones industriales, incluye limpieza interior de buses, aviones, trenes, entre otros.</t>
  </si>
  <si>
    <t>Actividades de paisajismo y servicios de mantenimiento conexos</t>
  </si>
  <si>
    <t>Actividades  de  paisajismo  y  servicios  de  mantenimiento  conexos,  incluye  la plantación, el cuidado y el mantenimiento parques y jardines: viviendas con jardín de uso privado o comunitario y terrenos municipales y distritales (parques, zonas verdes, cementerios, entre otros).</t>
  </si>
  <si>
    <t>Actividades administrativas y de apoyo de oficina</t>
  </si>
  <si>
    <t>Actividades combinadas de servicios administrativos de oficina, incluye oficina corriente recepción, planificación financiera, facturación y  registro, personal y distribución  física  (servicios  de  mensajería)  y  logística,  a  cambio  de  una retribución o por contrata.</t>
  </si>
  <si>
    <t>Fotocopiado, preparación de documentos y otras actividades, servicios de apoyo de secretaría, incluye la preparación y transcripción de documentos, edición y corrección de pruebas de documentos, mecanografía, procesamiento de texto, La escritura de cartas o de historiales profesionales (currículos), alquiler de apartados de correos y otras actividades relacionadas con el correo (excepto la publicidad directa por correo), diseño de procesos (blueprinting), Otros servicios de copia de documentos no acompañados de servicios de impresión, como los de impresión en offset, impresión rápida, impresión digital o servicios de preparación para la prensa.</t>
  </si>
  <si>
    <t>Actividades de agencias de cobranza y oficinas de calificación crediticia, incluye la compilación de información de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</si>
  <si>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envase y empaque, incluye envase de seguridad de preparados farmacéuticos;  etiquetado,  estampado  e  impresión;  empaque  de  paquetes  y envoltura de regalos;</t>
  </si>
  <si>
    <t>Otras actividades de servicio de apoyo a las empresas n.c.p., incluye grabaciones con estenotipio, recaudo en parquímetros, recaudación de fondos, codificación de códigos de barra, preclasificación de correo.</t>
  </si>
  <si>
    <t>Actividades de planes de Seguridad Social de afiliación obligatoria</t>
  </si>
  <si>
    <t>Actividades de planes de seguridad social de afiliación obligatoria, incluye la financiación y  la administración  por parte del Gobierno de los  programas de seguridad  social,  tales  como:  enfermedades  y  accidentes  de  trabajo,  las pensiones  de  jubilación,  los  programas  de  incapacidad  por  maternidad,  las incapacidades temporales, viudez, entre otros.</t>
  </si>
  <si>
    <t>Educación de la primera infancia, incluye educación primara infancia,</t>
  </si>
  <si>
    <t>Educación preescolar incluye educación preescolar</t>
  </si>
  <si>
    <t>Establecimientos que combinan diferentes niveles de educación</t>
  </si>
  <si>
    <t>Establecimientos que combinan diferentes niveles de educación en la misma unidad  física,  incluye  educación  de  la  primera  infancia  y  preescolar,  básica (primaria  y  secundaria)  y  media;  las  metodologías  flexibles  y  educación  de adultos, entre otras.</t>
  </si>
  <si>
    <t>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t>
  </si>
  <si>
    <t>Actividades de atención de la salud humana</t>
  </si>
  <si>
    <t>Actividades de práctica médica y odontológica, sin internación</t>
  </si>
  <si>
    <t>Actividades de la práctica médica, sin internación, incluye consulta y tratamiento médico general y especializado realizada por médicos generales, especialistas y cirujanos;  los  servicios  de  consulta  médica  a  pacientes  internos  ejercida  por médicos no vinculados a la institución de internación.</t>
  </si>
  <si>
    <t>Actividades de la práctica médica, sin internación; incluye la práctica médica realizada a pacientes externos o ambulatorios en consultorios privados, centros médicos, puestos de salud, clínicas asociadas con empresas, escuelas, hogares para ancianos, organizaciones sindicales y asociaciones profesionales, así como en  el  domicilio  de  los  pacientes;  y  los  centros  de  planificación  familiar  que proporcionan tratamiento médico, tales como esterilización y la terminación de embarazo, sin internación.</t>
  </si>
  <si>
    <t>Actividades de la práctica odontológica, incluye las actividades de consulta y tratamiento  de  tipo  general  o  especializado  realizadas  por  odontólogos,  en cualquier fase de la atención (promoción, prevención, diagnóstico, tratamiento y rehabilitación), en las áreas de endodoncia, odontología pediátrica, patología oral, maxilofacial, periodoncia, prostodoncia y ortodoncia.</t>
  </si>
  <si>
    <t>Actividades de la práctica odontológica, incluye la práctica odontológica realizada a pacientes externos o ambulatorios en consultorios privados, centros médicos, puestos  de  salud,  clínicas  asociadas  con  empresas,  escuelas,  hogares  para ancianos, organizaciones sindicales y asociaciones profesionales, así como en el domicilio de los pacientes.</t>
  </si>
  <si>
    <t>Actividades de atención residencial medicalizada</t>
  </si>
  <si>
    <t>Actividades de atención residencial medicalizada de tipo general</t>
  </si>
  <si>
    <t>Actividades  de  atención  residencial  medicalizada  de  tipo  general,  incluye  los servicios de atención en salud por periodos largos, suministrados por personal calificado en enfermería, en instituciones que no cuentan con la infraestructura propia de los hospitales y clínicas, ni con la  supervisión directa de personal médico. Comprenden: hogares para la tercera edad y/o de reposo  con cuidado de enfermería, casas de convalecencia, excepto para enfermos mentales.</t>
  </si>
  <si>
    <t>Actividades de atención residencial, para el cuidado de pacientes con retardo mental, enfermedad mental y consumo de sustancias psicoactivas</t>
  </si>
  <si>
    <t>Actividades de atención residencial, para el cuidado de pacientes con retardo mental, enfermedad mental y consumo de sustancias psicoactivas, instalaciones para   el   tratamiento   del   alcoholismo   y   la   drogodependencia,   las   casas convalecencia psiquiátricas, los hogares residenciales colectivos para personas con perturbaciones emocionales, las instalaciones para  personas con retraso mental, los hogares de paso para enfermos mentales.</t>
  </si>
  <si>
    <t>Actividades de atención en instituciones para el cuidado de personas mayores y/o discapacitadas</t>
  </si>
  <si>
    <t>Actividades de atención en instituciones para el cuidado de personas mayores y/o discapacitadas, esta clase comprende la provisión de alojamiento y servicios de cuidado para personas mayores y/o discapacitadas, que no están en condiciones de atenderse por sí mismas y/o que no desean vivir de manera independiente. El cuidado  incluye  habitación,  comida,  supervisión  y  asistencia  en  actividades cotidianas,  tales  como  los  servicios  de  cuidado  personal,  mantenimiento  y limpieza.  En  algunos  casos,  estas  instituciones  proveen  atención  mínima  de enfermería  especializada  en  instalaciones  separadas  dentro  de  la  misma institución;  incluye  las  instalaciones  residenciales  con  asistencia  para  la  vida cotidiana,  las  comunidades  de  cuidado  y  apoyo  a  jubilados  con  atención permanente, los hogares de ancianos con atención mínima de enfermería, las casas de reposo con atención mínima de enfermería</t>
  </si>
  <si>
    <t>Otras actividades de atención en instituciones con alojamiento</t>
  </si>
  <si>
    <t>Otras  actividades  de  atención  en  instituciones  con  alojamiento,  incluye  las actividades destinadas a proporcionar asistencia social las 24 horas del día a niños  y  a  determinadas  categorías  de  personas  que  no  pueden  valerse plenamente por sí mismas, en las que el tratamiento médico o la enseñanza no son  componentes  importantes,  orfanatos,  hogares  y  albergues  infantiles, albergues temporales para personas vulnerables, hogares de transición colectivos para personas con problemas sociales o personales, Instituciones que atienden a madres  solteras  y  a  sus  hijos,  esas  actividades  pueden  ser  realizadas  por organizaciones públicas o privadas.</t>
  </si>
  <si>
    <t>Otras actividades de atención en instituciones con alojamiento, incluye hogares temporales para rehabilitación de delincuentes</t>
  </si>
  <si>
    <t>Creación musical, incluye actividades de composición musical, en relación con la concepción de una pieza musical, abarca la creación que se estructura desde la tradición occidental de la música clásica hasta la creación menos rígida como es la composición de la música popular.</t>
  </si>
  <si>
    <t>Artes  plásticas  y  visuales,  incluye  las  actividades  de  curaduría,  ilustración, escultura,  pintura,  dibujo,  grabado,  caricatura,  performance,  entre  otras.; restauración de obras de arte, tales como pinturas, esculturas, obras sobre papel, documentos gráficos, entre otros.</t>
  </si>
  <si>
    <t>Actividades teatrales, incluye la producción, para el público en general, de obras teatrales relacionadas con la actuación y representación de historias frente a una audiencia   usando   una   combinación   de   discursos,   gestos,   escenografía, coreografía, música, sonido, danza y espectáculo, para una o más funciones,  las actividades pueden ser realizadas por grupos, compañías, pero también pueden consistir en funciones de artistas, actores y actrices; Las actividades conexas, como las de manejo de la escenografía, los telones de fondo y el equipo de iluminación y de sonido, y de funcionamiento de teatro, salas de teatro y otros locales, así como el diseño de la escenografía y el montaje de la iluminación.  y actividades de productores o empresarios de eventos o espectáculos artísticos en vivo, aporten ellos o no, las instalaciones.</t>
  </si>
  <si>
    <t>Actividades deportivas y actividades recreativas y de esparcimiento</t>
  </si>
  <si>
    <t>Actividades deportivas</t>
  </si>
  <si>
    <t>Actividades de clubes deportivos, incluye clubes deportivos de bolos, billares, salones de patinaje, juegos de mesa como ajedrez.</t>
  </si>
  <si>
    <t>Otras actividades recreativas y de esparcimiento</t>
  </si>
  <si>
    <t>Otras  actividades  recreativas  y  de  esparcimiento  n.c.p.,  las  actividades  de parques recreativos y playas, incluido el alquiler de casetas, taquillas, hamacas, entre otros, incluye el funcionamiento de discotecas y pistas de baile  en donde el expendio de bebidas alcohólicas no constituye el ingreso principal;  la operación (explotación)  de  juegos   operados  con  monedas,   alquiler  de  equipo  de esparcimiento y recreo como parte integral de los servicios de entretenimiento; las  actividades  de  gestión  de  transporte  recreativo;  las  operaciones  de instalaciones recreativas de transporte; por ejemplo, puertos deportivos</t>
  </si>
  <si>
    <t>Mantenimiento y reparación de computadores y equipo de comunicaciones</t>
  </si>
  <si>
    <t>Mantenimiento y reparación de computadores y de equipo periférico, incluye el mantenimiento  y  reparación  de  equipos  electrónicos,  como  computadores, accesorios informáticos y equipos periféricos, Unidades de discos magnéticos, unidades de memoria USB y otros dispositivos de almacenamiento, unidades de disco óptico (CD-RW, CD-ROM, DVD-ROM, DVD-RW), impresoras, monitores, teclados, mouse, palancas de mando y accesorios,  módems de computadores internos   y   externos,   terminales   informáticas   especializadas,   servidores informáticos,  escáneres,  incluidos  lectores  de  código  de  barras,  lectores  de tarjetas inteligentes, cascos de realidad virtual y proyectores de computador.</t>
  </si>
  <si>
    <t>Mantenimiento   y   reparación   de   equipos   de   comunicación,   incluye   el mantenimiento  de  teléfonos  inalámbricos,  teléfonos   celulares,  equipo  de transmisión  de  datos/módems,  máquinas  de  fax,  equipos  de  transmisión  de comunicaciones  (por  ejemplo,  enrutadores,  puentes,  módems),  emisores–receptores de radio, cámaras de televisión y video de uso comercial.</t>
  </si>
  <si>
    <t>Mantenimiento  y  reparación  de  aparatos  electrónicos  de  consumo,  incluye mantenimiento y reparación de aparatos electrónicos de consumo: receptores de radio y televisión; reproductores de CD, DVD, cámaras de video de tipo casero, grabadoras de video (VCR, DVD, etc.).</t>
  </si>
  <si>
    <t>Mantenimiento y reparación de aparatos y equipos domésticos y de jardinería, incluye mantenimiento y reparación de los electrodomésticos como: planchas eléctricas,  robots  de  cocina,  licuadoras,  refrigeradores,  estufas,  lavadoras, secadoras  de  ropa,  aparatos  de  aire  acondicionado,  cortadoras  de  césped, bordeadores, sopladores de hojas, podadoras, entre otros.</t>
  </si>
  <si>
    <t>Reparación de calzado y artículos de cuero, incluye el mantenimiento y reparación de calzado: zapatos, botas, la colocación de tacones y artículos de cuero: maletas y artículos similares.</t>
  </si>
  <si>
    <t>Mantenimiento y reparación de otros efectos personales y enseres domésticos, incluye el mantenimiento y reparación de bicicletas y otros velocípedos sin motor y  sus  partes,  piezas  y  accesorios.,  sillones  de  ruedas  para  personas  con discapacidad, la reparación y arreglo de joyas y relojes de pulsera y relojes de pared  y  sus  partes,  como  carcazas  y  bastidores  de  todos  los  materiales, mecanismos,   cronómetros,   etc.,   artículos   deportivos   (excepto   las   armas deportivas)., instrumentos musicales.</t>
  </si>
  <si>
    <t>Pompas  fúnebres  y  actividades  relacionadas,  incluye  administración  de  los cementerios,  alquiler  y  venta  de  tumbas,  mantenimiento  de  las  tumbas  y mausoleo, el alquiler de espacios en funerarias y salas de velación.</t>
  </si>
  <si>
    <t>Otras actividades de servicios personales n.c.p., incluye, salones de reducción y adelgazamiento, salones de masaje.</t>
  </si>
  <si>
    <t>Otras actividades de servicio n.c.p. incluye, servicios de cuidado de animales domésticos, como residencias y peluquerías para animales, el aseo, formación y adiestramiento de mascotas.</t>
  </si>
  <si>
    <t>Cultivo  de  flor  de  corte  incluye  el  cultivo  de  especies  de  flor  de  corte  en invernaderos con estructura de madera o metálica cubierta de plástico, o cualquier otra forma de cultivo y sus sistemas de riego, cultivo de floricultura y de plantas que dan flores y capullos.</t>
  </si>
  <si>
    <t>Cría  de  otros  animales  n.c.p.  incluye  la  cría  y  reproducción  de  animales semidomesticados, la producción de pieles finas, cueros de reptiles y plumas de aves, como parte de la explotación ganadera.</t>
  </si>
  <si>
    <t>Cría  de  otros  animales  n.c.p.,  incluye  la  cría  y  reproducción  de  camellos, dromedarios, avestruces, aves diferentes a las de corral.</t>
  </si>
  <si>
    <t>EXPLOTACIÓN MINAS Y CANTERAS</t>
  </si>
  <si>
    <t xml:space="preserve">Extracción de otras minas y canteras </t>
  </si>
  <si>
    <t>Extracción de otros minerales no metálicos n.c.p.</t>
  </si>
  <si>
    <t>Extracción de minerales para la fabricación de abonos y productos químicos, incluye  la  extracción  de  tierras  colorantes  y  otros  minerales  estimados principalmente por ser fuente de sustancias químicas y extracción de guano.</t>
  </si>
  <si>
    <t>Extracción de halita (sal), incluye la extracción de halita (sal) por evaporación de agua marina, salinas marinas.</t>
  </si>
  <si>
    <t>Extracción  de  halita  (sal),  incluye  la  trituración,  la  purificación  y  la  refinación (cristalización) de sal cuando el proceso de refinación se lleva a cabo en el sitio de la extracción por el productor.</t>
  </si>
  <si>
    <t>Procesamiento  y  conservación  de  pescados,  crustáceos  y  moluscos,  incluye preparación, conservación y empaque de pescado, crustáceos y moluscos.</t>
  </si>
  <si>
    <t>Procesamiento  y  conservación  de  pescados,  crustáceos  y  moluscos  incluye producción  de  crustáceos  y  moluscos:  filetes  de  pescado,  huevas,  caviar, sucedáneos del caviar, etc.</t>
  </si>
  <si>
    <t>Procesamiento  y  conservación  de  pescados,  crustáceos  y  moluscos  incluye empacadoras de pescado, crustáceos y moluscos.</t>
  </si>
  <si>
    <t>Procesamiento  y  conservación  de  pescados,  crustáceos  y  moluscos,  incluye producción de harina de pescado.</t>
  </si>
  <si>
    <t>Procesamiento y conservación de pescados, crustáceos y moluscos, incluye el procesamiento de algas marinas.</t>
  </si>
  <si>
    <t>Las actividades de embarcaciones que se dedican a la pesca y a la elaboración y conservación de pescado (buques factoría).</t>
  </si>
  <si>
    <t>Procesamiento  y  conservación  de  frutas,  legumbres,  hortalizas  y  tubérculos, incluye la fabricación y conservación de alimentos compuestos principalmente de frutas,   legumbres   u   hortalizas,   nueces,   congelación,   enlatado   en   forma mecanizada.</t>
  </si>
  <si>
    <t>Procesamiento  y  conservación  de  frutas,  legumbres,  hortalizas  y  tubérculos, incluye la elaboración y conservación de pulpa de frutas, compotas, mermeladas y jaleas.</t>
  </si>
  <si>
    <t>Procesamiento  y  conservación  de  frutas,  legumbres,  hortalizas  y  tubérculos, incluye el procesamiento, pelado y conservación de papas: elaboración de papas congeladas preparadas, elaboración de puré de papas deshidratado, elaboración de harina y sémola de papa, elaboración de aperitivos a base de papa.</t>
  </si>
  <si>
    <t>Procesamiento  y  conservación  de  frutas,  legumbres,  hortalizas  y  tubérculos, incluye la elaboración de alimentos y pastas de nueces.</t>
  </si>
  <si>
    <t>Elaboración  de  productos  lácteos,  incluye  la  elaboración  no  artesanal  de productos lácteos o leche fresca líquida pasteurizada, bebidas a base de leche, crema de leche, leche en polvo o leche condensada o evaporada, suero de leche, mantequillas, caseína y lactosa.</t>
  </si>
  <si>
    <t>Elaboración  de  productos  lácteos,  incluye  la  elaboración  de  yogur,  queso  y cuajada, dulce de leche o arequipe.</t>
  </si>
  <si>
    <t>Elaboración  de  productos  de  molinería,  incluye  la  molienda  de  cereales: producción de harina, sémola y gránulos trigo, centeno, avena, maíz y otros cereales. La molienda de arroz: producción de arroz descascarillado, molido, pulido, blanqueado y precocido; producción de harina de arroz.</t>
  </si>
  <si>
    <t>Elaboración de productos de molinería, incluye la elaboración de mezclas de harinas y de harina y masa mezclada y preparada para la fabricación de pan, bizcochos, galletas, panqueques, arepas, etcétera.</t>
  </si>
  <si>
    <t>Elaboración  de  productos  de  molinería,  incluye  la  molienda  de  legumbres: producción de harina y sémola de leguminosas desecadas, de raíces y tubérculos y de nueces comestibles.</t>
  </si>
  <si>
    <t>Elaboración de productos de café</t>
  </si>
  <si>
    <t>Trilla de café, incluye la trilla del café.</t>
  </si>
  <si>
    <t>Descafeinado, tostión y molienda del café, incluye la eliminación de la cafeína al café trillado o descafeinado.</t>
  </si>
  <si>
    <t>Descafeinado, tostión y molienda del café, incluye el tostón y la molienda del café.</t>
  </si>
  <si>
    <t>Elaboración de azúcar y panela</t>
  </si>
  <si>
    <t>Elaboración de panela, incluye la elaboración de panela a partir del jugo de caña y de sus subproductos.</t>
  </si>
  <si>
    <t>Elaboración de productos de panadería, incluye la elaboración de pan, tostadas, pastelería y bizcochos empacados, panadería congelados (panqueques, waffles, etc.) galletas, pasteles, biscochos y otros productos de panadería secos.</t>
  </si>
  <si>
    <t>Elaboración de cacao, chocolate y productos de confitería, incluye la elaboración de cacao, molienda y fabricación de productos de cacao, chocolate y productos de chocolate.</t>
  </si>
  <si>
    <t>Elaboración de cacao, chocolate y productos de confitería, incluye la elaboración de dulces, confitería, caramelos, turrón, confites blandos, goma de mascar y similares, de grageas y pastillas de confitería.</t>
  </si>
  <si>
    <t>Elaboración de cacao, chocolate y productos de confitería incluye la conservación en azúcar de frutas, nueces, cáscaras de frutas y otras partes de plantas.</t>
  </si>
  <si>
    <t>Elaboración de macarrones, fideos, alcuzcuz y productos farináceos similares, incluye la elaboración de pastas, como macarrones y fideos, cocidos o sin cocer, o rellenos o sin rellenar.</t>
  </si>
  <si>
    <t>Elaboración de macarrones, fideos, alcuzcuz y productos farináceos similares, incluye la elaboración de alcuzcuz.</t>
  </si>
  <si>
    <t>Elaboración de macarrones, fideos, alcuzcuz y productos farináceos similares, incluye la elaboración de productos de pasta enlatados o congelados.</t>
  </si>
  <si>
    <t>Elaboración   de   comidas   y   platos   preparados,   incluye   la   elaboración   y conservación de platos listos para consumir como:  platos a base de carne o de pollo, pescado y pescado con papas fritas.</t>
  </si>
  <si>
    <t>Elaboración   de   comidas   y   platos   preparados,   incluye   la   elaboración   y conservación de platos listos para consumir como: platos a base de legumbres y hortalizas.</t>
  </si>
  <si>
    <t>Elaboración   de   comidas   y   platos   preparados,   incluye   la   elaboración   y conservación de platos listos para consumir como: pizza congelada o conservada de otra manera, platos a base de alcuzcuz.</t>
  </si>
  <si>
    <t>Elaboración   de   comidas   y   platos   preparados,   incluye   la   elaboración   y conservación  de  platos  listos  para  consumir  como:    tamales,  cerdo  relleno (lechona) y productos similares congelados o enlatados y comidas empacadas al vacío.</t>
  </si>
  <si>
    <t>Elaboración  de  otros  productos  alimenticios  n.c.p.,  incluye  la  elaboración  de alimentos perecederos, como: emparedados, pizza fresca (sin cocinar), entre otros; elaboración de vinagre, levadura, sopas y caldos en estado sólido, polvo o instantáneas y de alimentos especiales: leche maternizada y alimentos infantiles.</t>
  </si>
  <si>
    <t>Elaboración  de  otros  productos  alimenticios  n.c.p.,  incluye  la  elaboración  de especias, salsas y condimentos, extractos y jugos de carne, pescado, crustáceos o moluscos, mayonesa, harina y sémola de mostaza, mostaza preparada, la elaboración de especias, salsas y condimentos: mayonesa; harina y sémola de mostaza, mostaza preparada, miel artificial y caramelo, La elaboración de sal de mesa, por ejemplo: sal yodada, etcétera.</t>
  </si>
  <si>
    <t>Elaboración  de  otros  productos  alimenticios  n.c.p.,  incluye  la  elaboración  de sucedáneos no lácteos de leche y de quesos, productos de huevo y concentrados artificiales.</t>
  </si>
  <si>
    <t>Elaboración  de  otros  productos  alimenticios  n.c.p.,  incluye  la  elaboración  de pasabocas fritos (papas, chicharrones, patacones, etcétera).</t>
  </si>
  <si>
    <t>Elaboración de alimentos preparados para animales</t>
  </si>
  <si>
    <t>Elaboración de alimentos preparados para animales, incluye la elaboración de alimentos preparados y /o concentrados, suplementos alimenticios para animales domésticos, como perros, gatos, pájaros, peces y animales de granja.</t>
  </si>
  <si>
    <t>Elaboración de alimentos preparados para animales, incluye la preparación de alimentos preparados para animales sin mezclar (elaborados a partir de un único producto), para animales de granja.</t>
  </si>
  <si>
    <t>Elaboración de alimentos preparados para animales, incluye el tratamiento de desperdicios de plantas de beneficio animal para preparar alimento para animales.</t>
  </si>
  <si>
    <t>Elaboración de bebidas</t>
  </si>
  <si>
    <t>Destilación, rectificación y mezcla de bebidas alcohólicas, incluye la mezcla de bebidas  alcohólicas  destiladas,   la  producción   o  elaboración   de  bebidas alcohólicas destiladas como whisky, coñac, ginebra, aguardientes y/o licores.</t>
  </si>
  <si>
    <t>Elaboración de bebidas fermentadas no destiladas, incluye la elaboración de vinos espumosos a partir de mosto concentrado de uva, otros vinos de fruta.</t>
  </si>
  <si>
    <t>Elaboración de bebidas fermentadas no destiladas, incluye la elaboración de sake, sidra, perada, aguamiel, sabajón, vermut y bebidas similares, mezcla de bebidas que contienen alcohol.</t>
  </si>
  <si>
    <t>Elaboración de bebidas fermentadas no destiladas, incluye la elaboración de vinos de baja graduación o sin alcohol.</t>
  </si>
  <si>
    <t>Elaboración  de  bebidas  fermentadas  no  destiladas,  incluye  el  embotellado  y etiquetado de bebidas fermentadas no destiladas, siempre y cuando se realicen en la misma unidad de producción.</t>
  </si>
  <si>
    <t>Elaboración de bebidas no alcohólicas, producción de aguas minerales y de otras aguas embotelladas, incluye la elaboración de bebidas no alcohólicas, aguas minerales naturales, bebidas isotónicas y energizantes.</t>
  </si>
  <si>
    <t>Elaboración de bebidas no alcohólicas, producción de aguas minerales y de otras aguas   embotelladas,   incluye   la   elaboración   de   bebidas   no   alcohólicas aromatizadas y/o edulcoradas: gaseosas, bebidas a base de jugos de frutas, aguas tónicas, etc.; elaboración de helados aderezados con extractos artificiales de frutas, jarabes u otras sustancias similares.</t>
  </si>
  <si>
    <t>Elaboración de bebidas no alcohólicas, producción de aguas minerales y de otras aguas  embotelladas,  incluye  el  embotellado  y  etiquetado  de  bebidas  no alcohólicas, siempre y cuando se realicen en la misma unidad de producción.</t>
  </si>
  <si>
    <t>Elaboración de productos de tabaco</t>
  </si>
  <si>
    <t>Elaboración  de  productos  de  tabaco,  incluye  la  elaboración  de  productos  de tabaco y sus sucedáneos, cigarrillos, picadura, cigarros, tabaco de pipa, tabaco de mascar, rapé, tabaco homogeneizado o reconstituido, etcétera, el desvenado y secado de las hojas de tabaco.</t>
  </si>
  <si>
    <t>Preparación e hilatura de fibras textiles, incluye preparación de las fibras textiles, fibras animales, vegetales como: yute, fique, sisal, lino, algodón, ramio, cáñamo de manila, coco, el texturizado, trenzado, retorcido, plegado, cableado y remojo de hilaturas de filamentos, entre otros y fibras artificiales y sintéticas.</t>
  </si>
  <si>
    <t>Acabado de productos textiles, incluye el proceso de blanqueo, teñido de hilados y/o prendas de vestir, plisado de textiles y operaciones similares, el secado, vaporizado, acabado de textiles mediante el teñido, estampado, encogimiento, remallado, calandrado y perchado de fibras, hilados, tejidos y artículos textiles, sanforizado y mercerizado de textiles y artículos textiles, incluso prendas de vestir, tintorerías, el lavado y terminado de yines. Incluye actividades desarrolladas a cambio de una retribución o por contrato, o mediante la compra de productos textiles en proceso para su acabado y posterior venta.</t>
  </si>
  <si>
    <t>Acabado   de   productos   textiles,   incluye   el   impermeabilizado,   revestido, encauchado o impregnado de prendas.</t>
  </si>
  <si>
    <t>Confección de artículos con materiales textiles, excepto prendas de vestir, incluye la confección de artículos tejidos de cualquier material textil.</t>
  </si>
  <si>
    <t>Confección de artículos con materiales textiles, excepto prendas de vestir, incluye fabricación de artículos con relleno como acolchados, edredones, cojines, pufs, almohadas, sacos para dormir, sacos (bolsas) o talegos, incluidos los de bebé, del tipo utilizado para empaque de cualquier material textil y fabricación de tejidos para mantas eléctricas. Incluye accesorios para el hogar como cortinas, cenefas, visillos, paños para desempolvar, fundas para muebles o aparatos, entre otros.</t>
  </si>
  <si>
    <t>Confección de artículos con materiales textiles, excepto prendas de vestir, incluye la fabricación de encerados, tiendas de campaña, velas para embarcaciones, toldos,   chalecos   salvavidas,   fundas   para   automóviles,   para   máquinas, paracaídas, entre otros.</t>
  </si>
  <si>
    <t>Confección de artículos con materiales textiles, excepto prendas de vestir, incluye la confección de artículos tejidos de cualquier material textil (incluidos con tejidos de punto y ganchillo), lonas para llantas, tejidos utilizados para el tapizado interior de  vehículos  automotores  y  para  cinturones  de  seguridad,  cinturones  de seguridad, tapizado interior de vehículos automotores.</t>
  </si>
  <si>
    <t>Fabricación  de  cuerdas,  cordeles,  cables,  bramantes  y  redes,  incluye  la fabricación de cuerdas, cordeles, cables, sogas, bramantes y artículos de hilados de  fibras  textiles,  cintas,  redes,  mallas  o  similares  de  forma  mecanizada,  la confección de hamacas.</t>
  </si>
  <si>
    <t>Fabricación  de  cuerdas,  cordeles,  cables,  bramantes  y  redes,  incluye  la fabricación de productos de cuerda o red tales como las redes de pesca, defensas para embarcaciones, cojines para descarga, eslingas, las redes para deporte, cordones, mechas para traperos y artículos similares.</t>
  </si>
  <si>
    <t>Fabricación  de  otros  artículos  textiles  n.c.p.,  incluye  tejidos  estrechos  y especiales, incluso los de urdimbre sin trama, de hilos o de sujetos por una sustancia adhesiva como: accesorios textiles para automotores, cordones para el calzado con los extremos rematados, artículos de pasamanería: trencillas, borlas, guantes, madroños y artículos similares, aplicadores para cosméticos de material textil, cinta tejido sensible a la presión (velcro).</t>
  </si>
  <si>
    <t>Confección de prendas de vestir, excepto prendas de piel, incluye la fabricación de tapabocas; fajas y corsés no ortésicos, sombreros de fieltro y confección de partes de los productos mencionados.</t>
  </si>
  <si>
    <t>Confección de prendas de vestir, excepto prendas de piel, incluye la fabricación de sudaderas, vestidos de baño, trajes para practicar deporte, trajes para esquiar, entre otros, confección de prendas de vestir de cuero o cuero regenerado, incluido el cuero utilizado para la confección de accesorios de trabajo industriales tales como los protectores de cuero para soldar y confección de partes de los productos mencionados.</t>
  </si>
  <si>
    <t>Confección de prendas de vestir, excepto prendas de piel, incluye confección de chalecos antibalas especiales para dama y para caballero y confección de partes de los productos mencionados.</t>
  </si>
  <si>
    <t>Confección de prendas de vestir, excepto prendas de piel, incluye la fabricación de calzado de material textil sin aplicación de suelas y confección de partes de los productos mencionados.</t>
  </si>
  <si>
    <t>Fabricación de artículos de punto y ganchillo, incluye la tejeduría de artículos tales como  camisetas  de  todo  tipo,  panty-medias,  leotardos  (trusas),  artículos  de calcetería,  medias,  calcetines  y  artículos  similares  de  forma  mecanizada,  la fabricación de escarpines y similares, sin suela aplicada.</t>
  </si>
  <si>
    <t>Fabricación de artículos de viaje, bolsos de mano y artículos similares elaborados en cuero y fabricación de artículos de talabartería y guarnicionería, incluye la fabricación de artículos de cuero natural y/o regenerado, elaboración de artículos de talabartería (artículos en cuero) y guarnicionería, (por ejemplo: artículos para caballería como monturas y arneses de equitación), además otros artículos de cuero natural, cuero regenerado o combinaciones de estos con otros materiales, siempre que el material básico sea el cuero; correas de reloj no metálicas.</t>
  </si>
  <si>
    <t>Fabricación de artículos de viaje, bolsos de mano y artículos similares elaborados en cuero y fabricación de artículos de talabartería y guarnicionería, incluye la fabricación  de  otros  artículos  de  cuero,  como  juguetes  caninos  de  carnaza, abrigos para perros y artículos similares para animales.</t>
  </si>
  <si>
    <t>Fabricación de artículos de viaje, bolsos de mano y artículos similares elaborados en cuero y fabricación de artículos de talabartería y guarnicionería, incluye la fabricación  de  artículos  diversos  de  cuero  o  cuero  regenerado:  correas  de transmisión, embalajes, entre otros, cordones de cuero para zapatos, látigos y fustas (barra delgada y flexible para dirigir el caballo) en cuero, frenos, estribos, hebillas, traíllas, rodilleras, bozales,</t>
  </si>
  <si>
    <t>Fabricación de artículos de viaje, bolsos de mano y artículos similares; artículos de  talabartería  y  guarnicionería  elaborados  en  otros  materiales,  incluye  la fabricación de maletas, maletines, morrales, bolsos de mano y artículos similares, así como artículos de talabartería y guarnicionería confeccionados con cualquier tipo  de  material,  excepto  el  cuero;  por  ejemplo:  madera,  plástico,  materiales sintéticos e imitaciones de cuero, o combinaciones de estos con otros materiales, textiles,  fibras  vulcanizadas,  entre  otros,  siempre y  cuando  se use  la  misma tecnología que en el caso del cuero.</t>
  </si>
  <si>
    <t>Fabricación de artículos de viaje, bolsos de mano y artículos similares; artículos de  talabartería  y  guarnicionería  elaborados  en  otros  materiales,  incluye fabricación  de  correas  para  reloj  no  metálicas  y  artículos  elaborados  con materiales textiles, plástico, sintéticos, entre otros n.c.p.</t>
  </si>
  <si>
    <t>Fabricación de calzado de cuero y piel, con cualquier tipo de suela, incluye la fabricación y reparación mecanizada de calzado de cuero y piel con cualquier tipo de  suela,  botas  o  zapatos  con  partes  de  piel,  botines,  polainas  y  artículos similares.</t>
  </si>
  <si>
    <t>Fabricación  de  calzado  de  cuero  y  piel,  con  cualquier  tipo  de  suela,  incluye fabricación mecanizada de calzado deportivo o casual elaborado en cuero.</t>
  </si>
  <si>
    <t>Fabricación de otros tipos de calzado, excepto calzado de cuero y piel, incluye la fabricación,  reparación  con  maquinaria  de  calzado  para  todo  uso  (excepto ortopédico), de cualquier material excepto de cuero y piel, de asbesto y de otro material textil sin aplicación de suelas y la fabricación de calzado deportivo o casual elaborado en otros materiales textiles.</t>
  </si>
  <si>
    <t>Fabricación de partes del calzado incluye la fabricación de partes del calzado tales como  capelladas,  punteras,  contrafuertes,  plantillas,  suelas,  tacones,  tapas, etcétera., de cuero, metal y material textil.</t>
  </si>
  <si>
    <t>Aserrado, acepillado e impregnación de la madera</t>
  </si>
  <si>
    <t>Aserrado,   acepillado   e   impregnación   de   la   madera,   incluye   maderería, impregnación y el tratamiento químico de la madera con preservativos y otras sustancias inmunizantes (productos concentrados hidrosolubles, diseñados para la protección de madera aserrada contra hongos e insectos). y otras sustancias inmunizantes, el secado de la madera.</t>
  </si>
  <si>
    <t>Aserrado, acepillado e impregnación de la madera, incluye la fabricación de lana de madera, harina de madera, astillas y partículas de madera, cuando consisten en una actividad primaria.</t>
  </si>
  <si>
    <t>Aserrado,  acepillado  e  impregnación  de  la  madera,  incluye  la  fabricación  de tabletas para pisos de madera, incluso para los pisos de parqué, traviesas de madera (durmientes) para vías férreas.</t>
  </si>
  <si>
    <t>Fabricación de partes y piezas de madera, de carpintería y ebanistería para la construcción</t>
  </si>
  <si>
    <t>Fabricación de partes y piezas de madera, de carpintería y ebanistería para la construcción,   incluye   la   fabricación   de   productos   de   madera   utilizados principalmente en la industria de la construcción tales como: maderaje, vigas, vanos,   puertas,   ventanas,   armarios,   listones,   escaleras,   marquesinas, barandales, armazones, divisiones, las partes y piezas de carpintería: puertas, ventanas,  contraventanas  y  sus  marcos,  con  o  sin  herrajes  como  bisagras, cerraduras, entre otros; escaleras, marquesinas, barandales, entre otros; bloques, listones, entre otros, ensamblados en tableros o paneles para pisos de madera, incluso los de parqué.</t>
  </si>
  <si>
    <t>Fabricación de partes y piezas de madera, de carpintería y ebanistería para la construcción, incluye la fabricación de doseles y molduras de madera, tabletas, tejas, ripias, tableros.</t>
  </si>
  <si>
    <t>Fabricación de recipientes de madera</t>
  </si>
  <si>
    <t>Fabricación de recipientes de madera, incluye la fabricación de cajas, cajones, jaulas,  toneles,  barriles,  bandejas,  carretes  de  madera,  paletas-caja  y  otras bandejas de madera para operaciones de carga; fabricación de toneles, barricas, cubas, tinas y otros productos de tonelería de madera incluidas las partes de esos productos, duelas, carretes, piezas y recipientes similares de madera.</t>
  </si>
  <si>
    <t>Fabricación de otros productos de madera; fabricación de artículos de corcho, cestería  y  espartería,  incluye  la  fabricación  de  productos  de  madera  n.c.p., herramientas mecánicas simples de medición elaboradas en madera, objetos ornamentales,  artículos  de  marquetería,  bastidores  para  lienzos  de  artistas, persianas, tacones, hormas y tensores de madera para calzado, artículos de corcho, palillos, baja lenguas y similares;</t>
  </si>
  <si>
    <t>Fabricación de otros productos de madera; fabricación de artículos de corcho, cestería  y  espartería,  incluye  la  elaboración  de  corcho  natural  para  obtener productos tales como corcho descortezado, toscamente escuadrado o en forma de bloques hojas, planchas o tiras, corcho aglomerado; fabricación de artículos de corcho natural o aglomerado tales como cubrimiento de pisos.</t>
  </si>
  <si>
    <t>Fabricación de otros productos de madera; fabricación de artículos de corcho, cestería y espartería, incluye la fabricación de bloques para la elaboración de pipas, troncos de chimenea hechos de madera prensada o de otros materiales prensados, como moleduras de café o de habas de soja, tapas, canillas, bobinas, carretes y artículos similares de madera torneada utilizados para el enrollado de hilos y alambres.</t>
  </si>
  <si>
    <t>Fabricación de papel y cartón ondulado (corrugado); fabricación de envases, empaques y de embalajes de papel y cartón, incluye la fabricación de envases y embalajes de papel o cartón ondulado (corrugado), envases plegables de cartón, cajas, bolsas y sacos de papel, sobres para discos gramofónicos y artículos similares sin impresión, archivadores, incluso carpetas para archivo y artículos similares para oficina.</t>
  </si>
  <si>
    <t>Actividades  de  servicios  relacionados  con  la  impresión,  incluye  composición corriente  de  imágenes  y  de  placas  tipográfica,  fotocomposición,  composición electrónica; los servicios de preparación de placas, incluida la composición de imágenes y de placas (para imprentas tipográficas y de offset); Los procesos que se realizan directamente en las planchas (también planchas de fotopolímeros). La preparación de planchas y tintes para el estampado y la impresión en relieve. El grabado de cilindros para rotograbado</t>
  </si>
  <si>
    <t>Actividades de servicios relacionados con la impresión, incluye la impresión de obras artísticas, incluso piedras litográficas y planchas de madera preparadas.</t>
  </si>
  <si>
    <t>Actividades de servicios relacionados con la impresión, incluye otras actividades gráficas como el estampado en hueco y el estampado a troquel, la impresión de libros en braille, el troquelado y el perforado, el estampado en relieve, el barnizado y el laminado, el alzado, el encarte, el plegado, etc.</t>
  </si>
  <si>
    <t>Coquización, fabricación de productos de la refinación del petróleo y actividad de mezcla de combustibles</t>
  </si>
  <si>
    <t>Fabricación de productos de la refinación del petróleo</t>
  </si>
  <si>
    <t>Actividad de mezcla de combustibles, incluye mezclas de gasolinas con alcohol carburante (etanol anhidro) y mezclas de diésel de petróleo o petrodiésel con biodiesel,  donde  se  utilizan  notaciones  abreviadas  según  el  porcentaje  por volumen de alcohol carburante en la mezcla conocidas como E10, E20, etc., o biodiésel en la mezcla como B5, B15, etc.</t>
  </si>
  <si>
    <t>Fabricación de sustancias y productos químicos básicos, incluye la fabricación de colorantes   y  pigmentos   de   cualquier   fuente,   en   forma   básica   o   como concentrados, glicerina sintética, trementina y sus derivados, aguas destiladas, la producción de carbón vegetal.</t>
  </si>
  <si>
    <t>Fabricación de sustancias y productos químicos básicos, incluye la fabricación de otros compuestos orgánicos, incluidos la extracción de productos volátiles como la trementina y sus derivados, terpenos, mentol, alcanfor y colofonia.</t>
  </si>
  <si>
    <t>Fabricación de caucho sintético en formas primarias, líquidos y pastas (incluido el látex,  aunque  esté  prevulcanizado,  y  además  dispersiones  y  disoluciones), bloques  irregulares,  trozos,  balas,  polvo,  gránulos  y  masas  no  coherentes similares, incluye la fabricación de cauchos sintéticos en formas primarias, como neopreno,  SBR  (butadieno-estireno),  polibutadieno,  EPDM  (etileno-propileno-dieno).</t>
  </si>
  <si>
    <t>Fabricación de pinturas, barnices y revestimientos similares, tintas para impresión, masillas, incluye la fabricación  de pigmentos y tintes, opacificantes y colores preparados;   La   fabricación   de   tintas   para   impresión:   tintas   litográficas, flexográficas, web offset, para fotograbado, tixotrópicas, tipográficas y demás tintas de imprenta a base de agua u otros solventes orgánicos como acetatos.</t>
  </si>
  <si>
    <t>Fabricación de jabones y detergentes, preparados para limpiar y pulir; perfumes y preparados de tocador incluye la fabricación de jabones en barra, pastillas, piezas moldeadas, líquidos, pastas o en otras formas. Estos jabones se elaboran mediante procesamiento de grasas y aceites, de origen vegetal o animal con algún álcali (soda o potasa cáustica, etc.).</t>
  </si>
  <si>
    <t>Fabricación de jabones y detergentes, preparados para limpiar y pulir; perfumes y  preparados  de  tocador  incluye  la  fabricación  de  productos  orgánicos tensoactivos en formas similares, dispersantes, emulsificantes o antiespumantes, para  fregar  platos  y  suavizantes  textiles,  blanqueadores,  desmanchadores  y desengrasantes; La fabricación de productos orgánicos tensoactivos en formas similares, por ejemplo, derivados de ácidos sulfónicos como sulfonatos. Jabones metálicos  de  magnesio,  cobre,  etc.,  obtenidos  a  partir  de  grasas,  aceites  y mezclas de ácidos grasos; La fabricación de papel, fieltro o guata, impregnados, revestidos o recubiertos con jabones o detergentes.</t>
  </si>
  <si>
    <t>Fabricación de jabones y detergentes, preparados para limpiar y pulir; perfumes y preparados de tocador, incluye las preparaciones capilares como los champúes, lacas para fijar el cabello, preparados para alisar u ondular el cabello; preparados para afeitarse, y para antes o después de afeitarse, y preparados depilatorios; la fabricación de preparados aromáticos de uso personal como perfumes, aguas de colonia o aguas de tocador. La fabricación de preparados de belleza y maquillaje, incluso los preparados para manicure y pedicure tales como removedores; cremas solares y preparados bronceadores; La fabricación de preparados para la higiene bucal y dental, incluso pastas y polvos para la fijación de dentaduras postizas; La fabricación  de  otros  preparados  de  perfumería,  cosméticos  y  de  tocador  no clasificados en otra parte, tales como los desodorantes, las sales de baño y otros preparados de uso personal.</t>
  </si>
  <si>
    <t>Fabricación de jabones y detergentes, preparados para limpiar y pulir; perfumes y preparados de tocador, incluye la elaboración de betunes y cremas para el cuero, cremas para pisos y la fabricación y envase de cosméticos, bruñidores para carrocerías,  vidrios  y  metales;  pastas  y  polvos  abrasivos.  La  elaboración  de betunes  y  cremas  para  la  madera;  destapadores;  bruñidores  para  vidrios  y metales; productos similares en forma de papel, fieltro, guata, telas no tejidas, plásticos celulares o caucho celular, impregnados, revestidos o recubiertos de estas preparaciones.</t>
  </si>
  <si>
    <t>Fabricación de otros productos químicos n.c.p., incluye la fabricación gelatina y sus derivados como los tanatos, el agar-agar y sus derivados, colas de origen animal,  colas,  polímeros  acrílicos,  gomas,  adhesivos  preparados  a  base  de caucho  y  plástico,  combustibles  para  encendedores,  teas  y  similares,  la producción de sal mineralizada, la fabricación de peptonas y derivados extraídos de la carne, de la sangre, etc., y otras sustancias proteínicas n.c.p., como las albúminas y los caseinatos.</t>
  </si>
  <si>
    <t>Fabricación de otros productos químicos n.c.p., incluye la fabricación de aditivos para cementos, de polvos y pastas para soldadura blanda, dura y autógena, fabricación de productos para el pulimento de metales, generalmente para el decapado o eliminación de los óxidos, herrumbre, etc., constituidos por sustancias abrasivas, ácidos, álcalis diluidos.</t>
  </si>
  <si>
    <t>Fabricación de otros productos químicos n.c.p., incluye la fabricación de carbón activado, grafito artificial, preparaciones para la concentración de minerales y demás minerales activados químicamente, como la alúmina activada, níquel randy (aleación níquel-aluminio), etc.</t>
  </si>
  <si>
    <t>Fabricación de otros productos químicos n.c.p., incluye la fabricación de pasta para moldear.</t>
  </si>
  <si>
    <t>Fabricación  de  otros  productos  químicos  n.c.p.,  incluye  la  fabricación  de preparados para acelerar la vulcanización del caucho.</t>
  </si>
  <si>
    <t>Fabricación de otros productos químicos n.c.p., incluye la fabricación de tintas para escribir y dibujar, tintas para sellos, tintas para sellos de seguridad, y tintas para sellos de impresión digital.</t>
  </si>
  <si>
    <t>Fabricación de otros productos químicos n.c.p., incluye fabricación de preparados y cargas para extintores.</t>
  </si>
  <si>
    <t>Fabricación de otros productos químicos n.c.p., Incluye la fabricación de placas, películas, papeles y cartones sensibilizados para usos fotográficos y heliográficos.</t>
  </si>
  <si>
    <t>Fabricación de fibras sintéticas y artificiales</t>
  </si>
  <si>
    <t>Fabricación de fibras sintéticas y artificiales, incluye la fabricación de hilados a partir  de  fibras  continuas,  discontinuas  o  filamentos  sintéticos  o  artificiales, texturizados o no, retorcidos o cableados incluidos los hilados de gran resistencia, siempre y cuando este proceso esté integrado a la producción de las fibras., la fabricación de monofilamentos o hebras sintéticas o artificiales.</t>
  </si>
  <si>
    <t>Fabricación  de  fibras  sintéticas y  artificiales,  incluye  la   fabricación  de  fibras sintéticas elaboradas a partir de polímeros sintéticos que provienen de etileno, propileno, acrilonitrilo como los poliésteres, poliamidas, poliuretano, obteniéndose básicamente fibras  como orlón, dacrón, poliésteres, nailon, teflón, polipropileno, desechos  de  fibras  sintéticas,  etcétera;  la  fabricación  de  placas  y  tiras  no filamentosas  de  fibras  artificiales  o  sintéticas;   La  fabricación  de  estopas  de filamento artificial o sintético.</t>
  </si>
  <si>
    <t>Fabricación  de  fibras  sintéticas  y  artificiales,  incluye  las  fibras  proteicas  o proteínicas,  de  origen  animal  o  vegetal,   fibras  algínicas,  obtenidas  por transformación de ciertas algas.</t>
  </si>
  <si>
    <t>Fabricación de productos farmacéuticos, sustancias químicas medicinales y productos botánicos de uso farmacéutico</t>
  </si>
  <si>
    <t>Fabricación  de  productos  farmacéuticos,  sustancias  químicas  medicinales  y productos botánicos de uso farmacéutico, incluye la  fabricación de ampollas, tabletas, cápsulas, ampolletas, ungüentos, polvos o soluciones de medicamentos, apósitos médicos, guatas medicinales, vendajes para fracturas y otros productos para suturas; La fabricación de sustancias de diagnóstico: pruebas de diagnóstico (test de embarazo y ovulación);  La fabricación de sustancias radiactivas para realizar diagnósticos in vitro; La fabricación de productos de biotecnología.</t>
  </si>
  <si>
    <t>Fabricación  de  productos  farmacéuticos,  sustancias  químicas  medicinales  y productos  botánicos  de  uso  farmacéutico,  incluye  fabricación  de  sustancias químicas utilizadas en la preparación de productos químicos farmacéuticos; La fabricación  de  medicamentos  que  actúan  en  la  sangre:  inhibidores  de  la coagulación; preparaciones antianémicas, sueros, antisueros, plasmas y otras fracciones de la sangre. La fabricación de antiinfecciosos en general: antibióticos sistémicos; agentes sistémicos para infecciones por hongos; antimicobacterianos; antivirales y vacunas; La fabricación de productos químicos anticonceptivos de uso  externo  y  de  medicamentos  anticonceptivos  hormonales;  Las  sulfas, sulfamidas y derivados, utilizados generalmente como antibióticos; La elaboración de productos endocrinos y fabricación de extractos endocrinos, etc.</t>
  </si>
  <si>
    <t>Fabricación  de  productos  farmacéuticos,  sustancias  químicas  medicinales  y productos botánicos de uso farmacéutico, incluye las vitaminas básicas, incluso proteínas, aminoácidos esenciales; el ácido ascórbico (vitamina C) y sus sales, complementos vitamínicos, etcétera.</t>
  </si>
  <si>
    <t>Fabricación  de  productos  farmacéuticos,  sustancias  químicas  medicinales  y productos  botánicos  de  uso  farmacéutico,  incluye  la  fabricación  de  azúcares químicamente puros como glucosa, dextrosa, galactosa y glucósidos.</t>
  </si>
  <si>
    <t>Fabricación  de  productos  farmacéuticos,  sustancias  químicas  medicinales  y productos  botánicos  de  uso  farmacéutico,  incluye  los  productos  botánicos pulverizados, graduados, molidos o preparados, productos homeopáticos sólidos, líquidos  o  glóbulos,  para  uso  farmacéutico;  Los  derivados  del  opio,  como  la morfina, la cocaína y sus derivados para uso terapéutico; Los demás alcaloides vegetales y glucósidos extraídos de plantas o semillas, como la quinina y la atropina para uso terapéutico.</t>
  </si>
  <si>
    <t>Fabricación de formas básicas de caucho y otros productos de caucho, n.c.p., incluye  la  fabricación  de  productos  de  caucho  acabados  o  semiacabados; productos de caucho natural o sintético vulcanizado, sin vulcanizar o endurecido, caucho mezclado, espumado o celular para procesos de  transformación más complejos; productos fabricados total o parcialmente en caucho natural o sintético o en gomas parecidas al caucho, productos a base de caucho regenerado.</t>
  </si>
  <si>
    <t>Fabricación de formas básicas de caucho y otros productos de caucho, n.c.p., incluye la fabricación de artículos higiénicos y de farmacia, hilos, cuerdas de caucho, guantes, prendas de vestir, trajes isotérmicos y de buceo, cubiertas para rodillos, empaquetadura, globos inflables, colchones de caucho inflables y para camas de aguas.</t>
  </si>
  <si>
    <t>Fabricación de formas básicas de caucho y otros productos de caucho, n.c.p., incluye la fabricación de grifos, llaves de paso, válvulas y artefactos similares de caucho vulcanizado no endurecido; partes, piezas y accesorios de caucho para motores eléctricos y para todo tipo de aparatos eléctricos, electromecánicos o electrónicos; la fabricación de materiales para la reparación de productos de caucho (parches, etc.).</t>
  </si>
  <si>
    <t>Fabricación de formas básicas de caucho y otros productos de caucho, n.c.p., incluye la fabricación de peines  de caucho duro, rulos y cepillos de  caucho, artículos sexuales, preservativos, chupos para biberón, bolsas de agua caliente, gorros de baño y delantales de caucho.</t>
  </si>
  <si>
    <t>Fabricación de productos de plástico</t>
  </si>
  <si>
    <t>Fabricación  de  artículos  de  plástico  n.c.p.,  incluye  la  fabricación  de  artículos plásticos para envase de mercancías tales como: bolsas, sacos, cajones, frascos, botellas, garrafones y similares de plástico, prendas de vestir de plástico cuyas piezas se unen por adhesión y no por costura, La fabricación de artículos plásticos para la construcción tales como puertas, ventanas, marcos, postigos, persianas; cubrimientos plásticos para pisos, paredes y techos; artículos sanitarios, bañeras duchas, lavabos, tazas de inodoro, cisternas de inodoros, artículos de fontanería, productos para el revestimiento de pisos, paredes en rollos, losetas plásticas (vinilo,  linóleo,  etc.),  tanques  y  depósitos  de  plásticos;  La  fabricación  de accesorios de material plástico para tuberías (juntas, codos, racores, etcétera); La fabricación de servicios de mesa, utensilios de cocina y artículos de tocador; La fabricación  de  otros  artículos  de  plástico  unidos  por  adhesión  como  tocados (gorros de baño de plástico), artículos de vestuario (ejemplo: gabardinas, abrigos, etc.); material escolar y de oficina; rollos u hojas de celofán; accesorios para muebles, estatuillas y otros artículos de plástico para la decoración.</t>
  </si>
  <si>
    <t>Fabricación  de  artículos  de  plástico  n.c.p.,  incluye  fabricación  de  señales  de plástico, colchones de material  plástico, piedra artificial, artículos de tocador, cintas autoadhesivas, hormas para zapatos, boquillas de cigarros, peines, rulos de plástico, etcétera; la fabricación de partes y piezas de material plástico para calzado.</t>
  </si>
  <si>
    <t>Fabricación de artículos de plástico n.c.p., La fabricación de artículos a partir del plástico en cualquiera de sus formas básicas, incluye fabricación de papel de colgadura de material plástico, accesorios para aislamiento, piezas de lámparas y  accesorios  para  alumbrado;  Correas  de  transporte  y  de  transmisión,  La fabricación de artículos a base de plástico recuperado.</t>
  </si>
  <si>
    <t>Fabricación de otros productos minerales no metálicos</t>
  </si>
  <si>
    <t>Fabricación de vidrio y productos de vidrio</t>
  </si>
  <si>
    <t>Fabricación de vidrio y productos de vidrio, incluye la fabricación de bulbos en vidrio  para  bombillas,  espejos  de  vidrio  y  lunas  o  lunetas  de  seguridad  sin enmarcar para vehículos.</t>
  </si>
  <si>
    <t>Fabricación de productos minerales no metálicos n.c.p.</t>
  </si>
  <si>
    <t>Fabricación cal y yeso, incluye la fabricación de cal viva (caliza y/o dolomita calcinada); cal apagada; cal hidráulica; dolomita calcinada.</t>
  </si>
  <si>
    <t>Corte, tallado y acabado de la piedra, incluye el trabajo de la piedra en bruto extraída de canteras y marmolerías.</t>
  </si>
  <si>
    <t>Fabricación  de  otros  productos  minerales  no  metálicos  n.c.p.,  incluye  la producción de piedras de molino, de piedras de afilar o de pulir, de abrasivos naturales y artificiales, en polvo o en grano aplicados sobre una base de material textil, de papel, de cartón y de otro material (por ejemplo papel de lija).</t>
  </si>
  <si>
    <t>Fabricación de productos metalúrgicos básicos</t>
  </si>
  <si>
    <t>Industrias básicas de metales preciosos y de metales no ferrosos</t>
  </si>
  <si>
    <t>Industrias  básicas  de  metales  preciosos,  incluye  la  fabricación  de  productos primarios  de  metales  preciosos  (oro,  plata  y  metales  del  grupo  del  platino); labrados (trabajados) o no, tales como: grumos, granos, lingotes, barras fundidas, gránulos,  entre  otros  o  en  barras  laminadas,  varillas,  secciones,  alambres, lanchas, hojas y tiras, o en tubos, tuberías, barras huecas, hojuelas, polvo, entre otros.</t>
  </si>
  <si>
    <t>Industrias  básicas  de  metales  preciosos,  incluye  la  refinación  de  metales preciosos mediante procesos químicos a fin de eliminar impurezas intrínsecas.</t>
  </si>
  <si>
    <t>Industrias  básicas  de  metales  preciosos,  incluye  la  producción  de  metales comunes  enchapados  de  oro,  plata,  platino  y  de  metales  del  grupo  platino; fabricación  de  láminas  de  metales  preciosos;  producción  de  aleaciones  de metales preciosos.</t>
  </si>
  <si>
    <t>Industrias básicas de metales preciosos, incluye la producción de oro, plata y metales del grupo del platino (platino, paladio, rodio, iridio, osmio, rutenio, entre otros); semiproductos de metales preciosos.</t>
  </si>
  <si>
    <t>Fabricación de productos metálicos para uso estructural, tanques, depósitos y generadores de vapor</t>
  </si>
  <si>
    <t>Fabricación de productos metálicos para uso estructural, incluye, la fabricación de puertas  y  ventanas  metálicas  y  de  sus  marcos,  postigos,  cortinas  metálicas, escaleras de incendio, rejas y carpintería metálica similar a la utilizada en la construcción;  divisiones  metálicas  fijas  al  piso  y  estanterías  de  grandes dimensiones para montar y fijar permanentemente en tiendas, talleres, depósitos y otros lugares de almacenado de mercancías.</t>
  </si>
  <si>
    <t>Fabricación de armas y municiones</t>
  </si>
  <si>
    <t>Fabricación  de  armas  y  municiones,  incluye  la  fabricación  de  armas  ligeras (revólveres, pistolas, rifles , carabinas, escopetas, subametralladoras); de fuego y artefactos similares utilizados para la caza, el tiro deportivo y la defensa, armas y pistolas neumáticas (aire y gas comprimido) e hidráulicas; armas de fuego que disparan balas de fogueo, pistolas para lanzar bengalas de señales, pistolas similares de émbolo cautivo y otras armas de fuego; la fabricación de partes, piezas y accesorios para las armas y municiones descritos anteriormente.</t>
  </si>
  <si>
    <t>Fabricación de armas y municiones, incluye la fabricación de municiones tales como:  cartuchos,  proyectiles,  perdigones,  balines,  diábolos,  arpones,  flechas, entre otros.</t>
  </si>
  <si>
    <t>Forja,  prensado,  estampado  y  laminado  de  metal;  pulvimetalurgia,  incluye  la fabricación de artefactos para tapas y similares para embotelladoras, los trabajos de hojalatería no mecanizada.</t>
  </si>
  <si>
    <t>Tratamiento y revestimiento de metales mecanizado, incluye los procesos de reducción de masa de metales, plantas pulidoras de metales, corte y grabado de metales; Se incluyen procedimientos tales como el bruñido, desbarbado, limpieza con chorro de arena, pulimento en tambor giratorio, limpieza, soldadura, afilado, esmerilado, lapidado, brochado y otros tratamientos especiales del metal y de artículos de metal que se realizan por contrata o a cambio de una retribución.</t>
  </si>
  <si>
    <t>Tratamiento y revestimiento de metales mecanizado, incluye el revestimiento no metálico de metales: pintura, plastificado, esmaltado, lacado, entre otros.</t>
  </si>
  <si>
    <t>Fabricación  de  artículos  de  cuchillería,  herramientas  de  mano  y  artículos  de ferretería, incluye la fabricación de cerraduras, candados, pasadores, llaves y otros accesorios para edificios, muebles, vehículos y otros usos y de herramientas de mano, abrazaderas metálicas, herramientas de presión.</t>
  </si>
  <si>
    <t>Fabricación  de  artículos  de  cuchillería,  herramientas  de  mano  y  artículos  de ferretería, incluye la fabricación de accesorios intercambiables para herramientas de mano, motorizadas o no y  para máquinas herramienta brocas, punzones, matrices,  fresas,  puntas,  placas  y  barras  sin  montar,  de  carburos  metálicos sinterizados o de aleaciones metalocerámicas (cermet), entre otros.</t>
  </si>
  <si>
    <t>Fabricación de componentes y tableros electrónicos</t>
  </si>
  <si>
    <t>Fabricación de componentes y tableros electrónicos, incluye la fabricación de semiconductores  y  de  otros  componentes  para  aplicaciones  electrónicas; componentes  electrónicos,  microprocesadores,  circuitos  impresos    (circuitos elaborados, estampando en una placa aislante, mediante un proceso de impresión tradicional o no tradicional; elementos simplemente conductores, elementos de contacto u otros elementos pasivos impresos tales como inductores, resistencias y  condensadores);  circuitos  integrados,  cristales  electrónicos   y  montajes  de cristal; solenoides; tarjetas inteligentes (tarjetas con circuito integrado) tales como tarjetas  de  crédito  con  chip  incorporado,  tarjetas  SIM  y  GSM  utilizadas  en teléfonos celulares, tarjetas para transporte masivo, entre otras; tarjetas interfaz (sonido,  controles,  red,  módem),  módems  externos;  inductores  (estárteles, bobinas, transformadores) tipo componente electrónico.</t>
  </si>
  <si>
    <t>Fabricación de componentes y tableros electrónicos, incluye la fabricación de tubos y válvulas electrónicas termoiónicas, de cátodo frío o fotocatódicos (por ejemplo, tubos catódicos de imagen para receptores de televisión y tubos para cámaras  de  televisión,  convertidores  e  intensificadores  de  imagen,  tubos  de microondas, tubos y válvulas receptores y amplificadores, entre otros); conectores electrónicos;   diodos,   transistores   y   componentes   electrónicos   similares; componentes electrónicos pasivos como resistencias, bobinas, condensadores entre  otros;  cristales  piezoeléctricos  montados;  dispositivos  semiconductores fotosensibles, incluso células fotovoltaicas y células solares, entre otros.</t>
  </si>
  <si>
    <t>Fabricación de componentes y tableros electrónicos, incluye la fabricación de partes componentes de pantallas (plasma, polímero, LCD); diodos emisores de luz (LED); cables de impresora, cables de monitor, cables USB; cabezales (de grabación,  lectura/escritura,  entre  otros);  dados  u  obleas,  semiconductores, terminados o semiterminados.</t>
  </si>
  <si>
    <t>Fabricación de componentes y tableros electrónicos, incluye fabricación de partes y  piezas  electrónicas  componentes  de  computadoras;  de  tarjetas,  tableros  o placas de circuitos impresos;</t>
  </si>
  <si>
    <t>Fabricación de computadoras y de equipo periférico</t>
  </si>
  <si>
    <t>Fabricación de computadoras y de equipo periférico, incluye la fabricación y/o ensamble  de  computadoras  electrónicas,  microcomputadoras,  de  escritorio, portátiles, tabletas electrónicas, computadoras de mano PDA, tabletas, o Palm y servidores   informáticos;   unidades   periféricas,   tales   como   equipos   de almacenamiento  y  dispositivos  de  entrada  y  salida  (impresoras,  monitores, teclados).</t>
  </si>
  <si>
    <t>Fabricación de equipos de comunicación</t>
  </si>
  <si>
    <t>Fabricación  de  equipos  de  comunicación,  incluye  la  fabricación  de  teléfonos inalámbricos; equipos para centrales telefónicas; citófonos, teléfonos y equipo de fax  incluyendo  máquinas  contestadoras;  PBX;  tableros,  paneles,  consolas  y elementos similares para telefonía y telegrafía; buscadores de personas, teléfonos celulares y otros equipos de comunicación móviles.</t>
  </si>
  <si>
    <t>Fabricación de equipos de comunicación, incluye la fabricación de equipos equipo de transmisión de datos: puentes, enrutadores (routers), puertas de acceso, y bocas de conexión de paneles de control; antenas de recepción y transmisión; cámaras  de  televisión  de  todo  tipo;  módems,  diferentes  a  los  utilizados  en computadores.</t>
  </si>
  <si>
    <t>Fabricación  de  equipos  de  comunicación,  incluye  la  fabricación  de  aparatos transmisores  de  radiotelefonía,  radiotelegrafía,  radiodifusión  o  televisión  que incorporen o no aparatos receptores o aparatos para la grabación o reproducción del sonido; equipos y elementos para televisión por cable.</t>
  </si>
  <si>
    <t>Fabricación de equipos de comunicación, incluye la fabricación de equipos de emisión de radio y televisión, equipo de telecomunicación para satélites.</t>
  </si>
  <si>
    <t>Fabricación de equipos de comunicación, incluye la fabricación de sistemas de alarma contra incendio y robo, que envían señales a una estación de control; aparatos infrarrojos (ej. control remoto).</t>
  </si>
  <si>
    <t>Fabricación de aparatos electrónicos de consumo</t>
  </si>
  <si>
    <t>Fabricación  de  aparatos  electrónicos  de  consumo,  incluye  la  fabricación  de videograbadoras  y  equipos  electrónicos  de  grabación  similares;  amplificación para instrumentos musicales y sistemas de amplificación electrónica; de aparatos para  la  grabación  de  sonido  y  sistemas  de  grabación;  aparatos  para  la reproducción de casetes y otros aparatos para la reproducción de sonido; de equipos de sonido; cámaras de video del tipo casera; reproductores de CD, DVD, Blu-ray Disc y similares</t>
  </si>
  <si>
    <t>Fabricación  de  aparatos  electrónicos  de  consumo,  incluye  la   fabricación  de monitores y pantallas de televisión, receptores de radio incluso aparatos con dispositivos de grabación y de reproducción de sonido o con un dispositivo de relojería; micrófonos; audífonos   (radio, computadores), excepto los audífonos utilizados por personas con pérdida auditiva; consolas de videojuegos; aparatos para la reproducción de casetes y otros aparatos para la reproducción de sonido; de  tocadiscos  (rocolas);  de  sistemas  de  altavoces  (altoparlantes);  máquinas karaoke.</t>
  </si>
  <si>
    <t>Fabricación de equipo de medición, prueba, navegación y control; fabricación
de relojes</t>
  </si>
  <si>
    <t>Fabricación  de  equipo  de  medición,  prueba,  navegación  y  control,  incluye  la fabricación de radares; instrumentos para el monitoreo del funcionamiento de los motores de avión. Por ejemplo: tacómetros (miden el número de revoluciones del motor por minuto), horómetros (miden el número de horas de recorrido de la máquina), entre otros instrumentos; de aparatos de radar y de control remoto; instrumentos   de   navegación   aérea   tales   como   altímetros,   variómetros, machmetros,  acelerómetros,  y  pilotos  automáticos;  equipos  de  búsqueda, detección, navegación, aeronáutica y náutica, incluyendo sonares; equipos de medida y grabación (caja negra).</t>
  </si>
  <si>
    <t>Fabricación  de  equipo  de  medición,  prueba,  navegación  y  control,  incluye fabricación  de  equipos  de  prueba  de  emisiones  automotrices,  aparatos  para ensayar y regular los motores de vehículos mediante el control de todos los órganos de encendido (bobinas, bujías, condensadores, baterías, entre otros).</t>
  </si>
  <si>
    <t>Fabricación  de  equipo  de  medición,  prueba,  navegación  y  control,  incluye  la fabricación de instrumentos y aparatos de navegación marítima o fluvial tales como  compases  de  navegación  (ejemplo:  compases  magnéticos,  compases giroscópicos, y similares), instrumentos para determinar la situación (ejemplo: sextantes),  los  demás  instrumentos  para  la  navegación  (ejemplo:  timones automáticos,  registradores  de  rumbo,  entre  otros)  y  sondas  ultrasónicas; instrumentos y aparatos de meteorología tales como veletas; anemómetros, para medir  la  velocidad  del  viento;  evaporímetros,  para  medir  la  capacidad  de  la evaporación de la atmósfera; pluviómetros, para medir la cantidad de agua lluvia.</t>
  </si>
  <si>
    <t>Fabricación  de  equipo  de  medición,  prueba,  navegación  y  control,  incluye fabricación de máquinas y aparatos de ensayo para determinar las propiedades físicas de materiales; máquinas y aparatos para establecer la dureza y otras propiedades de los metales o la resistencia al desgaste y otras propiedades de los textiles. Comprende un conjunto de máquinas o aparatos diseñados para efectuar ensayos de dureza, elasticidad, resistencia a la tracción, a la compresión, a la flexión, o de otras propiedades mecánicas de materiales diversos: madera, manufacturas de cemento o de hormigón, textiles (hilados, tejidos), papel y cartón, caucho,  plástico,  cueros,  entre  otros  materiales;  detectoras  de  mentiras (polígrafos); espectrómetros (aparatos que identifican las diferentes componentes del espectro de frecuencias de una señal eléctrica); calibradores, diseñados para altos niveles de precisión.</t>
  </si>
  <si>
    <t>Fabricación  de  equipo  de  medición,  prueba,  navegación  y  control,  incluye  la fabricación  de  instrumentos  y  aparatos  diseñados  especialmente  para  las telecomunicaciones  tales  como  diafonómetros,  hipsómetros,  neperímetros  y aparatos para ensayar; instrumentos agrimensura, geodesia y topografía como teodolito,  para  establecer  planos  y  medir  ángulos;  niveles  ópticos;  alidada; controles de fuego y flama.</t>
  </si>
  <si>
    <t>Fabricación  de  equipo  de  medición,  prueba,  navegación  y  control,  incluye  la fabricación de instrumentos de análisis de laboratorio (equipos de análisis de sangre). escalas de laboratorio, incubadoras y aparatos diversos de laboratorio para medición y prueba: la fabricación de instrumentos y aparatos para efectuar análisis físicos o químicos tales  como polarímetros, para medir el ángulo de rotación del plano de polarización de un rayo luminoso que atraviesa sustancias ópticamente activas, es decir, dotadas de poder rotatorio; refractómetros, para determinar el índice de refracción de los líquidos o de los sólidos; colorímetros, para determinar el color de una sustancia (líquida o sólida); analizadores de gases o de humos (aparatos de Orsat), para el análisis de gases combustibles o de productos  de  la  combustión  (gases  quemados)  en  los  hornos  de  coque, gasógenos, altos hornos, etc., y que permiten dosificar principalmente el ácido carbónico, el óxido de carbono, el oxígeno y el hidrógeno; viscosímetros, que permiten determinar la viscosidad, es decir, el frotamiento interno que caracteriza a un líquido; instrumentos para medir la tensión superficial o interfacial de los líquidos (peso, volumen, altura); y los pehachímetros (medidores de pH) para medir la magnitud por la que se valora el carácter ácido o básico de un medio; instrumentos y aparatos utilizados para la medición y la regulación constante y automática de variables tales como la temperatura, la presión, la viscosidad de materiales y productos durante su fabricación u otro tipo de elaboración.</t>
  </si>
  <si>
    <t>Fabricación  de  equipo  de  medición,  prueba,  navegación  y  control,  incluye  la fabricación de  instrumentos y aparatos de geofísica tales como sismómetros y sismógrafos para registrar la hora, la duración y la amplitud de los movimientos de un punto de la corteza terrestre durante los terremotos, o para la detección del petróleo; telémetros para determinar la distancia que separa al observador de un punto  alejado  determinado;  instrumentos  de  oceanografía  y  de  hidrología; microscopios (excepto los microscopios ópticos) y los aparatos de difracción, es decir, los microscopios electrónicos.</t>
  </si>
  <si>
    <t>Fabricación  de  equipo  de  medición,  prueba,  navegación  y  control,  incluye  la fabricación de aparatos para medir y verificar magnitudes eléctricas, por ejemplo, osciloscopios  y  oscilógrafos  que  registran  movimientos  oscilatorios;  y  los instrumentos para verificar la corriente, el voltaje o la resistencia, estén provistos o  no,  de  un   dispositivo  registrador,  como  por  ejemplo,  galvanómetros, amperímetros o voltímetros. La fabricación de instrumentos para medir y verificar señales  eléctricas;  dispositivos  y  aparatos  de  control  ambiental  y  controles automáticos (ej.: termostatos, para regular la temperatura; reguladores de presión llamados también manóstatos o presostatos, de nivel de humedad [humidostatos] y de tiro de estufas; y reguladores automáticos de distintas magnitudes eléctricas).</t>
  </si>
  <si>
    <t>Fabricación  de  equipo  de  medición,  prueba,  navegación  y  control,  incluye  la fabricación  de  aparatos  para  medir  y  verificar  magnitudes  no  eléctricas;  por ejemplo, detectores y contadores de radiaciones; contadores de consumo de electricidad,  agua  o  gas,  gasolina,  entre  otros;  detectores  de  movimiento; balanzas de precisión; instrumentos y aparatos para medir y verificar el flujo, el nivel, la presión u otras variables de líquidos o gases (por ejemplo, medidores de flujo, indicadores de nivel, manómetros, calorímetros de hielo, o de calentamiento, entre otros); detectores de minas, generadores de pulso (señal); detectores de metales; equipos de posicionamiento global GPS.</t>
  </si>
  <si>
    <t>Fabricación  de  equipo  de  medición,  prueba,  navegación  y  control,  incluye  la fabricación de otros instrumentos, aparatos o máquinas de medición, verificación o ensayo: termómetros de líquido, de metal y de cristales líquidos (excepto los de uso  médico);  barómetros  (de  mercurio  o  aneroide)  para  medir  la  presión atmosférica; hidrómetros, para apreciar el grado de humedad del aire (estado higrométrico), de otros gases o de materias sólidas; la fabricación de aparatos de contar: cuentarrevoluciones, que contabilizan las vueltas de cualquier órgano (por ejemplo, el árbol de una máquina); taxímetros, que se utilizan en los vehículos de transporte  para  indicar  la  distancia  recorrida  y  el  precio  de  esta  distancia; podómetros (llamados también odómetros, cuenta-pasos), que sirven para medir, aproximadamente,  las  distancias  recorridas;  tacómetros;  bancos  de  prueba, comparadores   (incluidos   los   comparadores   ópticos   y   otros   aparatos   e instrumentos de óptica para medir y verificar); e instrumentos para verificar relojes o piezas de relojes, la fabricación de controles automáticos y reguladores para diversas aplicaciones como calefacción, aire acondicionado, refrigeración, etc.</t>
  </si>
  <si>
    <t>Fabricación de relojes, incluye la fabricación de relojes de toda clase (de pulsera, de pared, de mueble y similares), incluso relojes para paneles de instrumentos; cajas para relojes de pulsera, incluidas las cajas de metales preciosos; piezas de relojes, incluidos los mecanismos de relojería; aparatos de control del tiempo y equipos de medición, registro y otras formas de visualización de intervalos de tiempo mediante un mecanismo de relojería o un motor sincrónico (por ejemplo: parquímetros,  relojes  de  control  de  asistencia,  sellos  con  fecha  y  hora, temporizador  de  procesos);  conmutadores  horarios  y  otros  aparatos  que  se activan  con  movimiento  de  relojería  o  con  un  motor  sincrónico,  como  las cerraduras con temporizador; piezas para relojes de todo tipo como muelles, rubíes, esferas, chapas, manecillas, puentes y otras piezas.</t>
  </si>
  <si>
    <t>Fabricación de equipo de irradiación y equipo electrónico de uso médico y terapéutico</t>
  </si>
  <si>
    <t>Fabricación  de  equipo  de  irradiación  y  equipo  electrónico  de  uso  médico  y terapéutico, incluye la fabricación y mantenimiento de aparatos electromédicos y electroterapéuticos tales como: equipos médicos de ultrasonidos; marcapasos; aparatos para pérdida auditiva (audífonos); electrocardiogramas y equipo electro médico  de  endoscopia;  equipos  de  irradiación  de  leche  y  alimentos  para eliminación de microorganismos o alargar la vida útil del producto.</t>
  </si>
  <si>
    <t>Fabricación de instrumentos ópticos y equipo fotográfico, incluye la fabricación de lentes  ópticos,  telescopios  y  binoculares,  equipo  de  posicionamiento  óptico; elementos ópticos de metal, óxido de magnesio o de halogenuros, de los metales alcalinos o alcalinotérreos; aparatos y equipo para laboratorios  fotográficos o cinematográficos: cubas especiales para revelado de filmes, para lavado de las pruebas; secadoras, abrillantadoras, máquinas y aparatos para cortar los filmes o las películas, entre otros; fabricación de equipo de miras telescópicas para armas; instrumentos de aumento óptico</t>
  </si>
  <si>
    <t>Fabricación de instrumentos ópticos y equipo fotográfico, incluye la fabricación de herramientas ópticas de precisión para operarios de máquinas; comparadores ópticos,  microscopios  ópticos  compuestos,  incluidos  los  microscopios  para microfotografía y microproyección.</t>
  </si>
  <si>
    <t>Fabricación de instrumentos ópticos y equipo fotográfico, incluye la fabricación de cámaras  fotográficas  (de  rollo  y  digitales)  o  cinematográficas,  esencialmente compuestas por una cámara oscura, un objetivo, un obturador, un diafragma, un soporte para la placa o la bobina y un visor; incluidas las cámaras utilizadas para preparar planchas de fotograbado, para fotografía subacuática (aparatos de caja estanca),  fotografía  aérea,  diseñados  para  registrar  imágenes  sucesivas  a intervalos determinados, de modo que cubran cierta extensión de territorio por medio de fotografías solapadas; aparatos para producir microfilmes o microfichas y  cámaras  de  filmación  con  banda  sonora;  de  proyectores  de  imagen  fija, (diapositiva); ampliadores y reductores de imagen, incluidas las máquinas de microfilmes  y  de  microfichas  y  otros  aparatos  lectores  de  microformatos; proyectores  cinematográficos,  aparatos  fijos  o  portátiles  para  la  proyección diascópica de una serie de imágenes en movimiento con o sin banda sonora en la misma película; aparatos con lámparas de descarga (flashes electrónicos)  y otros aparatos para la producción de luz de destello, excepto las lámparas de destello; aparatos para montajes láser.</t>
  </si>
  <si>
    <t>Fabricación de aparatos y equipo eléctrico</t>
  </si>
  <si>
    <t>Fabricación de motores, generadores y transformadores eléctricos y de aparatos de distribución y control de la energía eléctrica</t>
  </si>
  <si>
    <t>Fabricación de motores,  generadores y transformadores eléctricos, incluye la fabricación de transformadores de energía eléctrica de distribución (convencional de  poste)  y  especializados  (subestación);  reactancias  (balastos);  motores eléctricos, bobinas de inducción; fabricación de generadores de energía, de fuerza y de  alta tensión.</t>
  </si>
  <si>
    <t>Fabricación de motores, generadores y transformadores eléctricos, incluye la fabricación  de  conjuntos  generador-máquina  motriz;  bobinas  de  reactancias; generadores de alta tensión; el rebobinado de armaduras.</t>
  </si>
  <si>
    <t>Fabricación de motores, generadores y transformadores eléctricos, incluye la fabricación  de  transformadores  para  equipos  de  soldadura  de  arco  eléctrico; transformadores  de  subestación  para  la  distribución  de  energía  eléctrica; transformadores de estaciones de interconexión de redes.</t>
  </si>
  <si>
    <t>Fabricación de aparatos de distribución y control de la energía eléctrica, incluye la fabricación de disyuntores de circuitos de energía; relés, tableros, paneles, consolas; mesas, cajas y otras bases, la fabricación de conductos para cuadros de distribución; fusibles eléctricos; aparatos de conmutación; interruptores de energía eléctrica para tensiones superiores a los 1000 voltios; reguladores de voltaje y limitadores de sobretensión, entre otros.</t>
  </si>
  <si>
    <t>Fabricación de hilos y cables aislados y sus dispositivos</t>
  </si>
  <si>
    <t>Fabricación de dispositivos de cableado, incluye la fabricación de dispositivos de cableado transportadores de corriente y no transportadores de corriente para circuitos eléctricos, independientemente del material utilizado en su fabricación; transportadores  para  circuitos  eléctricos,  barras  colectoras,  interruptores  de circuito con pérdida a tierra, portalámparas, conmutadores como interruptores a presión, de botón, de resorte entre otros; enchufes y tomas de corriente, cajas para cableado eléctrico, dispositivos para postes de transmisión, herrajes para líneas eléctricas, , dispositivos plásticos de cableado no conductores de corriente incluido  cajas  plásticas  de  conexiones,  tapas  para  tomas  e  interruptores  y accesorios plásticos para tendidos aéreos;  conductos y juntas de metal aisladas y fabricación de pararrayos, entre otros.</t>
  </si>
  <si>
    <t>Fabricación de equipos eléctricos de iluminación</t>
  </si>
  <si>
    <t>Fabricación  de  equipos   eléctricos  de  iluminación,  incluye  la  fabricación  de bombillas y tubos eléctricos de luz y partes y componentes (excepto bulbos vacíos en vidrio para bombillas eléctricas de luz); accesorios de iluminaciones eléctricas y bombillas; proyectores de teatro; reflectores para la iluminación de edificios, monumentos o parques y demás equipos de iluminación exterior; lámparas de descarga, incandescentes, fluorescentes, ultravioletas, infrarrojas, de destellos, etc.; accesorios y bombillas; de lámparas de mesa con accesorios de iluminación; de lámparas eléctricas mata insectos.</t>
  </si>
  <si>
    <t>Fabricación  de  equipos    eléctricos  de  iluminación,  incluye    accesorios  de iluminación para techos, juegos de luces para árboles de navidad;  candelabros eléctricos.,  la  fabricación  de  leña  (tipo  chimenea)  eléctrica;  de  linternas  (por ejemplo de carburo, eléctricas, de gas, de gasolina, de queroseno entre otras); equipo de iluminación para equipos de transporte (ej.: para vehículos a motor, aviones, botes) como: faros (excepto faros reflectores sellados), lámparas o luces de estacionamiento, de aviso, direccionales o de iluminación interior; de faroles.</t>
  </si>
  <si>
    <t>Fabricación de aparatos de uso doméstico</t>
  </si>
  <si>
    <t>Fabricación   de   aparatos   de   uso   doméstico,   incluye   la   fabricación   de electrodomésticos como:   ventiladores, aparatos de peluquería termoeléctricos (secadores,  peines,  cepillos,  rizadores),  planchas  eléctricas,,  enceradoras  de piso,   (moledoras, licuadoras, exprimidoras, abrelatas, entre otros) brilladoras, utensilios de cocina, máquinas de afeitar eléctricas, cepillos de dientes eléctricos y otros artículos eléctricos de cuidado personal, afilador de cuchillos, y campanas de ventilación y absorción de humos; equipos de cocina y calefacción de uso doméstico,  no  eléctricos:  calentadores  de  uso  doméstico  para  ambientes, cocinillas, parrillas, cocinas, aparatos de cocina y calentadores de platos.</t>
  </si>
  <si>
    <t>Fabricación de aparatos de uso doméstico, incluye el mantenimiento y reparación de aparatos y equipo doméstico cuando se realizan en la misma unidad que los produce.</t>
  </si>
  <si>
    <t>Fabricación de otros tipos de equipo eléctrico n.c.p.</t>
  </si>
  <si>
    <t>Fabricación de otros tipos de equipo eléctrico n.c.p., incluye la fabricación de electrodos de grafito y carbón, contactos y otros productos eléctricos de grafito y carbón;  cargadores  de  baterías  de  estado  sólido;  contactos,  timbres  y  otros productos eléctricos; de dispositivos de iluminación y eléctricos, dispositivos de señalización  eléctrica  tales  como  semáforos;  de  dispositivos  de  señalización, acústica tales como bocinas, sirenas y otros artefactos eléctricos similares. Otros aparatos  de  señalización  visual  o  acústica  accionados  por  electricidad  (ej.: paneles indicadores, entre otros), excepto alarmas contra robos y alarmas contra incendio.</t>
  </si>
  <si>
    <t>Fabricación de otros tipos de equipo eléctrico n.c.p., incluye la fabricación de cámaras bronceadoras, inversores de estado sólido, rectificadores, convertidores, células energéticas, fuentes de poder reguladas y no reguladas y convertidores estáticos;   de   sistemas   de   potencia   interrumpidos   UPS,   limitadores   de sobretensión  (excepto  para  voltajes  de  distribución).  Estos  son  dispositivos utilizados para proteger equipos que utilizan energía eléctrica (computadores) de tensiones o voltajes elevados a través de la reducción de dicha sobretensión; capacitancias,  resistencias,  transformadores,  condensadores  y  componentes similares,  dispositivos  de  señalización  acústica  o  visual,  dispositivos  de señalización acústico.</t>
  </si>
  <si>
    <t>Fabricación de otros tipos de equipo eléctrico n.c.p., incluye equipo eléctrico de soldadura  autógena  y  de  soldadura  blanda,  incluidos  soldadores  manuales; aparatos y dispositivos eléctricos de encendido o de arranque para motores de combustión  interna,  de  encendido  por  chispa  o  por  compresión;  marcadores electrónicos.</t>
  </si>
  <si>
    <t>Fabricación de otros tipos de equipo eléctrico n.c.p., incluye fabricación de cables de extensión de alambre aislado; juegos de cable (a excepción de los juegos de cable de encendido para motores de vehículos automotores) de alambre aislado; electroimanes,  incluso  portaherramientas.  Elementos  de  sujeción  eléctrica, embragues,   frenos,   acoplamientos,   abrazaderas   o   cabezales   alzadores electromagnéticos o de imán permanente; aislantes eléctricos (excepto vidrio o porcelana), tubos y juntas de metal común, forrados de material aislante para la conducción de electricidad; dispositivos eléctricos de apertura y cierre de puertas</t>
  </si>
  <si>
    <t>Fabricación de otros tipos de equipo eléctrico n.c.p., incluye máquinas de limpieza ultrasónica (excepto de laboratorio y de uso odontológico); tableros de marcación (como los usados en los estadios y escenarios deportivos); equipo y componentes eléctricos para motores de combustión interna; aparatos y sus partes eléctricas para motocicletas</t>
  </si>
  <si>
    <t>Fabricación  de  otros  tipos  de  equipo  eléctrico  n.c.p.,  incluye  fabricación  de máquinas y aparatos eléctricos no clasificados en otra parte: aceleradores de partículas  (utilizan  campos  electromagnéticos  para  acelerar  las  partículas cargadas  eléctricamente  hasta  alcanzar  energías  muy  altas,  pudiendo  ser cercanas a la de la luz), generadores de señales, detonadores eléctricos de minas y desempañadores con resistencias eléctricas para aeronaves, embarcaciones, trenes y otras máquinas y aparatos eléctricos.</t>
  </si>
  <si>
    <t>Fabricación de maquinaria y equipo n.c.p.</t>
  </si>
  <si>
    <t>Fabricación de maquinaria y equipo de uso general</t>
  </si>
  <si>
    <t>Fabricación de maquinaria y equipo de oficina (excepto computadoras y equipo periférico), incluye la fabricación  de calculadoras electrónicas, portátiles y de oficina,  otras  calculadoras;  máquinas  de  contabilidad,  cajas  registradoras, máquinas de escribir,  taquigrafía o dictado, manuales y eléctricas; máquinas de escribir automáticas, es decir, máquinas de escribir por las que se pasa una cinta previamente  perforada  para  transcribir  un  mensaje  determinado;  dictáfonos, máquinas  de  memoria  limitada  que  pueden  corregir  y  retranscribir  textos automáticamente; y máquinas provistas de un dispositivo para transmitir las cifras escritas en ellas a máquinas calculadoras; máquinas fotocopiadoras, por sistema óptico, o por contacto, y máquinas termocopiadoras, impresoras, offset de carga manual para oficinas, hectógrafos o máquinas multicopistas de matriz estarcida y máquinas de imprimir direcciones; cartuchos de tinta y tóner para fotocopiadoras e impresoras.</t>
  </si>
  <si>
    <t>Fabricación  de  herramientas  manuales  con  motor,  incluye  la  fabricación  de herramienta manual, con motor eléctrico como: taladros, pulidoras, afiladoras, sierras circulares.</t>
  </si>
  <si>
    <t>Fabricación de otros tipos de maquinaria y equipo de uso general n.c.p., incluye la fabricación de equipo de refrigeración o congelación de uso comercial tales como: vitrinas refrigeradas. Equipo de refrigeración o congelación para otros usos distintos  al  doméstico.  Ensambladuras  de  componentes  principales  de  los refrigeradores y congeladores incluidos en esta clase, por ejemplo, compresores y condensadores montados en un bastidor común, aunque estén desprovistos de motor,  evaporador  o  mueble.  Muebles  destinados  a  contener  equipos  de refrigeración; máquinas y aparatos de filtración y depuración para líquidos y de gases, estufas a gas, calentadores para agua, cintas métricas e instrumentos de precisión,  básculas  y  balanzas  de  uso  doméstico  y  comercial,  balanzas  de plataforma portátiles o móviles, balanzas para el pesaje continuo de sólidos y de líquidos. Balanzas equipadas con calculadoras o capaces de convertir unidades de peso en unidades de cuenta y de realizar otras operaciones basadas en unidades de peso, pesas, etc.</t>
  </si>
  <si>
    <t>Fabricación de otros tipos de maquinaria y equipo de uso general n.c.p., incluye la  fabricación  de  maquinaria  para  licuar  aire  y  gas,  equipo  de  soldadura  no eléctrico, ventiladores de uso industrial, campanas de ventilación.</t>
  </si>
  <si>
    <t>Fabricación de maquinaria y equipo de uso especial</t>
  </si>
  <si>
    <t>Fabricación  de  maquinaria  agropecuaria  y  forestal,  incluye  la  fabricación  de maquinaria y máquinas utilizadas en la agricultura, la horticultura y la silvicultura, la  reparación  de  maquinaria  e  implementos  agrícolas  entre  ellos:  tractores, remolques o semirremolques, máquinas  para la recolección, cosecha o trilla, sierras de cadena o motosierras, desmotadoras de algodón, segadoras, para preparar  los  suelos,  plantar  y  abonar  los  cultivos,  incluso  arados,  gradas, desbrozadoras, binadoras, sembradoras, esparcidoras de estiércol, aclaradoras, etc., autopropulsadas o no. Se incluye la maquinaria de tracción animal.</t>
  </si>
  <si>
    <t>Fabricación de maquinaria agropecuaria y forestal, incluye la fabricación de otra maquinaria utilizada en la agricultura, la cría de animales, avicultura, apicultura, equipo para la preparación de alimentos para animales, etcétera., máquinas para limpiar, seleccionar y clasificar huevos, frutas y otros productos agropecuarios, máquinas  para  ordeñar,  aspersores  de  uso  agrícola,  enfardadoras,  dicha maquinaria puede ser autopropulsada, de arrastre por tractor o de tracción animal.</t>
  </si>
  <si>
    <t>Fabricación  de  máquinas  formadoras  de  metal  y  de  máquinas  herramienta, incluye la fabricación de máquinas herramienta para trabajar metales y otros materiales   tales   como   madera,   piedra,   corcho,   hueso,   ebonita,   caucho endurecido, plásticos duros, vidrio en frío para tornear, perforar, fresar, taladrar, cepillar, rectificar o realizar otras operaciones.</t>
  </si>
  <si>
    <t>Fabricación  de  máquinas  formadoras  de  metal  y  de  máquinas  herramienta, incluye  la  fabricación  de  bancos  de  trefilar,  cizallas  mecánicas,  cortadoras, machacadoras,  martinetes,  máquinas  de  forjar,  estampar,  prensar,  forjar, laminado a presión, máquinas de aterrajar por laminado a presión y máquinas para trabajar alambre. La fabricación de máquinas herramienta de diseño sencillo (por ejemplo, prensas a pedal), de diseño tradicional (por ejemplo, accionadas a mano o por motor) o de diseño moderno (por ejemplo, de mando numérico y para hacer pasar el producto por varias estaciones de trabajo).</t>
  </si>
  <si>
    <t>Fabricación  de  máquinas  formadoras  de  metal  y  de  máquinas  herramienta, incluye  la  fabricación  de  máquinas  para  producir  mallas  o  telas  metálicas, máquinas  para  la  galvanoplastia,  máquinas  para  clavar,  engrapar,  encolar  o montar de otra manera madera, corcho, hueso, ebonita, plásticos duros y otras materias duras similares, la fabricación de partes y accesorios de las máquinas herramienta  incluidas  en  esta  clase,  tales  como  dispositivos  para  sujetar  los materiales que son objeto de trabajo (mandriles, platos de mandril), cabezales divisorios y otros accesorios especiales para máquinas herramienta.</t>
  </si>
  <si>
    <t>Fabricación de maquinaria para la elaboración de productos textiles, prendas de vestir y cueros, incluye la fabricación de máquinas de coser , incluidas aquellas para uso doméstico: máquinas para coser materias textiles, cuero, pieles, etc.; para confeccionar prendas de vestir, calzado, bordados, maletas, cubrecabezas, sacos, etc.; carretes y bobinas que forman parte de maquinaria textil; máquinas de  planchar,  incluso  planchas  de  fusión;   maquinaria  para  fabricar  y  reparar calzado y otros artículos de cuero o piel; agujas para máquinas de coser.</t>
  </si>
  <si>
    <t>Fabricación  de  otros  tipos  de  maquinaria  de  uso  especial  n.c.p.,  incluye  la fabricación de cajas de moldear para talleres de fundición de metal, fondos de moldes, patrones para moldear, moldes para metal (excepto lingoteras), carburos metálicos, vidrio, materias minerales, caucho o plástico; maquinaria y equipo para la fundición de caracteres  de imprenta, (por ejemplo, fundidoras manuales o automáticas de caracteres); de maquinaria y equipo de composición tipográfica (por ejemplo, monotipia y otras máquinas de fundición y composición provistas de teclado); maquinaria y aparatos para imprimir (por ejemplo, prensas corrientes, de platina, de cilindros y rotativas, incluso impresoras especiales como máquinas para  marcar  corcho,  u  otros  artículos  no  usuales),  excepto  la  utilizada  para impresión  sobre  textiles;   máquinas  auxiliares  de  la  impresión  (por  ejemplo, cargadoras,   alimentadoras,   plegadoras,   encoladoras,   engrapadoras,   etc.); máquinas  para  la  elaboración  de  matrices  y  planchas  de  estereotipia,  de elaboración de planchas y grabado al agua fuerte y de fototipia y composición tipográfica.</t>
  </si>
  <si>
    <t>Fabricación  de  otros  tipos  de  maquinaria  de  uso  especial  n.c.p.,  incluye  la fabricación de secadoras centrífugas para ropa, de uso industrial.</t>
  </si>
  <si>
    <t>Fabricación de otros tipos de maquinaria de uso especial n.c.p., incluye sistemas de engrasado central, máquinas para atracciones de ferias, tiovivos, columpios, barracas de tiro al blanco, equipo automático para juegos de bolos, instaladores de pinos, etc..</t>
  </si>
  <si>
    <t>Fabricación de vehículos automotores, remolques y semirremolques</t>
  </si>
  <si>
    <t>Fabricación de carrocerías para vehículos automotores; fabricación de remolques y semirremolques</t>
  </si>
  <si>
    <t>Fabricación de carrocerías para vehículos automotores; fabricación de remolques y semirremolques, incluye la fabricación de carrocerías  (incluidas las cabinas) diseñadas para ser montadas sobre chasis de vehículos automotores; carrocerías para vehículos sin chasis y carrocerías de monocasco; carrocerías para vehículos de transporte de personas, camiones y vehículos de uso especial; carrocerías metálicas, de madera, plástico  o combinaciones de estos u otros materiales; remolques  y  semirremolques  diseñados  para  ser  remolcados  por  vehículos automotores; del tipo utilizado para vivienda o para acampar; para el transporte de    mercancías,    tales    como    remolques    cisterna,    remolques    nodriza (portaautomóviles) y de mudanzas; cureñas para cañones de artillería; remolques para exposiciones, presentación de mercancías o con fines publicitarios, etc.; para el transporte de pasajeros y para otros fines, incluso remolques para el transporte combinado por ferrocarril y carreteras.</t>
  </si>
  <si>
    <t>Fabricación de carrocerías para vehículos automotores; fabricación de remolques y semirremolques, incluye la fabricación de contenedores (incluso contenedores para el transporte de fluidos), ensamble y la instalación de carrocerías blindadas para  vehículos  automotores;  carrocerías  para  remolques  y  semirremolques, metálicas, de madera, plástico y/o combinaciones de estos u otros materiales.</t>
  </si>
  <si>
    <t>Fabricación de otros tipos de equipo de transporte</t>
  </si>
  <si>
    <t>Fabricación de otros tipos de equipo de transporte n.c.p.</t>
  </si>
  <si>
    <t>Fabricación de motocicletas, incluye la fabricación de motocicletas, velocípedos con motor auxiliar.</t>
  </si>
  <si>
    <t>Fabricación de bicicletas y de sillas de ruedas para personas con discapacidad, incluye la fabricación de bicicletas, triciclos, sillas de ruedas motorizada o no, velocípedos equipados con una o más ruedas, bicicletas con sidecar, bicicletas biplaza, de carrera o deportivas y para niños.</t>
  </si>
  <si>
    <t>Fabricación de bicicletas y de sillas de ruedas para personas con discapacidad, incluye fabricación de partes y piezas de bicicletas  y de sillas de ruedas para personas con discapacidad.</t>
  </si>
  <si>
    <t>Fabricación de otros tipos de equipo de transporte n.c.p., incluye, la fabricación de  vehículos  no  clasificados  en  otra  parte,  a  saber:  vehículos  de  propulsión manual: carritos para equipaje, trineos, carritos para supermercados, vehículos de tracción animal: calesas, calesines, carrozas fúnebres y similares.</t>
  </si>
  <si>
    <t>Fabricación  de  muebles,  incluye  la  fabricación  mecanizada  de  muebles  y gabinetes  utilizados  en  el  hogar,  oficinas,  restaurantes,  locales  comerciales, teatros, colegios y centros de enseñanza, iglesias, hoteles, entre otros destinos diferentes a los medios de transporte y mobiliario especializado para equipos médicos,  odontológicos  y  de  laboratorio;  además,  que  estén  elaborados  en cualquier material (madera, mimbre, bambú, metal, plástico, cuero, vidrio, etc., o combinación de estos, excepto piedra, hormigón y cerámica).</t>
  </si>
  <si>
    <t>Fabricación de colchones y somieres</t>
  </si>
  <si>
    <t>Fabricación de colchones y somieres, incluye la fabricación de colchones con muelles, rellenos o guarnecidos de caucho o plástico, la fabricación de somieres y de bases para colchones.</t>
  </si>
  <si>
    <t>Fabricación de joyas, bisutería y artículos conexos</t>
  </si>
  <si>
    <t>Fabricación  de  joyas,  bisutería y  artículos  conexos,  incluye  la  producción  de piedras preciosas y semi preciosas cortadas y talladas (pulidas), la fabricación de artículos de joyería y orfebrería.</t>
  </si>
  <si>
    <t>Fabricación de joyas, bisutería y artículos conexos, incluye fabricación de artículos de uso técnico y de laboratorio elaborados con metales preciosos.</t>
  </si>
  <si>
    <t>Fabricación  de  joyas,  bisutería  y  artículos  conexos,  incluye  fabricación  de pulseras, objetos personales de metales preciosos y no preciosos, artículos de bisutería.</t>
  </si>
  <si>
    <t>Fabricación de instrumentos musicales, incluye la fabricación de instrumentos de cuerda incluso los eléctricos y electrónicos, instrumentos de cuerda provistos o no de teclado incluso pianos automáticos (pianolas), teclado, percusión tales como tambores,  xilófonos,  castañuelas,  entre  otros;  viento  elaborados  en  metal, madera, caña, entre otros; sonido; silbatos, cornetas y otros instrumentos sonoros de boca para llamado o señalización;  y otros, incluidas la fabricación de partes, piezas y accesorios de instrumentos, incluidos los metrónomos, los diapasones de percusión y de boca, las tarjetas, los discos y los rollos para instrumentos mecánicos automáticos, entre otros.</t>
  </si>
  <si>
    <t>Fabricación de instrumentos musicales, incluye la fabricación de instrumentos musicales cuyo sonido se produce, se amplifica y/o sintetiza electrónicamente.</t>
  </si>
  <si>
    <t>Fabricación de instrumentos musicales, incluye la fabricación de cajas de música, organillos,  órganos  de  vapor,  acordeones  e  instrumentos  similares,  incluso armónicas, campanas, pájaros cantores mecánicos, sierras musicales, órganos de tubo (mecánicos, de cañones, de lengüeta, manuales, callejeros y organillos electrónicos) y de teclado, incluso armonios e instrumentos de teclado similares con lengüetas metálicas libres y otros accesorios de instrumentos musicales como lo  son  las  boquillas,  atriles,  palillos  para  tocar  batería,  entre  otros  y  otros instrumentos no clasificados en otra parte.</t>
  </si>
  <si>
    <t>Fabricación de juegos, juguetes y rompecabezas</t>
  </si>
  <si>
    <t>Fabricación  de  juegos,  juguetes  y  rompecabezas,  incluye  la  fabricación  de muñecas, juegos y juguetes, modelos a escala y vehículos para niños (excepto bicicletas y triciclos de metal). Fabricación de calzado de muñecos, fabricación de juguetes tales como canicas, cometas, manualidades incluso juegos de imitación científica.  Fabricación  de  instrumentos  musicales  de  juguete,  fabricación  de muñecos de peluche y trapo.</t>
  </si>
  <si>
    <t>Fabricación de juegos, juguetes y rompecabezas, incluye la fabricación de juegos electrónicos,  juegos  accionados  por  monedas,  instrumentos  musicales  de juguete, juegos de tablero, mesas de billar, mesas especiales para juegos de casino, fabricación de juegos electrónicos con software.</t>
  </si>
  <si>
    <t>Fabricación  de  juegos,  juguetes  y  rompecabezas,  incluye  la  fabricación  de modelos  a  escala  reducida  y  modelos  recreativos  similares,  rompecabezas, pasatiempos.</t>
  </si>
  <si>
    <t>Fabricación de instrumentos, aparatos y materiales médicos y odontológicos (incluido mobiliario)</t>
  </si>
  <si>
    <t>Fabricación  de  instrumentos,  aparatos  y  materiales  médicos  y  odontológicos (incluido   mobiliario),   incluye   la   fabricación   de   aparatos   de   laboratorio, instrumentos quirúrgicos, médicos, aparatos y suministros quirúrgicos, equipo, material e instrumental odontológico, instrumentos médicos y dentales eléctricos de uso manual.</t>
  </si>
  <si>
    <t>Fabricación  de  instrumentos,  aparatos  y  materiales  médicos  y  odontológicos (incluido mobiliario), incluye la fabricación de mantas, almohadillas con esponjas y  paños  de  algodón  quirúrgicos,  sabanilla  e  hilos  y  gasas  estériles  de  uso quirúrgico,  maquinaria  de  limpieza  por  ultrasonidos  para  laboratorio  y  de esterilizadores  medicoquirúrgicos  y  de  laboratorio;  también  la  fabricación  de aparatos de destilación y centrifugadoras para laboratorio.</t>
  </si>
  <si>
    <t>Fabricación  de  instrumentos,  aparatos  y  materiales  médicos  y  odontológicos (incluido  mobiliario),  incluye  la  fabricación  de  empastes  y  cementos  dentales (excepto   pegamento   para   dentaduras   postizas),   ceras   dentales   y   otras preparaciones de uso odontológico; instrumentos de odontología; hornos para laboratorio dental; cementos para la reconstrucción de huesos y la fabricación de dientes  postizos,  puentes,  entre  otros,  hechos  por  encargo  en  laboratorios dentales,  incluso  las  amalgamas  y  las  resinas  de  uso  dental;  también  las articulaciones artificiales y otras partes artificiales del cuerpo humano. Se incluyen las actividades de laboratorios de mecánica dental.</t>
  </si>
  <si>
    <t>Fabricación  de  instrumentos,  aparatos  y  materiales  médicos  y  odontológicos (incluido mobiliario), incluye la fabricación de muebles para medicina, cirugía, odontología  y  veterinaria  tales  como,  mesas  de  operaciones  (mesas  de reconocimiento  para  usos  clínicos),  camillas  para  examen  médico  y  con mecanismos  para  el  transporte  de  los  enfermos,  camas  de  hospital  con dispositivos  mecánicos  y  sillas  de  odontología  con  funciones  hidráulicas incorporadas.</t>
  </si>
  <si>
    <t>Fabricación  de  instrumentos,  aparatos  y  materiales  médicos  y  odontológicos (incluido mobiliario), incluye la fabricación de placas y tornillos para fijar huesos, jeringas,  agujas,  catéteres,  cánulas,  entre  otros;  ojos  de  cristal  o  vidrio, termómetros de uso médico.</t>
  </si>
  <si>
    <t>Fabricación  de  instrumentos,  aparatos  y  materiales  médicos  y  odontológicos (incluido mobiliario), incluye la fabricación de productos oftalmológicos, anteojos, lentes de sol, lentes graduados a prescripción, lentes de contacto y gafas de seguridad o protección.</t>
  </si>
  <si>
    <t>Fabricación  de  instrumentos,  aparatos  y  materiales  médicos  y  odontológicos (incluido mobiliario), incluye la fabricación de aparatos para masajes que trabajan generalmente  por  fricción,  vibración,  entre  otros,  incluyendo  aquellos  de  uso doméstico  o  personal,  aparatos  de  mecanoterapia  para  el  tratamiento  de enfermedades de las articulaciones o de los músculos, excepto los que se usan principalmente en gimnasios; aparatos para pruebas psicotécnicas; aparatos de ozonoterapia utilizados para el tratamiento de afecciones de las vías respiratorias; aparatos de oxigenoterapia y respiración artificial: aparatos mecánicos que actúan por compresión torácica; por inhalación de oxígeno o de una mezcla de oxígeno y  anhídrido  carbónico  mediante  máscaras;  los  aparatos  llamados  pulmón  de acero.</t>
  </si>
  <si>
    <t>Fabricación  de  instrumentos,  aparatos  y  materiales  médicos  y  odontológicos (incluido mobiliario), incluye la fabricación de aparatos ortésicos y protésicos, incluso bastones y muletas, fajas y bragueros quirúrgicos (para hernias inguinales, y umbilicales), corsés y fajas medicoquirúrgicas, cuyo diseño responde a una función ortésica determinada; zapatos ortopédicos; férulas y otros artículos y materiales para fracturas; aparatos respiratorios que son utilizados principalmente por los aviadores, los buceadores, los alpinistas o los bomberos. Pueden ser autónomos, es decir, estar alimentados por una botella de oxígeno o de aire comprimido portátil, o estar alimentados por un tubo unido a una fuente de aire comprimido exterior, compresor, depósito, etc., o incluso simplemente unidos a la atmósfera,  en  determinados  aparatos  diseñados  para  alimentarlos  a  corta distancia.</t>
  </si>
  <si>
    <t>Otras industrias manufactureras n.c.p., incluye la fabricación de botones, broches y botones de presión y cremalleras; que no sean de metales preciosos ni de piedras preciosas y semipreciosas. de maniquíes, paraguas, sombrillas de jardín o playa; de bastones; de brochas, almohadillas, rodillos para pintar; de velas, cirios  y  artículos  similares,  fabricación  de  plumines  (puntas  de  bolígrafos), estilógrafos,    rapidógrafos,    bolígrafos,    estilógrafos,    lápices,    portaminas, marcadores,  crayones, tiza, marcadores con punta de fieltro y punta suave, sus partes y sus estuches, entre otros, sean o no mecánicos; incluso la fabricación de pinceles, rodillos y artículos similares; la fabricación de equipo de protección y de seguridad;  fabricación de ropa resistente al fuego (ignífuga) y otras prendas de protección que no sean de asbesto y fabricación de artículos de fiestas y de carnavales;    fabricación  de  cinturones  de  seguridad  para  instaladores  y reparadores de líneas telefónicas y de electricidad y otros cinturones para uso industrial; fabricación de flotadores (salvavidas) de corcho;  fabricación de cascos de  plástico  endurecido  y  otro  equipo  de  seguridad  personal  de  plástico; fabricación de trajes protectores para bomberos; fabricación de cascos de metal y otro equipo de seguridad personal de metal;  fabricación de tapones para los oídos  y  la  nariz  (Por  ejemplo,  para  natación  y  para  protección  del  ruido); fabricación de máscaras antigás que permiten respirar en medios viciados por el polvo, emanaciones tóxicas, humo y vapores.</t>
  </si>
  <si>
    <t>Otras industrias manufactureras n.c.p., incluye la fabricación de artículos de uso personal  como  pipas,  vaporizadores  de  perfumes,  termos  y  otros  recipientes herméticos, sellos para fechar (sellos metálicos), aparatos manuales para imprimir y  estampar,  cintas  con  tinta  para  máquinas  de  escribir,  impresoras  de computadora, cajas registradoras, entre otras y almohadillas de tinta para sellos. La fabricación de máscaras antigás que permiten respirar en medios viciados por el  polvo,  emanaciones  tóxicas,  humo  y  vapores.  Se  incluyen  las  de  uso profesional, como aquellas diseñadas para protección en caso de guerra, siempre y cuando el aire respirable proceda directamente del exterior y pase por un órgano filtrante que absorbe los gases nocivos y retiene el polvo.</t>
  </si>
  <si>
    <t>Otras  industrias  manufactureras  n.c.p.,  incluye  la  fabricación  de  artículos  de plumas o plumones; arreglos artificiales de ramos de flores, coronas y canastas florales, flores, frutas y plantas; juegos de chasco o broma y de fantasía; cedazos y cribas manuales; maniquíes de sastre, ataúdes metálicos o de madera y otros artículos no clasificados en otra parte; fabricación de globos terráqueos</t>
  </si>
  <si>
    <t>Otras industrias manufactureras n.c.p., incluye la fabricación de encendedores y mecheros, caminadores y cunas portátiles o portabebés.</t>
  </si>
  <si>
    <t>Otras  industrias  manufactureras  n.c.p.,  incluye  la  fabricación  de  árboles  de navidad  artificiales  y  sus  adornos  (excepto  adornos  de  vidrio  y  eléctricos), artículos de fiestas y de carnavales como disfraces y accesorios, y otros artículos recreativos.</t>
  </si>
  <si>
    <t>Mantenimiento y reparación especializada de productos elaborados en metal, incluye  mantenimiento  y  reparación  de  herramientas  mecánicas  simples  de medición elaboradas en metal.</t>
  </si>
  <si>
    <t>Mantenimiento y reparación especializada de maquinaria y equipo, incluye talleres electromecánicos, mantenimiento y reparación de maquinaria y equipo de uso industrial,  maquinaria  pesada  en  general,  acumuladores,  motores,  equipo  de refrigeración.</t>
  </si>
  <si>
    <t>Mantenimiento y reparación especializado de equipo electrónico y óptico, incluye el mantenimiento y reparación a cambio de una retribución o por contrata de instrumentos y equipos ópticos, tales como: binoculares, microscopios (excepto de electrones o protones), telescopios, prismas y lentes (excepto oftalmológicos) y equipo fotográfico.</t>
  </si>
  <si>
    <t>Mantenimiento y reparación especializada de equipo eléctrico, incluye equipos de iluminación,   máquinas   eléctricas   para   soldadura,   máquinas   de   limpieza ultrasónica, cables de fibra óptica para la transmisión de imágenes y aparatos de conmutación.</t>
  </si>
  <si>
    <t>SUMINISTRO DE ELECTRICIDAD, GAS, VAPOR Y AIRE ACONDICIONADO</t>
  </si>
  <si>
    <t>Suministro de electricidad, gas, vapor y aire acondicionado</t>
  </si>
  <si>
    <t>Suministro de vapor y aire acondicionado</t>
  </si>
  <si>
    <t>Suministro de vapor y aire acondicionado, incluye la producción, captación y distribución  de  vapor  y  agua  caliente  para  calefacción,  aire  frío,  agua  fría, producción de hielo.</t>
  </si>
  <si>
    <t>DISTRIBUCIÓN DE AGUA; EVACUACIÓN Y TRATAMIENTO DE AGUAS RESIDUALES, GESTIÓN DE DESECHOS Y ACTIVIDADES DE SANEAMIENTO AMBIENTAL</t>
  </si>
  <si>
    <t>Captación, tratamiento y distribución de agua</t>
  </si>
  <si>
    <t>Captación, tratamiento y distribución de agua, incluye la captación, el tratamiento y la distribución de agua para uso doméstico e industrial, servicios de acueducto.</t>
  </si>
  <si>
    <t>Captación, tratamiento y distribución de agua, incluye operación de canales de irrigación, desalinización de agua de mar o agua subterránea, potabilización de agua para fines de distribución de agua.</t>
  </si>
  <si>
    <t>Recolección, tratamiento y disposición de desechos, recuperación de materiales</t>
  </si>
  <si>
    <t>Recolección de desechos</t>
  </si>
  <si>
    <t>Recolección de desechos sólidos no peligrosos (ej.: basura) dentro de un área local, tales como recolección de desechos de los hogares y empresas por medio de canecas de basura, contenedores, etc.; puede incluir materiales recuperables mezclados, materiales reciclables y desechos producidos por fábricas textiles. La operación de estaciones de transferencia de desechos no peligrosos</t>
  </si>
  <si>
    <t>Recolección de desechos sólidos no peligrosos. La recolección de basura de canecas  en  lugares  públicos.  La  recolección  de  desechos  de  construcción  y demolición. La recolección y remoción de rastrojos, escombros, corte de césped, poda y tala de árboles etc.</t>
  </si>
  <si>
    <t>Tratamiento y disposición de desechos</t>
  </si>
  <si>
    <t>Tratamiento y disposición de desechos no peligrosos, incluye el tratamiento previo a la disposición, otras formas de tratamiento de desechos no peligrosos sólidos o no sólidos, disposición de desechos, el tratamiento de desechos orgánicos para su disposición, producción de compost con desechos orgánicos.</t>
  </si>
  <si>
    <t>Recuperación de materiales</t>
  </si>
  <si>
    <t>Recuperación de materiales, incluye procesamiento de desechos no metálicos y otros  artículos  para  convertirlos  en  materias  primas  secundarias.  Incluye  la recuperación, separación y clasificación en categorías distintas de materiales recuperables mezclados, como: papel y cartón, y de artículos de papel o cartón, plásticos. La separación y clasificación de materiales recuperables de corrientes de desechos no peligrosos (ej.: basura).</t>
  </si>
  <si>
    <t>Instalaciones eléctricas, de fontanería y otras instalaciones especializadas</t>
  </si>
  <si>
    <t>Instalaciones eléctricas, incluye Instalaciones y accesorios eléctricos, líneas de telecomunicaciones, redes informáticas y líneas de televisión por cable, antenas parabólicas, conexión de aparatos eléctricos y equipo doméstico, sistemas de calefacción radiante, instalaciones eléctricas en casa de habitación y/o edificios.</t>
  </si>
  <si>
    <t>Instalaciones de fontanería, calefacción y aire acondicionado, incluye fontanería y sanitario, Instalaciones de gas, instalación de conductos, colectores de energía solar no eléctricos.</t>
  </si>
  <si>
    <t>Instalaciones  de  fontanería,  calefacción  y  aire  acondicionado,  incluye  la instalación   de   equipos   y   conductos   de   ventilación,   refrigeración   o   aire acondicionado, su mantenimiento y reparación. Sistemas de riego por aspersión para el césped.</t>
  </si>
  <si>
    <t>Terminación y acabado de edificios y obras de ingeniería civil, incluye la pintura y/o encerado de interiores de techos, paredes, pisos, la instalación de muebles de cocina a la medida.</t>
  </si>
  <si>
    <t>Mantenimiento y reparación de vehículos automotores</t>
  </si>
  <si>
    <t>Mantenimiento  y  reparación  de  vehículos  automotores,  incluye  centros  de diagnóstico,  mantenimiento  y  reparación  de  vehículos  automotores  como automóviles,  camiones,  lanchas  y  similares  como  reparaciones  mecánicas, eléctricas, sistemas de inyección electrónica, carrocería y tapicería.</t>
  </si>
  <si>
    <t>Comercio de partes, piezas (autopartes) y accesorios (lujos) para vehículos automotores</t>
  </si>
  <si>
    <t>Comercio  de  partes,  piezas  (autopartes)  y  accesorios  (lujos)  para  vehículos automotores, incluye el comercio al por mayor y al por menor de todo tipo de partes,  piezas  (autopartes),  llantas  y  neumáticos,  componentes,  suministros, herramientas y accesorios (lujos), nuevos o usados, para vehículos automotores.</t>
  </si>
  <si>
    <t>Comercio  al  por  mayor  a  cambio  de  una  retribución  o  por  contrata,  incluye comercio al por mayor de materias primas agropecuarias y distribución de leche con autotransporte.</t>
  </si>
  <si>
    <t>Comercio al por mayor de combustibles sólidos, líquidos, gaseosos y productos conexos, incluye comercio al por mayor de gasolina, diésel, aceite combustible, aceite  de  calefacción  y  keroseno;  gases  del  petróleo  licuado,  butano  y  gas propano.</t>
  </si>
  <si>
    <t>Comercio al por mayor de desperdicios, desechos y chatarra, incluye el comercio al por mayor (compra) de desperdicios y desechos de chatarra metálica y de materiales para reciclaje, incluidos la recogida, la clasificación, la separación y el desguace de productos usados, para obtener partes y piezas reutilizables (para la venta), el embalaje y reembalaje, el almacenamiento y la entrega.</t>
  </si>
  <si>
    <t>Comercio al por menor de combustible para automotores, incluye el comercio al por  menor  de  carburantes,  (gasolina,  biocombustible,  ACPM,  gas  natural vehicular) para todo tipo de vehículos automotores y embarcaciones, estaciones de gasolina y gas natural vehicular.</t>
  </si>
  <si>
    <t>Comercio al por menor de artículos de ferretería, pinturas y productos de vidrio en establecimientos  especializados,  incluye  solamente  venta  de  hierro,  sin  auto transporte.</t>
  </si>
  <si>
    <t>Comercio  al  por  menor  de  otros  artículos  domésticos  en  establecimientos especializados,  incluye  el  comercio  al  por  menor  de  carbón  mineral,  carbón vegetal,  otros  combustibles  sólidos  como  ciscos  y  líquidos  como:  kerosene, varsol, bencina, gas licuado del petróleo, envasado en bombonas de distribución domiciliaria para su uso en cocina o en calefacción, entre otros.</t>
  </si>
  <si>
    <t>Transporte terrestre; transporte por tuberías</t>
  </si>
  <si>
    <t>Transporte terrestre público automotor</t>
  </si>
  <si>
    <t>Transporte de carga por carretera, incluye solamente transporte  municipal de carga de artículos como, pan, leche que se recoge en las granjas, legumbres.</t>
  </si>
  <si>
    <t>Almacenamiento  y  depósito,  incluye  cámaras  frigoríficas,  silos  de  granos  y almacenamiento y depósito de madera, carbón mineral y/o vegetal, depósitos y distribución de fósforo, almacenamiento zonas franca.</t>
  </si>
  <si>
    <t>Manipulación de carga, incluye la carga y descarga de mercancías y equipaje por estibadores,   coteros,   paletizadores,   excepto   cargue   y   descargue   de embarcaciones aéreas, marítimas y/o fluviales.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</si>
  <si>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Lo anterior siempre que incluya servicios de preparación de alimentos.</t>
  </si>
  <si>
    <t>Otros tipos de alojamientos para visitantes, incluye los servicios de alojamiento en refugios de montaña.</t>
  </si>
  <si>
    <t>Otros tipos de alojamiento n.c.p., se incluyen los servicios de coche cama y/o comedores a bordo cuando son prestados por unidades separadas de las que suministran el servicio de transporte.</t>
  </si>
  <si>
    <t>Expendio a la mesa de comidas preparadas, incluye la preparación y el expendio de alimentos a la carta y/o menú del día para su consumo inmediato, mediante el servicio  a  la  mesa  (restaurante).  Pueden  o  no  prestar  servicio  a  domicilio, suministrar bebidas alcohólicas o algún tipo de espectáculo</t>
  </si>
  <si>
    <t>Expendio por autoservicio de comidas preparadas, incluye la preparación y el expendio de alimentos para el consumo inmediato, exclusiva o principalmente bajo la modalidad de autoservicio, en coches y comedores a bordo, pueden o no prestar  servicio  a  domicilio  y  por  lo  general  presentan  decoración  altamente estandarizada.</t>
  </si>
  <si>
    <t>Otros tipos de expendio de comidas preparadas n.c.p., incluyen la preparación y el expendio para consumo inmediato desde vehículos, puestos móviles, kioscos, fritanguerias; las actividades de las heladerías, establecimientos de coffee shop y fuentes de soda, entendidos como los establecimientos donde se sirven helados y bebidas de frutas naturales para el consumo inmediato.</t>
  </si>
  <si>
    <t>Actividades de catering para eventos y otros servicios de comidas</t>
  </si>
  <si>
    <t>Catering para eventos, incluye la provisión de servicios de comida en banquetes, recepciones  de  empresas  (casas  de  banquetes),  bodas,  fiestas  y  otras celebraciones o reuniones.</t>
  </si>
  <si>
    <t>Actividades de otros servicios de comidas, incluye catering industrial, la provisión de servicios de comidas para un periodo de tiempo específico, operación de concesiones de alimentación en instalaciones deportivas y similares, los servicios de alimentación escolar, mediante la preparación y distribución de comidas in situ (en  el  lugar  donde  van  a  consumirse).  Operación  de  casinos  o  cafeterías  y comedores universitarios al igual que de casinos y comedores para los miembros de las Fuerzas Armadas. Restaurantes a bordo de buques de pasajeros y servicio de coche comedor.</t>
  </si>
  <si>
    <t>Edición de libros, publicaciones periódicas y otras actividades de edición</t>
  </si>
  <si>
    <t>Edición de libros, incluye las actividades de edición de libros en general, en formato impreso, electrónico CD, pantalla electrónica, entre otros, audio o en la internet.</t>
  </si>
  <si>
    <t>Edición de directorios y listas de correo, incluye la edición de bases de datos que están protegidas en su forma, pero no en su contenido; la edición de listas de correo   y   edición   de   directorios   telefónicos;   compilaciones   tales   como jurisprudencia, compendios farmacéuticos o vademécums, entre otros.</t>
  </si>
  <si>
    <t>Edición de periódicos, revistas y otras publicaciones periódicas, incluye la edición impresa o en formato electrónico, incluso por internet, de publicaciones periódicas tales  como:  periódicos,  periódicos  de  anuncios  publicitarios,  periódicos  de contenido técnico o general, tiras cómicas, boletines informativos, entre otros; Edición de revistas y otras publicaciones periódicas, entre ellas las académicas, agrícolas, comerciales, financieras, juveniles, profesionales, religiosas, técnicas, entre otras; Edición de  guías de programación de radio y televisión.</t>
  </si>
  <si>
    <t>Otros  trabajos  de  edición,  incluye  edición  impresa  o  en  formato  electrónico incluyendo  la  internet  de  catálogos  para  almacenes,  de  mercancía  y  de colecciones;  fotografías,  tarjetas  postales,  tarjetas  de  felicitación,  horarios, formularios,  carteles,  afiches,  calendarios,  reproducción  de  obras  de  arte, catálogos  de  obras  de  arte,  diseños  de  estampados  para  ropa,  material publicitario,  incluso  libretas  de  cupones  de  descuento,  otras  obras  impresas, edición en línea de estadísticas y otros tipos de información; La edición de diarios y agendas temáticas y cubiertas para globos terráqueos.</t>
  </si>
  <si>
    <t>Actividades de grabación de sonido y edición de música, se incluyen la producción de  grabaciones  matrices  originales  de  música  o  sonido,  tales  como  cintas magnetofónicas, discos compactos.</t>
  </si>
  <si>
    <t>Actividades de telecomunicaciones alámbricas</t>
  </si>
  <si>
    <t>Actividades   de   telecomunicaciones   alámbricas,   incluye   la   explotación, mantenimiento o facilitación del acceso a los servicios para la transmisión de voz, datos,  texto,  sonido  y  video  utilizando  infraestructura  de  telecomunicaciones alámbrica, servicios de telegrafía y telefonía.</t>
  </si>
  <si>
    <t>Actividades   de   telecomunicaciones   alámbricas,   incluye   la   explotación   y mantenimiento de los sistemas de conmutación y transmisión, la explotación de sistemas de distribución por cable.</t>
  </si>
  <si>
    <t>Actividades  de  telecomunicaciones  alámbricas,  incluye  los  servicios  telefonía local y de larga distancia, suministro de servicios de telégrafos. Se incluye la compra  de  derechos  de  acceso  de  la  capacidad  de  la  red  a  propietarios  y operadores de redes y utilización de esa capacidad para suministrar servicios de telecomunicaciones a empresas y hogares</t>
  </si>
  <si>
    <t>Actividades de telecomunicaciones inalámbricas</t>
  </si>
  <si>
    <t>Actividades   de   telecomunicaciones,   inalámbricas   incluye   la   explotación, mantenimiento o facilitación del acceso a servicios de transmisión de voz, datos, texto, sonido y video utilizando infraestructura de telecomunicaciones inalámbrica, mantenimiento  y  explotación  de  redes  de  radio  búsqueda  y  telefonía  móvil, suministro  de  acceso  a  internet  por  el  operador  de  la  infraestructura  de telecomunicaciones inalámbrica, el suministro de la capacidad completa para la comunicación entre usuarios, incluidas las funciones del equipo terminal tales como los servicios de telefonía móvil, los sistemas de radiomensajes o beeper y los sistemas de acceso troncalizado (Trunkig), los servicios de transmisión omni-direccional  y  la  transmisión  a  través  de  ondas;  puede,  basarse  en  una  sola tecnología o una combinación de tecnologías.</t>
  </si>
  <si>
    <t>Otras actividades de telecomunicaciones, incluye el suministro de aplicaciones especializadas  de  telecomunicaciones  tales  como  la  localización  por  satélite, telemetría de comunicaciones u operación de sistemas de rastreo a cambio de una retribución o por contrata, y utilización de estaciones de radar; la explotación de las estaciones terminales de comunicaciones por satélite y las instalaciones asociadas   operacionalmente   conectadas   con   uno   o   más   sistemas   de comunicaciones terrestres y capaces de  transmitir o recibir telecomunicaciones desde los sistemas satelitales, El suministro de servicios de telecomunicaciones por las conexiones de las telecomunicaciones existentes: Reventa de servicios telecomunicaciones (es decir, la compra y reventa de la capacidad de la red, sin prestación   de   servicios   adicionales)   radio   búsqueda,   la   transmisión   de teleconferencias, Los servicios auxiliares de ayuda cuyo objetivo es la seguridad de la vida humana, la seguridad del Estado o razones de interés humanitario tales como  el  Servicio    móvil  marítimo  y  Aeronáutico;  servicios  especiales  de telecomunicaciones tales como el de Radioaficionados y de Banda Ciudadana; servicios de telecomunicaciones no incluidos en ninguna de las clases anteriores</t>
  </si>
  <si>
    <t>Actividades  de  arquitectura  e  ingeniería  y  otras  actividades  conexas  de consultoría   técnica,   incluye   trabajo   de   campo   para   estudios   geofísicos, geológicos, topografía, y sismográficos, Los servicios geodésicos: actividades de agrimensura,   estudios   hidrológicos,   estudios   de   subsuelo,   actividades cartográficas y de información espacial.</t>
  </si>
  <si>
    <t>Actividades  de  arquitectura  e  ingeniería  y  otras  actividades  conexas  de consultoría técnica, incluye el diseño y arquitectura de jardines.</t>
  </si>
  <si>
    <t>Investigaciones y desarrollo experimental en el campo de las ciencias naturales y la ingeniería, incluye investigación en ciencias médicas, biotecnología, ciencias agropecuarias, investigaciones para obtener nuevas variedades de semillas o modificar las existentes y desarrollo de productos farmacéuticos (incluidos los de biotecnología).</t>
  </si>
  <si>
    <t>Investigaciones y desarrollo experimental en el campo de las ciencias sociales y las humanidades</t>
  </si>
  <si>
    <t>Investigaciones y desarrollo experimental en el campo de las ciencias sociales y las  humanidades,  incluye  en  ciencias  sociales:  en  derecho,  trabajo  social, economía,  psicología  y  sociología,  entre  otras;  en  humanidades  (lingüística, idiomas,  arte,  antropología,  geografía  e  historia,  entre  otras),  así  como  la investigación y el desarrollo interdisciplinario.</t>
  </si>
  <si>
    <t>Actividades especializadas de diseño,  incluye  las actividades de diseñadores gráficos, diseño industrial.</t>
  </si>
  <si>
    <t>Alquiler y arrendamiento de equipo recreativo y deportivo, incluye el alquiler de equipo recreativo y deportivo, embarcaciones de recreo, botes, canoas, veleros, esquís y otros tipos de equipo de deportes.</t>
  </si>
  <si>
    <t>Actividades de empresas de servicios temporales</t>
  </si>
  <si>
    <t>Actividades  de   agencias   de   empleo   temporal,   incluye   el   suministro   de trabajadores para las actividades de los clientes por períodos limitados con el fin de reemplazar a empleados o suplementar temporalmente su fuerza de trabajo, cuando el personal suministrado es empleado de las propias agencias de empleo temporal.  Las  unidades  clasificadas  en  esta  clase  no  se  encargan  de  la supervisión directa de sus empleados en los lugares de trabajo de los clientes.</t>
  </si>
  <si>
    <t>Otras actividades de provisión de talento humano</t>
  </si>
  <si>
    <t>Otras  actividades  de  suministro  de  recurso  humano,  incluye  suministro  de recursos humanos para las actividades de los clientes, la cual se realiza por lo general a largo plazo o en forma permanente,  y las unidades clasificadas en esta clase pueden desempeñar una amplia gama de funciones conexas de gestión de recursos  humanos,  Las  unidades  clasificadas  en  esta  clase  constituyen  los empleadores oficiales de los empleados en lo que respecta a la nómina, los impuestos y otros aspectos fiscales y de recursos humanos, pero no se encargan de la dirección ni de la supervisión del trabajo de esos empleados.</t>
  </si>
  <si>
    <t>Actividades  de  paisajismo  y  servicios  de  mantenimiento  conexos,  incluye  la plantación, el cuidado y el mantenimiento de vegetación para: Campos deportivos y  de  recreación  (ej.:  campos  de  fútbol,  golf,  entre  otros),  parques  infantiles, praderas para tomar el sol y otros parques de recreo; edificios industriales y comerciales, campos deportivos y de recreación, parques infantiles, praderas para tomar el sol y otros parques de recreo, mantenimiento de terrenos en buenas condiciones ecológicas</t>
  </si>
  <si>
    <t>Actividades  de  envase  y  empaque,  incluye  las  actividades  de  envasado  y empaquetado a cambio de una retribución o por contrata, estén o no involucradas a  procesos  automatizados:  empaque  de  sólidos  (tipo  burbuja,  cubierta  de aluminio, entre otros), embotellado de líquidos, bebidas y productos alimenticios, alimentos.</t>
  </si>
  <si>
    <t>Otros tipos de educación n.c.p., incluye actividades de enseñanza e instrucción especializada  como:  autoescuelas  (enseñanza  de  conducción,  no  dirigida  a conductores profesionales), las escuelas de vuelo</t>
  </si>
  <si>
    <t>Actividades de hospitales y clínicas, con internación</t>
  </si>
  <si>
    <t>Actividades de hospitales y clínicas, con internación, comprende las actividades que consisten principalmente en laboratorio clínico, endoscopia, patología etc., cuando se prestan a pacientes internos. La atención de pacientes internos, que se  realiza  bajo  la  supervisión  directa  de  médicos  y  abarca:  la  atención odontológica   a   pacientes   internos   en   hospitales   cuando   se   presta   por profesionales vinculados a la institución de internación; el servicio de personal médico general y especializado y paramédico en: servicio de complementación terapéutica:  rehabilitación  (por  terapistas),  optometría,  psicología,  nutrición, fonoaudiología,  etc.,  cuando  se  prestan  a  pacientes  internos;  servicios  de urgencias. Servicios de quirófanos, servicios de farmacia, servicios de comida a pacientes  internos  y  otros  servicios  hospitalarios;  servicios  de  centros  de planificación   familiar   que   proporcionan   tratamiento   médico   tales   como esterilización e interrupción del embarazo, cuando se realizan con internación.</t>
  </si>
  <si>
    <t>Otras actividades de atención relacionadas con la salud humana</t>
  </si>
  <si>
    <t>Actividades de apoyo diagnóstico, incluye las actividades relacionadas con la salud  humana,  realizadas  por  unidades  independientes  a  las  instituciones prestadoras de servicios de salud con internación, de laboratorios de análisis de sangre, así como laboratorios de medicina forense y Laboratorios de radiología y otros centros de diagnósticos por imagen.</t>
  </si>
  <si>
    <t>Actividades   de   apoyo   terapéutico,   incluye     actividades   de   enfermeros, fisioterapeutas, terapistas respiratorios, terapistas ocupacionales, fonoaudiólogos u otro personal paramédico como enfermeros escolares, terapeutas dentales e higienistas dentales, que pueden atender pacientes sin la presencia del médico u odontólogo, pero son supervisados periódicamente por estos; las actividades de personal  paramédico  especializado  en  optometría,  nutrición;  planeación  y ejecución  de  programas  de  tratamiento  terapéutico  remitido  por  el  personal médico u odontológico, para la rehabilitación física y mental, realizada fuera de la actividad de los hospitales y clínicas con internación, estas actividades pueden realizarse a pacientes externos o ambulatorios, en consultorios privados, centros médicos, puestos de salud, clínicas asociadas con empresas, escuelas, hogares para ancianos, organizaciones sindicales y asociaciones profesionales, así como en el domicilio de los pacientes; terapia ocupacional, terapia de lenguaje.</t>
  </si>
  <si>
    <t>Actividades de apoyo terapéutico, incluye los tratamientos de adelgazamiento y los masajes que se efectúan bajo control y supervisión médica, masaje medicinal, podología, homeopatía, quiropráctica acupuntura; parteras; hidroterapia etc.</t>
  </si>
  <si>
    <t>Actividades de espectáculos musicales en vivo, incluye la producción para el público en general de conciertos, para una o más funciones, las actividades pueden ser realizadas por orquestas y bandas, pero también pueden consistir en funciones de músicos, autores, intérpretes, entre otros; Las actividades conexas, como las de manejo de escenografía, telones de fondo, equipo de iluminación y de sonido; La gestión de las salas de conciertos, teatro   y otras instalaciones similares;  Las  actividades  de   productores  o  empresarios  de  eventos  o espectáculos artísticos en vivo, aporten ellos o no, las instalaciones.</t>
  </si>
  <si>
    <t>Otras actividades de espectáculos en vivo, incluye los espectáculos en vivo tales como: circos, títeres, pantomima, narración y declamación, entre otros.</t>
  </si>
  <si>
    <t>Actividades  de  jardines  botánicos  zoológicos  y  reservas  naturales,  incluye  el funcionamiento  de  jardines  botánicos,  cuyo  objetivo  principal  es  dedicarse  al cultivo,  la  preservación  y  la  conservación  de  plantas  con  fines  educativos  y científicos;  el  funcionamiento  de  zoológicos;  el  funcionamiento  de  parques nacionales, reservas naturales, áreas naturales únicas y santuarios de flora y fauna, incluida la preservación de la flora y fauna silvestre, entre otras.</t>
  </si>
  <si>
    <t>Gestión de instalaciones deportivas, incluye gestión de instalaciones para eventos deportivos, bajo techo o al aire libre (abierto, cerrado o cubierto, con o sin asientos para espectadores): canchas o estadios de fútbol, hockey, crícket, béisbol, softball y canchas de frontón, entre otros; pistas de carreras para carros, perros, caballos de carreras, piscinas y estadios, estadios de atletismo, escenarios para deportes de  invierno;  cuadriláteros  de  boxeo,  campos  de  golf,  boleras,  gimnasios,  la organización y gestión de competencias deportivas al aire libre o bajo techo, con participación   de   deportistas   profesionales   o   aficionados,   por   parte   de organizaciones con instalaciones propias; la gestión de esas instalaciones y la dotación del personal necesario para su funcionamiento.</t>
  </si>
  <si>
    <t>Actividades de clubes deportivos, incluye los clubes sociales y deportivos</t>
  </si>
  <si>
    <t>Actividades  de  clubes  deportivos,  incluye  clubes  deportivos  profesionales  de fútbol, natación, golf, atletismo, gimnasia, tenis, baloncesto béisbol etcétera.</t>
  </si>
  <si>
    <t>Otras actividades deportivas, incluye las actividades de apoyo para la caza y la pesca deportiva o recreativa y caza controlada, establos de caballos de monta, la explotación de establos de caballos de montar, incluidos los de carreras.</t>
  </si>
  <si>
    <t>Otras actividades deportivas, las actividades por cuenta propia de deportistas y atletas, árbitros, jueces, cronometradores, guías de montaña e instructores, entre otros.</t>
  </si>
  <si>
    <t>Otras actividades deportivas, Las actividades de los productores o promotores de eventos deportivos, con o sin instalaciones; Incluye actividades de ligas deportivas y órganos reguladores; Las actividades relacionadas con la promoción de eventos deportivos.</t>
  </si>
  <si>
    <t>Actividades  de  parques  de  atracciones  y  parques  temáticos,  incluye  las actividades  de  parques  de  atracciones  o  parques  temáticos:  incluido  el funcionamiento  de  una  variedad  de  atracciones,  tales  como:  atracciones mecánicas y acuáticas, juegos, espectáculos, exposiciones temáticas y sitios para picnic.</t>
  </si>
  <si>
    <t>Otras actividades recreativas y de esparcimiento n.c.p., funcionamiento de ferias y   exposiciones   de   naturaleza   recreativa,   actividades   de   productores   o empresarios  de  espectáculos  en  vivo  distintos  de  los  artísticos  o  deportivos; actividades de parques recreativos y playas, eventos culturales y/o recreativos masivos; el funcionamiento de centros de esquí y otras actividades recreativas y de entretenimiento (excepto los parques de atracciones y parques temáticos) no clasificadas en otra parte.</t>
  </si>
  <si>
    <t>Actividades de sindicatos de empleados</t>
  </si>
  <si>
    <t>Actividades de sindicatos de empleados incluye, la defensa de los intereses de los sindicatos y de sus afiliados; Las actividades de asociaciones cuyos miembros son empleados interesados principalmente en dar a conocer sus opiniones sobre la situación laboral y salarial y además en tomar medidas concertadas a través de la organización; las actividades de sindicatos de empresas, sindicatos de filiales, asociaciones  sindicales  integradas  por  sindicatos  afiliados  según  criterios geográficos, estructurales o de otra índole.</t>
  </si>
  <si>
    <t>Actividades de asociaciones políticas, incluye actividades de las organizaciones políticas y asociaciones auxiliares, como asociaciones juveniles vinculadas a un partido  político.  Estas  asociaciones  se  proponen  principalmente  influir  en  los procesos de adopción de decisiones de los órganos públicos, colocando a los miembros del partido, o aquellos que simpatizan con él, en cargos políticos; sus actividades involucran la difusión de información, las relaciones públicas y la recaudación de fondos, entre otros.</t>
  </si>
  <si>
    <t>Lavado y limpieza, incluso la limpieza en seco, de productos textiles y de piel, incluye el lavado y la limpieza, incluso la limpieza en seco de todo tipo de prendas de vestir y (incluidas las pieles), de productos textiles, que se realizan con equipo mecánico, a mano o por autoservicio que funciona con máquinas accionadas con monedas, para el público en general o para clientes industriales y comerciales; La recogida y entrega de lavandería; El lavado de alfombras y tapetes y la limpieza de cortinas y telones, se realicen en el local o en la residencia del cliente; El suministro  de  ropa  de  cama,  uniformes  de  trabajo  y  artículos  similares  de lavandería;  Las reparaciones menores de alteración de prendas de vestir y otros artículos textiles cuando se efectúan en conexión con la limpieza.</t>
  </si>
  <si>
    <t>Pompas fúnebres y actividades relacionadas, se incluye la prestación de servicios de sepultura y cremación.</t>
  </si>
  <si>
    <t>Otras actividades de servicio n.c.p. incluye, las actividades de trabajadores y trabajadoras sexuales.</t>
  </si>
  <si>
    <t>Actividades  de  los  hogares  individuales  como  empleadores  de  personal doméstico, incluye las actividades de los hogares como empleadores de personal doméstico, tales como: conductores, El producto generado por esta actividad es consumido por el propio hogar empleador.</t>
  </si>
  <si>
    <t>ACTIVIDADES DE ORGANIZACIONES Y ENTIDADES EXTRATERRITORIALES</t>
  </si>
  <si>
    <t>Actividades de organizaciones y entidades extraterritoriales</t>
  </si>
  <si>
    <t>Actividades de organizaciones y entidades extraterritoriales, incluye  actividades de organizaciones internacionales o supranacionales, como las Naciones Unidas y sus organismos especializados, órganos regionales, etc. , el Fondo Monetario Internacional, el Banco Mundial, organismos humanitarios como la Cruz Roja Internacional y órganos u organizaciones de América Latina, la Organización de Cooperación y Desarrollo Económicos, la Organización de Países Exportadores de Petróleo, la  Comunidad Europea y órganos u organizaciones de América Latina, entre otros; actividades de misiones diplomáticas, embajadas y cuerpos consulares.</t>
  </si>
  <si>
    <t>Cultivo de caña de azúcar, incluye el cultivo de caña de azúcar.</t>
  </si>
  <si>
    <t>Actividades de apoyo a la agricultura, incluye suministro o alquiler de maquinaria agrícola con operadores y personal.</t>
  </si>
  <si>
    <t>Pesca</t>
  </si>
  <si>
    <t>Pesca marítima, incluye la pesca comercial de altura y costera, la extracción de crustáceos y moluscos marinos, animales acuáticos marinos: tortugas, ascidias y otros tunicados, erizos de mar, etcétera; la recolección de otros organismos y materiales marinos: perlas naturales, esponjas, corales y algas.</t>
  </si>
  <si>
    <t>Pesca marítima, incluye la pesca comercial de altura y costera, la captura de ballenas,  las  actividades  de  buques  dedicados  a  la  vez  a  la  pesca  y  a  la elaboración y conservación de pescado.</t>
  </si>
  <si>
    <t>Pesca de agua dulce, incluye la pesca comercial en aguas interiores, la extracción de crustáceos y moluscos y animales acuáticos de agua dulce.</t>
  </si>
  <si>
    <t>Pesca de agua dulce, incluye La recolección de materiales de agua dulce.</t>
  </si>
  <si>
    <t>Extracción de minerales metalíferos</t>
  </si>
  <si>
    <t xml:space="preserve">Extracción de minerales metalíferos no ferrosos </t>
  </si>
  <si>
    <t>Extracción de otros minerales metalíferos no ferrosos n.c.p., incluye plantas de beneficio o tratamiento de minerales metálicos.</t>
  </si>
  <si>
    <t>Extracción de otros minerales no metálicos n.c.p., incluye las plantas de beneficio o tratamiento de minerales no metálicos.</t>
  </si>
  <si>
    <t>Procesamiento  y  conservación  de  carne  y  productos  cárnicos,  incluye  el funcionamiento de plantas de beneficio que realizan actividades de sacrificio de animales, tales como: res, cerdo, aves, oveja, cabra, conejo y otros animales.</t>
  </si>
  <si>
    <t>Procesamiento  y  conservación  de  carne  y  productos  cárnicos,  incluye  la extracción de manteca de cerdo y otras grasas comestibles de origen animal, derivadas de estas actividades.</t>
  </si>
  <si>
    <t>Procesamiento  y  convservación  de  carne  y  productos  cárnicos,  incluye  la producción de pieles y cueros en verde, procedentes de las plantas de beneficio animal, incluidas pieles depiladas.</t>
  </si>
  <si>
    <t>Elaboración de aceites y grasas de origen vegetal y animal</t>
  </si>
  <si>
    <t>Elaboración de aceites y grasas de origen vegetal y animal, incluye elaboración de aceites vegetales crudos: aceite de oliva, aceite de soja, aceite de palma, aceite de girasol, aceite de maíz y similares.</t>
  </si>
  <si>
    <t>Elaboración de aceites y grasas de origen vegetal y animal, incluye la elaboración de aceites vegetales refinados: aceite de oliva, aceite de soya, etcétera.</t>
  </si>
  <si>
    <t>Elaboración de aceites y grasas de origen vegetal y animal, incluye la elaboración de margarina, grasas mixtas para cocinar.</t>
  </si>
  <si>
    <t>Elaboración de aceites y grasas de origen vegetal y animal, incluye  la elaboración de aceites y grasas de origen animal.</t>
  </si>
  <si>
    <t>Elaboración de aceites y grasas de origen vegetal y animal, incluye  la extracción de aceites  de pescado  y  de mamíferos marinos, La producción de borra de algodón, tortas y otros productos residuales de la elaboración de aceite.</t>
  </si>
  <si>
    <t>Otros  derivados  del  café,  incluye  la  elaboración  de  otros  productos  de  café (descafeinado o no): extractos y concentrados de café, café soluble o instantáneo y café liofilizado.</t>
  </si>
  <si>
    <t>Elaboración y refinación de azúcar, incluye la elaboración o refinación de azúcar (sacarosa) a partir de la caña,  remolacha azucarera, arce y palma, entre otros.</t>
  </si>
  <si>
    <t>Elaboración  y  refinación  de  azúcar,  incluye  la  elaboración  o  refinación  de sucedáneos  de  azúcar,  jarabes,  melazas,  a  partir  de  la  caña,  remolacha azucarera, arce y palma, entre otros.</t>
  </si>
  <si>
    <t>Destilación, rectificación y mezcla de bebidas alcohólicas, incluye la producción o elaboración y/o embotellado y etiquetado de alcoholes y de bebidas alcohólicas destiladas como whisky, aguardientes, vinos, mezclas y/o licores.</t>
  </si>
  <si>
    <t>Producción de malta, elaboración de cervezas y otras bebidas malteadas, incluye la elaboración de maltas y cervezas de fermentación alta, negras y fuertes y de baja graduación o sin alcohol.</t>
  </si>
  <si>
    <t>Producción de malta, elaboración de cervezas y otras bebidas malteadas, incluye el embotellado y etiquetado de bebidas malteadas, siempre y cuando se realice en la misma unidad de producción.</t>
  </si>
  <si>
    <t>Preparación  e  hilatura  de  fibras  textiles,  incluye  la  fabricación  a  partir  de filamentos, estopas, fibras discontinuas o hilos, la hilatura y fabricación de hilados e hilos constituidos por distintos tipos de materiales textiles (incluso mezclas), para tejeduría y costura, para la venta al por menor o al por mayor, y para el procesamiento posterior (no integrada al proceso de obtención de fibras).</t>
  </si>
  <si>
    <t>Preparación e hilatura de fibras textiles, incluye la fabricación hilados de papel y de hilados a base de fibras discontinuas artificiales.</t>
  </si>
  <si>
    <t>Tejeduría de productos textiles, incluye la fabricación de hilos y tejidos anchos de todo tipo de materiales textiles: algodón, lana, seda, lino, ramio, cáñamo, yute, fibras blandas e hilaturas especiales, incluidos los tejidos planos, fabricados a partir de mezclas o de hilaturas artificiales o sintéticas.</t>
  </si>
  <si>
    <t>Tejeduría de productos textiles, incluye las operaciones de acabado de productos textiles, mediante procesos tales como blanqueo, teñido, calandrado, perchado y sanforizado, cuando estas se realizan en la misma unidad donde se realiza la tejeduría de dichos productos.</t>
  </si>
  <si>
    <t>Tejeduría de productos textiles, incluye la fabricación de tejidos aterciopelados y de felpilla, tejidos de rizo para toallas, gasa, esponja, entre otros.</t>
  </si>
  <si>
    <t>Tejeduría  de  productos  textiles,  incluye  la  fabricación  de  tejidos  de  hilados sintéticos de alta tenacidad de nailon o demás poliamidas o de poliéster, de tejidos e hilos que imitan pieles finas, tejidos de hilos de carbono y de aramid (fibra sintética).</t>
  </si>
  <si>
    <t>Acabado de productos textiles, incluye la fabricación de estampados y troquelados textiles.</t>
  </si>
  <si>
    <t>Fabricación  de  otros  artículos  textiles  n.c.p.,  incluye  la  fabricación  de  fieltro, incluso fieltros impregnados, bañados, recubiertos o laminados y otros textiles no tejidos,  incluso  aquellos  en  que  el  plástico  o  el  caucho  son  las  sustancias adhesivas pero no la principal materia prima constitutiva; .</t>
  </si>
  <si>
    <t>Fabricación de otros artículos textiles n.c.p., incluye la fabricación de hilados metalizados e hilados entorchados; hilos y  cuerdas de caucho  revestidos de materias textiles; hilados y bandas textiles recubiertos; impregnados, bañados o forrados con caucho o materias plásticas; fabricación de tejidos impregnados, bañados, recubiertos o laminados con plástico; fabricación de tejidos de hilados manufacturados de gran resistencia para cuerdas o lonas para llantas</t>
  </si>
  <si>
    <t>Fabricación de otros artículos textiles n.c.p., incluye fabricación de tejidos de hilados de gran resistencia, otros tejidos tratados o bañados: papel tela; lienzos preparados para pintores, bocací y tejidos endurecidos similares, tejidos bañados con goma o sustancias amiláceas.</t>
  </si>
  <si>
    <t>Fabricación de otros artículos textiles n.c.p., incluye la fabricación de artículos textiles diversos: mechas de materiales textiles, camisas para mecheros de gas incandescentes  y  tejidos  tubulares  para  su  fabricación,  mangueras,  correas transportadoras  y  de  transmisión  (estén  o  no  reforzados  con  metal  u  otros materiales), y otros productos y artículos textiles para uso técnico, tales como la tela para tamices, tela de filtración, tejidos y fieltros utilizados en la fabricación de papel, y otros tejidos especiales.</t>
  </si>
  <si>
    <t>Curtido y recurtido de cueros; recurtido y teñido de pieles, incluye las curtiembres o la producción de cueros imputrescibles, descarnadura, adobados, curtido y recurtido, el curtido puede ser vegetal, mineral o químico al cromo.</t>
  </si>
  <si>
    <t>Curtido y recurrido de cueros; recurtido y teñido de pieles, incluye el recurtido y teñido  de  pieles,  producción  de  cueros  curtidos,  gamuzados,  regenerados, tenerías, curtidurías.</t>
  </si>
  <si>
    <t>Aserrado, acepillado e impregnación de la madera, incluye el aserrado de madera en bruto constituida por troncos y trozas y aserrado de trozas escuadradas y costeras para producir maderos, tala y aserrío de bosques.</t>
  </si>
  <si>
    <t>Fabricación de hojas de madera para enchapado; fabricación de tableros contrachapados, tableros laminados, tableros de partículas y otros tableros y paneles</t>
  </si>
  <si>
    <t>Fabricación  de  hojas  de  madera  para  enchapado;  fabricación  de  tableros contrachapados,  tableros  laminados,  tableros  de  partículas  y  otros  tableros, paneles, incluye producción de madera aglomerada, de hojas de madera para enchapado, tableros contrachapados.</t>
  </si>
  <si>
    <t>Fabricación  de  hojas  de  madera  para  enchapado;  fabricación  de  tableros contrachapados,  tableros  laminados,  tableros  de  partículas  y  otros  tableros, paneles, incluye fabricación de madera laminada para enchapado y de madera compactada.</t>
  </si>
  <si>
    <t>Fabricación de pulpas (pastas) celulósicas; papel y cartón, incluye la fabricación de papel y cartón, papel y cartón sin revestir, papel periódico y de otros papeles para imprimir o escribir, papel kraft, rizado o plegado y semiquímico.</t>
  </si>
  <si>
    <t>Fabricación de pulpas (pastas) celulósicas; papel y cartón, incluye la fabricación de pulpa (pasta) de madera, pasta a partir de borra (pelusa) de algodón y de otras materias   celulósicas   fibrosas   mediante   procesos   mecánicos,   químicos   o semiquímicos, guata de celulosa y materiales de fibras de celulosa.</t>
  </si>
  <si>
    <t>Fabricación de pulpas (pastas) celulósicas; papel y cartón, incluye la eliminación de tinta y fabricación de pasta a partir de desechos de papel o cartón, trapos, bagazo, reelaboración de pasta, papel y cartón.</t>
  </si>
  <si>
    <t>Fabricación de pulpas (pastas) celulósicas; papel y cartón, incluye fabricación de rollos continuos para papel higiénico, papel facial, servilletas, pañuelos y papeles similares para aseo personal, papel y cartón en rollos, sin revestir.</t>
  </si>
  <si>
    <t>Fabricación de pulpas (pastas) celulósicas; papel y cartón, incluye la fabricación de  papeles  y  cartones  sulfurizados  (pergamino  vegetal),  impermeables,  para calcar o glaseados, transparentes o translúcidos; de papel y cartón multilaminar.</t>
  </si>
  <si>
    <t>Fabricación de pulpas (pastas) celulósicas; papel y cartón, incluye la fabricación de papel y cartón revestidos, cuché, recubiertos o impregnados, papel crepé rizado o plegado; papeles y cartones compuestos, papel carbón o papel esténcil. Incluye papeles y cartones formados hoja por hoja.</t>
  </si>
  <si>
    <t>Fabricación de pulpas (pastas) celulósicas; papel y cartón, incluye la fabricación de laminados y láminas metálicas (aluminio), en el caso de los laminados sobre una base de papel o cartón.</t>
  </si>
  <si>
    <t>Fabricación de papel y cartón ondulado (corrugado); fabricación de envases, empaques y de embalajes de papel y cartón, incluye la fabricación de papel o cartón ondulado, corrugado o acanalado.</t>
  </si>
  <si>
    <t>Fabricación de otros artículos de papel y cartón, incluye la fabricación de papel higiénico fraccionado, pañuelos, pañitos faciales, toallas, servilletas; fabricación de guata de materiales textiles y los artículos de guata de materiales textiles como los tampones y toallas higiénicas, pañales desechables y otros artículos similares y otros artículos similares de papel, cartón o pasta moldeada para uso doméstico, como por ejemplo, bandejas, platos y vasos.</t>
  </si>
  <si>
    <t>Fabricación de otros artículos de papel y cartón, incluye la  fabricación de otros artículos moldeados de papel, cartón o pasta de papel como cajas para empacar huevos, canillas de bobinas, carretes, tubos, conos (para el enrollamiento de hilados, textiles o alambres), tapas, papel y cartón de filtro, formas continuas para aparatos de grabación automática; papel en rollos o en hojas cuadrangulares o circulares; papel de carta u otros papeles utilizados para escribir o para gráficos, cortados en distintos tamaños o formas, estampados o perforados para varios usos tales como los utilizados en los telares con mecanismos de Jacquard; papel engomado o adhesivo  en hojas, cintas o rollos (cinta de enmascarar); etiquetas en blanco e impresas.</t>
  </si>
  <si>
    <t>Fabricación de otros artículos de papel y cartón, incluye la fabricación de papel de colgadura y papeles similares, incluyendo papel de colgadura de material textil y recubierto de vinilo y papeles diáfanos para vidrieras.</t>
  </si>
  <si>
    <t>Actividades  de  impresión,  incluye  la    impresión  y  fabricación  de  artículos estampados en papel, libros, la impresión de publicaciones periódicas de revistas, folletos, periódicos, mapas, directorios telefónicos; La impresión de tarjetas con cinta magnética o con circuito integrado (tarjetas inteligentes) utilizadas en tarjetas de crédito, débito, para acceso a sitios restringidos, transporte masivo, tarjetas SIM y similares; sellos postales, timbres fiscales y papel moneda, formas para cheques y letras, bonos  y demás documentos de título  valor,  entre otros;  la impresión de materiales publicitarios tales como carteles y avisos litográficos, afiches,  catálogos  publicitarios,  almanaques  y  calendarios,  diarios  y  agendas temáticas, formularios comerciales, papel de correspondencia y otros materiales impresos;   la  impresión  de  tarjetas  para  tabulación;  cuadernos  para  dibujo, cuadernos de ejercicios y similares.</t>
  </si>
  <si>
    <t>Actividades de impresión, incluye la impresión litográfica de envases, empaques y embalajes; la impresión en etiquetas o marbetes (por impresión litográfica, fotograbado, flexográfica, entre otros), realizada a cambio de una retribución o por contrata.</t>
  </si>
  <si>
    <t>Actividades  de  impresión,  incluye  la  impresión  de  tarjetas  postales  y  juegos didácticos, cromos, estampas, naipes, calcomanías, etcétera.</t>
  </si>
  <si>
    <t>Actividades de impresión, incluye la impresión directa sobre textiles y prendas de vestir por impresión serigráfica u otras técnicas de impresión similares.</t>
  </si>
  <si>
    <t>Fabricación de productos de la refinación del petróleo, incluye la fabricación de briquetas de petróleo; la fabricación de briquetas de hulla (carbón de piedra) y lignito.</t>
  </si>
  <si>
    <t>Fabricación de productos de la refinación del petróleo, incluye plantas de asfalto.</t>
  </si>
  <si>
    <t>Fabricación de sustancias y productos químicos básicos, incluye la fabricación sustancias orgánicas e inorgánicas (excepto ácido nítrico), alcohol etílico, agentes sintéticos, disolventes o diluyentes, agentes avivadores, fluorescentes o como luminóforos, aminas, amidas, nitrilos, ácidos, sales orgánicas, metales alcalinos y alcalinotérreos, excepto los mutagénicos y teratogénicos.</t>
  </si>
  <si>
    <t>Fabricación de sustancias y productos químicos básicos, incluye la fabricación de alcohol  carburante  a  partir  de  caña  de  azúcar,  cereales,  hortalizas,  raíces, tubérculos o a partir de otra fuente vegetal, de alcohol etílico no desnaturalizado (potable), fabricación de alcohol etílico desnaturalizado (impotable) de cualquier concentración.</t>
  </si>
  <si>
    <t>Fabricación de sustancias y productos químicos básicos, incluye la producción de sustancias  y  productos  químicos  mediante  procesos  biotecnológicos  y  la fabricación de desinfectantes para el hogar, la industria y uso agropecuario.</t>
  </si>
  <si>
    <t>Fabricación de sustancias y productos químicos básicos, incluye la fabricación de gases  industriales,  gases  inorgánicos  comprimidos,  gases  licuados  y  gases medicinales como oxígeno, nitrógeno y gases halógenos como el cloro y el flúor; gases refrigerantes producidos a partir de hidrocarburos como los freones; gas carbónico (hielo seco), aire líquido o comprimido, mezclas de estos gases con aplicaciones específicas y gases aislantes.</t>
  </si>
  <si>
    <t>Fabricación  de  abonos  y  compuestos  inorgánicos  nitrogenados,  incluye  la producción de abonos puros mezclados o compuestos: nitrogenados, fosfáticos y potásicos, elaborados mediante mezcla de minerales, sales y productos químicos inorgánicos, como los fosfatos (triamónico, de hierro, de magnesio).</t>
  </si>
  <si>
    <t>Fabricación  de  abonos  y  compuestos  inorgánicos  nitrogenados  ,  como  el amoníaco y derivados como cloruro de amonio, sulfatos y carbonatos de amonio; ácido nítrico y sulfonítrico y sus sales como los nitratos y nitritos de potasio; La urea, fosfatos naturales crudos y sales de potasio naturales crudas., incluye la fabricación de otros productos utilizados como fertilizantes;   La fabricación de otros productos utilizados como fertilizantes; por ejemplo, los superfosfatos; La fabricación  de  sustratos  hechos  principalmente  de  turba;  La  fabricación  de sustratos hechos de mezclas de tierra natural, arena, arcilla y minerales.</t>
  </si>
  <si>
    <t>Fabricación de pinturas, barnices y revestimientos similares, tintas para impresión y  masillas,  incluye  la  fabricación  de  pinturas,  barnices,  esmaltes  o  lacas; compuestos  para  calafatear  (rellenar  o  sellar),  o  preparados  similares  no refractarios para relleno como las masillas para pegar vidrios, para obturar grietas o fisuras diversas (excepto los pegantes y adhesivos generalmente a base de oxicloruros  de  zinc  y  magnesio,  a  base  de  azufre,  de  yeso  o  de  materiales plásticos y de caucho).</t>
  </si>
  <si>
    <t>Fabricación de pinturas, barnices, esmaltes o lacas y revestimientos similares, tintas para impresión y masillas, incluye la fabricación de masillas, disolventes y diluyentes orgánicos n.c.p. que se utilizan para mejorar la viscosidad y facilitar la homogeneización de las pinturas y removedores de pinturas; La fabricación de esmaltes vitrificables, barnices para vidriar, enlucidos cerámicos o preparados similares utilizados en la industria de la cerámica, los esmaltes y el vidrio. Los esmaltes  y  barnices  se  refieren  a  mezclas  utilizadas  para  vitrificación  de elementos cerámicos ya preparados, sin ningún tipo de pigmento.</t>
  </si>
  <si>
    <t>Fabricación de otros productos químicos n.c.p., incluye la fabricación de fósforos y cerillas, bengalas de señales, dispositivos para señalización y demás artículos similares como cohetes, de productos para tratamiento de aguas, de sustancias para  el  acabado  de  productos  textiles,  de  preparaciones  para  mejorar  las propiedades del papel, de reactivos compuestos para análisis de laboratorio, de preparados  químicos  de  usos  fotográficos  y  preparaciones  para  destapar cañerías.</t>
  </si>
  <si>
    <t>Fabricación de otros productos químicos n.c.p., incluye la extracción y refinación de aceites esenciales y resinoides, la fabricación de aceites y grasas modificadas químicamente.</t>
  </si>
  <si>
    <t>Fabricación de otros productos químicos n.c.p., incluye la fabricación de productos para   el   acabado   del   cuero,   preparaciones   mordientes,   para   el   teñido, preparaciones ignífugas, fijadores del color.</t>
  </si>
  <si>
    <t>Fabricación de otros productos químicos n.c.p., incluye la fabricación de aditivos para    aceites    lubricantes:    antidesgaste,    antioxidantes,    antiespumantes, anticorrosivos,    antiherrumbre,    estabilizantes,    adherentes,    preparaciones plastificantes, etcétera., la fabricación de líquidos para frenos hidráulicos.</t>
  </si>
  <si>
    <t>Fabricación  de  otros  productos  químicos  n.c.p.,  incluye  la  fabricación  de catalizadores, intercambiadores iónicos, productos para el acabado del cuero como   ligantes,   aditivos  para   concreto,   impermeabilizantes,   estabilizantes, adherente,  antiincrustantes  para  calderas,  lubricantes,  constituidos  por  ceras emulsionantes resinosas.</t>
  </si>
  <si>
    <t>Fabricación de otros productos químicos n.c.p., incluye la fabricación de reactivos compuestos para  análisis químico, diagnóstico y análisis de laboratorio, para tratamiento  de  aguas  y  otros  productos  químicos  de  uso  industrial,  usos fotográficos.</t>
  </si>
  <si>
    <t>Fabricación de otros productos químicos n.c.p., incluye la producción de biodiesel a partir del aceite refinado de palma africana o a partir de cualquier otra fuente vegetal.</t>
  </si>
  <si>
    <t>Fabricación de llantas y neumáticos de caucho, incluye la fabricación de llantas y neumáticos de caucho para todo tipo de vehículos, equipo o maquinaria móvil, las llantas neumáticas y las llantas sólidas o mullidas; la fabricación de llantas para aeronaves, máquinas excavadoras, juguetes, muebles y para otros usos.</t>
  </si>
  <si>
    <t>Fabricación de llantas y neumáticos de caucho, incluye la fabricación de partes de llantas tales como bandas de rodamiento intercambiables y fajas de protección del neumático; La fabricación de tiras (perfiles sin vulcanizar) para el reencauche de llantas; La fabricación de neumáticos (cámara de aire) para llantas.</t>
  </si>
  <si>
    <t>Reencauche de llantas usadas, incluye el reencauche de llantas de caucho para todo tipo de vehículos, aeronaves, equipo y maquinaria móvil para uso agrícola, industrial y minero; y la sustitución de bandas de rodamiento para todo tipo de llantas usadas.</t>
  </si>
  <si>
    <t>Fabricación de formas básicas de caucho y otros productos de caucho n.c.p., incluye la fabricación de formas básicas tales como planchas, láminas, varillas, tiras, barras, mangueras de caucho, bandas transportadoras, correas, cintas de transmisión, perfiles y tubos, la fabricación de partes para calzado de caucho (tacones, suelas y otras partes de caucho para botas y zapatos) que son materia prima para la producción de diferentes artículos de caucho.</t>
  </si>
  <si>
    <t>Fabricación de formas básicas de caucho y otros productos de caucho, n.c.p., incluye  fabricación  de   hule,   de  tejidos  textiles  impregnados,   revestidos, recubiertos o laminados con caucho, el encauchado de hilados y tejidos en los que este material es el componente principal.</t>
  </si>
  <si>
    <t>Fabricación de formas básicas de plástico, incluye la elaboración del plástico en formas básicas tales como: monofilamentos (de dimensión transversal mayor a 1 mm), planchas, láminas, barras, varillas, perfiles,  películas, hojas, tiras, tubos, mangueras,  formas  planas,  sean  autoadhesivas  o  no;     plástico  celular (espumado), cintas de señalización y detención de seguridad de material plástico; bloques de forma geométrica regular incluso impresos, sin cortar o simplemente cortados de forma rectangular; La fabricación de etiquetas de material plástico sin impresión, sean autoadhesivas o no.</t>
  </si>
  <si>
    <t>Fabricación de vidrio y productos de vidrio, incluye la fabricación de vidrio de seguridad constituido por vidrio templado o laminado; incluidos los conformados para parabrisas, ventanas, etcétera; o formado por hojas encoladas; grabados en vidrios, restauración de vitrales; emplomados, bloques de vidrio para pavimentar y de unidades aislantes de vidrio de capa múltiple y la fabricación de artículos de vidrio  obtenidos  por  prensado  o  moldeado  utilizados  en  la  construcción,  por ejemplo,  baldosas  de  vidrio;  recipientes  de  vidrio,  incluso  tapas,  tapones  y artículos de cierre; las bombas de vidrio para recipientes aislantes; artículos de vidrio  para  la  cocina  y  para  la  mesa,  por  ejemplo,  vasos  y  otros  artículos domésticos de vidrio o cristal.</t>
  </si>
  <si>
    <t>Fabricación de vidrio y productos de vidrio, incluye la fabricación de vidrios para relojes y análogos; vidrio óptico y piezas de vidrio óptico sin trabajar ópticamente; piezas  de  vidrio  utilizadas  en  bisutería  entre  ellas  joyas  de  fantasía  como imitaciones de perlas finas y de coral; figuras y adornos de vidrio, grifos, llaves de paso, válvulas y artefactos similares de vidrio.</t>
  </si>
  <si>
    <t>Fabricación  de  productos  refractarios,  incluye  la  fabricación  de  productos  de cerámica resistentes a elevadas temperaturas, por ejemplo, retortas, crisoles, muflas para la industria metalúrgica y química, etc.; cerámica para aislamiento térmico o acústico mediante el moldeado y la cochura de tierras silíceas fósiles, es  decir,  rocas  formadas  por  restos  de  caparazones  de  infusorios  fósiles (diatomeas); artículos refractarios que contengan magnesita, dolomita o cromita.</t>
  </si>
  <si>
    <t>Fabricación  de  productos  refractarios,  incluye  la  fabricación  de  morteros, hormigones y cementos refractarios constituidos por preparaciones de materiales específicos como dolomita, tierras especiales, etc., en proporciones definidas, mezclados con un aglomerante; utilizados posteriormente en el revestimiento interno de hornos y demás equipos sometidos a altas temperaturas; de ladrillos, bloques, losetas y otros artículos similares de cerámica refractaria.</t>
  </si>
  <si>
    <t>Fabricación de materiales de arcilla para la construcción,  incluye la fabricación industrial  o  artesanal  de  materiales  de  cerámica  no  refractaria  para  la construcción, tales como: ladrillos, bloques para pisos, tejas, tubos de chimeneas etc.; baldosas y losas para pavimentos, losetas, azulejos para la pared o para cañones de chimeneas, cubos de mosaico y productos de cerámica esmaltados o no; artefactos sanitarios de cerámica por ejemplo: lavabos, bañeras, bidés, inodoros  y  demás  artículos  de  cerámica  para  uso  en  construcción;   tubos, conductos, canalones y accesorios para tuberías de cerámica; bloques para pisos de arcilla cocida.</t>
  </si>
  <si>
    <t>Fabricación de otros productos de cerámica y porcelana, incluye la fabricación de vajillas y otros artículos utilizados con fines domésticos o de aseo, estatuillas, muebles de cerámica y otros artículos ornamentales de cerámica.</t>
  </si>
  <si>
    <t>Fabricación de otros productos de cerámica y porcelana, incluye a fabricación de aparatos y utensilios de cerámica para laboratorio e industria química, industria general y agricultura, imanes cerámicos y de ferrita.</t>
  </si>
  <si>
    <t>Fabricación de otros productos de cerámica y porcelana, incluye artículos de porcelana, loza, piedra o arcilla o de alfarería común: vasijas, tarros de cerámica y artículos similares.</t>
  </si>
  <si>
    <t>Fabricación de otros productos de cerámica y porcelana, incluye la fabricación de aisladores eléctricos  de cerámica, grifos, llaves de  paso, válvulas y artículos similares de materiales de cerámica.</t>
  </si>
  <si>
    <t>Fabricación de otros productos de cerámica y porcelana, incluye la fabricación de productos de cerámica no refractaria diferentes a aquellos que se utilizan para uso estructural.</t>
  </si>
  <si>
    <t>Fabricación de otros productos de cerámica y porcelana, incluye la fabricación de productos de cerámica n.c.p.</t>
  </si>
  <si>
    <t>Fabricación de artículos de hormigón, cemento y yeso, incluye la fabricación de componentes estructurales prefabricados de cemento, yeso, hormigón o piedra artificial para obras de construcción o de ingeniería civil; materiales y artículos prefabricados  de  hormigón,  cemento,  yeso  o  piedra  artificial  utilizados  en  la construcción como losetas, losas, baldosas, ladrillos, planchas, láminas, tableros, tubos, postes, etc.</t>
  </si>
  <si>
    <t>Fabricación de artículos de hormigón, cemento y yeso, incluye la fabricación de mezclas  preparadas  y  secas  para  la  elaboración  de  hormigón  y  mortero constituidas por arena, piedra, sustancia aglomerante (cemento) y agua; morteros en polvo.</t>
  </si>
  <si>
    <t>Fabricación de artículos de hormigón, cemento y yeso, incluye la fabricación de materiales de construcción compuestos de sustancias vegetales (lana de madera, paja, cañas, juncos), aglomeradas con cemento, yeso u otro aglutinante mineral.</t>
  </si>
  <si>
    <t>Fabricación de artículos de hormigón, cemento y yeso, incluye la fabricación de otros  artículos  de  hormigón,  cemento  y  yeso  tales  como  estatuas,  muebles, bajorrelieves y altorrelieves, jarrones, macetas, etc.; artículos de hormigón no refractario.</t>
  </si>
  <si>
    <t>Fabricación  de  otros  productos  minerales  no  metálicos  n.c.p.,  incluye  la fabricación de artículos de asfalto o de materiales similares como, por ejemplo, losas, losetas, ladrillos, adhesivos a base de asfalto, brea de alquitrán de hulla, etc.; productos de fibras de grafito y carbón  (excepto electrodos y productos para aplicaciones eléctricas); artículos elaborados con otras sustancias minerales no clasificadas en otra parte, incluso mica labrada y artículos de mica, de turba o de grafito (que no sean artículos eléctricos) o de otras sustancias minerales.</t>
  </si>
  <si>
    <t>Industrias  básicas  de  otros  metales  no  ferrosos,  incluye  la  fabricación  de productos de metales comunes no ferrosos mediante laminado, trefilado, estirado o extrusión, tales como: hojas, planchas, tiras, barras, varillas, perfiles, alambres, tubos, tuberías y  accesorios  para tubos o tuberías,   la  obtención de polvos, gránulos y escamas de metales no ferrosos a partir de estos procesos; producción de aleaciones de metales comunes como: aluminio, plomo, cinc, estaño, cobre, cromo, manganeso, níquel etc.; semiproductos de metales comunes.</t>
  </si>
  <si>
    <t>Industrias básicas de otros metales no ferrosos, incluye la fabricación de papel aluminio   a   partir   de   láminas   de   aluminio   como   componente   primario; contrachapados de hojas delgadas en donde predomine el aluminio; producción de alambre o láminas para fusibles.</t>
  </si>
  <si>
    <t>Tratamiento y revestimiento de metales; mecanizado, incluye las actividades de anodizado,     enchapado,     pulimiento,     cromado,     cincado,     galvanizado (electroplateado), bicromatizado, sulfatado, pavonado, entre otros, son procesos en los que se deposita otro metal sobre una superficie metálica y mediante la aplicación  de  corriente  eléctrica  se  le  confieren  propiedades  específicas  de acabado.</t>
  </si>
  <si>
    <t>Tratamiento y revestimiento de metales; mecanizado, incluye los tratamientos térmicos de metales (temple, recocido, revenido, entre otros) excepto cuando hacen parte de las actividades desarrolladas para la obtención de productos metálicos de fundición.</t>
  </si>
  <si>
    <t>Fabricación  de  artículos  de  cuchillería,  herramientas  de  mano  y  artículos  de ferretería, incluye la fabricación de cuchillos y navajas, artículos de cuchillería, hojas  de  afeitar,  tijeras,  cucharas,  tenedores,  cucharones,  alicates,  sierras, destornilladores,  herrajes  y  de  herrería  en  general,  la  fabricación  de  sierras manuales, serruchos y seguetas; hojas para sierras, incluso sierras circulares y de cadena, cuchillas y cizallas para máquinas o para aparatos mecánicos, la fabricación  de  herramientas  de herrería,  incluso  machos  de  forja  y  yunques; tornos de banco,  lámparas de soldar y herramientas similares.</t>
  </si>
  <si>
    <t>Fabricación  de  artículos  de  cuchillería,  herramientas  de  mano  y  artículos  de ferretería, incluye la fabricación de espadas, bayonetas y armas similares.</t>
  </si>
  <si>
    <t>Fabricación de otros productos elaborados de metal n.c.p. incluye la fabricación de recipientes utilizados para el envase y transporte de mercancías, latas para productos  alimenticios,  barriles,  tambores,  bidones,  tarros,  cajas,  entre  otros, incluidos los de capacidad superior a 300 L.,  bolsas o envoltorios metálicos, talleres de ornamentación en hierro, de herrerías, cobrerías, termos de metal, jarros y botellas de metal, fabricación mecanizada de recipientes de lata.</t>
  </si>
  <si>
    <t>Fabricación de otros productos elaborados de metal n.c.p. incluye la fabricación de sujetadores hechos de metal: clavos, remaches, tachuelas, alfileres, grapas, arandelas  y  productos  similares  sin  rosca.  La  fabricación  de  productos  de tornillería:  tuercas,  pernos,  tornillos  y  productos  roscados  y  no  roscados.  La fabricación de cables de metal, trenzas y artículos similares de hierro, acero, aluminio o cobre, aislados o no, pero no aptos para conducir electricidad. La fabricación de productos metálicos hechos con alta precisión en tornos revólver o automáticos.  La fabricación de muelles, incluso muelles semiacabados de uso general, excepto muelles para relojes (muelles de ballesta, muelles helicoidales, barras de torsión, hojas para muelles, entre otros).</t>
  </si>
  <si>
    <t>Fabricación de otros productos elaborados de metal n.c.p. incluye la elaboración de vajillas de mesa de metales comunes, incluidas las enchapadas con metales preciosos, sartenes, cacerolas y otros utensilios de cocina. La fabricación de pequeños  aparatos  de  cocina  accionados  a  mano  para  preparar,  aderezar, acondicionar o servir alimentos. La fabricación de utensilios de mesa y cocina no eléctricos, por ejemplo: sartenes y cacerolas. La fabricación de baterías de cocina (ej.: recipientes para hervir el agua), esponjillas metálicas, fabricación de artículos sanitarios de metal como por ejemplo, bañeras, pilas, platones, lavabos y otros artículos sanitarios y de aseo, esmaltados o no.</t>
  </si>
  <si>
    <t>Fabricación de otros productos elaborados de metal n.c.p. incluye la fabricación de herramientas mecánicas simples de medición elaboradas en metal, pesas de metal usadas para el levantamiento de pesas, imanes metálicos permanentes, fabricación de material fijo, piezas ensambladas y de aparatos de señalización de vías  férreas,  fabricación  de  vallas,  avisos  y  similares  de  metal,  excepto  las iluminadas.</t>
  </si>
  <si>
    <t>La fabricación de otros artículos de metal no clasificados en otra parte, como por ejemplo, cadenas (excepto cadenas de transmisión de potencia), hélices para barcos y palas para hélices, anclas, campanas, marcos para fotos o cuadros, tubos y cajas colapsibles, cierres, hebillas, corchetes, almohadillas metálicas para fregar,  señales  de  tránsito  y  artículos  similares,  cualquiera  que  sea  el  metal utilizado, excepto metales preciosos, artículos de metal para órganos y pianos, trofeos  y  estatuillas  utilizadas  en  metales  comunes  para  decoración  interior, mangos y estructuras de metal para paraguas, peines y rulos de metal u otros similares.</t>
  </si>
  <si>
    <t>Fabricación de computadoras y de equipo periférico, incluye la fabricación y/o ensamble de computadoras centrales, computadores analógicos, unidades de discos ópticos (CD-RW, CD-ROM, DVD-ROM, DVD-RW, Blu-ray Disc y similares), de  unidades  de  discos  magnéticos,  memorias  SD  y  memorias  USB,  y  otros dispositivos   de   almacenamiento,   permanente   de   datos   a   base   de semiconductores;    fabricación  de  escáner,  lectores  de  tarjetas  inteligentes, cascos de realidad virtual y de proyectores multimedia (video beam), terminales como  cajeros  automáticos;  terminales  de  puntos  de  venta,  no  operados mecánicamente.</t>
  </si>
  <si>
    <t>Fabricación de pilas, baterías y acumuladores eléctricos</t>
  </si>
  <si>
    <t>Fabricación de pilas, baterías y acumuladores eléctricos, incluye la fabricación de pilas recargables (acumuladores) y no recargables (pila eléctrica), la fabricación de pilas y baterías eléctricas: pilas de dióxido de manganeso, óxido de mercurio, óxido  de  plata  u  otro  material;  reconstrucción  de  baterías  para  automotores; baterías  de  ácido  de  plomo,  níquel-hierro,  níquel-cadmio,  níquel  e  hidruro metálico, litio, pilas secas y pilas húmedas.</t>
  </si>
  <si>
    <t>Fabricación de pilas, baterías y acumuladores eléctricos, incluye la fabricación de acumuladores   eléctricos,   incluso   partes   de   acumuladores   tales   como separadores, contenedores, tapas, placas y rejillas de plomo; acumuladores de plomo-ácido,  níquel-hierro,  níquel-cadmio  o  de  otro  tipo  como,  por  ejemplo, baterías para automotores y reconstrucción de baterías para automotores.</t>
  </si>
  <si>
    <t>Fabricación de hilos y cables eléctricos y de fibra óptica, incluye la fabricación de hilos y cables (incluidos los cables coaxiales) recubiertos con material aislante, cables de fibra óptica recubiertos individualmente de material aislado, para la transmisión de datos codificados (telecomunicaciones, video control de datos, entre otros) o la transmisión de imágenes en directo.</t>
  </si>
  <si>
    <t>Fabricación  de  equipos  eléctricos  de  iluminación,  incluye  la  fabricación  e instalación de avisos y carteles iluminados, placas de matrícula iluminadas y otros anuncios  similares  y  de  equipos  de  iluminación  para  carretera  (excepto semáforos).</t>
  </si>
  <si>
    <t>Fabricación de aparatos de uso doméstico, incluye fabricación de máquinas de lavar y secar, secadoras, refrigeradores, congeladores, equipo de lavandería, aspiradoras, lavaplatos, aparatos para preparar o elaborar alimentos; aparatos termoeléctricos de uso doméstico como: calentadores de agua, mantas eléctricas, calentadores de ambiente y ventiladores de uso doméstico, hornos eléctricos, hornos  microondas,  cocinillas  eléctricas,  planchas  de  cocinar,  tostadores, cafeteras o teteras, sartenes, asadores, parrillas, tapas, y resistencias eléctricas para calefacción; trituradores de desperdicios y similares.</t>
  </si>
  <si>
    <t>Fabricación de motores, turbinas y partes para motores de combustión interna, incluye la fabricación de motores de combustión interna y partes para todo tipo de motores de combustión interna.</t>
  </si>
  <si>
    <t>Fabricación de motores, turbinas y partes para motores de combustión interna, incluye la reconstrucción de los motores de combustión interna; la fabricación de motores de combustión interna con émbolos de movimiento rectilíneo o rotativo, y  de  encendido  por  chispa  eléctrica  o  por  compresión,  para  usos  móviles  o estacionarios distintos del de propulsión de vehículos automotores o aeronaves tales como: motores marinos, motores fuera de borda, motores para locomotoras, motores  para  tractores  y  motores  para  maquinaria  agropecuaria,  industrial  y forestal.</t>
  </si>
  <si>
    <t>Fabricación de hornos, hogares y quemadores industriales incluye la fabricación de hornos, hogares (cámaras de combustión) y quemadores industriales y de laboratorio (muflas); La fabricación de equipo industrial y de laboratorio para calentamiento  por  inducción  y  dieléctrico;   La  fabricación  de  quemadores  e incineradores de combustible líquido, combustible sólido, pulverizado y gas; La fabricación  de  cargadores  mecánicos,  parrillas  mecánicas,  descargadores mecánicos  de  cenizas  y  aparatos  similares;  La  fabricación  de  equipo  de calefacción  eléctrica,  de  montaje  permanente,  para ambientes y  piscinas;  La fabricación de equipos de calefacción no eléctrica, de montaje permanente, para uso doméstico, tales como calefacción solar, calefacción por vapor, calefacción por petróleo y equipo de hogares y de calefacción similares; La fabricación de hogares eléctricos de tipo  doméstico (hogares eléctricos de  aire a presión o bombas de calor, etc.), hogares no eléctricos de aire a presión domésticos.</t>
  </si>
  <si>
    <t>Fabricación de maquinaria y equipo de oficina (excepto computadoras y equipo periférico), incluye la fabricación de otro tipo de maquinaria o equipo de oficina: máquinas  que  clasifican,  empaquetan  o  cuentan  monedas;  expendedoras automáticas de billetes de banco, máquinas para poner bajo sobre o clasificar la correspondencia;   máquinas   de   sufragio   (voto);   máquinas   sacapuntas, dispensadores de cinta, perforadoras, equipo de encuadernado  tipo oficina y engrapadoras, etc.</t>
  </si>
  <si>
    <t>Fabricación  de  herramientas  manuales  con  motor,  incluye  la  fabricación  de herramienta  manual,  de  percusión,  por  combustión  o  de  aire  comprimido (neumático)   como:   martillos   mecánicos   y   neumáticos,   remachadoras, engrapadoras y llaves de impacto, etcétera.</t>
  </si>
  <si>
    <t>Fabricación de maquinaria para la elaboración de alimentos, bebidas y tabaco incluye  la  fabricación  de  maquinaria  utilizada  principalmente  en  la  industria lechera: descremadoras, homogeneizadoras, maquinaria para transformación de la  leche  (mantequeras,  malaxadoras  y  moldeadoras);  maquinaria  para  hacer quesos (máquinas de homogeneizar, moldear y prensar); maquinaria utilizada principalmente en la industria de la molienda de granos: máquinas para limpiar, seleccionar  o  clasificar  semillas,  granos  o  leguminosas  secas  (aventadoras, bandas o cintas, cribadoras, separadores ciclónicos, separadores aspiradores, cepilladoras  y  máquinas  similares);  máquinas  para  la  trilla;  maquinaria  para producir harinas, sémolas u otros productos molidos (trituradoras, agramadoras, alimentadoras,     cribadoras,     depuradoras     de     afrecho,     mezcladoras, descascarilladoras de arroz, partidoras de guisantes, etc.); prensas, trituradoras y máquinas similares utilizadas en la elaboración de vino, sidra, jugos de frutas o bebidas similares, maquinaria y equipo especial para uso en panadería y para preparar   macarrones,   espaguetis   y   productos   similares:   mezcladoras, fraccionadoras y moldeadoras de masa, cortadoras, máquinas para depositar tortas, incluidos los hornos de panadería, entre otros.</t>
  </si>
  <si>
    <t>Fabricación de maquinaria para la elaboración de alimentos, bebidas y tabaco, incluye la fabricación de maquinaria y equipo para la preparación de tabaco y la elaboración de cigarrillos o cigarros o de tabaco para pipa, tabaco de mascar y rapé.</t>
  </si>
  <si>
    <t>Fabricación de maquinaria para la elaboración de alimentos, bebidas y tabaco, incluye la fabricación de maquinaria para la extracción y la preparación de grasas o aceites fijos de origen animal o vegetal.</t>
  </si>
  <si>
    <t>Fabricación de maquinaria para la elaboración de alimentos, bebidas y tabaco, incluye la fabricación de máquinas y equipos para la elaboración y procesamiento de alimentos no clasificados en otra parte: maquinaria para el procesamiento de cacao, chocolate y productos de confitería; para la fabricación de azúcar; para cervecería; para procesar carne vacuna y aves de corral (máquinas para depilar y desplumar, cortar y aserrar, picar, cortar en cubitos, y machacar carne, etc.); para preparar frutas, nueces, hortalizas y legumbres; para preparar pescado, crustáceos  y  otros  productos  de  mar  comestibles.  La  fabricación  de  otra maquinaria para la preparación y la elaboración de alimentos y bebidas.</t>
  </si>
  <si>
    <t>Fabricación de maquinaria para la elaboración de alimentos, bebidas y tabaco, incluye la fabricación de secadores para productos agrícolas y la fabricación de maquinaria para filtrar y depurar alimentos; maquinaria para la preparación de comidas en hoteles y restaurantes (cocinas comerciales).</t>
  </si>
  <si>
    <t>Fabricación de maquinaria para la elaboración de productos textiles, prendas de vestir y cueros, incluye la fabricación de máquinas para extrudir, estirar o cortar fibras, hilados u otros materiales textiles de origen artificial o sintético; para aplicar pasta al tejido, u otro material de base utilizadas en la fabricación de linóleo u otros materiales similares para revestimiento de pisos; de enrollar, desenrollar, plegar, cortar y calar telas; para la serigrafía y el estampado de hilados textiles y prendas de vestir; de máquinas para preparar, curtir y trabajar cueros y pieles incluso depiladoras, descarnadoras; batanes de mazo y de tambor, tundidoras y máquinas de acabar, tales como máquinas de cepillar, glasear o granear el cuero.</t>
  </si>
  <si>
    <t>Fabricación de maquinaria para la elaboración de productos textiles, prendas de vestir  y  cueros,  incluye  la  fabricación  de  máquinas  de  preparación  de  fibras textiles,  hilados,  tundidoras  y  máquinas  de  acabar,  tales  como  máquinas  de cepillar, glasear o granear el cuero; para transformar las mechas en hilos incluso las  manuales,  de  retorcer  dos  o  más  hilos  para  obtener  hilos  retorcidos  y cableados;  fabricación  de  telares  manuales.  Telares  para  tejidos  de  punto (rectilíneos y circulares); máquinas para la manufactura y el acabado del fieltro y de textiles no tejidos en piezas o en cortes con formas determinadas, incluso máquinas para la fabricación de sombreros de fieltro.</t>
  </si>
  <si>
    <t>Fabricación de maquinaria para la elaboración de productos textiles, prendas de vestir y cueros, incluye la fabricación de máquinas para lavar y secar del tipo utilizado en lavandería; máquinas de limpiar en seco; para lavar, blanquear, teñir, aprestar,  acabar,  revestir  e  impregnar  hilados  textiles,  telas  y  artículos confeccionados de materiales textiles.</t>
  </si>
  <si>
    <t>Fabricación  de  otros  tipos  de  maquinaria  de  uso  especial  n.c.p.,  incluye  la fabricación de máquinas y equipos para elaboración de caucho o de plásticos y de productos de esos materiales: extrusoras y moldeadoras, máquinas para la fabricación o el recauchutado de llantas y otras máquinas para la elaboración de determinados productos de caucho o de plásticos como por ejemplo, los discos gramofónicos; para producir baldosas, ladrillos, pastas de cerámica, moldeadas, tubos, electrodos de grafito, tiza de pizarrón, moldes de fundición, etc.;   para ensamblar lámparas, tubos (válvulas) o bombillas eléctricas o electrónicas, en ampollas de vidrio, máquinas para la producción o el trabajo en caliente de vidrio o  productos  de  cristalería,  fibras  o  hilados  de  vidrio  como,  por  ejemplo, laminadoras de vidrio; máquinas o aparatos para la separación de isótopos; para fabricar papel, cartón corriente o cartón ondulado. Maquinaria para el acabado del papel o el cartón (máquinas de revestir, rayar o estampar); para balanceo y alineación de llantas, equipos de balanceo; de cámaras de bronceado; y de robots industriales de uso múltiple.</t>
  </si>
  <si>
    <t>Fabricación  de  otros  tipos  de  maquinaria  de  uso  especial  n.c.p.,  incluye  la fabricación  de  secadores  para  madera,  la  pasta  de  madera,  papel  o  cartón; maquinaria y equipo para la industria de la pasta o pulpa de papel, el papel y el cartón: máquinas diseñadas especialmente para el trabajo en caliente de la pasta de papel, el papel y el cartón (por ejemplo, digestores); cortadoras, pulverizadoras o  trituradoras  destinadas  especialmente  a  preparar  la  madera,  el  bambú,  el esparto, la paja, los trapos, los desechos de papel, etc., para la fabricación de pasta de papel, papel o cartón; máquinas que transforman materias celulósicas en pasta de papel (batidoras, refinadoras, coladoras, etc.); para la producción de papel de tamaños o formas determinados o para la producción de artículos tales como sobres, bolsas de papel, cajas o cajones de cartón (por ejemplo, máquinas de cortar en tiras y de rayar, perforar, troquelar, plegar, alimentar, enrollar, fabricar vasos de papel, moldear pasta de papel, etc.); maquinaria para encuadernación, incluso cosedoras de libros, encuadernadoras para el montaje de lomos de espiral plástica o metálica y foliadoras.</t>
  </si>
  <si>
    <t>Fabricación  de  otros  tipos  de  maquinaria  de  uso  especial  n.c.p.,  incluye  la fabricación    de    artefactos    de    lanzamiento    de    aeronaves,    catapultas transportadoras de aeronaves y equipo relacionado.</t>
  </si>
  <si>
    <t>Fabricación de vehículos automotores y sus motores</t>
  </si>
  <si>
    <t>Fabricación de vehículos automotores y sus motores, incluye la fabricación de vehículos automotores, para el transporte de mercancías: camiones y camionetas, comunes (de platón descubierto, con capota, cerrados, entre otros), camiones con dispositivos de  descarga automática, camiones cisterna, volquetes, camiones recolectores de basura, camiones y camionetas de uso especial (grúas para auxilio en carretera, carros blindados para el transporte de valores, camiones de bomberos,  camiones  barredores,  unidades  médicas  y  odontológicas  móviles, bibliotecas móviles, entre otros); cabezotes, (tractores) para semirremolques de circulación por carretera; automóviles de turismo y otros vehículos automotores, diseñados   principalmente   para   el   transporte   de   personas:   automóviles particulares, vehículos automotores de transporte de pasajeros, diseñados para transitar  por  todo  terreno  (trineos  motorizados,  carritos  autopropulsados  para campos de golf, vehículos para  todo terreno, vehículos deportivos, vehículos anfibios), y vehículos automotores para el transporte público de pasajeros, a saber, autobuses, buses articulados (Transmilenio), entre otros; fabricación de chasis  con  motor  para  los  vehículos  descritos  anteriormente;  motores  de combustión interna; igualmente la reconstrucción y/o rectificado.</t>
  </si>
  <si>
    <t>Fabricación de vehículos automotores y sus motores, incluye la fabricación de cuatrimotos, carts, vehículos de carreras y similares; camiones hormigonera para el transporte de concreto premezclado; vehículos automotores no incluidos en otra parte, y que tengan incorporado el sistema de propulsión con motores de cualquier tipo (motor de combustión interna por chispa eléctrica o por compresión, motor eléctrico, motor de nitrógeno líquido, etc.).</t>
  </si>
  <si>
    <t>Fabricación de partes, piezas (autopartes) y accesorios (lujos) para vehículos automotores</t>
  </si>
  <si>
    <t>Fabricación de partes, piezas (autopartes) y accesorios (lujos) para vehículos automotores, incluye la fabricación de partes, piezas y accesorios en todo tipo de material madera, corcho, plástico, caucho, metal y/o combinaciones de estos y otros materiales para vehículos automotores, incluso para sus carrocerías tales como: frenos, cajas de velocidades, aros de ruedas, amortiguadores, radiadores, silenciadores,   tubos   de   escape   (exhostos),   convertidores   catalíticos   o catalizadores, embragues, volantes, columnas y cajas de dirección, ejes y árboles de transmisión, y otras partes, piezas y accesorios no clasificados en otra parte; partes  y  piezas  blindadas  para  vehículos  automotores;  sistemas  kits  de conversión de gas natural comprimido destinados únicamente para vehículos automotores;  y  lunetas  con  dispositivos  de  conexión  eléctrica  a  la  red desempañante para vehículos automotores; equipo eléctrico y sus partes para automotores tales como: generadores, alternadores, motores de arranque, bujías, los cables preformados, juegos o mazos de cables para encendido de motores; sistemas de puertas y ventanas eléctricas, ensamblaje de medidores en el panel de  instrumentos,  reguladores  de  voltaje,  limpiaparabrisas,  eliminadores  de escarcha y desempañadores eléctricos para automóviles, entre otros.</t>
  </si>
  <si>
    <t>Fabricación de partes, piezas (autopartes) y accesorios (lujos) para vehículos automotores,  incluye  la  fabricación  de  parabrisas  y  lunas  de  seguridad enmarcadas;  partes,  piezas  y  accesorios  para  carrocerías  de  vehículos automotores: cinturones de seguridad, dispositivos inflables de seguridad (airbags o bolsas de aire), puertas y parachoques; asientos para vehículos automotores, tapizados o sin tapizar; tapizado de vehículos automotores.</t>
  </si>
  <si>
    <t>Fabricación de locomotoras y de material rodante para ferrocarriles</t>
  </si>
  <si>
    <t>Fabricación  de  locomotoras  y  de  material  rodante  para  ferrocarriles,  incluye locomotoras propulsadas por una fuente de energía, diésel, eléctricas, turbinas de gas y maquinas vapor. Ténderes de locomotora.</t>
  </si>
  <si>
    <t>Fabricación de locomotoras y de material rodante para ferrocarriles, incluye la fabricación  de  vagones  de  pasajeros,  furgones  y  vagones  de  plataforma, cisternas, grúas y similares, autopropulsados de tranvía o de ferrocarril,</t>
  </si>
  <si>
    <t>Fabricación de locomotoras y de material rodante para ferrocarriles, incluye la fabricación de partes y piezas especiales de locomotoras o tranvías o de su material rodante, fabricación de equipo mecánico de señalización, seguridad, control o regulación del tráfico para ferrovías, carreteras, vías de navegación interiores, playas de estacionamiento, instalaciones portuarias o aeropuertos.</t>
  </si>
  <si>
    <t>Fabricación  de  locomotoras  y  de  material  rodante  para  ferrocarriles,  incluye reconstrucción o conversión de locomotoras y vagones de ferrocarril.</t>
  </si>
  <si>
    <t>Fabricación de aeronaves, naves espaciales y de maquinaria conexa</t>
  </si>
  <si>
    <t>Fabricación de aeronaves, naves espaciales y de maquinaria conexa, incluye la fabricación y ensamble de aeronaves, turborreactores, turbohélices y sus partes y piezas, fabricación de vehículos aéreos de ala fija, giratoria, planeadores.</t>
  </si>
  <si>
    <t>Fabricación de aeronaves, naves espaciales y de maquinaria conexa, incluye fabricación  de  naves  espaciales  equipadas  o  no  para  la  vida en  el  espacio, vehículos de lanzamiento de naves espaciales. Lanzamiento de misiles.</t>
  </si>
  <si>
    <t>Fabricación de aeronaves, naves espaciales y de maquinaria conexa, incluye fabricación de aparatos de entrenamiento de vuelo en tierra, simuladores de vuelo, artefactos y dispositivos para el aterrizaje sobre cubierta, partes, piezas y accesorios de aeronaves.</t>
  </si>
  <si>
    <t>Fabricación de aeronaves, naves espaciales y de maquinaria conexa, incluye fabricación  de  hélices,  rotores  de  helicóptero  y  palas  de  hélice  propulsada, motores, turborreactores, turbopropulsores y turboventiladores para aeronaves.</t>
  </si>
  <si>
    <t>Fabricación de aeronaves, naves espaciales y de maquinaria conexa, incluye la reconstrucción o conversión en fábrica de aeronaves y de motores de aeronaves, fabricación de motores de reacción: estatorreactores, pulsorreactores y motores de cohetes.</t>
  </si>
  <si>
    <t>Fabricación de aeronaves, naves espaciales y de maquinaria conexa, incluye fabricación de vehículos aéreos más pesados del aire, motorizadas o no, aparatos más livianos que el aire, globos, dirigibles globos utilizados en  aeronáutica y meteorología.</t>
  </si>
  <si>
    <t>Fabricación de aeronaves, naves espaciales y de maquinaria conexa, incluye fabricación de vehículos aéreos de ala fija y manejo por tripulaciones utilizados para el transporte de mercancías y pasajeros para uso militar para el deporte y otros fines</t>
  </si>
  <si>
    <t>Fabricación de motocicletas, incluye la fabricación de motores para motocicletas y la reconstrucción de los mismos.  La fabricación de sidecares, partes, piezas y accesorios de motocicletas.</t>
  </si>
  <si>
    <t>Fabricación  de  joyas,  bisutería  y  artículos  conexos,  incluye  la  fabricación  y acuñado de monedas (incluso monedas de curso legal), medallas y medallones, sean o no de metales preciosos, grabado de objetos personales de metales preciosos y no preciosos.</t>
  </si>
  <si>
    <t>Otras  industrias  manufactureras  n.c.p,  incluye  fabricación  de  artículos  de celuloide.</t>
  </si>
  <si>
    <t>Otras   industrias   manufactureras   n.c.p.   incluye   actividades   de   taxidermia (disecado de animales).</t>
  </si>
  <si>
    <t>Mantenimiento y reparación especializado de productos elaborados en  metal, incluye el mantenimiento y reparación especializado (incluso soldadura) realizado a cambio de una retribución o por contrata, de: tanques, tambores de acero, tubos y  tuberías,  recipientes  especiales  para  transporte  de  líquidos  y  gases; contenedores para transporte multimodal; calderas de agua caliente y de otros generadores  de  vapor;  partes  de  calderas  de  potencia  de  embarcaciones; equipos auxiliares que funcionan con conjuntos de aparatos para generar vapor (generadores de vapor); condensadores, ahorradores, recalentadores, colectores y acumuladores de vapor; reactores nucleares, excepto separadores de isótopos; placas (platework) de calderas de calefacción central y radiadores.</t>
  </si>
  <si>
    <t>Mantenimiento y reparación especializado de  maquinaria y equipo, incluye el mantenimiento y reparación de equipo de elevación y manipulación de materiales de uso industrial</t>
  </si>
  <si>
    <t>Mantenimiento y reparación especializada de equipo de transporte, excepto los vehículos  automotores,  motocicletas  y  bicicletas;  incluye  el  mantenimiento  y reparación  especializada  de:  buques,  embarcaciones  de  recreo,  aeronaves, locomotoras y vagones ferroviarios, motores de naves y aeronaves</t>
  </si>
  <si>
    <t>Instalación especializada de maquinaria y equipo industrial, incluye instalación de equipos, bombas para máquinas de tipo industrial, equipo de control de procesos industriales, equipo de comunicaciones, mainframes (computadoras centrales) y similares, máquinas de aparejos, motores para uso industrial,</t>
  </si>
  <si>
    <t>Generación, transmisión, distribución y comercialización de energía eléctrica</t>
  </si>
  <si>
    <t>Comercialización de energía eléctrica, incluye la compra de energía eléctrica y su venta  a  los  usuarios  finales  y  comprende  desde  la  conexión  a  la  red  de distribución, lectura de medidores, facturación, recaudación, hasta la atención al cliente.</t>
  </si>
  <si>
    <t>Producción de gas; distribución de combustibles gaseosos por tuberías</t>
  </si>
  <si>
    <t>Producción de gas, distribución de combustibles gaseosos por tuberías, incluye la distribución de gas natural o sintético por tuberías o a través de sistemas de distribución,  el  envasado  y/o  distribución  de  gases  para  uso  doméstico  y/o industrial.  Las  actividades  de  bolsas  de  productos  básicos  y  mercados  de capacidad de transporte para combustibles gaseosos.</t>
  </si>
  <si>
    <t>Producción de gas, distribución de combustibles gaseosos por tuberías, incluye producción de gases no convencionales como las mezclas de gas de composición análoga a la del gas de hulla, gas de síntesis.  La producción de gas para su suministro  mediante  la  destilación  del  carbón  a partir de  subproductos  de  la agricultura o a partir de desechos.</t>
  </si>
  <si>
    <t>Evacuación y tratamiento de aguas residuales</t>
  </si>
  <si>
    <t>Evacuación y tratamiento de aguas residuales, incluye la gestión y operación de sistemas de alcantarillado y de instalaciones de tratamiento de aguas residuales; el  tratamiento  de  aguas  residuales  (incluso  aguas  residuales  domésticas  e industriales, agua de piscinas, fuentes públicas, etc.) por medios físicos, químicos y biológicos como disolución, cribado, filtración, sedimentación, etc.  y plantas de tratamiento  de  aguas  negras,  vaciado  y  la  limpieza  de  sumideros  y  tanques sépticos, pozos y sumideros de alcantarillado; mantenimiento de acción química de baños móviles;  La captación y el transporte de aguas residuales domésticas o industriales de uno o varios usuarios, como también agua lluvia por medios de redes  de  alcantarillado,  colectores,  tanques  y  otros  medios  de  transporte (vehículos cisterna de recolección de aguas residuales, etc.); El mantenimiento y la limpieza de alcantarillas y desagües.</t>
  </si>
  <si>
    <t>Recolección  de  desechos  peligrosos,  incluye  la  recolección  de  desechos peligrosos  sólidos  y  no  sólidos,  como  por  ejemplo:  sustancias  explosivas, oxidantes, inflamables, tóxicas, irritantes, cancerígenas, corrosivas, infecciosas y otras sustancias y preparados nocivos para la salud humana y el medio ambiente, la recolección de desechos peligrosos, los aceites usados de buques y estaciones de servicio, los desechos biológicos peligrosos las pilas y baterías usadas, la operación  de  estaciones  de  transferencia  de  combustible  nuclear  gastado  o usado.  Esta  clase  también  puede  abarcar  la  identificación,  el  tratamiento,  el empaque y el etiquetado de desechos para propósitos de transporte.</t>
  </si>
  <si>
    <t>Tratamiento y disposición de desechos no peligrosos, incluye la operación de rellenos sanitarios, la disposición de desechos no peligrosos mediante combustión o incineración u otros métodos con o sin producción resultante de electricidad o vapor, combustibles sustitutos, biogás, cenizas u otros subproductos para su utilización posterior, etc.</t>
  </si>
  <si>
    <t>Construcción de edificios</t>
  </si>
  <si>
    <t>Construcción de edificios residenciales, incluye solamente la colocación de techos impermeables.</t>
  </si>
  <si>
    <t>Obras de ingeniería civil</t>
  </si>
  <si>
    <t>Construcción de otras obras de ingeniería civil</t>
  </si>
  <si>
    <t>Construcción de otras obras de ingeniería civil, incluye el dragado de vías de navegación.</t>
  </si>
  <si>
    <t>Instalaciones eléctricas, incluye instalaciones de sistemas de iluminación, alarma, alumbrado de calles y señales eléctricas, alumbrado de pistas de aeropuertos, trasformadores trabajos de centrales de energía.</t>
  </si>
  <si>
    <t>Mantenimiento  y  reparación  de  vehículos  automotores,  incluye  servicios  de emergencia  para  vehículos  automotores,  grúas,  remolques  y  asistencia  de carreteras, reemplazo de llantas y neumáticos, montaje y despinchado de llantas y  conversión a gas vehicular.</t>
  </si>
  <si>
    <t>Comercio al por mayor a cambio de una retribución o por contrata, incluye el comercio al por mayor de productos químicos incluidos abonos, combustibles, minerales,  metales  y  productos  químicos  de  uso  industrial  incluidos  abonos; alimentos, bebidas y tabaco; productos textiles, prendas de vestir, pieles, calzado y artículos de cuero; madera y materiales de construcción; maquinaria, incluidos equipo de oficina y ordenadores, equipo industrial, buques y aeronaves,  excepto los mutagénicos, teratogénicos y cancerígenos.</t>
  </si>
  <si>
    <t>Comercio al por mayor de materiales de construcción, artículos de ferretería, pinturas, productos de vidrio, equipo y materiales de fontanería y calefacción, incluye  el  comercio  al  por  mayor  de  vidrio  plano,  comercio  al  por  mayor  de artículos de ferretería y cerraduras, comercio al por mayor de calentadores de agua, y comercio al por mayor de sanitarios (bañeras, lavabos, inodoros y otros sanitarios  de  porcelana),  artículos  de  ferretería,  estructuras  metálicas  o armazones y  partes de estructuras metálicas (elaboradas de acero), y productos similares para uso estructural, su venta y distribución con autotransporte.</t>
  </si>
  <si>
    <t>Comercio al por mayor de productos químicos básicos, cauchos y plásticos en formas primarias y productos químicos de uso agropecuario, incluye plaguicidas y otros productos químicos de uso agropecuario, productos químicos orgánicos e inorgánicos básicos, gases industriales, oxígeno en pimpinas para uso industrial y  humano,  extractos  tintóricos  y  curtientes,  colas  químicas  (pegamentos), metanol, bicarbonato sódico, sal industrial, ácidos y azufres entre otros.</t>
  </si>
  <si>
    <t>Comercio al por mayor de otros productos n.c.p., incluye el depósito y venta de pirotecnia, cohetería.</t>
  </si>
  <si>
    <t>Comercio al por menor de artículos de ferretería, pinturas y productos de vidrio en establecimientos especializados, incluye venta de artículos de ferretería (incluidos artículos   eléctricos),   solventes,   removedores   de   pintura,   materiales   de construcción, vidrio plano, con autotransporte.</t>
  </si>
  <si>
    <t>Comercio  al  por  menor  de  otros  artículos  domésticos  en  establecimientos especializados, incluye el comercio de abonos y plaguicidas, productos químicos peligrosos, envase y/o reenvasado.</t>
  </si>
  <si>
    <t>Transporte férreo</t>
  </si>
  <si>
    <t>Transporte férreo de pasajeros, incluye el transporte de pasajeros por líneas férreas  interurbanas,  tranvía  y  metro;  los  servicios  de  coche  cama  y  coche restaurante, cuando están integrados a los servicios de las empresas ferroviarias.</t>
  </si>
  <si>
    <t>Transporte férreo de carga, incluye el transporte de carga sobre líneas principales y por líneas férreas de corto recorrido.</t>
  </si>
  <si>
    <t>Transporte de pasajeros, incluye el transporte terrestre de pasajeros por sistemas de  transporte  urbano  y  suburbano,  que  abarca  transporte  colectivo  (buses, microbuses y busetas) y los sistemas de transporte masivo a través de operadores (articulados),  y  la  integración  de  estas  líneas  con  servicios  conexos  como metrocable.</t>
  </si>
  <si>
    <t>Transporte de pasajeros, incluye el transporte terrestre de servicios especiales de pasajeros   por   carretera   como:   turismo,   servicios   de   viajes   contratados, excursiones, transporte de trabajadores (actividades de asalariados), transporte escolar.</t>
  </si>
  <si>
    <t>Transporte de pasajeros, incluye el transporte terrestre de pasajeros por sistemas de transporte urbano y suburbano, que abarca transporte individual (taxis)</t>
  </si>
  <si>
    <t>Transporte  de  pasajeros,  incluye  alquiler  o  arrendamiento  de  vehículos  de pasajeros con conductor.</t>
  </si>
  <si>
    <t>Transporte mixto, incluye otros servicios ocasionales de transporte nacionales o municipales dedicados a desplazamiento conjunto de personas y de mercancías en vehículos especialmente acondicionados.</t>
  </si>
  <si>
    <t>Transporte de carga por carretera, incluye todas las operaciones de transporte de carga por carretera. Se incluye el transporte de una gran variedad de mercancías tales como: Troncos, Ganado, Productos refrigerados, Carga pesada, Carga a granel, incluso el transporte en camiones cisterna de líquidos (ejemplo: la leche que se recoge en las granjas, agua, etcétera). Automóviles, Los servicios de transporte de desperdicios y materiales de desecho, sin incluir el proceso de acopio ni eliminación. Incluye el alquiler de vehículos de carga (camiones) con conductor.</t>
  </si>
  <si>
    <t>Transporte acuático</t>
  </si>
  <si>
    <t>Transporte marítimo y de cabotaje</t>
  </si>
  <si>
    <t>Transporte de pasajeros marítimo y de cabotaje, incluye el transporte marítimo de pasajeros   en   embarcaciones   de   excursión,   de   crucero   o   de   turismo; transbordadores, taxis acuáticos, etcétera.; contempla las actividades de alquiler de embarcaciones.</t>
  </si>
  <si>
    <t>Transporte de pasajeros marítimo y de cabotaje, incluye las actividades de alquiler de embarcaciones de placer (con tripulación).</t>
  </si>
  <si>
    <t>Transporte de carga marítima y de cabotaje, incluye el transporte marítimo y de cabotaje, de carga, transporte de barcazas, plataformas, petrolíferas, etcétera., remolcadas o empujadas por remolcadores, servicio de remolcadores.</t>
  </si>
  <si>
    <t>Transporte fluvial</t>
  </si>
  <si>
    <t>Transporte  fluvial  de  pasajeros,  incluye  el  transporte  de  pasajeros  en  ríos, canales,  lagos,  lagunas,  ciénagas,  embalses  y  otras  vías  de  navegación interiores, como radas y puertos, así como el alquiler de embarcaciones de recreo con tripulación, para el transporte por vías de navegación interiores.</t>
  </si>
  <si>
    <t>Transporte fluvial de carga, incluye el transporte de carga en ríos, canales, lagos, lagunas, ciénagas, embalses y otras vías de navegación interiores, como radas y puertos.</t>
  </si>
  <si>
    <t>Transporte aéreo</t>
  </si>
  <si>
    <t>Transporte aéreo de pasajeros</t>
  </si>
  <si>
    <t>Transporte aéreo nacional de pasajero, incluye el transporte aéreo de pasajeros a nivel nacional, vuelos chárter y no regulares, vuelos panorámicos y turísticos, transporte de pasajeros por clubes aéreos para instrucción con fines deportivos o recreativos, alquiler de equipo de transporte aéreo con operador.</t>
  </si>
  <si>
    <t>Transporte aéreo internacional de pasajeros, incluye el transporte de pasajeros a nivel internacional sobre rutas regulares y en horarios definidos.</t>
  </si>
  <si>
    <t>Transporte aéreo internacional de pasajeros, incluye el transporte de pasajeros a nivel internacional, vuelos chárter, transporte espacial, trabajos aéreos especiales (ej.: vuelos panorámicos)</t>
  </si>
  <si>
    <t>Transporte aéreo internacional de pasajeros, incluye  el alquiler de equipo de transporte aéreo para el transporte internacional (con operador).</t>
  </si>
  <si>
    <t>Transporte aéreo de carga</t>
  </si>
  <si>
    <t>Transporte aéreo nacional de carga, incluye el transporte aéreo de carga a nivel nacional, sobre rutas regulares y no regulares de carga, alquiler de equipo de transporte aéreo con operario.</t>
  </si>
  <si>
    <t>Transporte aéreo internacional de carga, incluye el transporte aéreo regular y no regular de carga a nivel internacional, es decir, con origen y destino en dos países diferentes.</t>
  </si>
  <si>
    <t>Transporte aéreo internacional de carga, incluye el lanzamiento de satélites y naves espaciales.</t>
  </si>
  <si>
    <t>Transporte  aéreo  internacional  de  carga,  incluye  el  alquiler  de  equipo  de transporte aéreo con operario para el transporte de carga.</t>
  </si>
  <si>
    <t>Actividades de estaciones, vías y servicios complementarios para el transporte terrestre,  incluye  las  actividades  relacionadas  con  el  transporte  terrestre  de pasajeros, animales o carga, terminales de transporte, estaciones ferroviarias o de autobuses, el funcionamiento de infraestructura ferroviaria, el cambio de vías y de agujas, plazas de estacionamiento, actividades relacionadas con remolque y asistencia en carretera. La licuefacción y regasificación de gas natural para su transporte, cuando se realiza fuera del lugar de la extracción.</t>
  </si>
  <si>
    <t>Actividades de estaciones, vías y servicios complementarios para el transporte terrestre, incluye el servicio de peaje en carreteras, puentes, túneles.</t>
  </si>
  <si>
    <t>Otras  actividades  complementarias  al  transporte,  incluye  la  organización  y coordinación de operaciones de transporte por tierra, mar o aire, servicios de agentes de tránsito, agencia de aduana, empresas de mudanzas y trasteos. La organización de envíos de grupo e individuales</t>
  </si>
  <si>
    <t>Otras actividades complementarias al transporte, incluye actividades logísticas como por ejemplo: operaciones de planeación, diseño y soporte de transporte, almacenamiento y distribución, contratación de espacio en buques y aeronaves. La emisión y trámite de documentos de transporte y conocimientos de embarque. La  verificación  de  facturas  y  suministro  de  información  sobre  las  tarifas  de transporte; la manipulación de mercancías como por ejemplo, embalaje temporal, las actividades de transitarios de flete marítimo y flete aéreo,</t>
  </si>
  <si>
    <t>Correo y servicios de mensajería</t>
  </si>
  <si>
    <t>Actividades postales nacionales</t>
  </si>
  <si>
    <t>Actividades postales nacionales, incluye la recepción, clasificación, transporte y entrega de correo ordinario y paquetes y bultos (nacional o internacional), por servicios  postales  que  operan  bajo  la  obligación  del  servicio  universal,  la recolección en los buzones públicos o de las oficinas postales, la venta de sellos por correo</t>
  </si>
  <si>
    <t>Actividades postales nacionales, incluye la distribución y entrega de cartas y paquetes, así como las actividades de trámites y similares, uno o más modos de transporte pueden estar involucrados y la actividad puede llevarse a cabo con transporte propio (privado) o transporte público.</t>
  </si>
  <si>
    <t>Actividades de mensajería</t>
  </si>
  <si>
    <t>Actividades de mensajería, incluye las actividades de recepción, clasificación, transporte y entrega de correo regular y paquetes y bultos por firmas que no operan bajo la obligación  del servicio universal, así  como las  actividades de trámites y similares y servicios de entrega a domicilio.</t>
  </si>
  <si>
    <t>Las  actividades  de  consorcios  y  de  agencias  de  noticias  o  de  distribución periodística, incluye agencias que tienen que ver con el suministro de artículos de noticias y de periódicos que recopilan, redactan y proporcionan material noticiario, fotográfico y periodístico a los medios de comunicación, al igual que servicios de noticias a periódicos, revistas y estaciones de radio y televisión.</t>
  </si>
  <si>
    <t>Actividades de fotografía, incluye fotografía aérea.</t>
  </si>
  <si>
    <t>Actividades de seguridad privada, incluye servicios de guardias de seguridad.</t>
  </si>
  <si>
    <t>Actividades de servicios de sistemas de seguridad</t>
  </si>
  <si>
    <t>Actividades de servicios de sistemas de seguridad, incluye el monitoreo de los sistemas  de  seguridad,  de  alarmas  electrónicas,  incluso  su  mantenimiento, instalación,  reparación,  reconstrucción  y  ajuste  de  dispositivos  mecánicos  o eléctricos, cajas fuertes y bóvedas de seguridad. Incluye servicios de cerrajería y sistemas mecánicos de cierre</t>
  </si>
  <si>
    <t>Otras actividades de limpieza de edificios e instalaciones industriales, incluye actividades de desinfección y exterminación de plagas y roedores en edificios, fábricas, plantas industriales, trenes, buques, entre otros.</t>
  </si>
  <si>
    <t>Otras actividades de limpieza de edificios e instalaciones industriales, incluye limpieza   y   mantenimiento   de   piscinas,   maquinaria   industrial,   edificios  e instalaciones industriales n.c.p., barrido y lavado de calles, remoción de granizo.</t>
  </si>
  <si>
    <t>Actividades de envase y empaque, incluye envase y/o re-envase de sustancias químicas peligrosas.</t>
  </si>
  <si>
    <t>Educación  media  técnica  y  de  formación  laboral,  incluye  las  escuelas  de conducción   para   los   conductores   profesionales   (camiones,   autobuses, autocares); los establecimientos reconocidos legalmente que ofrecen programas de formación para el trabajo; la educación para la rehabilitación social, como por ejemplo, la impartida en las escuelas de prisiones; academias militares;</t>
  </si>
  <si>
    <t>Otras actividades de atención de la salud humana, incluye todas las actividades relacionadas con la salud humana que no están incluidas en ninguna de las demás clases de esta división, el transporte de pacientes en cualquier tipo de ambulancia, incluso el transporte aéreo,  servicios medicalizados profesionales a domicilio, complementados con alguna de las actividades siguientes: servicios de cuidados personales, ayuda domiciliaria y acompañamiento, las actividades de instituciones que prestan servicios de atención de la salud, con alojamiento, que carecen de una supervisión directa de médicos titulados, las actividades desarrolladas por profesionales que proporcionan «medicina tradicional» o «medicina alternativa».</t>
  </si>
  <si>
    <t>Pompas fúnebres y actividades relacionadas, se incluye la preparación de los muertos  para  el  entierro  o  la  cremación,  embalsamamiento  y  los  servicios mortuorios.</t>
  </si>
  <si>
    <t>Otros cultivos permanentes n.c.p., incluye empresas dedicadas a la industria de la producción de caucho natural o sintético.</t>
  </si>
  <si>
    <t>Actividades de apoyo a la agricultura, incluye la fumigación y fertilización aérea.</t>
  </si>
  <si>
    <t>Extracción de carbón de piedra y lignito</t>
  </si>
  <si>
    <t>Extracción de hulla (carbón de piedra)</t>
  </si>
  <si>
    <t>Extracción de hulla (carbón de piedra), incluye la extracción de diversos tipos de hulla: antracita, carbones bituminosos u otros tipos de carbón mineral por el método subterráneo comprende labores de acceso o desarrollo, de preparación, de  arranque  manual  con  pico  o  con  martillo  picador,  perforación  manual  y explosivos, perforación semimecanizada y explosivos, perforación mecanizada y explosivos y otros, y labores auxiliares</t>
  </si>
  <si>
    <t>Extracción de hulla (carbón de piedra), incluye la extracción de diversos tipos de hulla: antracita, carbones bituminosos u otros tipos de carbón mineral por el método, superficial o a cielo abierto.</t>
  </si>
  <si>
    <t>Extracción de hulla (carbón de piedra), incluye la explotación del mineral por el método de licuefacción, al igual que los procesos de beneficio como el lavado, el cribado (tamizado), la clasificación, la pulverización u otras actividades propias de la minería, la gasificación del carbón in situ.</t>
  </si>
  <si>
    <t>Extracción de hulla (carbón de piedra), incluye las operaciones para recuperar el carbón mineral de escombreras.</t>
  </si>
  <si>
    <t>Extracción de carbón lignito</t>
  </si>
  <si>
    <t>Extracción de carbón lignito, incluye la extracción de carbón lignito (carbón pardo), en minas subterráneas, incluso la minería a través de métodos de licuefacción.</t>
  </si>
  <si>
    <t>Extracción de carbón lignito, incluye la extracción de carbón lignito (carbón pardo) en minas a cielo abierto, incluso la minería a través de métodos de licuefacción.</t>
  </si>
  <si>
    <t>Extracción  de  carbón  lignito,  incluye  las  labores  de  lavado,  deshidratación, pulverización u otras operaciones.</t>
  </si>
  <si>
    <t xml:space="preserve">Extracción de petróleo crudo y gas natural </t>
  </si>
  <si>
    <t>Extracción de petróleo crudo</t>
  </si>
  <si>
    <t>Extracción de petróleo crudo, incluye extracción de petróleo crudo, condensado y bitumen  por  perforación  de  pozos  en  yacimientos  sobre  tierra  o  plataformas marinas, el drenado y separación de fracciones líquidas de hidrocarburos.</t>
  </si>
  <si>
    <t>Extracción  de  petróleo  crudo,  incluye  los  procesos  siguientes:  decantación, desalinización,  deshidratación,  estabilización,  eliminación  de  fracciones  muy livianas  y  otros  procesos,  siempre  y  cuando  no  alteren  las  propiedades fundamentales del producto.</t>
  </si>
  <si>
    <t>Extracción de petróleo crudo, incluye la extracción y producción de petróleo crudo, de esquistos y arenas bituminosas.</t>
  </si>
  <si>
    <t>Extracción de gas natural</t>
  </si>
  <si>
    <t>Extracción  de  gas  natural,  incluye  la  producción  de  hidrocarburos  crudos  en estado gaseoso (gas natural), el drenaje y separación de las fracciones líquidas, la desulfuración del gas.</t>
  </si>
  <si>
    <t>Extracción de gas natural, incluye la extracción de hidrocarburos condensados.</t>
  </si>
  <si>
    <t>Extracción  de  gas  natural,  incluye  la  extracción  de  hidrocarburos  líquidos obtenidos a través de licuefacción o pirolisis.</t>
  </si>
  <si>
    <t>Extracción de minerales de hierro</t>
  </si>
  <si>
    <t>Extracción del mineral de hierro, incluye la explotación de minas metálicas, tales como: magnetita, hematita, siderita y limonita.</t>
  </si>
  <si>
    <t>Extracción del mineral de hierro, incluye el beneficio, sinterizado y aglomeración de minerales de hierro.</t>
  </si>
  <si>
    <t>Extracción de minerales de uranio y torio, incluye la extracción de  minerales valorados principalmente por su contenido de uranio y de torio (pecblenda, etc.).</t>
  </si>
  <si>
    <t>Extracción de minerales de uranio y torio, incluye la producción de torta amarilla (yellowcake); que se obtiene de la concentración del óxido de uranio extraído de las minas</t>
  </si>
  <si>
    <t>Extracción de oro y otros metales preciosos, incluye la extracción de oro, plata y otros metales del grupo del platino (osmio, iridio, rodio, rutenio y paladio) en los lechos de los ríos y aluviones empleando barequeo, motobombas, draguetas, dragas, elevadores, monitores u otros.</t>
  </si>
  <si>
    <t>Extracción de oro y otros metales preciosos, incluye la extracción de los metales preciosos se realiza a través del método de veta o filón, que consiste en la extracción manual, mecanizada o semimecanizada de oro y de plata presentes en las rocas formando venas, vetas o filones; procesos de beneficio del mineral como la trituración y la molienda (pulverización) y otros procesos tales como lavado (mazamorreo).</t>
  </si>
  <si>
    <t>Extracción de oro y otros metales preciosos, incluye la extracción de oro o platino de aluviones (concentración de mineral en el lecho de los ríos), el cual se realiza por  diferentes  sistemas  de  extracción,  tales  como:  barequeo  (mazamorreo); pequeña  minería,  representada  por  grupos  de  trabajadores  que  utilizan motobombas, elevadores y draguetas; mediana minería, utilizando maquinaria como retroexcavadoras y buldózeres, y la gran minería que realiza la extracción de metales preciosos por medio de dragas de cucharas.</t>
  </si>
  <si>
    <t>Extracción de minerales de níquel, incluye la extracción de minerales valorados principalmente por su contenido de níquel, tales como: lateritas ferroniquelíferas, pentlandita y pirrotina para la obtención del ferroníquel.</t>
  </si>
  <si>
    <t>Extracción de otros minerales metalíferos no ferrosos n.c.p., incluye la extracción de todos los minerales de metales no ferrosos (excepto níquel, uranio, torio), minerales de aluminio (bauxita), cobre, cromo, manganeso, plomo, zinc, estaño, ferroaleaciones  (cobalto,  molibdeno,  tantalio,  vanadio),  antimonio,  arsénico, bismuto,  mercurio,  plomo,  selenio,  titanio,  tungsteno,  tierras  raras  u  otros minerales metalíferos no ferrosos incluso columbita y tantalita (coltán).</t>
  </si>
  <si>
    <t>Extracción de piedra, arena, arcillas, cal, yeso, caolín, bentonitas y similares</t>
  </si>
  <si>
    <t>Extracción  de  piedra,  arena,  arcillas  comunes,  yeso  y  anhidrita,  incluye  la extracción y la explotación de canteras para producir piedra para construcción y talla en bruto, tallada en masa o bajo forma de piedras groseramente desbastadas o simplemente cortadas mediante aserrado o por otros medios utilizados en las canteras para obtener productos tales como pizarra, mármol, granito y basalto.</t>
  </si>
  <si>
    <t>Extracción de piedra, arena, arcillas comunes, yeso y anhidrita, incluye extracción de yeso y anhidrita.</t>
  </si>
  <si>
    <t>Extracción  de  piedra,  arena,  arcillas  comunes,  yeso  y  anhidrita,  incluye  la extracción de arena de peña, la arena de río y las arenas lavadas y semilavadas. Las combinaciones en el sitio de acopio de los productos conocidos como roca muerta (mezcla de arena de peña y piedra). La extracción y preparación de las arcillas  utilizadas  principalmente  para  la  elaboración  de  productos  para construcción como ladrillos, tejas, tubos, etc.</t>
  </si>
  <si>
    <t>Extracción  de  piedra,  arena,  arcillas  comunes,  yeso  y  anhidrita,  incluye  las actividades  propias  de  las  explotaciones  de  tipo  empresarial,  es  decir,  los procesos de extracción, arranque, acumulación y cargue del producto arcilloso.</t>
  </si>
  <si>
    <t>Extracción  de  piedra,  arena,  arcillas  comunes,  yeso  y  anhidrita,  incluye  la actividad de explotación y extracción de arena de río, grava y gravilla, la cual va desde la colocación de tambres en los ríos, su acumulación en montones y su cargue en los vehículos de transporte. La actividad de mezcla manual en el sitio de acopio para producir compuestos conocidos como mixtos (mezcla de arena de río, grava y gravilla).</t>
  </si>
  <si>
    <t>Extracción de arcillas de uso industrial, caliza, caolín y bentonitas, incluye la extracción  de  caolín,  arcillas  grasas,  arcillas  refractarias,  bentonita,  arcillas blanqueadoras, arcillas misceláneas y otras de uso industrial, diferentes a las utilizadas en la elaboración de ladrillo, tejas y similares.</t>
  </si>
  <si>
    <t>Extracción  de  arcillas  de  uso  industrial,  caliza,  caolín  y  bentonitas,  incluye extracción a cielo abierto de caliza y dolomita sin calcinar (rocas carbonatadas), el transporte dentro y fuera de la mina, hasta el sitio de acopio.</t>
  </si>
  <si>
    <t>Extracción de arcillas de uso industrial, caliza, caolín y bentonitas, incluye la extracción subterránea de caliza y dolomita sin calcinar (rocas carbonatadas), el transporte dentro y fuera de la mina, hasta el sitio de acopio.</t>
  </si>
  <si>
    <t>Extracción de arcillas de uso industrial, caliza, caolín y bentonitas, incluye la extracción de arenas y gravas silíceas en agregados naturales de fragmentos de minerales y de rocas sin consolidar.</t>
  </si>
  <si>
    <t>Extracción de arcillas de uso industrial, caliza, caolín y bentonitas, incluye la extracción manual o mecánica y las operaciones de trituración, tamizado, lavado, mezcla y almacenamiento del material y las labores realizadas en cercanías al sitio de extracción.</t>
  </si>
  <si>
    <t>Extracción de arcillas de uso industrial, caliza, caolín y bentonitas, incluye la explotación a cielo abierto o el dragado de yacimientos bajo agua de depósitos sedimentarios  marinos  y  continentales  de  las  arenas  y  gravas  industriales relativas a esta clase.</t>
  </si>
  <si>
    <t>Extracción de arcillas de uso industrial, caliza, caolín y bentonitas, incluye algunos procesos de beneficio como trituración, molienda, clasificación y otros necesarios para mejorar la calidad y facilitar el transporte, siempre y cuando se hagan cerca al sitio de extracción y por cuenta del explotador.</t>
  </si>
  <si>
    <t>Extracción de esmeraldas, piedras preciosas y semipreciosas</t>
  </si>
  <si>
    <t>Extracción  de  esmeraldas,  piedras  preciosas  y  semipreciosas,  incluye  la extracción todas las variedades de esmeraldas en bruto, sin trabajar: simplemente hendidas o desbastadas, extracción de otras piedras preciosas (diamante, rubí, zafiro, entre otras) y semipreciosas en bruto, sin trabajar: simplemente hendidas o desbastadas</t>
  </si>
  <si>
    <t>Extracción de minerales para la fabricación de abonos y productos químicos, incluye la extracción de minerales de potasio, nitrógeno, fósforo y azufre nativo o combinado  con  otros  elementos  formando  sulfuros,  sulfatos  y  compuestos orgánicos, roca fosfórica, fosfatos naturales y sales de potasio naturales, sulfato y carbonato de bario naturales, entre otros, los minerales cuya explotación forma parte de esta clase pueden haber sido triturados, molidos, cribados y clasificados, siempre y cuando estos procesos se realicen como parte de la extracción y por cuenta del explotador.</t>
  </si>
  <si>
    <t>Extracción de minerales para la fabricación de abonos y productos químicos, incluye la extracción, transporte y trituración del mineral de mena como pirita, calcopirita, cinabrio, covelita, estibina, argentita, galena, esfalerita, tenardita y anhidrita, la extracción de fluorita o fluorespato.</t>
  </si>
  <si>
    <t>Extracción de minerales para la fabricación de abonos y productos químicos, incluye  la  extracción  de  minerales  ferrosos  valorados  principalmente  por  su contenido de pirita y pirrotina, que son sulfuros de hierro.</t>
  </si>
  <si>
    <t>Extracción de halita (sal), incluye la extracción de sal del subsuelo, la extracción de sal de roca (sal gema), la extracción de sal del subsuelo, incluso mediante disolución  con  agua  dulce  de  los  cloruros  solubles  contenidos  en  el  mineral extraído, dando lugar a una salmuera que es transportada por tubería (salmuera ducto)  a  una  segunda  planta  de  procesamiento  donde  se  inicia  el  proceso industrial  para  obtener  la  sal,  la  trituración,  la  purificación  y  la  refinación (cristalización) de sal cuando el proceso de refinación se lleva a cabo en el sitio de la extracción por el productor.</t>
  </si>
  <si>
    <t>Extracción  de  otros  minerales  no  metálicos  n.c.p.,  incluye  la  extracción  y aglomeración de turba.</t>
  </si>
  <si>
    <t>Extracción de otros minerales no metálicos n.c.p., incluye la extracción en minas y canteras de minerales y otros materiales n.c.p., extracción de feldespatos en especial las variedades ortoclasa, microclina, albita, oligoclasa y andesina, micas, los minerales principales del grupo de las micas son las moscovitas (mica blanca), la flogopita (mica ámbar) y la biotita (mica negra), magnesita, talco (esteatita), pumita, diatomitas llamadas también tierras de diatomácea, asfalto natural, rocas asfálticas,  bitumen  natural  sólido,  cuarzo  y  grafito  natural.  La  extracción  de asbestos, de los cuales el más importante es la variedad fibrosa de serpentina llamada crisólito.</t>
  </si>
  <si>
    <t>Actividades de servicios de apoyo para la explotación de minas y canteras</t>
  </si>
  <si>
    <t>Actividades de apoyo para la extracción de petróleo y de gas natural</t>
  </si>
  <si>
    <t>Actividades de apoyo para la extracción de petróleo y de gas natural, incluye servicios de exploración relacionados con la extracción de petróleo y gas, por ejemplo,  métodos  tradicionales  tales  como  el  muestreo  y  la  realización  de observaciones geológicas en los posibles yacimientos.</t>
  </si>
  <si>
    <t>Actividades de apoyo para la extracción de petróleo y de gas natural, incluye; la perforación dirigida y la reperforación, la perforación inicial, la erección, reparación y desmantelamiento de torres de perforación, la cementación de los tubos de encamisado de los pozos de petróleo y de gas; el bombeo de los pozos, el taponamiento y abandono de pozos, etc.</t>
  </si>
  <si>
    <t>Actividades de apoyo para la extracción de petróleo y de gas natural, incluye la licuefacción y la regasificación de gas natural.</t>
  </si>
  <si>
    <t>Actividades de apoyo para la extracción de petróleo y de gas natural, incluye los servicios de drenaje y de bombeo y sondeos para la extracción de petróleo o gas.</t>
  </si>
  <si>
    <t>Actividades de apoyo para la extracción de petróleo y de gas natural, incluye servicios de prevención y extinción de incendios en campos de petróleo y gas.</t>
  </si>
  <si>
    <t>Actividades de apoyo para otras actividades de explotación de minas y canteras</t>
  </si>
  <si>
    <t>Actividades de apoyo para otras actividades de explotación de minas y canteras a cambio de una retribución o por contrata, necesario para las actividades mineras de  las  divisiones  de  extracción  de  carbón  de  piedra  y  lignito,  extracción  de minerales metalíferos y extracción de otras minas y canteras, incluye los servicios de exploración; por ejemplo, métodos de prospección tradicionales, como la toma de muestras y la realización de observaciones geológicas en posibles sitios de explotación.</t>
  </si>
  <si>
    <t>Actividades de apoyo para otras actividades de explotación de minas y canteras, a cambio de una retribución o por contrata. Incluye los servicios de drenaje, bombeo y pruebas de perforación y sondeo.</t>
  </si>
  <si>
    <t>Tejeduría de productos textiles, incluye la fabricación de telas tejidas con hilados de fibras de vidrio.</t>
  </si>
  <si>
    <t>Aserrado, acepillado e impregnación de la madera, incluye las actividades de los aserraderos y plantas acepilladoras, el tableado, descortezado y desmenuzado de troncos, la transformación de madera rebanada o desenrollada de un espesor mayor al que se utiliza en los tableros contrachapados.</t>
  </si>
  <si>
    <t>Fabricación de partes y piezas de madera, de carpintería y ebanistería para la construcción, incluye fabricación, montaje, instalación de productos de madera utilizados  principalmente  en  la  industria  de  la  construcción,  como  tableros, armarios empotrados y artículos que formen parte de la estructura, instalación de partes o piezas de carpintería.</t>
  </si>
  <si>
    <t>Fabricación de partes y piezas de madera, de carpintería y ebanistería para la construcción, incluye la fabricación de casas y/o edificios prefabricados o de elementos similares constitutivos principalmente de madera.</t>
  </si>
  <si>
    <t>Fabricación de partes y piezas de madera, de carpintería y ebanistería para la construcción,  incluye,  la  fabricación  e  instalación  de  armazones  de  madera laminadas, encoladas y armazones de madera prefabricados con uniones de metal, prefabricados y divisiones de madera de carácter fijo.</t>
  </si>
  <si>
    <t>Fabricación de productos de hornos de coque</t>
  </si>
  <si>
    <t>Fabricación de productos de hornos de coque, incluye la producción de coque y semicoque  a  partir  de  la  hulla  y  el  lignito  ya  sea  en  grandes  baterías  de coquización o pequeños hornos de colmena, La producción de gas de coquería, aunque generalmente el funcionamiento de hornos de coque sea utilizado parcial o totalmente para el abastecimiento de los mismos hornos; La producción de alquitrán de hulla y de lignito crudo, brea y coque de brea, aglomeración de coque.</t>
  </si>
  <si>
    <t>Fabricación de productos de la refinación del petróleo, incluye la producción de combustibles  gaseosos  como  etano,  propano  y  butano.  Esta  mezcla  al comprimirla pasa al estado líquido y se conoce como gas licuado de petróleo (GLP). y combustibles líquidos como gasolinas, queroseno, diésel, bencina, etc.</t>
  </si>
  <si>
    <t>Fabricación de productos de la refinación del petróleo, incluye el procesamiento de  derivados  del  petróleo  tales  como  las  bases  lubricantes,  combustibles, disolventes, etcétera., mediante la adición de antioxidantes, anticorrosivos.</t>
  </si>
  <si>
    <t>Fabricación de productos de la refinación del petróleo, incluye el procesamiento y la mezcla de disolventes derivados del petróleo para la obtención de otros con propiedades y aplicaciones particulares como por ejemplo, thinner.</t>
  </si>
  <si>
    <t>Fabricación de productos de la refinación del petróleo, incluye la producción de productos  petroquímicos  e  industriales,  tales  como:  disolventes  alifáticos, benceno, tolueno y xilenos mezclados, propileno, ciclohexano, bases lubricantes, azufre petroquímico y arotar (alquitrán), entre otros.</t>
  </si>
  <si>
    <t>Fabricación de productos de la refinación del petróleo, incluye la fabricación y obtención de derivados de la refinación y purificación de las bases lubricantes como la vaselina, cera parafínica, parafina y ceras, la producción de aceite de alumbrado, grasas lubricantes y otros productos, a partir del petróleo crudo y de minerales  bituminosos  (excepto  el  carbón  o  hulla),  o  que  resultan  de  su procesamiento por destilación fraccionada, o extracción con solventes como el asfalto, ácidos nafténicos, etc.</t>
  </si>
  <si>
    <t>Fabricación   de   sustancias   y   productos   químicos   básicos,   incluye   el enriquecimiento  de  minerales  de  uranio  y  torio  y  producción  de  elementos combustibles   para   reactores   nucleares,   fabricación   y   preparación   de radiofármacos terapéuticos utilizados en medicina nuclear, instituciones o centros de ciencias nucleares o energías alternativas que manejen radioisótopos y manejo de residuos nucleares.</t>
  </si>
  <si>
    <t>Fabricación de sustancias y productos químicos básicos, incluye la fabricación y el enriquecimiento de minerales de uranio y torio y la producción de elementos combustibles para reactores nucleares, hidróxidos: soda cáustica, radiofármacos, sales orgánicas, fabricación de productos tóxicos y/o cáusticos.</t>
  </si>
  <si>
    <t>Fabricación de sustancias y productos químicos básicos, incluye la fabricación de hidrocarburos  saturados  aislados  y  sus  isótopos,  insaturados,  compuestos aromáticos (cíclicos insaturados como: benceno, tolueno, estireno), compuestos aromáticos (cíclicos insaturados como: benceno, tolueno, estireno); sus derivados halogenados  (cloruro  de  vinilo,  cloroformo),  derivados  sulfonados,  nitrados  o nitrosados,   etcétera,   sustancias   o   productos   químicos   que   pueden   ser cancerígenos, teratogénicos y/o mutagénicos.</t>
  </si>
  <si>
    <t>Fabricación de plásticos en formas primarias, incluye la fabricación de polímeros de etileno, propileno, estireno; policloruro de vinilo (PVC), teflón (politetrafluoruro de  etileno);  poliacetatos  de  vinilo,  resinas  acrílicas,  poliolefinas,  poliuretanos, resinas epóxicas, alquídicas, fenólicas y similares. La fabricación de poliacetales, resinas  alquídicas,  resina  de   poliésteres   y  poliéteres,   resinas  epóxicas, policarbonatos, poliamidas, amino-resinas, resinas fenólicas (baquelita), resinas urea-formol, poliuretanos, politerpenos sintéticos y siliconas.</t>
  </si>
  <si>
    <t>Fabricación de plásticos en formas primarias, incluye la fabricación de celulosa y sus    derivados    químicos    como    nitrocelulosa,    acetato    de    celulosa, carboximetilcelulosa, etc.</t>
  </si>
  <si>
    <t>Fabricación de caucho sintético en formas primarias líquidos y pastas (incluido el látex,  aunque  esté  prevulcanizado,  y  además  dispersiones  y  disoluciones), bloques  irregulares,  trozos,  balas,  polvo,  gránulos  y  masas  no  coherentes similares, incluye la producción de caucho sintético o gomas sintéticas a partir de aceite vegetal, en formas primarias como el facticio.</t>
  </si>
  <si>
    <t>Fabricación de caucho sintético en formas primarias, líquidos y pastas (incluido el látex,  aunque  esté  prevulcanizado,  y  además  dispersiones  y  disoluciones), bloques  irregulares,  trozos,  balas,  polvo,  gránulos  y  masas  no  coherentes similares, incluye la obtención de productos por mezclado de caucho sintético y caucho natural en formas primarias.</t>
  </si>
  <si>
    <t>Fabricación  de  plaguicidas  y  otros  productos  químicos  de  uso  agropecuario, incluye la preparación de insecticidas, raticidas, fungicidas, herbicidas, productos antigerminación de plantas y reguladores del crecimiento y demás productos agroquímicos n.c.p.</t>
  </si>
  <si>
    <t>Fabricación  de  plaguicidas  y  otros  productos  químicos  de  uso  agropecuario, incluye  la  producción  de  insecticidas  biológicos  o  bioinsecticidas,  cultivos artificiales de microorganismos para mejoramiento de cultivos agrícolas;</t>
  </si>
  <si>
    <t>Fabricación de otros productos químicos n.c.p., incluye la fabricación, depósito y venta  de  los  explosivos  y  pólvoras  preparados  a  partir  de  azufre,  nitratos, nitrocelulosa,  trinitrotolueno  (TNT),  nitroglicerina,  pólvora  sin  humo,  pólvoras propulsoras,   incluso   propergoles   (combustibles   para   cohetes),   productos pirotécnicos  como  antorchas,  encendedores,  teas,  etc.,  otros  preparados explosivos  como  mechas  detonadoras,  de  seguridad  y  mechas  lentas  (o  de minería), cápsulas y cebos fulminantes, etc.</t>
  </si>
  <si>
    <t>Fabricación de otros productos químicos n.c.p, incluye la fabricación de fuegos artificiales,   productos   pirotécnicos,   explosivos   y   pólvoras,   preparaciones anticongelantes y de antidetonantes.</t>
  </si>
  <si>
    <t>Fabricación de vidrio y productos de vidrio, incluye fabricación de vidrio, productos de vidrio en masa y bajo otras formas, trabajado o no, incluidos las láminas, las planchas y los tubos o las varillas; botellas, frascos y otros envases de vidrio o cristal; vidrio plano de distintas características físicas incluso vidrio con armado de alambre y vidrio coloreado o teñido; cristalería de laboratorio como cajas para el cultivo de microorganismos (caja de Petri), buretas, campanas especiales y cuentagotas generalmente trabajados en vidrio especial, cristalería higiénica y farmacéutica como irrigadores, lavaojos, inhaladores, etc.</t>
  </si>
  <si>
    <t>Fabricación de vidrio y productos de vidrio, incluye la fabricación de aislantes de vidrio y accesorios aislantes de vidrio, fabricación de fibras de vidrio (incluso lana de vidrio) e hilados de fibras de vidrio. Productos no tejidos de fibra de vidrio como esteras, colchones de aislamiento termoacústico, tapetes, paneles, tableros y artículos similares.</t>
  </si>
  <si>
    <t>Fabricación de cemento y yeso, incluye la fabricación de clinkers y cementos hidráulicos, incluidos cemento portland, cemento aluminoso, cemento de escorias y cemento hipersulfatado; yesos a partir de yeso calcinado y/o sulfato de calcio.</t>
  </si>
  <si>
    <t>Fabricación de artículos de hormigón, cemento y yeso, incluye la fabricación de artículos de asbesto -cemento, fibrocemento de celulosa o materiales similares como:  láminas  lisas  y  onduladas,  tableros,  losetas,  tubos,  tanques  de  agua, cisternas, lavabos, lavaderos, cántaros, marcos para ventanas y otros artículos.</t>
  </si>
  <si>
    <t>Corte, tallado y acabado de la piedra, incluye el corte, tallado y acabado de la piedra  para  la  construcción  de  edificios,  carreteras,  muebles  de  piedra, monumentos funerarios, estatuas (no originales artísticas), andenes, techos y otros usos.</t>
  </si>
  <si>
    <t>Fabricación  de  otros  productos  minerales  no  metálicos  n.c.p.,  incluye  la fabricación de productos de lana de vidrio; materiales aislantes de origen mineral: lana  de  escorias,  lana  de roca  y  otras  lanas  minerales similares,  vermiculita dilatada, arcillas dilatadas, materiales similares para aislamiento térmico o sonoro y para absorber el sonido.</t>
  </si>
  <si>
    <t>Fabricación  de  otros  productos  minerales  no  metálicos  n.c.p.,  incluye,  la fabricación de hilas, hilados y telas de asbesto, materiales de fricción sobre una base de asbesto; cordones y cordeles; elaborados con telas de asbesto como prendas de vestir, cubrecabezas, calzado, papel, fieltro, etc.;  de otras sustancias minerales y de celulosa, combinados o no con otros materiales como por ejemplo, placas, bandas, etc.</t>
  </si>
  <si>
    <t>Industrias básicas de hierro y de acero</t>
  </si>
  <si>
    <t>Industrias básicas de hierro y de acero,  incluye el funcionamiento de los altos hornos, hornos eléctricos, convertidores de acero, coladas continuas,  talleres y/o trenes de laminado  y de  acabado, bancos de  trefilación;  las  operaciones de conversión por reducción del mineral de hierro en altos hornos y convertidores de oxígeno;  o  de  escoria  o  chatarra  ferrosa  en  hornos  eléctricos;  o  por  directa reducción  del  mineral  de  hierro  sin  fusión  para  obtener  acero  en  bruto;  la refundición de lingotes de chatarra, de hierro o acero.</t>
  </si>
  <si>
    <t>Industrias básicas de hierro y de acero, incluye la producción de ferroaleaciones, la fabricación de hierro granular (granalla) y polvo de hierro; producción de arrabio y hierro en lingotes, bloques y en otras formas primarias, incluso hierro especular; producción de palanquillas, tochos, barras, palastros u otras formas de hierro, acero o acero de aleación en estado semiacabado.</t>
  </si>
  <si>
    <t>Industrias básicas de hierro y de acero, incluye la producción de coque, cuando constituye una actividad integrada a los procesos metalúrgicos (alto horno) para la obtención de acero.</t>
  </si>
  <si>
    <t>Industrias básicas de hierro y de acero, incluye la producción de acero mediante procesos neumáticos o de cocción; lingotes de acero o de acero de aleación y de otras formas primarias de acero.</t>
  </si>
  <si>
    <t>Industrias básicas de hierro y de acero, incluye la fabricación de productos de hierro, acero y acero de aleación, laminados, estirados, trefilados, extrudidos, entre otros procesos de manufactura.</t>
  </si>
  <si>
    <t>Industrias  básicas  de  hierro  y  de  acero,  incluye  la  producción  de  productos ferrosos mediante reducción directa de hierro y de otros productos de hierro esponjoso. La producción de hierro de pureza excepcional mediante electrólisis u otros procesos químicos.</t>
  </si>
  <si>
    <t>Industrias básicas de otros metales no ferrosos, incluye la producción de metales comunes no ferrosos (aluminio, plomo, cinc, estaño, cromo, manganeso, níquel, entre otros) utilizando mineral en bruto, mineral en mata, otras materias primas intermedias entre el mineral en bruto y el metal (por ejemplo, alúmina), o desechos y chatarra de este tipo de metales; alúmina, matas de cobre, y matas de níquel.</t>
  </si>
  <si>
    <t>Industrias  básicas  de  otros  metales  no  ferrosos,  incluye  las  operaciones  de fundición,  de  refinación  electrolítica  o  de  otra  índole  para  producir  metales comunes no ferrosos sin labrar o trabajar; la fundición y la refinación de níquel, cobre, plomo, cromo, manganeso, cinc, aluminio, estaño u otros metales comunes no ferrosos y aleaciones de esos metales.</t>
  </si>
  <si>
    <t>Industrias básicas de otros metales no ferrosos, incluye la fundición y la refinación de uranio, la producción de uranio metálico a partir de la pechblenda (dióxido de uranio) o de otros minerales.</t>
  </si>
  <si>
    <t>Fundición de metales</t>
  </si>
  <si>
    <t>Fundición de hierro y de acero, incluye las actividades de talleres de fundición de hierro y de acero tales como: modelación, moldeado, fundición y colada, limpieza y acabados, tratamiento térmico del hierro o acero, entre otras actividades; la fabricación de productos semiacabados y acabados a partir de la fundición de: hierro blanco, hierro gris, hierro de grafito, hierro nodular o hierro dúctil, hierro maleable, acero.</t>
  </si>
  <si>
    <t>Fundición de hierro y de acero, incluye la fabricación de tubos, caños y perfiles huecos y las conexiones de tubos o caños en hierro fundido, hierro gris, hierro dúctil, hierro maleable o acero de fundición; fabricación de tubos y caños de acero sin costura por fundición centrífuga, y accesorios para tubería en acero fundido; fabricación de piezas de acero con geometrías complejas por medio de la técnica de microfundición.</t>
  </si>
  <si>
    <t>Fundición de metales no ferrosos,  incluye las actividades de talleres de fundición de metales no ferrosos,  tales como: modelación, moldeado, fundición y colada, limpieza  y  acabados,  tratamiento  térmico  del  metal,  entre  otras  actividades; fabricación de productos semi acabados y acabados a partir de la fundición de aluminio, magnesio, titanio, cinc, entre otros metales no ferrosos y de la aleación de estos metales; la fabricación de piezas a partir de la fundición de metal de alta y baja densidad, y de piezas con geometrías complejas por medio de la técnica de microfundición.</t>
  </si>
  <si>
    <t>Fabricación de productos metálicos para uso estructural, incluye la fabricación, erección o montaje de estructuras metálicas y construcciones prefabricadas de metal a partir de piezas de fabricación propia; la fabricación de edificaciones y componentes prefabricados en metal (ej.: casetas de obra, oficinas, bodegas, hangares,  elementos  modulares  para  exposiciones,  entre  otros);  estructuras metálicas o armazones, partes de estructuras metálicas, elaboradas de acero y productos  similares  tales  como  puentes  y  secciones  de  puentes,  torres,  por ejemplo, para la extracción en pozos de minas, torres eléctricas, entre otros; columnas,  vigas,  andamiajes  tubulares,  armaduras,  arcos,  cabios,  es  decir, listones atravesados a las vigas para formar suelos y techos; castilletes para bocas  de  pozos,  soportes  telescópicos,  compuertas  de  esclusas,  muelles, espigones.</t>
  </si>
  <si>
    <t>Fabricación de tanques, depósitos y recipientes de metal, excepto los utilizados para el envase o transporte de mercancías, incluye la fabricación de recipientes de  metal  generalmente  cilíndricas  (tubos  o  botellas),  para  gas  comprimido  o licuado (oxígeno líquido, nitrógeno líquido), de cualquier capacidad; calderas y radiadores  para  calefacción  central,  las  que  se  utilizan,  por  ejemplo,  para calefacción  de  las  viviendas,  fábricas,  invernaderos,  entre  otros;  tanques, cisternas o recipientes similares de metal utilizados habitualmente como equipo fijo para el almacenamiento o la producción de los establecimientos industriales. Fabricación de cubas y tanques sin accesorios térmicos y metálicos.</t>
  </si>
  <si>
    <t>Fabricación de generadores de vapor, excepto calderas de agua caliente para calefacción central, incluye la fabricación de calderas generadoras de vapor de agua y de otros vapores de mediana y alta potencia que permiten aumento de las presiones del orden de 2000 libras.</t>
  </si>
  <si>
    <t>Fabricación de generadores de vapor, excepto calderas de agua caliente para calefacción central, incluye la fabricación de piezas para calderas marinas y de potencia,   equipos   auxiliares   para   calderas   tales   como   condensadores, economizadores de agua para su calentamiento previo; recalentadores, cilindros recolectores que recogen el vapor de un grupo de calderas; acumuladores de vapor, es decir, grandes depósitos cilíndricos de acero en los que se acumula una reserva de vapor. Asimismo, se incluyen los deshollinadores, recuperadores de gases  y  dispositivos  sacabarros;  todos  estos  accesorios  se  fabrican  con  las mismas técnicas y materiales que los de la caldera.</t>
  </si>
  <si>
    <t>Fabricación de generadores de vapor, excepto calderas de agua caliente para calefacción central, incluye la fabricación de reactores nucleares para todos los fines, menos para la separación de isótopos.</t>
  </si>
  <si>
    <t>Fabricación de armas y municiones, incluye la fabricación de armamento pesado (piezas de artillería, cañones móviles, incluidos aquellos montados en vagones de ferrocarril,  lanzallamas,  lanzacohetes,  lanzamisiles  y  lanzaproyectiles;  tubos lanzatorpedos, ametralladoras pesadas, entre otros).</t>
  </si>
  <si>
    <t>Fabricación de armas y municiones, incluye la fabricación de misiles balísticos de corto y mediano alcance, cohetes de combate y proyectiles para tanques de guerra.</t>
  </si>
  <si>
    <t>Fabricación de armas y municiones, incluye la fabricación de aparatos explosivos tales como bombas, granadas de mano, granadas de fusil, granadas de gas, granadas incendiarias y similares, minas y torpedos.</t>
  </si>
  <si>
    <t>Forja,  prensado,  estampado  y  laminado  de  metal;  pulvimetalurgia,  incluye  la fabricación de artículos metálicos, acabados o semiacabados, mediante forja, prensado,  estampado  o  laminado  por  medio  de  procesos  en  que  se  utilizan rodillos  de  compresión  o  procesos  de  pulvimetalurgia,  sinterización  o  a compresión.</t>
  </si>
  <si>
    <t>Tratamiento y revestimiento de metales, mecanizado, incluye procedimientos de limpieza con chorro de arena; los procesos de reducción de masa de metales como taladrado, torneado, limado, cepillado, fresado, erosión, triturado, aserrado, entre otros procesos de arranque de viruta o de abrasión; El corte y grabado de metales mediante el uso de rayos láser.</t>
  </si>
  <si>
    <t>Fabricación de otros productos elaborados de metal n.c.p., incluye la fabricación de cajas de caudales, cajas fuertes, pórticos y puertas de cámaras blindadas, acorazadas o reforzadas, entre otros. La fabricación de piezas y accesorios para vías  de  ferrocarril  y  de  tranvía  ensambladas  y  fijadas  (por  ejemplo,  carriles ensamblados, plataformas giratorias, potros de contención, entre otros).</t>
  </si>
  <si>
    <t>Fabricación  de  equipo  de  irradiación  y  equipo  electrónico  de  uso  médico  y terapéutico, incluye fabricación  y mantenimiento   de aparatos, de  irradiación, electro médicos y electro terapéuticos, industriales, científicas y de investigación, generadores     de     alta     tensión     (cuando     presentan     características radiológicas);paneles,  mesas  y  pantallas  radiológicas  de  control  y  artefactos similares, tales como equipos de imágenes de resonancia magnética; de escáner CT  (tomografía  Computarizada);  escáner  PET  (Tomografía  por  Emisión  de Positrones); equipos MRI (Imagen por Resonancia Magnética); equipos médicos láser.</t>
  </si>
  <si>
    <t>Fabricación de motores, turbinas y partes para motores de combustión interna, incluye la fabricación de turbinas de vapor de agua, hidráulicas, eólicas, a gas, turbo calderas y máquinas de vapor estáticas con caldera integral, reconstrucción y mantenimiento de turbinas, turbocalderas y máquinas de vapor estáticas con caldera integral, excepto los turbopropulsores de reacción o de hélice, para la propulsión de aeronaves.</t>
  </si>
  <si>
    <t>Fabricación de equipos de potencia hidráulica y neumática incluye la fabricación de componentes para equipos de potencia hidráulica y neumática (incluyendo bombas  y  motores  hidráulicos,  cilindros  hidráulicos  y  neumáticos,  válvulas, mangueras, empalmes y accesorios hidráulicos y neumáticos); de dispositivos de preparación de aire para uso en sistemas neumáticos; por ejemplo, los filtros desunificadores para sistemas neumáticos e hidráulicos y dispositivos de limpieza de  aire;  de  sistemas  de  propulsión  hidráulica  o  neumática;  de  equipo  de transmisión hidráulica.</t>
  </si>
  <si>
    <t>Fabricación de otras bombas, compresores, grifos y válvulas incluye la fabricación de bombas de aire y vacío, compresores de aire u otros gases, La fabricación de bombas para líquidos, diferentes de las bombas hidráulicas, que tengan o no dispositivos de medición, incluso bombas de mano y bombas para motores de combustión  interna  de  émbolo  (bombas  de  aceite,  agua  y  combustible  para vehículos  automotores),  bombas  para  impeler  hormigón  y  otras  bombas,  La fabricación de grifos, llaves de paso, válvulas y accesorios similares metálicos o de plástico para tubos, calderas, tanques, cubas y artefactos similares, incluso válvulas  reductoras  de  presión  y  válvulas  reguladas  termostáticamente,   La fabricación de bombas manuales;  La fabricación de grifos y válvulas sanitarios, la fabricación de grifos y válvulas de calefacción.</t>
  </si>
  <si>
    <t>Fabricación  de  cojinetes,  engranajes,  trenes  de  engranajes  y  piezas  de transmisión incluye la fabricación de cojinetes de bola y de rodillo, incluso bolas, agujas, rodillos, anillos de rodadura, anillos de sujeción y otras partes de cojinetes; La fabricación de equipo mecánico de todo tipo de material para la transmisión: manivelas; árboles de transmisión, chumaceras, cajas de cojinetes y cojinetes simples para ejes, engranajes, trenes de engranajes, ruedas de fricción; cajas de engranajes y otros dispositivos para cambios de marchas; embragues, incluso embragues centrífugos automáticos y embragues de aire comprimido; volantes, acoplamientos de árboles, fabricación de poleas; La fabricación de partes internas del motor, tales como árboles de levas, cigüeñales y volantes, empleados en todo tipo  de  motores  de  combustión  interna,  incluso  para  vehículos  automotores, aeronaves y motocicletas;  La fabricación de cadenas de eslabones articulados y cadenas de transmisión de potencia mecánica.</t>
  </si>
  <si>
    <t>Fabricación de equipos de elevación y manipulación, incluye la fabricación de máquinas para mover físicamente materiales, mercancías y personas distintas de los vehículos de circulación por carretera; maquinaria sencilla o compleja, para acción  continua  o  intermitente,  estacionaria  o  móvil,  y  máquinas  montadas permanentemente en bastidores con ruedas; polipastos y elevadores, cabrias y cabrestantes, gatos; grúas de brazo móvil, grúas corrientes, incluso grúas de cable, bastidores, elevadores móviles, camiones de pórtico alto, estén provistos o no  de  una  grúa  u  otro  equipo  de  elevación   o  manipulación,  y  sean autopropulsadas o no, como las que se utilizan en fábricas, almacenes, muelles, andenes de ferrocarril y otros lugares, incluso tractores para uso en los andenes de  las  estaciones  ferroviarias;  otra  maquinaria  para  elevación,  manipulación, carga o descarga (por ejemplo, montacargas, ascensores, elevadores de líquidos, bandas transportadoras); carretillas de faena, estén provistas o no de equipo de elevación o manipulación, y sean autopropulsadas o no, como las que se utilizan en fábricas (incluidas carretillas y carros de mano).</t>
  </si>
  <si>
    <t>Fabricación de equipos de elevación y manipulación, incluye la fabricación de teleféricos,  transportadores  por  cable  y  funiculares;  escaleras  mecánicas  y pasarelas  móviles;  manipuladores  mecánicos  y  robots  industriales  diseñados específicamente   para   elevación,   especiales   de   equipo   de   elevación   y manipulación  carga  y  descarga;  partes  especiales  de  equipo  de  elevación  y manipulación, incluso como cangilones, cucharas y pinzas, excepto palas para topadoras, angulares o no.</t>
  </si>
  <si>
    <t>Fabricación de otros tipos de maquinaria y equipo de uso general n.c.p., incluye fabricación de calandrias y otras máquinas de laminado, diseño y montaje de calefacción   y/o   refrigeración,   fabricación   de   aparatos   autónomos   de acondicionamiento  de  aire,  intercambiadores  de  calor,  equipos  para  impeler, esparcir y asperjar líquidos y polvos.</t>
  </si>
  <si>
    <t>Fabricación de otros tipos de maquinaria y equipo de uso general n.c.p., incluye fabricación de máquinas de limpieza mediante aspersión de arena a presión, de limpieza a vapor y otras máquinas similares de proyección a chorro,</t>
  </si>
  <si>
    <t>Fabricación de otros tipos de maquinaria y equipo de uso general n.c.p., incluye la  fabricación  de  plantas  destiladoras  y  rectificadoras  para  las  refinerías  de petróleo,  la  industria  química,  la  industria  de  elaboración  de  bebidas,  etc. Gasógenos de gas pobre y gas de agua, y gasógenos de acetileno.</t>
  </si>
  <si>
    <t>Fabricación de otros tipos de maquinaria y equipo de uso general n.c.p., incluye la  fabricación  de  tanques,  cisternas  y  contenedores  provistos  de  dispositivos mecánicos o térmicos, balanzas para vehículos.</t>
  </si>
  <si>
    <t>Fabricación  de  máquinas  formadoras  de  metal  y  de  máquinas  herramienta, incluye la fabricación de máquinas herramienta que usan como medio de trabajo rayo láser, ondas ultrasónicas, chorro de plasma, pulso magnético,  laminado a presión, taladradoras rotatorias y de percusión, prensas hidráulicas, la fabricación de   prensas   para   la   fabricación   de   tableros   de   partículas   y   fibras   de contrachapados u otros materiales leñosos para la construcción, y otra maquinaria y equipo para trabajar la madera o el corcho.</t>
  </si>
  <si>
    <t>La fabricación de máquinas y equipo para la manipulación de metales en caliente: convertidores,  lingoteras,  calderos  de  colada  y  máquinas  de  fundir  del  tipo utilizado en la metalurgia o en talleres de fundición de metales. La fabricación de máquinas laminadoras de metal y sus rodillos.</t>
  </si>
  <si>
    <t>Fabricación de maquinaria para explotación de minas y canteras y para obras de construcción, incluye la fabricación de maquinaria de elevación y manipulación, equipo para perforar e hincar destinados o no, a usos subterráneos, ascensores de acción continua o equipo de cintas o bandas transportadoras; La fabricación de  máquinas  para  hincar  y  arrancar  pilotes,  y  máquinas  compactadoras; mezcladoras de hormigón y mortero, máquinas de moldeamiento, extrusoras, tractores de oruga utilizados en la construcción, máquinas para movimiento de tierra. La fabricación de máquinas utilizadas en la construcción no clasificadas ni incluidas en otra parte: esparcidoras de hormigón, equipo de construcción de carreteras  (por  ejemplo,  esparcidoras  de  asfalto),  maquinaria  y  equipo  para pavimentar  con  hormigón  (estriadoras,  alisadoras,  escaqueadoras),  etc.-,  la fabricación de palas para topadoras corrientes y de pala angular y otras partes especiales de las máquinas mencionadas anteriormente.</t>
  </si>
  <si>
    <t>Fabricación de maquinaria para explotación de minas y canteras y para obras de construcción,  incluye  la  fabricación  de  maquinaria  para  el  tratamiento  de minerales  mediante:  cribado,  clasificación,  separación,  lavado,  trituración, pulverización, mezcla, amasado y procesos similares, incluso mezcladoras de hormigón y mortero, máquinas de moldeamiento, extrusoras, etc.; La fabricación de tractores de oruga y tractores utilizados en la construcción o en la explotación de  minas.  La  fabricación  de  topadoras  corrientes  y  de  pala  angular  y  otras máquinas  para  movimiento  de  tierra,  autopropulsadas  o  no;  explanadoras, niveladoras, traíllas, palas mecánicas, excavadoras, cargadoras de cucharón, apisonadoras y aplanadoras.</t>
  </si>
  <si>
    <t>Construcción de barcos y otras embarcaciones</t>
  </si>
  <si>
    <t>Construcción  de  barcos  y  de  estructuras  flotantes,  incluye  construcción  de embarcaciones diseñadas para la navegación marítima, costera o fluvial tales como: barcos (excepto yates y otras embarcaciones para deportes o recreo), incluida la fabricación de secciones de buques y barcos; sillas y asientos utilizados en embarcaciones y estructuras flotantes; buques, embarcaciones de fondeo fijo (por ejemplo: barcos faros); aerodeslizadores (excepto los de tipo recreativo); embarcaciones  para  uso  comercial  (barco  transbordador  o  ferry,  barcos mercantes,  petroleros,  remolcadores,  entre  otros)  o  para  el  transporte  de pasajeros, particularmente las embarcaciones de usos múltiples; barcos para pesca y embarcaciones pesqueras para el procesamiento de pescado (barcos factoría).</t>
  </si>
  <si>
    <t>Construcción de barcos y de estructuras flotantes, incluye la construcción de buques de guerra o combate, embarcaciones navales auxiliares y artefactos, como los barcos para el transporte de tropas (nodrizas), y barcos hospitales y logísticos; estructuras flotantes: puertos flotantes, pontones, balsas inflables para uso  no  recreativo,  diques  flotantes,  plataformas  de  perforación  flotante  o sumergible, pistas flotantes, barcazas, boyas, embarcaderos, depósitos flotantes, grúas flotantes, entre otros; reconstrucción o conversión de embarcaciones o estructuras flotantes.</t>
  </si>
  <si>
    <t>Construcción de barcos y de estructuras flotantes, incluye la construcción de embarcaciones no motorizadas para transporte de carga en puertos (por ejemplo, gabarras); embarcaciones cuyo uso principal no es la navegación (por ejemplo, dragas); embarcaciones diseñadas o equipadas para la investigación científica</t>
  </si>
  <si>
    <t>La construcción de embarcaciones de recreo equipadas con motor dentro o fuera de borda, o impulsadas por el viento, por canaletes o por remos como yates, pequeñas motonaves, barcos para pesca deportiva, botes de remo, canoas, botes y  balsas  inflables  de  recreo  o  deporte;  de  aerodeslizadores  de  recreo;  de chalanas, esquifes, botes salvavidas a remo, cúteres, kayacs, canoas, botes de carrera, botes de pedal, entre otros.</t>
  </si>
  <si>
    <t>La reconstrucción o conversión de embarcaciones de recreo y deporte, realizada en fábrica.</t>
  </si>
  <si>
    <t>Fabricación de vehículos militares de combate</t>
  </si>
  <si>
    <t>Fabricación de vehículos militares de combate, incluye la fabricación de tanques para combate, vehículos militares anfibios blindados y otros vehículos militares para combate y abastecimiento.</t>
  </si>
  <si>
    <t>Mantenimiento y reparación especializado de maquinaria y equipo, incluye el mantenimiento y reparación de turbinas para la generación de energía y calor, bombas  y  equipo  hidráulico  o  conexo  de  propulsión  de  fluidos,  maquinaria agrícola, silvícola y para la explotación y tratamiento de la madera; maquinaria para la metalurgia; maquinaria para la minería, la construcción y para los campos petrolíferos y de gas.</t>
  </si>
  <si>
    <t>Mantenimiento y reparación especializada de equipo electrónico y óptico, incluye el mantenimiento y reparación a cambio de una retribución o por contrata de equipos de irradiación electromédico y electroterapéutico; equipo de resonancia magnética de imágenes; equipo médico de ultrasonido; marcapasos y equipos de electrocardiografía;  audífonos  para  personas  con  alteración  auditiva;  equipos electro médicos de endoscopia; aparatos de irradiación.</t>
  </si>
  <si>
    <t>Mantenimiento y reparación especializada de equipos eléctricos, incluye equipos de  distribución,  transmisión  y  control  de  energía,  almacenamiento  eléctrico, transformadores eléctricos.</t>
  </si>
  <si>
    <t>Instalación especializada de maquinaria y equipo industrial, incluye instalación especializada realizada cambio de una retribución o por contrata de  maquinaría agropecuaria y forestal; maquinaría  para la minería y la construcción, maquinas formadoras  de  metal  y  de  máquinas  herramienta;  maquinaria  y  equipo  para elaboración  de  alimentos,  bebidas  y  tabaco,    maquinaria  y  equipo  para elaboración  de  productos  textiles,  prendas  de  vestir  y  cueros,  equipo  de irradiación y electro médico, motores para buques o locomotoras y turbinas para la generación de energía y calor, equipos de potencia hidráulica y neumática, hornos, hogares y quemadores industriales, equipo de elevación y manipulación de uso industrial, desmantelado o desguace a gran escala de maquinaria y equipo industrial, las actividades de mecánicos  instaladores, montaje de máquinas.</t>
  </si>
  <si>
    <t>La actividad de personas naturales o jurídicas que producen energía eléctrica y tienen por lo menos una planta y/o unidad de generación conectada al Sistema Interconectado  Nacional,  bien  sea  que  desarrollen  esa  actividad  en  forma exclusiva o en forma combinada con otra u otras actividades del sector eléctrico, cualquiera de ellas sea la actividad principal.</t>
  </si>
  <si>
    <t>La  gestión  de  las  instalaciones  de  generación  de  energía  eléctrica,  ya  sean térmicas, hidroeléctricas, de turbina de gas, de diésel y de energías renovables (obtenidas de fuentes naturales virtualmente inagotables, unas por la inmensa cantidad de energía que contienen, y otras porque son capaces de regenerarse por medios naturales, ejemplo: la energía eólica, solar, etc.).</t>
  </si>
  <si>
    <t>La cogeneración que consiste en el proceso de producción combinada de energía eléctrica y energía térmica, que hace parte integrante de una actividad productiva, destinadas ambas al consumo propio o de terceros y destinadas a procesos industriales o comerciales.</t>
  </si>
  <si>
    <t>Transmisión de energía eléctrica, incluye el transporte de energía por sistemas de transmisión  y  la  operación,  mantenimiento  y  expansión  de  sistemas  de transmisión, por cables soportados por torres metálicas o postes con tensiones ≥ a 220 KV, desde las instalaciones de generación hasta el sistema de distribución.</t>
  </si>
  <si>
    <t>Distribución de energía eléctrica, incluye el transporte de energía eléctrica a través de una red a voltajes inferiores a 220 kv, en forma exclusiva o combinada por líneas,  postes,  contadores,  transformadores,  cables  e  instalaciones  eléctricas desde la central eléctrica o del sistema de transmisión hasta el consumidor.</t>
  </si>
  <si>
    <t>Tratamiento  y  disposición  de  desechos  peligrosos,  incluye  la  remoción  y  el tratamiento previos a la disposición de desechos peligrosos sólidos o no sólidos, desechos  explosivos,  oxidantes,  inflamables,  tóxicos,  irritantes,  cancerígenos, corrosivos o infecciosos y otras sustancias, y preparaciones perjudiciales para la salud humana y el medio ambiente, remoción y el almacenamiento de desechos nucleares radioactivos procedentes de hospitales, de animales vivos o muertos contaminados  (tóxicos)  y  otros  desechos  contaminantes,  la  disposición  de artículos usados tales como refrigeradores, con el objeto de eliminar los desechos peligrosos, la eliminación de desechos de la industria farmacéutica.</t>
  </si>
  <si>
    <t>Recuperación  de  materiales,  incluye  procesamiento  de  desechos  metálicos, chatarra y otros artículos para convertirlos en materias primas secundarias.  Por lo general mediante procesos de transformación mecánicos o químicos. Incluye la recuperación, separación y clasificación en categorías distintas de materiales recuperables mezclados, como: productos metalúrgicos y metalmecánicos, de hierro, acero y de otros metales no ferrosos.</t>
  </si>
  <si>
    <t>Actividades de saneamiento ambiental y otros servicios de gestión de desechos</t>
  </si>
  <si>
    <t>Actividades de saneamiento ambiental y otros servicios de gestión de desechos, incluye la descontaminación de suelos y aguas subterráneas en el lugar de la contaminación, ya sea in situ (en el sitio) o ex situ (fuera del lugar), usando métodos biológicos, químicos o mecánicos, sitios industriales, incluso plantas nucleares y alrededores, limpieza de aguas superficiales; limpieza de derrames de petróleo y otros contaminantes en tierra, en aguas superficiales, mares y océanos, incluso áreas costeras, la disminución de asbesto, pintura con plomo y otros materiales tóxicos, la remoción de minas terrestres y artefactos similares (incluso  su  detonación),  y  otras  actividades  especializadas  de  control  de  la contaminación.</t>
  </si>
  <si>
    <t>Construcción de edificios residenciales, incluye la construcción de todo tipo de edificios residenciales, casas y edificios, montaje de cubiertas metálicas, puertas, ventanas,  construcciones  prefabricadas,  reforma  o  renovación  de  estructuras residenciales existentes.</t>
  </si>
  <si>
    <t>Construcción de edificios no residenciales, incluye construcción de todo tipo de edificios  no  residenciales,  reforma  o  renovación  de  estructuras  existentes, construcciones prefabricadas.</t>
  </si>
  <si>
    <t>Construcción  de  edificios  no  residenciales,  incluye  montaje  de  cubiertas metálicas, puertas, ventanas y demás elementos metálicos.</t>
  </si>
  <si>
    <t>Construcción de carreteras y vías de ferrocarril</t>
  </si>
  <si>
    <t>Construcción  de  carreteras  y  vías  de  ferrocarril,  incluye  la  construcción, conservación y reparación de carreteras, calles y otras vías, puentes y viaductos, túneles, líneas de ferrocarril y de metro, pistas de aeropuertos.</t>
  </si>
  <si>
    <t>Construcción de carreteras y vías de ferrocarril, incluye las obras de superficie en calles, carreteras, autopistas, puentes o túneles como asfaltado, pintura y otros tipos de marcado e instalación de barreras de emergencia, señales de tráfico similares y otros trabajos de acondicionamiento.</t>
  </si>
  <si>
    <t>Construcción de proyectos de servicio público</t>
  </si>
  <si>
    <t>Construcción de proyectos de servicio público, incluye la construcción de obras de ingeniería civil relacionadas con tuberías de larga distancia, líneas transmisión de  energía  eléctrica  y  comunicaciones,  tuberías  urbanas,  líneas  urbanas  de transmisión de energía eléctrica y comunicaciones; obras auxiliares en zonas urbanas.  Construcción  de  conductos  principales  y  acometidas  de  redes  de distribución de agua. Sistemas de riego (canales).</t>
  </si>
  <si>
    <t>Construcción  de  otras  obras  de  ingeniería  civil,  incluye  la  construcción, conservación y reparación de instalaciones industriales (excepto edificios) como refinerías, fábricas de productos químicos, vías de navegación, obras portuarias y  fluviales,  puertos  deportivos,  instalaciones  deportivas  o  de  esparcimiento, esclusas, represas y diques, subdivisión de terrenos con mejora.</t>
  </si>
  <si>
    <t>Demolición y preparación del terreno</t>
  </si>
  <si>
    <t>Demolición, incluye demolición o derribo de edificios y otras estructuras.</t>
  </si>
  <si>
    <t>Preparación  del  terreno,  incluye  la  preparación  del  terreno  para  posteriores actividades de construcción de obras civiles. El movimiento de tierras: excavación, nivelación  y  ordenación  de  terrenos  de  construcción,  excavación  de  zanjas, remoción de piedras, voladura, etcétera.</t>
  </si>
  <si>
    <t>Preparación  del  terreno,  incluye  la  preparación  del  terreno  para  posteriores actividades, explotación de minas y canteras, drenaje de terrenos de construcción y de tierras agrícolas o forestales.</t>
  </si>
  <si>
    <t>Preparación del terreno, incluye perforaciones de prueba, sondeos de exploración y recogida de muestras de sondeo para actividades de construcción y para fines geofísicos, geológicos o similares.</t>
  </si>
  <si>
    <t>Instalaciones  de  fontanería,  calefacción  y  aire  acondicionado,  incluye  la instalación  en  edificios  y  otros  proyectos  de  construcción  de  sistemas  de calefacción (eléctricos, de gas y de gasóleo), calderas, torres de refrigeración, tuberías de vapor, sistemas de aspersores contra incendios.</t>
  </si>
  <si>
    <t>Otras instalaciones especializadas, incluye la instalación de equipos en edificios y   obras   de   construcción   de   ascensores,   escaleras   mecánicas,   puertas automáticas  y  giratorias,  pararrayos,  sistemas  de  limpieza  por  aspiración, aislamiento  térmico,  acústico  o  contra  las  vibraciones  y  otros  incluyendo  su mantenimiento y reparación.</t>
  </si>
  <si>
    <t>Terminación  y  acabado  de  edificios  y  obras  de  ingeniería  civil,  incluye  la colocación en edificios y otros proyectos de construcción de baldosas y losas de cerámica, hormigón o piedra tallada, parqué y otros revestimientos de madera para pisos.</t>
  </si>
  <si>
    <t>Terminación y acabado de edificios y obras de ingeniería civil, incluye instalación de puertas, ventanas y marcos de puertas y ventanas de madera o de otros materiales.</t>
  </si>
  <si>
    <t>Terminación y acabado de edificios y obras de ingeniería civil, incluye acabado de interiores,  de  yeso  y  estuco  para  interiores  y  exteriores,  como  techos, revestimientos  de  madera  para  paredes,   tabiques  movibles,  etcétera,  otras actividades de terminación de edificios n.c.p.</t>
  </si>
  <si>
    <t>Terminación y acabado de edificios y obras de ingeniería civil, incluye Instalación de mobiliario, vidrios, pintura de obras de ingeniería civil, la limpieza de edificios nuevos después de su construcción.</t>
  </si>
  <si>
    <t>Otras actividades especializadas para la construcción de edificios y obras de
ingeniería civil</t>
  </si>
  <si>
    <t>Otras actividades especializadas para la construcción de edificios y obras de ingeniería civil, incluye actividades como cimentación, incluida la hincadura de pilotes, obras de aislamiento contra el agua y la humedad, deshumidifacación de edificios,  profundización  de  pozos,  levantamiento  de  elementos  de  acero  no fabricados por la propia unidad constructora, curvado de acero, Colocación de mampuestos  de  ladrillo  y  de  piedra,  Construcción  de  techos  para  edificios residenciales,  Instalación  y  desmonte  de  andamios  y  plataformas  de  trabajo, Construcción de chimeneas y hornos industriales, trabajos en lugares de difícil acceso  que  requieren  la  utilización  de  técnicas  de  escalada  y  del  equipo correspondiente, como por ejemplo, los trabajos a gran altura en estructuras elevadas.</t>
  </si>
  <si>
    <t>Otras actividades especializadas para la construcción de edificios y obras de ingeniería civil, incluye obras subterráneas, construcción de piscinas, erección o instalación de estructuras metálicas.</t>
  </si>
  <si>
    <t>Otras actividades especializadas para la construcción de edificios y obras de ingeniería civil, incluye limpieza de exteriores de edificios con vapor, con chorro de arena y con otros medios.</t>
  </si>
  <si>
    <t>Otras actividades especializadas para la construcción de edificios y obras de ingeniería civil, incluye el alquiler de maquinaria y equipo de construcción (con operadores)</t>
  </si>
  <si>
    <t>Comercio al por mayor a cambio de una retribución o por contrata, incluye el comercio  al  por  mayor  de  productos  químicos  mutagénicos,  teratogénicos  y cancerígenos.</t>
  </si>
  <si>
    <t>Transporte por tuberías</t>
  </si>
  <si>
    <t>Transporte por tuberías, incluye el transporte por tuberías de gases, líquidos, lechadas y algunos derivados del petróleo. La explotación de gasolineras.</t>
  </si>
  <si>
    <t>Almacenamiento y depósito, incluye almacenamiento y depósito de gas y petróleo, sustancias químicas y explosivos y tanques de almacenamiento, almacenamiento en zonas francas portuarias, marítimas y fluviales.</t>
  </si>
  <si>
    <t>Actividades de puertos y servicios complementarios para el transporte acuático, incluye  las  actividades  relacionadas  con  el  transporte  por  vía  acuática  de pasajeros, animales o carga, el funcionamiento de esclusas, funcionamiento de instalaciones  terminales  como  puertos  y  muelles,  atracaderos,  faros,  las actividades de navegación, practicaje y atracada, las actividades de gabarraje y salvamento.</t>
  </si>
  <si>
    <t>Actividades de aeropuertos, servicios de navegación aérea y demás actividades conexas al transporte aéreo, incluye las actividades relacionadas con el transporte aéreo de pasajeros, animales o carga, operación de instalaciones terminales, como terminales de aeropuerto, etcétera; servicios de navegación aérea y de prevención de incendios y bomberos en los aeropuertos.</t>
  </si>
  <si>
    <t>Manipulación de carga, incluye el cargue y/o el descargue de embarcaciones, aéreas, marítimas y/o fluviales, actividades de estiba y desestiba</t>
  </si>
  <si>
    <t>Actividades inmobiliarias realizadas con bienes propios o arrendados, incluye solamente acondicionamiento y subdivisión de terrenos en lotes sin mejora de los mismos.</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</si>
  <si>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t>
  </si>
  <si>
    <t>Ensayos y análisis técnicos</t>
  </si>
  <si>
    <t>Ensayos y análisis técnicos, incluye la realización de ensayos físicos, químicos y otros ensayos analíticos de todo tipo de materiales y productos, los ensayos acústicos y de vibraciones,  análisis de la composición y pureza de minerales,  en el ámbito de la higiene alimentaria, incluidas actividades de ensayo y control veterinario en relación con la producción de alimentos, ensayos radiográficos de soldaduras  y juntas, para determinar las propiedades físicas y el rendimiento de productos y materiales, certificación de productos, como bienes de consumo, vehículos   automotores,   aeronaves,   contenedores   presurizados,   centrales nucleares y actividades de laboratorios policiales, etcétera.</t>
  </si>
  <si>
    <t>Ensayos  y  análisis  técnicos,  incluye  los  ensayos  de  calificación  y  fiabilidad, ensayos de rendimiento de maquinaria completa: motores, automóviles, equipo electrónico etcétera., análisis de defectos, ensayos y mediciones de indicadores ambientales: contaminación del aire, agua, ruido, entre otros.</t>
  </si>
  <si>
    <t>Ensayos y análisis técnicos, incluye las actividades inspecciones periódicas de seguridad  en  carretera  de  vehículos  automotores,  ensayos  basados  en  la utilización de maquetas o modelos (de aeronaves, de embarcaciones, etcétera).</t>
  </si>
  <si>
    <t>Actividades de seguridad privada, incluye los servicios de vehículos blindados, transporte de valores, servicios de escolta, detectives de almacenes y privados.</t>
  </si>
  <si>
    <t>Actividades de detectives e investigadores privados</t>
  </si>
  <si>
    <t>Actividades  de  detectives  e  investigadores  privados,  incluye  los  servicios  de investigación,  detectives,  investigadores  privados,  independiente  del  tipo  de cliente o propósito de la investigación.</t>
  </si>
  <si>
    <t>Otras actividades de limpieza de edificios e instalaciones industriales, incluye la limpieza  exterior  de  edificios  de  todo  tipo,  incluyendo  oficinas,  fábricas, almacenes,  instituciones,  otros  negocios  y  establecimientos  profesionales  y edificios con múltiples unidades residenciales.</t>
  </si>
  <si>
    <t>Otras actividades de limpieza de edificios e instalaciones industriales, incluye la limpieza interior de camiones cisterna y buques petroleros, limpieza de ventanas, chimeneas,  estufas,  incineradores,  calderas,  hornos,  ductos  de  ventilación  y unidades de escape (extractores de aire).</t>
  </si>
  <si>
    <t>Actividades  de  paisajismo  y  servicios  de  mantenimiento  conexo,  incluye vegetación para: edificios (terrazas, fachadas, interiores y exteriores), Edificios públicos y semipúblicos (escuelas, hospitales, edificios administrativos, iglesias, entre otros)  Parques y jardines para: ajardinamiento de vías públicas (carreteras, líneas de ferrocarril y de tranvías, canales, puertos), agua embalsada y corriente (fuentes, estanques, piscinas, acequias, corrientes de agua, sistemas para aguas residuales), plantas de protección contra el ruido, el viento, la erosión, la visibilidad y los reflejos del sol.</t>
  </si>
  <si>
    <t>Actividades de defensa, incluye la administración, la supervisión y la gestión de asuntos y fuerzas de defensa militar: Ejército, Marina, Fuerza Aérea; mandos y fuerzas de ingeniería, transporte, comunicaciones, inteligencia militar, suministro de materiales, personal y otras fuerzas de índole conexa y fuerzas auxiliares de reserva y para el sistema de defensa; así como la logística militar.</t>
  </si>
  <si>
    <t>Actividades  de  defensa,  incluye  el  apoyo  a  la  elaboración  de  planes  de contingencia y la realización de ejercicios en los que las instituciones civiles y las poblaciones  están  involucradas,  tales  como  las  actividades  de  desminado  y erradicación de cultivos ilícitos entre otros.</t>
  </si>
  <si>
    <t>Actividades de defensa, incluye las actividades de salud para el personal militar en el campo, administración, el funcionamiento y el apoyo  de las fuerzas de defensa  civil;  la  administración  de  las  políticas  de  investigación  y  desarrollo relacionadas con la defensa, y de los fondos correspondientes.</t>
  </si>
  <si>
    <t>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t>
  </si>
  <si>
    <t>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t>
  </si>
  <si>
    <t>Orden público y actividades de seguridad, incluye administración y funcionamiento de  servicios  regulares  y  auxiliares  de  la  administración  y  el  funcionamiento administrativo de derecho civil y penal de los tribunales y el sistema judicial militar, incluida  la  representación  legal  y  el  asesoramiento  en  nombre  del  Gobierno (defensa); el arbitraje de las acciones civiles.</t>
  </si>
  <si>
    <t>Orden público y actividades de seguridad, incluye administración y funcionamiento de  servicios  regulares  y  auxiliares  de  la  administración  penitenciaria  y  la prestación de los servicios penitenciarios, incluidos los servicios de rehabilitación, independientemente de que su administración y operación sean realizadas por unidades de las administraciones públicas o por particulares; la presentación de los fallos y de la interpretación de la ley;</t>
  </si>
  <si>
    <t>Administración de justicia, Cortes, Tribunales y Juzgados que administran justicia en materia constitucional, contenciosa administrativa, civil, penal, laboral, agraria, de familia, de paz y disciplinaria; incluye solamente los jueces y magistrados.</t>
  </si>
  <si>
    <t>Administración de justicia, incluye el arbitraje, que es el mecanismo por medio del cual las partes involucradas en un conflicto de carácter transigible defieren su solución  a  un  tribunal  arbitral,  el  cual  queda  transitoriamente  investido  de  la facultad  de  administrar  justicia,  profiriendo  una  decisión  denominada  laudo arbitral.</t>
  </si>
  <si>
    <t>Administración de justicia, incluye la administración de prisiones y la prestación de servicios correccionales, incluso servicios de rehabilitación; Instituto Nacional Penitenciario Colombiano (Inpec).</t>
  </si>
  <si>
    <t>Administración de justicia, incluye la investigación de los delitos y la posterior acusación  de  los  infractores  ante  los  juzgados  y  tribunales  competentes,  la dirección y coordinación de las funciones de policía judicial, al igual que velar por la protección de testigos. Incluye la Fiscalía General de la Nación, Medicina Legal y Ciencias Forenses.</t>
  </si>
  <si>
    <t>Actividades  de  hospitales  y  clínicas,  con  internación,  incluye  el  servicio  de personal médico general y especializado y paramédico en: servicios de apoyo diagnóstico:  imagenología  (rayos  x,  ecografía,  TAC,  RMN,  gammagrafía, etcétera.)</t>
  </si>
  <si>
    <t>Actividades de apoyo terapéutico, incluye las actividades de bancos de sangre, bancos de esperma, bancos de órganos para transplantes, etc., incluye también las unidades renales.</t>
  </si>
  <si>
    <t>Artes plásticas y visuales, incluye la fabricación de esculturas, bustos y estatuas de bronce originales y otros metales.</t>
  </si>
  <si>
    <t>Actividades  y  funcionamiento  de  museos,  conservación  de  edificios  y  sitios históricos, incluye la preservación y restauración de lugares y edificios históricos.</t>
  </si>
  <si>
    <t>Actividades de clubes deportivos, incluye actividades deportivas profesionales: boxeo, lucha, fisicoculturismo, levantamiento de pesas, corredor de automotores de alta velocidad, toreros y sus cuadrillas, paracaidista, tiro al blanco, entre otros, ciclista, buceo y similares.</t>
  </si>
  <si>
    <t>Otras actividades de servicios personales n.c.p., incluye empresas dedicadas a los trabajos y/o servicios de buceo.</t>
  </si>
  <si>
    <t>Clase de Riesgo</t>
  </si>
  <si>
    <r>
      <rPr>
        <b/>
        <sz val="11"/>
        <color theme="8" tint="-0.499984740745262"/>
        <rFont val="Calibri"/>
        <family val="2"/>
        <scheme val="minor"/>
      </rPr>
      <t>Código actividad económica Decreto 768:</t>
    </r>
    <r>
      <rPr>
        <sz val="11"/>
        <color theme="8" tint="-0.499984740745262"/>
        <rFont val="Calibri"/>
        <family val="2"/>
        <scheme val="minor"/>
      </rPr>
      <t xml:space="preserve">  escriba la actividad económica a la que se dedica el centro de trabajo, según la tabla de actividades del Decreto 768 del 2022.</t>
    </r>
  </si>
  <si>
    <r>
      <t xml:space="preserve">Nombre de la actividad económica: </t>
    </r>
    <r>
      <rPr>
        <sz val="11"/>
        <color theme="8" tint="-0.499984740745262"/>
        <rFont val="Calibri"/>
        <family val="2"/>
        <scheme val="minor"/>
      </rPr>
      <t>diligencia el nombre de la actividad económica  a la que se dedica el centro de trabajo, según la tabla de actividades del Decreto 768 del 2022.</t>
    </r>
  </si>
  <si>
    <t xml:space="preserve">                                                      FORMULARIO DE AFILIACIÓN, RETIRO Y NOVEDADES DE TRABAJADORES Y CONTRATISTAS (INDEPENDIENTES)
  </t>
  </si>
  <si>
    <t>Datos personales</t>
  </si>
  <si>
    <t>Correo Electrónico</t>
  </si>
  <si>
    <t>Municipio / Distrito</t>
  </si>
  <si>
    <t>Localidad / Comuna</t>
  </si>
  <si>
    <t>A. Presencial</t>
  </si>
  <si>
    <t>B. Teletrabajo</t>
  </si>
  <si>
    <t>Teléfono fijo</t>
  </si>
  <si>
    <t>A</t>
  </si>
  <si>
    <t>Datos trabajador Independiente Voluntario a Riesgos Laborales</t>
  </si>
  <si>
    <t>A. Jornada Única</t>
  </si>
  <si>
    <t>B. Turnos</t>
  </si>
  <si>
    <t>C. Rotativa</t>
  </si>
  <si>
    <t>Días</t>
  </si>
  <si>
    <t>Semana</t>
  </si>
  <si>
    <t>Lunes</t>
  </si>
  <si>
    <t>Martes</t>
  </si>
  <si>
    <t>Miércoles</t>
  </si>
  <si>
    <t>Jueves</t>
  </si>
  <si>
    <t>Viernes</t>
  </si>
  <si>
    <t>Sábado</t>
  </si>
  <si>
    <t>Domingo</t>
  </si>
  <si>
    <t>Horario de ejecución de las actividades</t>
  </si>
  <si>
    <t>Ejecución de la actividad</t>
  </si>
  <si>
    <t>1. Ingreso</t>
  </si>
  <si>
    <t>2. Retiro</t>
  </si>
  <si>
    <t>3. Retiro por muerte del Afiliado</t>
  </si>
  <si>
    <t>4. Incapacidad temporal por enfermedad general</t>
  </si>
  <si>
    <t>X. ANEXOS</t>
  </si>
  <si>
    <t>5. Incapacidad por accidente de trabajao o enfermedad profesional</t>
  </si>
  <si>
    <t>6. Vacaciones, licencia remunerada</t>
  </si>
  <si>
    <t>7. Suspensión del contrato de trabajo o práctica formativa y licencias</t>
  </si>
  <si>
    <t>8. Licencia de maternidad o paternidad</t>
  </si>
  <si>
    <t>9. Modificación datos básicos de identificación del afiliado</t>
  </si>
  <si>
    <t>10. Actualización y corrección datos complementarios del afiliado</t>
  </si>
  <si>
    <t>11. Modificación ingreso base de cotización</t>
  </si>
  <si>
    <t>CLASE DE RIESGO</t>
  </si>
  <si>
    <t xml:space="preserve">CODIGO OCUPACION </t>
  </si>
  <si>
    <t>NOMBRE DE LA OCUPACION</t>
  </si>
  <si>
    <t>NO APLICA OCUPACIÓN</t>
  </si>
  <si>
    <t>FÍSICOS Y ASTRÓNOMOS</t>
  </si>
  <si>
    <t>METEORÓLOGOS</t>
  </si>
  <si>
    <t>GEÓLOGOS Y GEOFÍSICOS</t>
  </si>
  <si>
    <t>INGENIEROS INDUSTRIALES Y DE PRODUCCIÓN</t>
  </si>
  <si>
    <t>PROFESORES DE EDUCACIÓN SUPERIOR, DE UNIVERSIDAD, INSTITUTOS, TUTORES UNIVERSITARIOS.</t>
  </si>
  <si>
    <t>PROFESORES DE FORMACIÓN PROFESIONAL</t>
  </si>
  <si>
    <t>PROFESORES DE EDUCACIÓN SECUNDARIA</t>
  </si>
  <si>
    <t>PROFESORES DE EDUCACIÓN PRIMARIA</t>
  </si>
  <si>
    <t>PROFESORES DE PRIMERA INFANCIA</t>
  </si>
  <si>
    <t>ESPECIALISTAS EN MÉTODOS PEDAGÓGICOS</t>
  </si>
  <si>
    <t>PROFESORES DE EDUCACIÓN ESPECIAL E INCLUSIVA</t>
  </si>
  <si>
    <t>OTROS PROFESORES DE IDIOMAS</t>
  </si>
  <si>
    <t>OTROS PROFESORES DE MÚSICA</t>
  </si>
  <si>
    <t>OTROS PROFESORES DE ARTES</t>
  </si>
  <si>
    <t>INSTRUCTORES DE TECNOLOGÍAS DE LA INFORMACIÓN</t>
  </si>
  <si>
    <t>OTROS PROFESIONALES DE LA EDUCACIÓN NO CLASIFICADOS EN OTROS GRUPOS PRIMARIOS</t>
  </si>
  <si>
    <t>CONTADORES, AUDITORES FINANCIEROS, REVISOR FISCAL Y AUDITOR CONTABLE.</t>
  </si>
  <si>
    <t>ASESORES FINANCIEROS DE INVERSIONES</t>
  </si>
  <si>
    <t>ANALISTAS FINANCIEROS</t>
  </si>
  <si>
    <t>ANALISTA DE GESTIÓN Y ORGANIZACIÓN, AUDITOR DE CALIDAD.</t>
  </si>
  <si>
    <t>PROFESIONALES EN POLÍTICAS DE ADMINISTRACIÓN</t>
  </si>
  <si>
    <t>PROFESIONALES DE GESTIÓN Y DE TALENTO HUMANO</t>
  </si>
  <si>
    <t>PROFESIONALES EN FORMACIÓN Y DESARROLLO PERSONAL</t>
  </si>
  <si>
    <t>ANALISTA DE SISTEMAS</t>
  </si>
  <si>
    <t>DESARROLLADORES DE SOFTWARE</t>
  </si>
  <si>
    <t>DESARROLLADORES DE WEB Y MULTIMEDIA</t>
  </si>
  <si>
    <t>PROGRAMADORES DE APLICACIONES</t>
  </si>
  <si>
    <t>DISEÑADORES Y ADMINISTRADORES DE BASES DE DATOS</t>
  </si>
  <si>
    <t>ADMINISTRADOR DE SISTEMAS, REDES, EQUIPOS INFORMÁTICOS, CONSULTOR DE TECNOLOGÍA, ANALISTA DE INFRAESTRUCTURA Y SISTEMAS.</t>
  </si>
  <si>
    <t>PROFESIONALES EN REDES DE COMPUTADORES</t>
  </si>
  <si>
    <t>ABOGADOS</t>
  </si>
  <si>
    <t>SOCIÓLOGOS, ANTROPÓLOGOS Y AFINES</t>
  </si>
  <si>
    <t>FILÓSOFOS HISTORIADORES Y ESPECIALISTAS EN CIENCIAS POLÍTICAS</t>
  </si>
  <si>
    <t>PSICÓLOGOS</t>
  </si>
  <si>
    <t>PROFESIONALES DEL TRABAJO SOCIAL Y CONSEJEROS</t>
  </si>
  <si>
    <t>PROFESIONALES RELIGIOSOS, MIEMBROS DEL CLERO, SACERDOTES, RELIGIOSOS</t>
  </si>
  <si>
    <t>TRADUCTORES INTÉRPRETES Y OTROS LINGÜISTAS</t>
  </si>
  <si>
    <t>TÉCNICOS EN DOCUMENTACIÓN SANITARIA (REGISTROS MÉDICOS, ARCHIVOS DE SALUD)</t>
  </si>
  <si>
    <t>TRABAJADORES COMUNITARIOS DE SALUD</t>
  </si>
  <si>
    <t>TÉCNICOS Y ASISTENTE TERAPEUTAS</t>
  </si>
  <si>
    <t>AGENTE DE SEGUROS</t>
  </si>
  <si>
    <t>TÉCNICOS Y PROFESIONALES DEL NIVEL MEDIO DEL DERECHO DE SERVICIOS LEGALES Y AFINES</t>
  </si>
  <si>
    <t>TRABAJADORES Y ASISTENTES SOCIALES</t>
  </si>
  <si>
    <t>AUXILIARES LAICOS DE LAS RELIGIONES</t>
  </si>
  <si>
    <t>TÉCNICOS EN OPERACIONES DE TECNOLOGÍA DE LA INFORMACIÓN Y LAS COMUNICACIONES</t>
  </si>
  <si>
    <t>TÉCNICOS EN ASISTENCIA Y SOPORTE A USUARIOS DE LA DE TECNOLOGÍA DE LA INFORMACIÓN Y LAS COMUNICACIONES</t>
  </si>
  <si>
    <t>TÉCNICOS EN REDES Y SISTEMAS DE COMPUTACIÓN</t>
  </si>
  <si>
    <t>TÉCNICOS DE LA WEB</t>
  </si>
  <si>
    <t>TÉCNICOS DE RADIODIFUSIÓN Y GRABACIÓN AUDIOVISUAL</t>
  </si>
  <si>
    <t>TÉCNICOS DE INGENIERÍA Y LAS TELECOMUNICACIONES</t>
  </si>
  <si>
    <t>OPERADORES DE MÁQUINAS, PROCESADORES DE TEXTO MECANÓGRAFOS Y DIGITADORES</t>
  </si>
  <si>
    <t>GRABADORES DE DATOS</t>
  </si>
  <si>
    <t>CAJEROS DE OFICINAS DE CORREO, COBRO Y PAGO DE DINERO.</t>
  </si>
  <si>
    <t>AUXILIAR CONTABLE, FINANCIERO Y CÁLCULO DE COSTOS.</t>
  </si>
  <si>
    <t>AUXILIARES DE SERVICIOS ESTADÍSTICOS, FINANCIEROS Y DE SEGUROS</t>
  </si>
  <si>
    <t>AUXILIARES DE NÓMINAS</t>
  </si>
  <si>
    <t>GUÍAS DE MUSEOS, GALERÍAS DE ARTE, DE TURISMO Y AFINES</t>
  </si>
  <si>
    <t>ASTRÓLOGOS, ADIVINOS Y TRABAJADORES AFINES</t>
  </si>
  <si>
    <t>ACOMPAÑANTES DE PERSONAS NO INCLUIDOS EN OTROS GRUPOS PRIMARIOS</t>
  </si>
  <si>
    <t>CUIDADORES DE ANIMALES DOMÉSTICOS</t>
  </si>
  <si>
    <t>TAQUILLERA Y EXPENDEDORES DE BOLETAS</t>
  </si>
  <si>
    <t>CUIDADORES DE NIÑOS, CUIDADORES DE PERSONAS Y HOGAR.</t>
  </si>
  <si>
    <t>AUXILIARES DE MAESTROS</t>
  </si>
  <si>
    <t>TRABAJADORES DE CUIDADOS PERSONALES EN INSTITUCIONES</t>
  </si>
  <si>
    <t>TRABAJADORES DE CUIDADOS PERSONALES A DOMICILIO</t>
  </si>
  <si>
    <t>TRABAJADORES DE LOS CUIDADOS PERSONALES EN SERVICIOS DE SALUD</t>
  </si>
  <si>
    <t>DECORADORES DE PIEZAS ARTESANALES DE MADERA</t>
  </si>
  <si>
    <t>CATADORES Y CLASIFICADORES DE ALIMENTOS Y BEBIDAS</t>
  </si>
  <si>
    <t>PREPARADORES DE COMIDAS RÁPIDAS</t>
  </si>
  <si>
    <t>VENDEDOR AMBULANTE DE SERVICIOS TALES COMO LUSTRA BOTAS, LIMPIADOR DE VENTANAS DE AUTOMÓVILES, MANDADOS O RECADOS, DISTRIBUCIÓN DE FOLLETOS, CUIDAR BIENES</t>
  </si>
  <si>
    <t>VENDEDOR AMBULANTE DE MERCANCÍAS, EXCLUYE COMIDAS DE PREPARACIÓN RÁPIDA.</t>
  </si>
  <si>
    <t>COMERCIANTES AL POR MAYOR Y AL POR MENOR</t>
  </si>
  <si>
    <t>AGENTE DE VIAJES</t>
  </si>
  <si>
    <t>QUÍMICOS</t>
  </si>
  <si>
    <t>ACTUARIOS Y ESTADÍSTICOS</t>
  </si>
  <si>
    <t>AGRÓNOMOS SILVICULTORES ZOOTECNISTAS Y AFINES</t>
  </si>
  <si>
    <t>ARQUITECTOS PAISAJISTAS</t>
  </si>
  <si>
    <t>CARTÓGRAFOS Y TOPÓGRAFOS</t>
  </si>
  <si>
    <t>DISEÑADORES GRÁFICOS Y MULTIMEDIA</t>
  </si>
  <si>
    <t>PROFESIONALES DE MEDICINA TRADICIONAL Y ALTERNATIVA</t>
  </si>
  <si>
    <t>VETERINARIOS</t>
  </si>
  <si>
    <t>PROFESIONALES DE LA PUBLICISTA Y LA COMERCIALIZACIÓN.</t>
  </si>
  <si>
    <t>PROFESIONALES DE RELACIONES PÚBLICAS</t>
  </si>
  <si>
    <t>PROFESIONALES DE VENTAS TÉCNICAS Y MÉDICAS</t>
  </si>
  <si>
    <t>PROFESIONALES DE VENTAS DE INFORMACIÓN Y DE LAS TECNOLOGÍAS Y LAS COMUNICACIONES</t>
  </si>
  <si>
    <t>PROFESIONALES EN DERECHO NO CLASIFICADOS EN OTROS GRUPOS PRIMARIOS</t>
  </si>
  <si>
    <t>AUTORES Y OTROS ESCRITORES</t>
  </si>
  <si>
    <t>PERIODISTAS, COMENTARISTAS</t>
  </si>
  <si>
    <t>ESCULTORES PINTORES ARTISTAS Y AFINES</t>
  </si>
  <si>
    <t>COMPOSITORES MÚSICOS Y CANTANTES</t>
  </si>
  <si>
    <t>COREÓGRAFOS Y BAILARINES</t>
  </si>
  <si>
    <t>DIRECTORES Y PRODUCTORES DE CINE TEATRO Y AFINES</t>
  </si>
  <si>
    <t>ACTORES</t>
  </si>
  <si>
    <t>LOCUTORES DE RADIO TELEVISIÓN Y OTROS MEDIOS DE COMUNICACIÓN</t>
  </si>
  <si>
    <t>ARTISTAS CREATIVOS INTERPRETATIVOS NO CLASIFICADOS EN OTROS GRUPOS PRIMARIOS (PAYASOS MAGOS Y OTROS ARTISTAS NO CLASIFICADOS)</t>
  </si>
  <si>
    <t>DELINEANTE Y DIBUJANTES TÉCNICOS.</t>
  </si>
  <si>
    <t>TÉCNICOS EN OPTOMETRÍA Y ÓPTICAS</t>
  </si>
  <si>
    <t>TASADORES Y EVALUADORES, EVALUADORES DE BIENES RAÍCES.</t>
  </si>
  <si>
    <t>ORGANIZADOR DE CONFERENCIAS Y EVENTOS</t>
  </si>
  <si>
    <t>OPERADOR TURÍSTICO</t>
  </si>
  <si>
    <t>ATLETAS Y DEPORTISTAS</t>
  </si>
  <si>
    <t>ENTRENADORES, INSTRUCTORES Y ÁRBITROS DE ACTIVIDADES DEPORTIVAS</t>
  </si>
  <si>
    <t>INSTRUCTORES DE EDUCACIÓN FÍSICA Y ACTIVIDADES RECREATIVAS</t>
  </si>
  <si>
    <t>RECEPTORES DE APUESTA Y AFINES</t>
  </si>
  <si>
    <t>COBRADORES Y AFINES</t>
  </si>
  <si>
    <t>TELEFONISTAS</t>
  </si>
  <si>
    <t>ENTREVISTADORES DE ENCUESTAS DE INVESTIGACIONES DE MERCADO</t>
  </si>
  <si>
    <t>CODIFICADORES DE DATOS CORRECTORES DE PRUEBAS DE IMPRENTA Y AFINES</t>
  </si>
  <si>
    <t>GUÍA DE TURISMO</t>
  </si>
  <si>
    <t>MESEROS</t>
  </si>
  <si>
    <t>BÁRMANES</t>
  </si>
  <si>
    <t>PELUQUEROS</t>
  </si>
  <si>
    <t>ESPECIALISTAS EN TRATAMIENTOS DE BELLEZA Y AFINES</t>
  </si>
  <si>
    <t>SUPERVISORES DE MANTENIMIENTO Y LIMPIEZA EN OFICINAS HOTELES Y OTROS ESTABLECIMIENTOS</t>
  </si>
  <si>
    <t>CONSERJES Y AFINES</t>
  </si>
  <si>
    <t>MODELOS DE MODAS, ARTE Y PUBLICIDAD</t>
  </si>
  <si>
    <t>VENDEDORES DE MOSTRADORES TIENDAS Y AFINES</t>
  </si>
  <si>
    <t>VENDEDORES PUERTA A PUERTA</t>
  </si>
  <si>
    <t>VENDEDORES A TRAVÉS DE MEDIOS TECNOLÓGICOS</t>
  </si>
  <si>
    <t>VENDEDORES DE COMIDAS EN MOSTRADOR</t>
  </si>
  <si>
    <t>OTROS VENDEDORES NO CLASIFICADOS EN GRUPOS PRIMARIOS</t>
  </si>
  <si>
    <t>AGRICULTORES Y TRABAJADORES DE HUERTAS INVERNADEROS VIVEROS Y JARDINES</t>
  </si>
  <si>
    <t>AGRICULTORES Y TRABAJADORES CALIFICADOS DE CULTIVOS MIXTOS</t>
  </si>
  <si>
    <t>CRIADORES DE GANADO Y DE LA CRÍA DE ANIMALES DOMÉSTICOS, EXCEPTO AVES DE CORRAL</t>
  </si>
  <si>
    <t>AVICULTORES Y TRABAJADORES CALIFICADOS DE LA AVICULTURA, INCLUYE AVES DE CORRAL</t>
  </si>
  <si>
    <t>CRIADORES Y TRABAJADORES CALIFICADOS DE LA APICULTURA Y LA SERICULTURA</t>
  </si>
  <si>
    <t>CRIADORES Y TRABAJADORES PECUARIOS CALIFICADOS, AVICULTORES Y CRIADORES DE INSECTOS NO CLASIFICADOS EN OTROS GRUPOS PRIMARIOS.</t>
  </si>
  <si>
    <t>PRODUCTOS Y TRABAJADORES CALIFICADOS E EXPLOTACIONES AGROPECUARIAS MIXTAS CUYA PRODUCCIÓN SE DESTINA AL MERCADO, (SIEMBRA Y COSECHAS DE CAMPO, RECOLECCIÓN DE COSECHAS ETC.)</t>
  </si>
  <si>
    <t>TRABAJADORES DE EXPLOTACIÓN DE ACUICULTURA</t>
  </si>
  <si>
    <t>REPARACIÓN DE INSTRUMENTOS DE PRECISIÓN INCLUYE RELOJEROS Y JOYEROS</t>
  </si>
  <si>
    <t>FABRICANTES Y AFINADORES DE INSTRUMENTOS MUSICALES</t>
  </si>
  <si>
    <t>ALFAREROS Y CERAMISTAS</t>
  </si>
  <si>
    <t>ROTULISTAS, PINTORES DECORATIVOS Y GRABADORES</t>
  </si>
  <si>
    <t>PREIMPRESORES Y AFINES</t>
  </si>
  <si>
    <t>IMPRESORES</t>
  </si>
  <si>
    <t>ENCUADERNADORES Y AFINES</t>
  </si>
  <si>
    <t>TEJEDORES CON TELARES</t>
  </si>
  <si>
    <t>TEJEDORES CON AGUJAS</t>
  </si>
  <si>
    <t>OTROS TEJEDORES</t>
  </si>
  <si>
    <t>CESTERO MIMBRERAS</t>
  </si>
  <si>
    <t>SOMBREREROS ARTESANALES</t>
  </si>
  <si>
    <t>ARTESANOS DEL CUERO</t>
  </si>
  <si>
    <t>ARTESANOS DEL PAPEL</t>
  </si>
  <si>
    <t>CARNICEROS PESCADEROS Y AFINES</t>
  </si>
  <si>
    <t>PANADEROS, PASTELERO Y CONFITEROS</t>
  </si>
  <si>
    <t>OPERARIOS DE LA ELABORACIÓN DE PRODUCTOS LÁCTEOS</t>
  </si>
  <si>
    <t>OPERARIOS DE LA CONSERVACIÓN DE FRUTAS, LEGUMBRE, VERDURAS Y AFINES</t>
  </si>
  <si>
    <t>SASTRES, MODISTOS PELETEROS Y SOMBREREROS</t>
  </si>
  <si>
    <t>PATRONISTAS Y CORTADORES DE TELA CUERO Y AFINES</t>
  </si>
  <si>
    <t>COSTUREROS BORDADORES Y AFINES</t>
  </si>
  <si>
    <t>TAPICEROS COLCHONEROS Y AFINES</t>
  </si>
  <si>
    <t>TRABAJADORES QUE REALIZAN ARREGLOS FLORALES</t>
  </si>
  <si>
    <t>LAVANDERAS Y PLANCHADOR A MANO</t>
  </si>
  <si>
    <t>OTRO PERSONAL DE LIMPIEZA NO CLASIFICADO EN OTROS GRUPOS PRIMARIOS (LIMPIADOR DE PISCINAS, LIMPIADOR DE ALFOMBRAS, DRENAJES)</t>
  </si>
  <si>
    <t>EMPACADORES MANUALES</t>
  </si>
  <si>
    <t>SURTIDORES DE ESTANTERÍAS</t>
  </si>
  <si>
    <t>LECTORES DE MEDIDORES</t>
  </si>
  <si>
    <t>OTRAS OCUPACIONES ELEMENTALES NO CLASIFICADAS EN OTROS GRUPOS PRIMARIOS (ACOMODADORES DE ESPECTÁCULOS PÚBLICOS, GUARDARROPAS, ETC.)</t>
  </si>
  <si>
    <t>BIÓLOGO, EPIDEMIÓLOGO, BOTÁNICO, ZOÓLOGO Y AFINES</t>
  </si>
  <si>
    <t>PROFESIONALES DE LA PROTECCIÓN MEDIO AMBIENTAL</t>
  </si>
  <si>
    <t>INGENIEROS MECÁNICOS, AERONÁUTICO, AUTOMOTRIZ, DISEÑADOR DE MOTORES.</t>
  </si>
  <si>
    <t>INGENIEROS CATASTRALES, TOPÓGRAFOS, GEODESTAS Y AFINES</t>
  </si>
  <si>
    <t>INGENIERO TEXTIL, INGENIERO DE SEGURIDAD.</t>
  </si>
  <si>
    <t>MÉDICO GENERAL, MEDICO CLÍNICO</t>
  </si>
  <si>
    <t>MÉDICOS ESPECIALISTAS</t>
  </si>
  <si>
    <t>ODONTÓLOGOS</t>
  </si>
  <si>
    <t>FARMACÉUTICOS</t>
  </si>
  <si>
    <t>PROFESIONALES DE SEGURIDAD Y SALUD EN EL TRABAJO, HIGIENE LABORAL Y AMBIENTAL</t>
  </si>
  <si>
    <t>FISIOTERAPEUTAS</t>
  </si>
  <si>
    <t>DIETISTA, Y NUTRICIONISTA</t>
  </si>
  <si>
    <t>FONOAUDIÓLOGOS Y TERAPEUTAS</t>
  </si>
  <si>
    <t>OPTÓMETRAS</t>
  </si>
  <si>
    <t>OTROS PROFESIONALES DE LA SALUD NO CLASIFICADOS EN OTROS GRUPOS PRIMARIOS</t>
  </si>
  <si>
    <t>OPERADORES INCINERADORES INSTALACIONES DE TRATAMIENTO DE AGUA Y AFINES</t>
  </si>
  <si>
    <t>TÉCNICOS EN CONTROL DE PROCESOS NO CLASIFICADOS EN OTROS GRUPOS PRIMARLOS</t>
  </si>
  <si>
    <t>OPERADORES AUDIOMÉTRICOS, DE ESCÁNER ÓPTICO Y AFINES</t>
  </si>
  <si>
    <t>HIGIENISTA ASISTENTES ODONTOLÓGICOS DENTAL</t>
  </si>
  <si>
    <t>ASISTENTE MÉDICOS (ASISTENTE CLÍNICO, OFTÁLMICO, TÉCNICOS DE TRANSFUSIONES)</t>
  </si>
  <si>
    <t>INSPECTORES DE SEGURIDAD, SALUD EN EL TRABAJO , MEDIO AMBIENTAL Y AFINES</t>
  </si>
  <si>
    <t>TÉCNICOS EN ATENCIÓN PRE HOSPITALARIA (PARAMÉDICO)</t>
  </si>
  <si>
    <t>OTROS TÉCNICOS Y PROFESIONALES DEL NIVEL DE LA SALUD NO CLASIFICADOS EN OTROS GRUPOS PRIMARIOS (CONSEJEROS DE TERAPIA DE FAMILIA, PLANIFICACIÓN FAMILIAR, VIH)</t>
  </si>
  <si>
    <t>CAMARÓGRAFO, FOTÓGRAFO, OPERADOR EQUIPOS DE GRABACIÓN DE SONIDO</t>
  </si>
  <si>
    <t>DISEÑADORES Y DECORADORES DE INTERIORES</t>
  </si>
  <si>
    <t>TÉCNICOS EN GALERÍAS DE ARTES MUSEOS Y BIBLIOTECAS</t>
  </si>
  <si>
    <t>CHEF DE COCINA</t>
  </si>
  <si>
    <t>COCINEROS, PARRILLERO ASADOR DE CARNES</t>
  </si>
  <si>
    <t>PERSONAL DE SERVICIOS FUNERARIOS Y EMBALSAMADORES</t>
  </si>
  <si>
    <t>OTROS TRABAJADORES DE SERVICIOS PERSONALES TALES COMO ACOMPAÑANTES, TRABAJADORES SEXUALES, DAMAS DE COMPAÑÍA, GIGOLÓ, PROSTITUTAS.</t>
  </si>
  <si>
    <t>VENDEDORES EN KIOSCOS Y PUESTAS DE MERCADO</t>
  </si>
  <si>
    <t>VENDEDORES AMBULANTES DE ALIMENTOS PREPARADOS PARA CONSUMO INMEDIATO</t>
  </si>
  <si>
    <t>TRABAJADORES DE LOS CUIDADOS PERSONALES EN SERVICIOS DE SALUD, AUXILIARES DEL ÁREA DE LA SALUD.</t>
  </si>
  <si>
    <t>AGRICULTORES Y TRABAJADORES DE CULTIVOS EXTENSIVOS</t>
  </si>
  <si>
    <t>AGRICULTORES Y TRABAJADORES DE PLANTACIONES DE ÁRBOLES Y ARBUSTOS</t>
  </si>
  <si>
    <t>AVICULTORES Y TRABAJADORES CALIFICADOS DE LA AVICULTURA</t>
  </si>
  <si>
    <t>TRABAJADORES AGRÍCOLAS DE SUBSISTENCIA</t>
  </si>
  <si>
    <t>TRABAJADORES PECUARIOS DE SUBSISTENCIAS</t>
  </si>
  <si>
    <t>TRABAJADORES AGROPECUARIOS DE SUBSISTENCIA (RECOLECTA FRUTAS Y PLANTAS SILVESTRES)</t>
  </si>
  <si>
    <t>PESCADORES CAZADORES TRAMPEROS Y RECOLECTORES DE SUBSISTENCIA</t>
  </si>
  <si>
    <t>LABRANTES TRAZADORES Y GRABADORES DE PIEDRA</t>
  </si>
  <si>
    <t>CARPINTEROS DE ARMAR Y DE OBRA BLANCA</t>
  </si>
  <si>
    <t>ENCHAPADORES, PARQUETEROS Y COLOCADORES DE SUELOS</t>
  </si>
  <si>
    <t>REVOCADORES</t>
  </si>
  <si>
    <t>INSTALADORES DE MATERIAL AISLANTE E INSONORIZACIÓN</t>
  </si>
  <si>
    <t>FONTANERO DE INSTALADORES DE TUBERÍAS</t>
  </si>
  <si>
    <t>CHAPISTAS Y CALDEREROS</t>
  </si>
  <si>
    <t>APAREJADORES Y ESPALMADORES DE CABLES</t>
  </si>
  <si>
    <t>HERREROS Y FORJADORES</t>
  </si>
  <si>
    <t>HERRAMIENTITAS Y AFINES (FABRICANTES DE HERRAMIENTAS DE MANO, ARTÍCULOS DE FERRETERÍA)</t>
  </si>
  <si>
    <t>AJUSTADORES Y OPERADORES DE MÁQUINAS DE HERRAMIENTAS</t>
  </si>
  <si>
    <t>PULIDORES DE METALES Y AFILADORES DE HERRAMIENTAS</t>
  </si>
  <si>
    <t>MECÁNICOS Y REPARADORES DE VEHÍCULOS AUTOMOTORES</t>
  </si>
  <si>
    <t>MECÁNICOS Y REPARADORES SE SISTEMAS Y MOTORES DE AERONAVES</t>
  </si>
  <si>
    <t>MECÁNICOS Y REPARADORES DE MÁQUINAS AGRÍCOLAS E INDUSTRIALES</t>
  </si>
  <si>
    <t>REPARADORES E BICICLETAS Y AFINES</t>
  </si>
  <si>
    <t>SOPLADORES, MOLDEADORES, LAMINADORES CORTADORES Y PULIDORES DE VIDRIO</t>
  </si>
  <si>
    <t>TALLADOR DE PIEZAS ARTESANALES DE MADERA</t>
  </si>
  <si>
    <t>JOYEROS</t>
  </si>
  <si>
    <t>ORFEBRES Y PLATEROS</t>
  </si>
  <si>
    <t>BISUTERO</t>
  </si>
  <si>
    <t>ARTESANOS DEL HIERRO Y OTROS METALES</t>
  </si>
  <si>
    <t>ARTESANOS DE SEMILLAS Y CORTEZAS VEGETALES</t>
  </si>
  <si>
    <t>ARTESANOS DE OTROS MATERIALES NO CLASIFICADOS EN OTROS GRUPOS PRIMARIOS (TELA, PARAFINA, JABÓN, CUERNO, CERA, ETC.)</t>
  </si>
  <si>
    <t>ELECTRICISTAS DE OBRA Y AFINES</t>
  </si>
  <si>
    <t>AJUSTADORES ELECTRICISTAS INCLUYE REPARACIÓN DE APARATOS DE USO DOMÉSTICO.</t>
  </si>
  <si>
    <t>INSTALADORES Y REPARADORES DE LÍNEAS ELÉCTRICAS</t>
  </si>
  <si>
    <t>AJUSTADORES E INSTALADORES EN ELECTRÓNICA</t>
  </si>
  <si>
    <t>INSTALADORES Y REPARADORES EN TECNOLOGÍAS DE LA INFORMACIÓN Y LAS COMUNICACIONES</t>
  </si>
  <si>
    <t>PREPARADORES Y ELABORADORES DE CIGARRILLOS Y PRODUCTOS DEL TABACO</t>
  </si>
  <si>
    <t>OPERARIOS DEL TRATAMIENTO DE LA MADERA</t>
  </si>
  <si>
    <t>EBANISTAS Y CARPINTEROS</t>
  </si>
  <si>
    <t>AJUSTADORES Y OPERADORES DE MÁQUINAS PARA TRABAJAR MADERA</t>
  </si>
  <si>
    <t>ZAPATERO Y AFINES</t>
  </si>
  <si>
    <t>FABRICANTE DE QUESOS, LÁCTEOS</t>
  </si>
  <si>
    <t>TRABAJADORES CON MÁQUINAS PARA ELABORAR ALIMENTOS Y PRODUCTOS AFINES</t>
  </si>
  <si>
    <t>LAVADOR DE AUTOS, VEHÍCULOS</t>
  </si>
  <si>
    <t>TRABAJADORES DE JARDINERÍA Y HORTICULTURA</t>
  </si>
  <si>
    <t>AYUDANTE DE ELABORACIÓN DE ALIMENTOS Y BEBIDAS</t>
  </si>
  <si>
    <t>TRABAJADORES DE CARGA (BRACERO, COTEROS, ESTIBADORES CARGADORES DE CAMIONES)</t>
  </si>
  <si>
    <t>AYUDANTE DE COCINA</t>
  </si>
  <si>
    <t>ACARREADORES DE AGUA Y RECOLECTORES DE LEÑA</t>
  </si>
  <si>
    <t>INGENIEROS ELECTRICISTAS ELÉCTRICOS, ELECTRÓNICOS, DE TELECOMUNICACIONES Y AFINES</t>
  </si>
  <si>
    <t>INGENIEROS ELECTRÓNICOS</t>
  </si>
  <si>
    <t>INGENIEROS DE TELECOMUNICACIONES</t>
  </si>
  <si>
    <t>MÉDICO CIRUJANO GENERAL, PLÁSTICO, ANESTESIÓLOGO.</t>
  </si>
  <si>
    <t>OPERADORES DE INSTALACIONES DE REFINACIÓN DE PETRÓLEO Y GAS NATURAL</t>
  </si>
  <si>
    <t>CONTROLADORES DE PROCESOS DE PRODUCCIÓN DE METALES</t>
  </si>
  <si>
    <t>MAQUINISTAS EN NAVEGACIÓN</t>
  </si>
  <si>
    <t>TRABAJADORES DE LA NAVEGACIÓN DE BUQUES Y EMBARCACIONES</t>
  </si>
  <si>
    <t>PILOTOS DE AVIACIÓN Y AFINES</t>
  </si>
  <si>
    <t>TÉCNICOS EN SEGURIDAD AERONÁUTICA</t>
  </si>
  <si>
    <t>TRABAJADORES DE SERVICIOS DE TRANSPORTE</t>
  </si>
  <si>
    <t>INSTRUCTORES DE CONDUCCIÓN</t>
  </si>
  <si>
    <t>VENDEDORES DE COMBUSTIBLE INCLUYE MONTALLANTERO, CAMBIADOR DE ACEITE, ENGRASE Y AFINES</t>
  </si>
  <si>
    <t>AGRICULTORES Y TRABAJADORES CALIFICADOS PARA PLANTACIONES DE ÁRBOLES Y ARBUSTOS (PODADOR Y RECOLECTOR)</t>
  </si>
  <si>
    <t>TRABAJADOR FORESTAL CALIFICADOS Y AFINES</t>
  </si>
  <si>
    <t>PESCADORES DE AGUA DULCE Y EN AGUAS COSTERAS</t>
  </si>
  <si>
    <t>PESCADORES DE ALTAMAR</t>
  </si>
  <si>
    <t>CAZADORES Y TRAMPEROS</t>
  </si>
  <si>
    <t>MECÁNICOS MONTADORES DE AIRE ACONDICIONADO Y REFRIGERACIÓN</t>
  </si>
  <si>
    <t>PINTORES Y EMPAPELADORES</t>
  </si>
  <si>
    <t>BARNIZADORES Y AFINES</t>
  </si>
  <si>
    <t>SOLDADORES Y OXICORTADORES</t>
  </si>
  <si>
    <t>APELAMBRADORES, PELLEJEROS Y CURTIDORES EN TRATAMIENTO DE PIELES Y PELOS DE ANIMALES</t>
  </si>
  <si>
    <t>MAQUINISTAS DE LOCOMOTORAS</t>
  </si>
  <si>
    <t>GUARDAFRENOS, GUARDAGUJAS Y AGENTES DE MANIOBRAS</t>
  </si>
  <si>
    <t>CONDUCTORES DE MOTOCICLETAS</t>
  </si>
  <si>
    <t>CONDUCTORES DE CAMIONETAS Y VEHÍCULOS LIVIANOS</t>
  </si>
  <si>
    <t>CONDUCTORES DE TAXIS</t>
  </si>
  <si>
    <t>CONDUCTORES DE BUSES MICROBUSES Y TRANVÍAS</t>
  </si>
  <si>
    <t>CONDUCTORES DE CAMIONES Y VEHÍCULOS PESADOS</t>
  </si>
  <si>
    <t>TRABAJADORES DE MAQUINARIA AGRÍCOLA Y FORESTAL MÓVIL</t>
  </si>
  <si>
    <t>TRABAJADORES DE GRÚAS APARATOS ELEVADORES Y AFINES</t>
  </si>
  <si>
    <t>OPERADORES DE MONTACARGAS</t>
  </si>
  <si>
    <t>CONDUCTORES DE VEHÍCULOS ACCIONADO A PEDAL O A BRAZO</t>
  </si>
  <si>
    <t>MENSAJEROS MANDADEROS MALETEROS Y REPARTIDORES</t>
  </si>
  <si>
    <t>PERSONAS QUE REALIZAN TRABAJOS VARIOS</t>
  </si>
  <si>
    <t>INGENIEROS CIVILES.</t>
  </si>
  <si>
    <t>INGENIEROS MEDIO AMBIENTALES</t>
  </si>
  <si>
    <t>INGENIERO MARINO</t>
  </si>
  <si>
    <t>INGENIERO QUÍMICO</t>
  </si>
  <si>
    <t>INGENIEROS DE MINAS METALÚRGICOS Y AFINES</t>
  </si>
  <si>
    <t>INGENIERO DE TRÁFICO, INGENIERO DE ENERGÍA NUCLEAR, INGENIERO DE SALVAMENTO MARÍTIMO.</t>
  </si>
  <si>
    <t>ARQUITECTOS CONSTRUCTORES</t>
  </si>
  <si>
    <t>MÉDICO ESPECIALISTA EN MEDICINA NUCLEAR, MÉDICO RADIÓLOGO, MÉDICO PATÓLOGO FORENSE.</t>
  </si>
  <si>
    <t>PROFESIONALES EN DERECHO NO CLASIFICADOS EN OTROS GRUPOS PRIMARLOS QUE ATIENDEN VÍCTIMAS</t>
  </si>
  <si>
    <t>PROFESIONALES DEL TRABAJO SOCIAL, CONSEJEROS, PSICÓLOGOS PARA ATENCIÓN A VÍCTIMAS</t>
  </si>
  <si>
    <t>ARTISTAS CREATIVOS INTERPRETATIVOS NO CLASIFICADOS EN OTROS GRUPOS PRIMARLOS INCLUYE (ACRÓBATA, EQUILIBRISTA, TRAPECISTA, TORERO Y OTRAS OCUPACIONES RELACIONADA CON ESPECTÁCULOS PÚBLICOS EN ACTIVIDADES EXTREMAS)</t>
  </si>
  <si>
    <t>DELINEANTE DE ARQUITECTURA, DIBUJANTE TÉCNICO, CON INTERVENCIÓN DIRECTA EN OBRAS</t>
  </si>
  <si>
    <t>CONTROLADORES DE INSTALACIONES DE PROCESAMIENTO DE PRODUCTOS QUÍMICOS, FILTRACIÓN Y SEPARACIÓN DE SUSTANCIA QUÍMICAS, PROCESOS QUÍMICOS.</t>
  </si>
  <si>
    <t>CONTROLADOR DE TRÁFICO AÉREO Y MARÍTIMO</t>
  </si>
  <si>
    <t>RADIÓLOGO ORAL, OPERADOR DE EQUIPO AUDIOMÉTRICO, DE ESCÁNER ÓPTICO</t>
  </si>
  <si>
    <t>DETECTIVE PRIVADO</t>
  </si>
  <si>
    <t>ATLETAS Y DEPORTISTAS (DEPORTE EXTREMO)</t>
  </si>
  <si>
    <t>CONTROLADORES ADMINISTRATIVOS DE TRÁFICO AÉREO</t>
  </si>
  <si>
    <t>BOMBEROS Y RESCATISTAS</t>
  </si>
  <si>
    <t>ESCOLTA, GUARDAESPALDAS</t>
  </si>
  <si>
    <t>CONSTRUCTORES DE CASAS</t>
  </si>
  <si>
    <t>ALBAÑILES</t>
  </si>
  <si>
    <t>OPERARIOS EN CEMENTO ARMADO ENFOSCADORES Y AFINES</t>
  </si>
  <si>
    <t>OFICIALES DE LA CONSTRUCCIÓN DE OBRA GRUESA Y AFINES NO CLASIFICADOS EN GRUPOS PRIMARIOS (DEMOLICIÓN, REPARACIÓN Y MANTENIMIENTO DE FACHADAS, ARMADO DE ANDAMIOS, OPERADOS DE-CONSTRUCCIÓN EDIFICIOS DE GRAN ALTURA)</t>
  </si>
  <si>
    <t>TECHADORES</t>
  </si>
  <si>
    <t>CRISTALEROS</t>
  </si>
  <si>
    <t>LIMPIADORES DE FACHADAS, DESHOLLINADORES.</t>
  </si>
  <si>
    <t>MOLDEADORES Y MACHEROS, FUNDICIÓN DE METALES</t>
  </si>
  <si>
    <t>SOLDADORES Y OXICORTADORES (CORTAN METALES CON GAS O ARCO ELÉCTRICO)</t>
  </si>
  <si>
    <t>CHAPISTAS CALDEREROS HORNEROS-EXPOSICIÓN ALTAS TEMPERATURAS</t>
  </si>
  <si>
    <t>MONTADORES DE ESTRUCTURAS METÁLICAS</t>
  </si>
  <si>
    <t>PERSONAL DE SERVICIOS DE PROTECCIÓN NO CLASIFICADOS EN OTROS GRUPOS PRIMARIOS (SALVAVIDAS, SOCORRISTAS)</t>
  </si>
  <si>
    <t>BUZOS</t>
  </si>
  <si>
    <t>FUMIGADORES Y OTROS CONTROLADORES DE PLAGAS Y MALAS HIERBAS</t>
  </si>
  <si>
    <t>TRABAJADORES E OFICIOS RELACIONADOS NO CLASIFICADOS EN OTROS GRUPOS PRIMARIOS TALES COMO LOS QUE MANIPULAN JUEGOS PIROTÉCNICOS.</t>
  </si>
  <si>
    <t>TRABAJADORES DE MÁQUINAS DE MOVIMIENTOS DE TIERRA CONSTRUCCIONES DE VÍAS Y AFINES</t>
  </si>
  <si>
    <t>LIMPIADORES DE VENTANAS</t>
  </si>
  <si>
    <t>CLASIFICADORES DE DESECHOS</t>
  </si>
  <si>
    <t>TRABAJADORES DE MINAS Y CANTERAS</t>
  </si>
  <si>
    <t>TRABAJADORES DE OBRAS PÚBLICAS Y MANTENIMIENTO</t>
  </si>
  <si>
    <t>TRABAJADORES DE LA CONSTRUCCIÓN</t>
  </si>
  <si>
    <t>BRACERO, COTEROS, ESTIBADORES DE EMBARCACIONES AÉREAS, MARÍTIMAS Y/O FLUVIALES</t>
  </si>
  <si>
    <t>RECOLECTORES DE BASURA Y MATERIAL RECICLABLE</t>
  </si>
  <si>
    <t>BARRENDEROS Y AFINES</t>
  </si>
  <si>
    <t>Con la firma contenida en el numeral V el afiliado manifiesta la veracidad de la información registrada y de las autorizaciones contenidas en el capítulo VII DEL FORMULARIO</t>
  </si>
  <si>
    <t>4. Apellidos y nombres</t>
  </si>
  <si>
    <t>II. DATOS BÁSICOS DE IDENTIFICACIÓN DEL AFILIADO</t>
  </si>
  <si>
    <t>A. Afiliación</t>
  </si>
  <si>
    <t>1. Tipo de Trámie</t>
  </si>
  <si>
    <t>2. Tipo de Afiliación</t>
  </si>
  <si>
    <t>Individual</t>
  </si>
  <si>
    <t>7. SEXO</t>
  </si>
  <si>
    <t>8. Fecha Nacimiento</t>
  </si>
  <si>
    <t>9. Entidad Promotora de Salud - EPS</t>
  </si>
  <si>
    <t>10. Administradora de Pensiones</t>
  </si>
  <si>
    <t>11. Ingreso base de cotización - IBC</t>
  </si>
  <si>
    <t>12. Residencia</t>
  </si>
  <si>
    <t>13. Modalidad</t>
  </si>
  <si>
    <t>12. Corrección de datos básicos de identificación</t>
  </si>
  <si>
    <t>13. Cambio de ocupación u oficio del afiliado</t>
  </si>
  <si>
    <t>14. Traslado de ARL</t>
  </si>
  <si>
    <t>15. Fotocopia del documento de identificación.</t>
  </si>
  <si>
    <t>16. Formato diligenciado de la identificación de peligros.</t>
  </si>
  <si>
    <t>17. Certificado de resultados del examen pre-ocupacional</t>
  </si>
  <si>
    <t>14. Código de la ocupación u oficio</t>
  </si>
  <si>
    <t>B. Reporte de Novedades</t>
  </si>
  <si>
    <t>15. Clase de Riesgo</t>
  </si>
  <si>
    <t>16. Sitio De Trabajo</t>
  </si>
  <si>
    <t>17. Fecha Inicial</t>
  </si>
  <si>
    <t>18. Fecha Final</t>
  </si>
  <si>
    <t>19. Jornada estalecida</t>
  </si>
  <si>
    <t>20. Tipo de Novedad</t>
  </si>
  <si>
    <t>Teléfono Celular</t>
  </si>
  <si>
    <t>V. DATOS DE REPORTE DE LA NOVEDAD</t>
  </si>
  <si>
    <t>IV. DATOS RELACIONADOS CON EL SITIO DE TRABAJO O DEL LUGAR DONDE SE REALIZA LA PRÁCTICA FORMATIVA</t>
  </si>
  <si>
    <t>VI. DECLARACIONES Y AUTORIZACIONES</t>
  </si>
  <si>
    <t>VII. FIRMAS</t>
  </si>
  <si>
    <t>FORMULARIO UNICO DE AFILIACIÓN Y REPORTE DE NOVEDADES DE TRABAJADORES INDEPENDIENTES VOLUNTARIOS</t>
  </si>
  <si>
    <t>INSTRUCTIVO DE DILIGENCIAMIENTO DEL FORMULARIO DE AFILIACIÓN Y NOVEDADES DEL TRABAJADOR INDEPENDIENTE VOLUNTARIO</t>
  </si>
  <si>
    <t>1. Tipo de trámite (Marque el tipo de trámite Afiliación o Repote Novedades)</t>
  </si>
  <si>
    <t>Afiliación:Se debe seleccionar esta opción cunado se registra una afiliación al SGRL, en condición de traajador dependiente, trabajador independiente o estudiante, siempre que se cumplan las condiciones para ello.</t>
  </si>
  <si>
    <t>Reporte de novedades. Esta opción se da cuando se registra un retiro o algún cambio en los datos básico de identificación o complementarios del afiliado o del responsable de la afiliación o se registran cambios en la información según el / los tipos(s) de novedad(es)</t>
  </si>
  <si>
    <t>Independiente</t>
  </si>
  <si>
    <t>2. Tipo de Afiliado: Marque el tipo de Afiliación</t>
  </si>
  <si>
    <t>Independiente: Si el afiliado no esá vinculado a un empleador mediante un contrato de trabajo o una relación laboral legal o reglamentaria y por tanto el pago de los aportes al SGRL se encuentra a su cargo, salvo que el contratante realice una actividad clasificada con riesgo IV O V, tal como lo establece el artículo 13 del Decreto número 723 de 2013 compilado en el Decreto 1072 de 2015 o norma que la modifique o sustituya.
Independiente voluntario a riesgo laborales. Persona natural que realiza una actividad económica o presta sus servicios de manera personal y por cuenta y riesgo y tenga ingresos iguales o superiores 1smmlv tal como lo establece el Decreto 780 de 2016 y el Decreto 1072 de 2015 o nomra que la modifique o sustituya</t>
  </si>
  <si>
    <r>
      <rPr>
        <b/>
        <sz val="11"/>
        <color theme="8" tint="-0.499984740745262"/>
        <rFont val="Calibri"/>
        <family val="2"/>
        <scheme val="minor"/>
      </rPr>
      <t>Código</t>
    </r>
    <r>
      <rPr>
        <sz val="11"/>
        <color theme="8" tint="-0.499984740745262"/>
        <rFont val="Calibri"/>
        <family val="2"/>
        <scheme val="minor"/>
      </rPr>
      <t>: Dato Obligatorio. Conforme a la opción marcada identifique y escriba el código corresondientes de acuerdo son la siguiente opción:</t>
    </r>
  </si>
  <si>
    <r>
      <t xml:space="preserve">4. Apellidos y nombres: </t>
    </r>
    <r>
      <rPr>
        <sz val="11"/>
        <color theme="8" tint="-0.499984740745262"/>
        <rFont val="Calibri"/>
        <family val="2"/>
        <scheme val="minor"/>
      </rPr>
      <t>estos datos deben ser registrados en las casillas correspondientes, en forma idéntica a como aparecen en el documento de identificación.
* Primer apellido
* Segundo Apellido
* Primer nombre
* Segundo nombre (Cuando aplique)</t>
    </r>
  </si>
  <si>
    <r>
      <t xml:space="preserve">2. Tipo de documento de identificación: </t>
    </r>
    <r>
      <rPr>
        <sz val="11"/>
        <color theme="8" tint="-0.499984740745262"/>
        <rFont val="Calibri"/>
        <family val="2"/>
        <scheme val="minor"/>
      </rPr>
      <t>dato obligatorio. Debe colocar en el espacio el código que corresponde al documento con el cual se va a identificar, de acuerdo con las siguientes opciones:</t>
    </r>
  </si>
  <si>
    <t>Datos Personal</t>
  </si>
  <si>
    <t>Estos datos deben registrarse para el afiliado al SGRL, según corresponda.</t>
  </si>
  <si>
    <t>9. Entidad Promotora de Salud - EPS: Escriba el nombre de la Entidad Promotora de Salud (EPS) en la cual se encuentra inscrita</t>
  </si>
  <si>
    <t>10. Administradora de Pensiones. Registr el nombre de la entidad administradora de pensiones donde se encuentra afiliado</t>
  </si>
  <si>
    <t>11. Ingreso base de cotización - (IBC): Registre el valor del salario o del ingreso mensual sobre el cual se va a pagar los aportes al SGRL. El valor señaladodebe ser igual o mayor a 1 SMLMV y menor o igual a 25 SMLMV.</t>
  </si>
  <si>
    <t>12. Ubicación / Sede Principal: Estos datos aplican para quién realiza la afiliación.
- Dirección, teléfono fijo. Teléfono celular, correo electrónico ,  Municipio / Distrito, Zon: Urbana o Rural donde se ubia la residencia, Localidad /comuna si existen en su ciudad, Departamento. en el caso de bogotá, D.C., debe escribir en el campo departamento: Bogotá D.C.</t>
  </si>
  <si>
    <t>Presencial: Trabajo que una persona realiza para una empresa en la sede de la misma.</t>
  </si>
  <si>
    <t>Teletrabajo: Trabajo que una persona realiza para una empresa desde un lugar alejado de la sede de ésta (habitualmente su propio domicilio), por medio de un sistema de telecomunicación.</t>
  </si>
  <si>
    <r>
      <t xml:space="preserve">15.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</si>
  <si>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t>13. Modalidad del afiliado</t>
  </si>
  <si>
    <r>
      <t xml:space="preserve">14. Código de la ocupación u oficio: </t>
    </r>
    <r>
      <rPr>
        <sz val="11"/>
        <color theme="8" tint="-0.499984740745262"/>
        <rFont val="Calibri"/>
        <family val="2"/>
        <scheme val="minor"/>
      </rPr>
      <t>Registre según corresponda, el código que se encuentra asignado en la tabla de ocupaciones u oficios para el SGRL.</t>
    </r>
  </si>
  <si>
    <t>16. Sitio De Trabajo: Estos datos aplican para el sitio donde desarrollará la actividad.
- Dirección, teléfono fijo. Teléfono celular, correo electrónico ,  Municipio / Distrito, Zon: Urbana o Rural donde se ubia la residencia, Localidad /comuna si existen en su ciudad, Departamento. en el caso de bogotá, D.C., debe escribir en el campo departamento: Bogotá D.C.</t>
  </si>
  <si>
    <t>17. Fecha Inicial: Registra la fecha de inicio del contrato en formato dia, mes, año.</t>
  </si>
  <si>
    <t>18. Fecha Final: Registrar la fecha final del contrato en formato día, mes, año.</t>
  </si>
  <si>
    <t>19. Jornada estalecida para ejeuctar el trabajo o la práctica formativa</t>
  </si>
  <si>
    <t>B</t>
  </si>
  <si>
    <t>C</t>
  </si>
  <si>
    <t>Jornada Única</t>
  </si>
  <si>
    <t>Horario de ejecución de las actividades: Marque con una "x" los días de la semana en que se ejecutará la actividad contatada.</t>
  </si>
  <si>
    <r>
      <t xml:space="preserve">20. Tipo de Novedad: </t>
    </r>
    <r>
      <rPr>
        <sz val="11"/>
        <color theme="8" tint="-0.499984740745262"/>
        <rFont val="Calibri"/>
        <family val="2"/>
        <scheme val="minor"/>
      </rPr>
      <t>marque con una "x" el tipo de novedad a reportar según las siguientes opciones</t>
    </r>
  </si>
  <si>
    <t>Ingreso</t>
  </si>
  <si>
    <t>Retiro por muerte del Afiliado</t>
  </si>
  <si>
    <t>Incapacidad temporal por enfermedad general</t>
  </si>
  <si>
    <t>Incapacidad por accidente de trabajao o enfermedad profesional</t>
  </si>
  <si>
    <t>Vacaciones, licencia remunerada</t>
  </si>
  <si>
    <t>Suspensión del contrato de trabajo o práctica formativa y licencias</t>
  </si>
  <si>
    <t>Licencia de maternidad o paternidad</t>
  </si>
  <si>
    <t>Modificación datos básicos de identificación del afiliado</t>
  </si>
  <si>
    <t>Actualización y corrección datos complementarios del afiliado</t>
  </si>
  <si>
    <t>Modificación ingreso base de cotización</t>
  </si>
  <si>
    <t>Corrección de datos básicos de identificación</t>
  </si>
  <si>
    <t>Cambio de ocupación u oficio del afiliado</t>
  </si>
  <si>
    <t>ANEXOS</t>
  </si>
  <si>
    <t>Marque con una X las autorizaciones los que apliquen</t>
  </si>
  <si>
    <t>23/06/2023-1425-NT-P-39-00039_V2_06/2023-D001 referencia es la nota 23/06/2023-1425-NT-P-39-00039_V3_06/2023</t>
  </si>
  <si>
    <t xml:space="preserve">23/06/2023-1425-NT-P-39-00039_V2_06/2023-D001 referencia es la nota 23/06/2023-1425-NT-P-39-00039_V3_06/2023     </t>
  </si>
  <si>
    <t>Transgénero</t>
  </si>
  <si>
    <t>M/F/T</t>
  </si>
  <si>
    <t>Trabajo en Casa</t>
  </si>
  <si>
    <t>Trabajo Remoto</t>
  </si>
  <si>
    <t>Dependiente Veterano de la fuerza publica</t>
  </si>
  <si>
    <t>3.1</t>
  </si>
  <si>
    <r>
      <rPr>
        <b/>
        <sz val="11"/>
        <color theme="8" tint="-0.499984740745262"/>
        <rFont val="Calibri"/>
        <family val="2"/>
        <scheme val="minor"/>
      </rPr>
      <t>Modalidad</t>
    </r>
    <r>
      <rPr>
        <sz val="11"/>
        <color theme="8" tint="-0.499984740745262"/>
        <rFont val="Calibri"/>
        <family val="2"/>
        <scheme val="minor"/>
      </rPr>
      <t>: Indica si la modalidad de trabajo que se realiza es  Presencial, Teletrabajo, Trabajo en Casa o Trabajo remoto.</t>
    </r>
  </si>
  <si>
    <r>
      <rPr>
        <b/>
        <sz val="11"/>
        <color theme="8" tint="-0.499984740745262"/>
        <rFont val="Calibri"/>
        <family val="2"/>
        <scheme val="minor"/>
      </rPr>
      <t>Código de tipo de trabajador:</t>
    </r>
    <r>
      <rPr>
        <sz val="11"/>
        <color theme="8" tint="-0.499984740745262"/>
        <rFont val="Calibri"/>
        <family val="2"/>
        <scheme val="minor"/>
      </rPr>
      <t xml:space="preserve"> si en la casilla de tipo de trabajador marcaste dependiente o estudiante, indica el código del tipo de trabajador cotizante que corresponda, de acuerdo a la pestaña "código de tipo de trabajador" de este documento. </t>
    </r>
    <r>
      <rPr>
        <sz val="11"/>
        <color rgb="FFFF0000"/>
        <rFont val="Calibri"/>
        <family val="2"/>
        <scheme val="minor"/>
      </rPr>
      <t>De acuerdo a Resolución 978 de 2023, para trabajadores Dependientes y estudiantes</t>
    </r>
  </si>
  <si>
    <t>08</t>
  </si>
  <si>
    <t>Pagador de aportes de los concejales municipales o distritales</t>
  </si>
  <si>
    <t>Pagador Subsistema Nacional de Voluntarios en Primera Respuesta.</t>
  </si>
  <si>
    <t>13</t>
  </si>
  <si>
    <t>C. Trabajo en Casa</t>
  </si>
  <si>
    <t>D. Trabajo Remoto</t>
  </si>
  <si>
    <t>Permiso de Protección Temporal, es un mecanismo de regulación migratoria y documento de identificación, que autoriza a los migrantes venezolanos a permanecer en el territorio nacional en condiciones de regularidad migratoria especiales, y a ejercer durante si vigencia, cualquier actividad u ocupacional legal en el pais, incluidas aquellas que se desarrollen en virtud de una vinculación o de contrato laboral, sin prejuicio del cumplimiento de los requisitos establecidos en el ordenamiento jurídico colombiano para el ejercicio de las actividades reguladas. Decreto 2016 de 2021.</t>
  </si>
  <si>
    <t>Trabajo en casa: Es la habilitación al servidor público o trabajador del sector privado para desempeñar ransitoriamente sus funciones o actividades laborales por fuera del sitio donde habitualmenten las realiza, sin modificar la naturaleza del contrato o relación laboral, o legal y reglamentaria respectiva, ni tampoco desmejorar las condiciones del contrato laboral, cuando se presenten circunstancias ocasionales, excepcionales o especiales que impidan que el trabajador pueda realizar sus funciones en su lugar de trabajo, privilegiando el uso de las tecnologías de la información y las comunicaciones.</t>
  </si>
  <si>
    <t>Trabajo remoto: Forma de ejecución del contrato de trabajo en la cual toda la relación laboral, desde su inicio hasta su terminación, se debe realizar de manera remota mediante la utilización de tecnologías de la información y las telecomunicaciones u otro medio o mecanismo, donde el empleador y trabajador no interactúan físicamente a los largo de la vinculación contractual. En todo caso, esta forma de ejecuión no comparte los elementos constitutivos y regulados para el teletrabajo y/o trabajo en casa y las normas que lo modifiquen.</t>
  </si>
  <si>
    <t>D.</t>
  </si>
  <si>
    <t>T</t>
  </si>
  <si>
    <t>TRABAJO EN CASA</t>
  </si>
  <si>
    <t>TRABAJO REMOTO</t>
  </si>
  <si>
    <t>Colmena Seguros Riesgos Laborales,  informa que la Defensoría del Consumidor Financiero es ejercida por el Dr. Andrés Augusto Garavito Colmenares y Defensor Suplente: César Alejandro Pérez Hamilton Dirección: Av. 19 No. 114-09 Of. 502 Bogotá, Colombia, Teléfonos: (601) 2131370- 2131322 Celular: 321 924 0479 - 323 2322934 - 323 2322911, Web  www.defensoriapgabogadosasociados.com Correo Electrónico defensordelconsumidorfinanciero@colmenaseguros.com</t>
  </si>
  <si>
    <t>CPS-F-216 V7.1 01/2024</t>
  </si>
  <si>
    <t>CPS-F-216 V7.1  01/2024</t>
  </si>
  <si>
    <t>CPS-F-216 V7 .1 01/2024</t>
  </si>
  <si>
    <t>13/01/2024-1425-P-39-00039- V3_01/2024-D00I Referencia a Nota Técnica 13/01/2024-1425-NT-P-39-00039- V3_01/2024</t>
  </si>
  <si>
    <t>MEDELLIN-ANTIOQUIA</t>
  </si>
  <si>
    <t>MEDELLIN</t>
  </si>
  <si>
    <t>ALZATE</t>
  </si>
  <si>
    <t>MARTHA</t>
  </si>
  <si>
    <t>PRINCIPAL</t>
  </si>
  <si>
    <t>VELEZ</t>
  </si>
  <si>
    <t>ANTIOQUIA</t>
  </si>
  <si>
    <t>JUAN</t>
  </si>
  <si>
    <t>CARLOS</t>
  </si>
  <si>
    <t>SURA</t>
  </si>
  <si>
    <t>PROTECCION</t>
  </si>
  <si>
    <t>EL CARMEN DE VIBORAL</t>
  </si>
  <si>
    <t>RAMOS</t>
  </si>
  <si>
    <t>MARY</t>
  </si>
  <si>
    <t>LUZ</t>
  </si>
  <si>
    <t>ACTIVIDADES DEPORTIVAS</t>
  </si>
  <si>
    <t>AGENTES DE TRANSITO Y ACTIVIDADES COMPLEMENTARIAS</t>
  </si>
  <si>
    <t>AGRICULTURA VETERINARIOS</t>
  </si>
  <si>
    <t>GESTON DEL RIESGO ASISTENCIA Y EMERGENCIA</t>
  </si>
  <si>
    <t>INFRAESTRUCTURA CONTRATISTAS</t>
  </si>
  <si>
    <t>OBRAS MANTENIMIENTO Y ADECUACION DE SEDES, ALUMBRADO</t>
  </si>
  <si>
    <t>AGRICULTURA Y MEDIO AMBIENTE</t>
  </si>
  <si>
    <t>ORDEN PÚBLICO Y DE  SEGURIDAD</t>
  </si>
  <si>
    <t>CALLE 31 N 30 06</t>
  </si>
  <si>
    <t>NEGRETE</t>
  </si>
  <si>
    <t>NARVAEZ</t>
  </si>
  <si>
    <t>CASTAÑO</t>
  </si>
  <si>
    <t>ADRIANA</t>
  </si>
  <si>
    <t>MARIA</t>
  </si>
  <si>
    <t>NUEVA EPS</t>
  </si>
  <si>
    <t>COLPENSIONES</t>
  </si>
  <si>
    <t>CENTRO</t>
  </si>
  <si>
    <t>SANITAS</t>
  </si>
  <si>
    <t xml:space="preserve">educacion@elcarmen.gov.co </t>
  </si>
  <si>
    <t>adriana.otalvaro2012@gmail.com</t>
  </si>
  <si>
    <t>OTALVARO</t>
  </si>
  <si>
    <t>ALVAREZ</t>
  </si>
  <si>
    <t>SOTO</t>
  </si>
  <si>
    <t>OSORIO</t>
  </si>
  <si>
    <t>RAMIREZ</t>
  </si>
  <si>
    <t>ALBA</t>
  </si>
  <si>
    <t>NELLY</t>
  </si>
  <si>
    <t>adrianasotoosorio@hotmail.com</t>
  </si>
  <si>
    <t>JEFE DE OFICINA</t>
  </si>
  <si>
    <t xml:space="preserve">profesionalpresupuesto@elcarmen.gov.co </t>
  </si>
  <si>
    <t>CARDONA</t>
  </si>
  <si>
    <t>HERNANDEZ</t>
  </si>
  <si>
    <t>ALBEIRO</t>
  </si>
  <si>
    <t>ANTONIO</t>
  </si>
  <si>
    <t>AUXLIAR ADMINISTRATIVO</t>
  </si>
  <si>
    <t>PROFESIONAL UNIVERSITARIO</t>
  </si>
  <si>
    <t>TECNICO OPERATIVO</t>
  </si>
  <si>
    <t>albeiroverdolaga10@hotmail.com</t>
  </si>
  <si>
    <t>BUILES</t>
  </si>
  <si>
    <t>ALEJANDRA</t>
  </si>
  <si>
    <t>COLFONDOS</t>
  </si>
  <si>
    <t>alebuil@mosena.edu.co</t>
  </si>
  <si>
    <t>GIRALDO</t>
  </si>
  <si>
    <t>QUINTERO</t>
  </si>
  <si>
    <t>RAUL</t>
  </si>
  <si>
    <t>ALEJANDRO</t>
  </si>
  <si>
    <t>SECRETARIO DE DESPACHO</t>
  </si>
  <si>
    <t>alejogi1987@hotmail.com</t>
  </si>
  <si>
    <t>MONTOYA</t>
  </si>
  <si>
    <t>AGENTE DE TRASITO</t>
  </si>
  <si>
    <t>ammagente176@gmail,com</t>
  </si>
  <si>
    <t>OLMOS</t>
  </si>
  <si>
    <t>VILLALBA</t>
  </si>
  <si>
    <t>ALVARO</t>
  </si>
  <si>
    <t>ANDRES</t>
  </si>
  <si>
    <t xml:space="preserve">hacienda@alcaldiaelcarmen.gov.co </t>
  </si>
  <si>
    <t xml:space="preserve">RAMIREZ </t>
  </si>
  <si>
    <t>YEPES</t>
  </si>
  <si>
    <t>alrayenal@hotmail.com</t>
  </si>
  <si>
    <t>ARCILA</t>
  </si>
  <si>
    <t>ARBOLEDA</t>
  </si>
  <si>
    <t xml:space="preserve">ANA </t>
  </si>
  <si>
    <t>CAROLINA</t>
  </si>
  <si>
    <t>carolina.arcila13@gmail.com</t>
  </si>
  <si>
    <t>DAZA</t>
  </si>
  <si>
    <t>HERRERA</t>
  </si>
  <si>
    <t>ISABEL</t>
  </si>
  <si>
    <t>ana.isabeldh@outlook.es</t>
  </si>
  <si>
    <t>COMISARIO</t>
  </si>
  <si>
    <t>CENRO</t>
  </si>
  <si>
    <t>MORA</t>
  </si>
  <si>
    <t>SALAZAR</t>
  </si>
  <si>
    <t>anamar.ms@gmail.com</t>
  </si>
  <si>
    <t>RUA</t>
  </si>
  <si>
    <t>ANDERSON</t>
  </si>
  <si>
    <t>ANDREA</t>
  </si>
  <si>
    <t>andersongiraldo843@gmail.com</t>
  </si>
  <si>
    <t>andreaq0894@gmail.com</t>
  </si>
  <si>
    <t>CARDENAS</t>
  </si>
  <si>
    <t>QUIROZ</t>
  </si>
  <si>
    <t xml:space="preserve">ANDRES </t>
  </si>
  <si>
    <t>FELIPE</t>
  </si>
  <si>
    <t>CALLE 31 N 30-06</t>
  </si>
  <si>
    <t>a_cardenas77@hotmail.com</t>
  </si>
  <si>
    <t>DUQUE</t>
  </si>
  <si>
    <t>feliipedaza211@gmail.com</t>
  </si>
  <si>
    <t>SOSSA</t>
  </si>
  <si>
    <t>GOMEZ</t>
  </si>
  <si>
    <t>JULIAN</t>
  </si>
  <si>
    <t>andres_sossa37132@elpoli.edu.co</t>
  </si>
  <si>
    <t>PORVENIR</t>
  </si>
  <si>
    <t>OCAMPO</t>
  </si>
  <si>
    <t>REINALDO</t>
  </si>
  <si>
    <t>andresocampo1988@gamil.com</t>
  </si>
  <si>
    <t xml:space="preserve">VILLEGAS </t>
  </si>
  <si>
    <t xml:space="preserve">MONCADA </t>
  </si>
  <si>
    <t>INSTRUCTOR</t>
  </si>
  <si>
    <t>villegas7@gmail.com</t>
  </si>
  <si>
    <t>VAREGAS</t>
  </si>
  <si>
    <t>PEREZ</t>
  </si>
  <si>
    <t>ARACELLY</t>
  </si>
  <si>
    <t>aracvargas@misena.edu.co</t>
  </si>
  <si>
    <t>TECNICO ADMINISTRATIVO</t>
  </si>
  <si>
    <t>LOPEZ</t>
  </si>
  <si>
    <t>AURA</t>
  </si>
  <si>
    <t>CRISTINA</t>
  </si>
  <si>
    <t>cristina.hernandez9810@gmail.com</t>
  </si>
  <si>
    <t>GRANDA</t>
  </si>
  <si>
    <t>GONZALEZ</t>
  </si>
  <si>
    <t>BANI</t>
  </si>
  <si>
    <t>nutricion@alcaldiaelcarmen.gov.co</t>
  </si>
  <si>
    <t>ARBELAEZ</t>
  </si>
  <si>
    <t xml:space="preserve">BEATRIZ </t>
  </si>
  <si>
    <t>LILIANA</t>
  </si>
  <si>
    <t>betty_28@hotmail.com</t>
  </si>
  <si>
    <t>BLANCA</t>
  </si>
  <si>
    <t>NELIDA</t>
  </si>
  <si>
    <t>unidaddearchivo@elcarmen.gov.co</t>
  </si>
  <si>
    <t>VALENCIA</t>
  </si>
  <si>
    <t>GARCIA</t>
  </si>
  <si>
    <t>CARLA</t>
  </si>
  <si>
    <t xml:space="preserve">karla01012010@gmail.com </t>
  </si>
  <si>
    <t>ZULUAGA</t>
  </si>
  <si>
    <t xml:space="preserve">CARLOS </t>
  </si>
  <si>
    <t>MARIO</t>
  </si>
  <si>
    <t>mariozuluaga0317@gmail.com</t>
  </si>
  <si>
    <t>BOTERO</t>
  </si>
  <si>
    <t>caritoperez2104@hotmail.com</t>
  </si>
  <si>
    <t>CATALINA</t>
  </si>
  <si>
    <t>carcilag222@hotmail.com</t>
  </si>
  <si>
    <t>BARRERA</t>
  </si>
  <si>
    <t>CESAR</t>
  </si>
  <si>
    <t>SANTIAGO</t>
  </si>
  <si>
    <t>VELASQUEZ</t>
  </si>
  <si>
    <t>URREGO</t>
  </si>
  <si>
    <t>CLAUDIA</t>
  </si>
  <si>
    <t>JANETH</t>
  </si>
  <si>
    <t>psicologaclaudiavelasquez@gmail.com</t>
  </si>
  <si>
    <t>santiago.11barrera@gmail.com</t>
  </si>
  <si>
    <t>GALLEGO</t>
  </si>
  <si>
    <t>HENAO</t>
  </si>
  <si>
    <t>PATRICIA</t>
  </si>
  <si>
    <t>claudiapatriciagallegoh@gmail.com</t>
  </si>
  <si>
    <t>CHRISTIAN</t>
  </si>
  <si>
    <t>DAVID</t>
  </si>
  <si>
    <t>CORREGIDOR</t>
  </si>
  <si>
    <t>ATEHORTUA</t>
  </si>
  <si>
    <t>TABARES</t>
  </si>
  <si>
    <t>CRISTIAN</t>
  </si>
  <si>
    <t>DANIEL</t>
  </si>
  <si>
    <t>chridamogi@gmail.com</t>
  </si>
  <si>
    <t xml:space="preserve">MUÑOZ </t>
  </si>
  <si>
    <t>MARTINEZ</t>
  </si>
  <si>
    <t>cristian.atehortua0289@gmail.com</t>
  </si>
  <si>
    <t>cristian.muozm@gmail.com</t>
  </si>
  <si>
    <t>CALDERON</t>
  </si>
  <si>
    <t>cristinaisabelzuluagacalderon@gmail.com</t>
  </si>
  <si>
    <t>CORZO</t>
  </si>
  <si>
    <t>ESTUPIÑAN</t>
  </si>
  <si>
    <t>CYNTHIA</t>
  </si>
  <si>
    <t>GERALDINE</t>
  </si>
  <si>
    <t>cynthcor940@gmail.com</t>
  </si>
  <si>
    <t>GOEZ</t>
  </si>
  <si>
    <t>PALACIO</t>
  </si>
  <si>
    <t>DAIRON</t>
  </si>
  <si>
    <t>STEVEN</t>
  </si>
  <si>
    <t>OPERARIO</t>
  </si>
  <si>
    <t>goezmil13@gmail.com</t>
  </si>
  <si>
    <t>GARZON</t>
  </si>
  <si>
    <t>CASTELLANOS</t>
  </si>
  <si>
    <t>DANIA</t>
  </si>
  <si>
    <t>AURORA</t>
  </si>
  <si>
    <t>daniagarzon@gmail.com</t>
  </si>
  <si>
    <t>BETANCUR</t>
  </si>
  <si>
    <t xml:space="preserve">DANIEL </t>
  </si>
  <si>
    <t>dfelipe.quintero@udea.edu.co</t>
  </si>
  <si>
    <t>LONDOÑO</t>
  </si>
  <si>
    <t>JIMENEZ</t>
  </si>
  <si>
    <t>FOSYGA</t>
  </si>
  <si>
    <t>davalondonojim@unal.edu.co</t>
  </si>
  <si>
    <t>DEISY</t>
  </si>
  <si>
    <t>MAYELY</t>
  </si>
  <si>
    <t>dmaye1605@gmail.com</t>
  </si>
  <si>
    <t>ARISTIZABAL</t>
  </si>
  <si>
    <t>DIANA</t>
  </si>
  <si>
    <t>catalina103099@gmail.com</t>
  </si>
  <si>
    <t>diana57419@hotmail.com</t>
  </si>
  <si>
    <t>DIDI</t>
  </si>
  <si>
    <t>JOHANA</t>
  </si>
  <si>
    <t>URIBE</t>
  </si>
  <si>
    <t>BRAN</t>
  </si>
  <si>
    <t>DIEGO</t>
  </si>
  <si>
    <t>ALEXANDER</t>
  </si>
  <si>
    <t>CONDUCTOR</t>
  </si>
  <si>
    <t>djsoto50@misena.edu.co</t>
  </si>
  <si>
    <t>duribeb85@gmail.com</t>
  </si>
  <si>
    <t>diegotrilli18@gmail.com</t>
  </si>
  <si>
    <t>LEON</t>
  </si>
  <si>
    <t>dilramirezal@unal.edu.co</t>
  </si>
  <si>
    <t>TORO</t>
  </si>
  <si>
    <t>CASTAÑEDA</t>
  </si>
  <si>
    <t>DIVIANA</t>
  </si>
  <si>
    <t>divianatoroc@gmail.com</t>
  </si>
  <si>
    <t>DOLLY</t>
  </si>
  <si>
    <t>DEL SOCORRO</t>
  </si>
  <si>
    <t>apoyobiblioteca@elcarmen.gov.co</t>
  </si>
  <si>
    <t>HURTADO</t>
  </si>
  <si>
    <t>DORA</t>
  </si>
  <si>
    <t>ELENA</t>
  </si>
  <si>
    <t>auxiliarinspeccion@alcaldiaelcarmen.gov.co</t>
  </si>
  <si>
    <t xml:space="preserve">secretaria1@concejoelcarmen.gov.co </t>
  </si>
  <si>
    <t>DIAZ</t>
  </si>
  <si>
    <t>EDGAR</t>
  </si>
  <si>
    <t>HERNAN</t>
  </si>
  <si>
    <t>edgardiaz350@gmail.com</t>
  </si>
  <si>
    <t>OQUENDO</t>
  </si>
  <si>
    <t>EDWAR</t>
  </si>
  <si>
    <t>FABER</t>
  </si>
  <si>
    <t>faber156@hotmail.com</t>
  </si>
  <si>
    <t>JOVANY</t>
  </si>
  <si>
    <t>EIDER</t>
  </si>
  <si>
    <t xml:space="preserve">comisaria@alcaldiaelcarmen.gov.co </t>
  </si>
  <si>
    <t>ELIANA</t>
  </si>
  <si>
    <t>elianamaria34@gmail.com</t>
  </si>
  <si>
    <t>AUXILIAR DE SERVICIOS GENERALES</t>
  </si>
  <si>
    <t>elianaevelyn06@gmail.com</t>
  </si>
  <si>
    <t>ELIZABETH</t>
  </si>
  <si>
    <t>guajira915@hotmail.com</t>
  </si>
  <si>
    <t>ORJUELA</t>
  </si>
  <si>
    <t>eliza_orjuela@hotmail.com</t>
  </si>
  <si>
    <t>ELSY</t>
  </si>
  <si>
    <t>elsy.zuluaga@outlook.com</t>
  </si>
  <si>
    <t>ARANGO</t>
  </si>
  <si>
    <t>SIERRA</t>
  </si>
  <si>
    <t>ESTEBAN</t>
  </si>
  <si>
    <t>estebanarangosss@gmail.com</t>
  </si>
  <si>
    <t xml:space="preserve">FERNAN </t>
  </si>
  <si>
    <t>fsotozuluaga@gmail.com</t>
  </si>
  <si>
    <t>MUNERA</t>
  </si>
  <si>
    <t>AGUIRRE</t>
  </si>
  <si>
    <t>FRANCISCO</t>
  </si>
  <si>
    <t>JAVIER</t>
  </si>
  <si>
    <t>fjma2008@gmail.com</t>
  </si>
  <si>
    <t>GABRIELA</t>
  </si>
  <si>
    <t>ESTELLA</t>
  </si>
  <si>
    <t>tecnicapredial@elcarmen.gov.co</t>
  </si>
  <si>
    <t>MORENO</t>
  </si>
  <si>
    <t>GLORIA</t>
  </si>
  <si>
    <t>simatelcarmendeviboral@elcarmen.gov.co</t>
  </si>
  <si>
    <t>GUTIERREZ</t>
  </si>
  <si>
    <t xml:space="preserve">gisabelgutierrez@hotmail.com </t>
  </si>
  <si>
    <t>HECTOR</t>
  </si>
  <si>
    <t>ALONSO</t>
  </si>
  <si>
    <t>quinterohector487@gmail.com</t>
  </si>
  <si>
    <t>MENDOZA</t>
  </si>
  <si>
    <t>CORREDOR</t>
  </si>
  <si>
    <t>HEILEN</t>
  </si>
  <si>
    <t>heanmeco@hotmail.com</t>
  </si>
  <si>
    <t>CUERVO</t>
  </si>
  <si>
    <t>HUGO</t>
  </si>
  <si>
    <t>ALFONSO</t>
  </si>
  <si>
    <t>ALCALDE MUNICIPAL</t>
  </si>
  <si>
    <t xml:space="preserve">alcalde@alcaldiaelcarmen.gov.co </t>
  </si>
  <si>
    <t>LEAÑO</t>
  </si>
  <si>
    <t>AMEZQUITA</t>
  </si>
  <si>
    <t>HUMBERTO</t>
  </si>
  <si>
    <t>SIMON</t>
  </si>
  <si>
    <t>humbertosimon89@gmail.com</t>
  </si>
  <si>
    <t>oficinadelamujer@elcarmen.gov.co</t>
  </si>
  <si>
    <t>trabajosocialcomisaria@alcaldiaelcarmen.gov.co</t>
  </si>
  <si>
    <t>IDARRAGA</t>
  </si>
  <si>
    <t>isabel.0219@hotmail.com</t>
  </si>
  <si>
    <t>ASTRID</t>
  </si>
  <si>
    <t xml:space="preserve">janethquinterocardona1219@gmail.com </t>
  </si>
  <si>
    <t>OROZCO</t>
  </si>
  <si>
    <t xml:space="preserve">JENNIFER </t>
  </si>
  <si>
    <t xml:space="preserve">comunicaciones@alcaldiaelcarmen.gov.co </t>
  </si>
  <si>
    <t>CORREA</t>
  </si>
  <si>
    <t>JENNY</t>
  </si>
  <si>
    <t>AUXILIAR ADMINISTRATIVO</t>
  </si>
  <si>
    <t>AUXILIAR CONCEJO</t>
  </si>
  <si>
    <t xml:space="preserve">notificacionesplaneacion@elcarmen.gov.co </t>
  </si>
  <si>
    <t>BEDOYA</t>
  </si>
  <si>
    <t>JOHAN</t>
  </si>
  <si>
    <t>jhoan.bedoya-18@hotmail.com</t>
  </si>
  <si>
    <t>NUPAN</t>
  </si>
  <si>
    <t>BENAVIDES</t>
  </si>
  <si>
    <t>JHON</t>
  </si>
  <si>
    <t>SEBASTIAN</t>
  </si>
  <si>
    <t>jhon07nupan@gmail.com</t>
  </si>
  <si>
    <t>JHONATAN</t>
  </si>
  <si>
    <t>jhonatan.henao1585@gmail.com</t>
  </si>
  <si>
    <t>CANO</t>
  </si>
  <si>
    <t>CHAVARRIA</t>
  </si>
  <si>
    <t>jcano86@misena.edu.co</t>
  </si>
  <si>
    <t>MONSALVE</t>
  </si>
  <si>
    <t xml:space="preserve">JOHN </t>
  </si>
  <si>
    <t>MAURICIO</t>
  </si>
  <si>
    <t xml:space="preserve">mauricioq33@gmail.com </t>
  </si>
  <si>
    <t>MADRID</t>
  </si>
  <si>
    <t>JORGE</t>
  </si>
  <si>
    <t>jamadrid@misena.edu.co</t>
  </si>
  <si>
    <t>LLANO</t>
  </si>
  <si>
    <t>PAVAS</t>
  </si>
  <si>
    <t>ELIECER</t>
  </si>
  <si>
    <t>corregidurialamadera@elcarmendeviboral-antioquia.gov.co</t>
  </si>
  <si>
    <t>MEJIA</t>
  </si>
  <si>
    <t>RODRIGUEZ</t>
  </si>
  <si>
    <t xml:space="preserve">SURA </t>
  </si>
  <si>
    <t>jmejia0808@hotmail.com</t>
  </si>
  <si>
    <t xml:space="preserve">ARENAS </t>
  </si>
  <si>
    <t xml:space="preserve">JUAN </t>
  </si>
  <si>
    <t>jddavid012015@outlook.com</t>
  </si>
  <si>
    <t>juanda.cardonagonzalez@gmail.com</t>
  </si>
  <si>
    <t>juanmorenobetan@gmail.com</t>
  </si>
  <si>
    <t>FERNANDEZ</t>
  </si>
  <si>
    <t>juanesmed@gmail.com</t>
  </si>
  <si>
    <t>ARIAS</t>
  </si>
  <si>
    <t>FERNANDO</t>
  </si>
  <si>
    <t>jufeargo@hotmail.com</t>
  </si>
  <si>
    <t>CORRALES</t>
  </si>
  <si>
    <t>CASTRILLON</t>
  </si>
  <si>
    <t>GABRIEL</t>
  </si>
  <si>
    <t>constructorciviljgl@gmail.com</t>
  </si>
  <si>
    <t>GIL</t>
  </si>
  <si>
    <t>IGNACIO</t>
  </si>
  <si>
    <t>juanings@gmail.com</t>
  </si>
  <si>
    <t>JOSE</t>
  </si>
  <si>
    <t>juanjomoreno29@hotmail.com</t>
  </si>
  <si>
    <t>JUDY</t>
  </si>
  <si>
    <t>MARCELA</t>
  </si>
  <si>
    <t>judy maros@gmail.com</t>
  </si>
  <si>
    <t>GUARIN</t>
  </si>
  <si>
    <t xml:space="preserve">JULIAN </t>
  </si>
  <si>
    <t>DE JESUS</t>
  </si>
  <si>
    <t>julianrg8@gmail.com</t>
  </si>
  <si>
    <t>PINEDA</t>
  </si>
  <si>
    <t>julian_pineda04@outlook.com</t>
  </si>
  <si>
    <t>ESCOBAR</t>
  </si>
  <si>
    <t>LEANDRO</t>
  </si>
  <si>
    <t>julianleandromv@hotmail.com</t>
  </si>
  <si>
    <t>julianmartinez@hotmail.com</t>
  </si>
  <si>
    <t>julianmlondono@hotmail.com</t>
  </si>
  <si>
    <t>HINCAPIE</t>
  </si>
  <si>
    <t>jsantiagooh@yahoo.com</t>
  </si>
  <si>
    <t>RENDON</t>
  </si>
  <si>
    <t>rjulianocampo@hotmail.com</t>
  </si>
  <si>
    <t>KELLY</t>
  </si>
  <si>
    <t>MARYORY</t>
  </si>
  <si>
    <t>kellym0214@gmail.com</t>
  </si>
  <si>
    <t>TOBON</t>
  </si>
  <si>
    <t>LAURA</t>
  </si>
  <si>
    <t>EDILMA</t>
  </si>
  <si>
    <t>dcomunitario@alcaldiaelcarmen.gov.co</t>
  </si>
  <si>
    <t>ACOSTA</t>
  </si>
  <si>
    <t>VANESSA</t>
  </si>
  <si>
    <t xml:space="preserve">personeria@alcaldiaelcarmen.gov.co </t>
  </si>
  <si>
    <t>desarrolloterritorial@elcarmendeviboral-antioquia.gov.co</t>
  </si>
  <si>
    <t>MARLLELY</t>
  </si>
  <si>
    <t>LEIDY</t>
  </si>
  <si>
    <t>LEIVY</t>
  </si>
  <si>
    <t>YURANY</t>
  </si>
  <si>
    <t>agentes@alcaldiaelcarmen.gov.co</t>
  </si>
  <si>
    <t>LEYDI</t>
  </si>
  <si>
    <t>toambiental@alcaldiaelcarmen.gov.co</t>
  </si>
  <si>
    <t>HOYOS</t>
  </si>
  <si>
    <t>LIDA</t>
  </si>
  <si>
    <t>SECRETARIA GENERAL DEL CONCEJO</t>
  </si>
  <si>
    <t xml:space="preserve">concejo@elcarmendeviboral-antioquia.gov.co </t>
  </si>
  <si>
    <t>TORRES</t>
  </si>
  <si>
    <t>LIZETTE</t>
  </si>
  <si>
    <t>VERONICA</t>
  </si>
  <si>
    <t>tecnica.catastro@elcarmen.gov.co</t>
  </si>
  <si>
    <t>SERNA</t>
  </si>
  <si>
    <t>LLARLENY</t>
  </si>
  <si>
    <t>llanegra@hotmail.com</t>
  </si>
  <si>
    <t>luispinedob@hotmail.com</t>
  </si>
  <si>
    <t>ALBERTO</t>
  </si>
  <si>
    <t>LUIS</t>
  </si>
  <si>
    <t>PINEDO</t>
  </si>
  <si>
    <t>ALIRIO</t>
  </si>
  <si>
    <t>valencialuis@hotmail.es</t>
  </si>
  <si>
    <t>luisferna725@gmail.com</t>
  </si>
  <si>
    <t>VARGAS</t>
  </si>
  <si>
    <t>fernadoosoriovargas@gmail.com</t>
  </si>
  <si>
    <t>PATIÑO</t>
  </si>
  <si>
    <t>newluisfer2682@hotmail.com</t>
  </si>
  <si>
    <t>LUISA</t>
  </si>
  <si>
    <t xml:space="preserve">auxiliar.hacienda2@alcaldiaelcarmen.gov.co </t>
  </si>
  <si>
    <t>estella.castano1683@gmail.com</t>
  </si>
  <si>
    <t>LYDA</t>
  </si>
  <si>
    <t>lyda309@hotmail.com</t>
  </si>
  <si>
    <t>MAIDA</t>
  </si>
  <si>
    <t>LISANA</t>
  </si>
  <si>
    <t>maidaalvarezcardona@gmail.com</t>
  </si>
  <si>
    <t>VILLA</t>
  </si>
  <si>
    <t>ARREDONDO</t>
  </si>
  <si>
    <t>MANUELA</t>
  </si>
  <si>
    <t>manuekla vill222@gmail.com</t>
  </si>
  <si>
    <t>CUARTAS</t>
  </si>
  <si>
    <t>MAZO</t>
  </si>
  <si>
    <t>INSPECTOR DE POLICIA</t>
  </si>
  <si>
    <t>cuatasm78@gmail.com</t>
  </si>
  <si>
    <t>BURITICA</t>
  </si>
  <si>
    <t>marcerlazb7@hotmail.com</t>
  </si>
  <si>
    <t>maleja-1992@hotmail.com</t>
  </si>
  <si>
    <t>CAMILA</t>
  </si>
  <si>
    <t>betancurcamila14@gmail.com</t>
  </si>
  <si>
    <t>sisben@elcarmen.gov.co</t>
  </si>
  <si>
    <t>apoyorentas@elcarmen.gov.co</t>
  </si>
  <si>
    <t>BAENA</t>
  </si>
  <si>
    <t>GERTRUDIS</t>
  </si>
  <si>
    <t>TESORERO GENERAL</t>
  </si>
  <si>
    <t>getrudisbaena@gmail.com</t>
  </si>
  <si>
    <t>GRACIELA</t>
  </si>
  <si>
    <t>orozcomaria7953@gmail.com</t>
  </si>
  <si>
    <t>ACEVEDO</t>
  </si>
  <si>
    <t>mariaisabelace8@gmail.com</t>
  </si>
  <si>
    <t>FRANCO</t>
  </si>
  <si>
    <t>MAGNOLIA</t>
  </si>
  <si>
    <t>magfranco14@hotmaail.com</t>
  </si>
  <si>
    <t>MARIBEL</t>
  </si>
  <si>
    <t>sistemas.informacion@elcarmen.gov.co</t>
  </si>
  <si>
    <t>marlenyserna@gmail.com</t>
  </si>
  <si>
    <t>MARLENY</t>
  </si>
  <si>
    <t>OSPINA</t>
  </si>
  <si>
    <t>OLIVA</t>
  </si>
  <si>
    <t>familiasenaccion@elcarmen.gov.co</t>
  </si>
  <si>
    <t>marynegrete@misena.edu.co</t>
  </si>
  <si>
    <t>NANCY</t>
  </si>
  <si>
    <t>nhernandez461@misena.edu.co</t>
  </si>
  <si>
    <t>pu.infraestructura@elcarmendeviboral-antioquia.gov.co</t>
  </si>
  <si>
    <t>NATALIA</t>
  </si>
  <si>
    <t>nafranlo@hotmail.com</t>
  </si>
  <si>
    <t>MUÑOZ</t>
  </si>
  <si>
    <t>NORA</t>
  </si>
  <si>
    <t xml:space="preserve">auxiliarobras@alcaldiaelcarmen.gov.co </t>
  </si>
  <si>
    <t>NORMA</t>
  </si>
  <si>
    <t>ROCIO</t>
  </si>
  <si>
    <t>norca2056@yahoo.es</t>
  </si>
  <si>
    <t xml:space="preserve">OMAR </t>
  </si>
  <si>
    <t>control.interno@elcarmen.gov.co</t>
  </si>
  <si>
    <t>SANCHEZ</t>
  </si>
  <si>
    <t>DARIO</t>
  </si>
  <si>
    <t>PERSONERO MUNICIPAL</t>
  </si>
  <si>
    <t>BELLO</t>
  </si>
  <si>
    <t>OSCAR</t>
  </si>
  <si>
    <t>omar-daga@hotmail.com</t>
  </si>
  <si>
    <t>oscarsanchezbello1974@gmail.com</t>
  </si>
  <si>
    <t>OVIDIO</t>
  </si>
  <si>
    <t>parqueeducativo@elcarmen.gov.co</t>
  </si>
  <si>
    <t>PASCUAL</t>
  </si>
  <si>
    <t>EUQUERIO</t>
  </si>
  <si>
    <t>pascualeuquerio@hotmail.com</t>
  </si>
  <si>
    <t>PAULA</t>
  </si>
  <si>
    <t>pmartinezalz@gmail.com</t>
  </si>
  <si>
    <t>cristinavargas0824@gmail.com</t>
  </si>
  <si>
    <t>PEDRO</t>
  </si>
  <si>
    <t>JULIO</t>
  </si>
  <si>
    <t>peterjulio824@hotmail.com</t>
  </si>
  <si>
    <t>ROBINSON</t>
  </si>
  <si>
    <t>ESTIVEN</t>
  </si>
  <si>
    <t>robinson_bedoya84152@elpoli.edu.co</t>
  </si>
  <si>
    <t>GUZMAN</t>
  </si>
  <si>
    <t>OLARTE</t>
  </si>
  <si>
    <t>RUBEN</t>
  </si>
  <si>
    <t>INSPECTOR DE TRANSITO</t>
  </si>
  <si>
    <t>inspectortransito@elcarmen.gov.co</t>
  </si>
  <si>
    <t>rubbyfra@gmail.com</t>
  </si>
  <si>
    <t>RUBY</t>
  </si>
  <si>
    <t>ESTRADA</t>
  </si>
  <si>
    <t>GIRLADO</t>
  </si>
  <si>
    <t>SAHIRA</t>
  </si>
  <si>
    <t>giraldosahira@gmail.com</t>
  </si>
  <si>
    <t>SANDRA</t>
  </si>
  <si>
    <t>CECILIA</t>
  </si>
  <si>
    <t>manuelacano72@yahoo.es</t>
  </si>
  <si>
    <t>mag-poc@hotmail.com</t>
  </si>
  <si>
    <t>MILENA</t>
  </si>
  <si>
    <t>sandraramirez1031@hotmail.com</t>
  </si>
  <si>
    <t>zandrapcg20@hotmail.com</t>
  </si>
  <si>
    <t>m.a.sandra@hotmail.com</t>
  </si>
  <si>
    <t>apoyohacienda@elcarmendeviboral-antioquia.gov.co</t>
  </si>
  <si>
    <t>EUGENIA</t>
  </si>
  <si>
    <t>SILVIA</t>
  </si>
  <si>
    <t>TRINIDAD</t>
  </si>
  <si>
    <t xml:space="preserve">presupuesto@elcarmendeviboral-antioquia.gov.co </t>
  </si>
  <si>
    <t>VALENTINA</t>
  </si>
  <si>
    <t>valosoriogom@unal.edu.co</t>
  </si>
  <si>
    <t>alvarezocampovaleria9004@gmail.com</t>
  </si>
  <si>
    <t>VALERIA</t>
  </si>
  <si>
    <t>SUAREZ</t>
  </si>
  <si>
    <t>VANESA</t>
  </si>
  <si>
    <t>4428204@gmail.com</t>
  </si>
  <si>
    <t>alexito_arango@hotm,ail.com</t>
  </si>
  <si>
    <t>VICTOR</t>
  </si>
  <si>
    <t>RUBIO</t>
  </si>
  <si>
    <t>VEGA</t>
  </si>
  <si>
    <t>BETANCOURT</t>
  </si>
  <si>
    <t>VLADIMIR</t>
  </si>
  <si>
    <t>SALUD TOTAL</t>
  </si>
  <si>
    <t>vladovega@gmail.com</t>
  </si>
  <si>
    <t>inwaldoorozco@gmail.com</t>
  </si>
  <si>
    <t>SEBSECRETARIO DE CATASTRO</t>
  </si>
  <si>
    <t>WALDO</t>
  </si>
  <si>
    <t>WILMAR</t>
  </si>
  <si>
    <t xml:space="preserve">coordinacionsistemas@elcarmendeviboral-antioquia.gov.co </t>
  </si>
  <si>
    <t>CIRO</t>
  </si>
  <si>
    <t>WILSON</t>
  </si>
  <si>
    <t>AUGUSTO</t>
  </si>
  <si>
    <t>waciro@rionegro.gov.co</t>
  </si>
  <si>
    <t>DURAN</t>
  </si>
  <si>
    <t>YADER</t>
  </si>
  <si>
    <t>BAHIAN</t>
  </si>
  <si>
    <t xml:space="preserve">gestionriesgoselcarmen@elcarmendeviboral-antioquia.gov.co </t>
  </si>
  <si>
    <t>YAMILE</t>
  </si>
  <si>
    <t>yamigarsoto@gmail.com</t>
  </si>
  <si>
    <t>yanet941217@hotmail.com</t>
  </si>
  <si>
    <t>cordobayarley0@gamil.com</t>
  </si>
  <si>
    <t>yedcelylopez@gmail.com</t>
  </si>
  <si>
    <t>santirueda06.sr@gmail.com</t>
  </si>
  <si>
    <t>jenifercardona1001@gmail.com</t>
  </si>
  <si>
    <t>ypgarcia15@gmail.com</t>
  </si>
  <si>
    <t>marcela2312.mr@gmail.com</t>
  </si>
  <si>
    <t>desarrollosocialeinclusion@elcarmen.gov.co</t>
  </si>
  <si>
    <t>yinetrestrepog@gmail.com</t>
  </si>
  <si>
    <t>yurani.castromarulanda@gmaul.com</t>
  </si>
  <si>
    <t>yurimua5153@hotmail.com</t>
  </si>
  <si>
    <t>VIVIANA</t>
  </si>
  <si>
    <t>YANETH</t>
  </si>
  <si>
    <t>CORDOBA</t>
  </si>
  <si>
    <t>PALACIOS</t>
  </si>
  <si>
    <t>YARLEY</t>
  </si>
  <si>
    <t>YEDCELY</t>
  </si>
  <si>
    <t>YAJAIRA</t>
  </si>
  <si>
    <t>RUEDA</t>
  </si>
  <si>
    <t>YEISON</t>
  </si>
  <si>
    <t>RIVERA</t>
  </si>
  <si>
    <t>YENIFER</t>
  </si>
  <si>
    <t>PAOLA</t>
  </si>
  <si>
    <t>BUITRAGO</t>
  </si>
  <si>
    <t>YENSI</t>
  </si>
  <si>
    <t>YENY</t>
  </si>
  <si>
    <t>YESICA</t>
  </si>
  <si>
    <t>RESTREPO</t>
  </si>
  <si>
    <t>YINET</t>
  </si>
  <si>
    <t>CASTRO</t>
  </si>
  <si>
    <t>MARULANDA</t>
  </si>
  <si>
    <t>YURANI</t>
  </si>
  <si>
    <t>YURIANA</t>
  </si>
  <si>
    <t>ARROYAVE</t>
  </si>
  <si>
    <t>ALVEIRO</t>
  </si>
  <si>
    <t>TRABAJADOR OFICIAL</t>
  </si>
  <si>
    <t>CONRADO</t>
  </si>
  <si>
    <t xml:space="preserve">EDWIN </t>
  </si>
  <si>
    <t>ARLEY</t>
  </si>
  <si>
    <t>POSADA</t>
  </si>
  <si>
    <t>ELKIN</t>
  </si>
  <si>
    <t>FERNADO</t>
  </si>
  <si>
    <t>NICOLAS</t>
  </si>
  <si>
    <t xml:space="preserve">FRANCISCO </t>
  </si>
  <si>
    <t>ELADIO</t>
  </si>
  <si>
    <t>GERARDO</t>
  </si>
  <si>
    <t>GUILLERMO</t>
  </si>
  <si>
    <t>GUSTAVO</t>
  </si>
  <si>
    <t>OCTAVIO</t>
  </si>
  <si>
    <t>JESUS</t>
  </si>
  <si>
    <t>JOHNNY</t>
  </si>
  <si>
    <t>JOHN</t>
  </si>
  <si>
    <t>JAIRO</t>
  </si>
  <si>
    <t>URIEL</t>
  </si>
  <si>
    <t>IVAN</t>
  </si>
  <si>
    <t>LIBARDO</t>
  </si>
  <si>
    <t>MARGARITA</t>
  </si>
  <si>
    <t>MERCEDES</t>
  </si>
  <si>
    <t>SERVICIOS GENERALES</t>
  </si>
  <si>
    <t>TRUIJILLO</t>
  </si>
  <si>
    <t>ODILA</t>
  </si>
  <si>
    <t>YOLANDA</t>
  </si>
  <si>
    <t>ORLANDO</t>
  </si>
  <si>
    <t>RICARDO</t>
  </si>
  <si>
    <t>CADAVID</t>
  </si>
  <si>
    <t xml:space="preserve">SAULO </t>
  </si>
  <si>
    <t>WILLIAM</t>
  </si>
  <si>
    <t xml:space="preserve">MARTÍNEZ </t>
  </si>
  <si>
    <t>URBANO</t>
  </si>
  <si>
    <t>PROTECCIÓN</t>
  </si>
  <si>
    <t xml:space="preserve">VALENCIA </t>
  </si>
  <si>
    <t>GARCÍA</t>
  </si>
  <si>
    <t>VALERIO</t>
  </si>
  <si>
    <t>CL 40 B # 27 - 78</t>
  </si>
  <si>
    <t>Fuz09861@gmail.com</t>
  </si>
  <si>
    <t xml:space="preserve">PALACIO </t>
  </si>
  <si>
    <t>ARISTIZÁBAL</t>
  </si>
  <si>
    <t xml:space="preserve">LUISA </t>
  </si>
  <si>
    <t xml:space="preserve">FERNANDA </t>
  </si>
  <si>
    <t>CL 26 A # 31 - 48</t>
  </si>
  <si>
    <t>lpalacioaristizabal@gmail.com</t>
  </si>
  <si>
    <t xml:space="preserve">OSORIO </t>
  </si>
  <si>
    <t xml:space="preserve">CRISTIÁN </t>
  </si>
  <si>
    <t>CAMILO</t>
  </si>
  <si>
    <t>zurdo.cristian@hotmail.com</t>
  </si>
  <si>
    <t xml:space="preserve">GARZÓN </t>
  </si>
  <si>
    <t>CORONADO</t>
  </si>
  <si>
    <t>CL 29 # 30 - 33</t>
  </si>
  <si>
    <t>garzon.Luisam@gmail.com</t>
  </si>
  <si>
    <t>SAVIA SALUD</t>
  </si>
  <si>
    <t xml:space="preserve">CINDY </t>
  </si>
  <si>
    <t xml:space="preserve">JOHANA </t>
  </si>
  <si>
    <t xml:space="preserve">ZAPATA </t>
  </si>
  <si>
    <t xml:space="preserve">DIEGO </t>
  </si>
  <si>
    <t>CR 26 E # 40 - 03 PISO 2</t>
  </si>
  <si>
    <t>diegoalejandro.zp@hotmaill.com</t>
  </si>
  <si>
    <t>RAMÍREZ</t>
  </si>
  <si>
    <t xml:space="preserve"> SERNA</t>
  </si>
  <si>
    <t xml:space="preserve">DE JESÚS </t>
  </si>
  <si>
    <t>ramirezwill@gmail.com</t>
  </si>
  <si>
    <t xml:space="preserve">HURTADO </t>
  </si>
  <si>
    <t>LÓPEZ</t>
  </si>
  <si>
    <t xml:space="preserve">STEVEN </t>
  </si>
  <si>
    <t>CL 27 # 33 - 34</t>
  </si>
  <si>
    <t>stevenhur09@gmail.com</t>
  </si>
  <si>
    <t xml:space="preserve"> MORALES</t>
  </si>
  <si>
    <t>CR 34 D # 20 06</t>
  </si>
  <si>
    <t>carolina12anna@gmail.com</t>
  </si>
  <si>
    <t xml:space="preserve">VASSEUR </t>
  </si>
  <si>
    <t>JULIÁN</t>
  </si>
  <si>
    <t xml:space="preserve"> ALBERTO</t>
  </si>
  <si>
    <t>CL 21 # 32 - 56 APTO 501</t>
  </si>
  <si>
    <t>julianvasseur1978@gmail.com</t>
  </si>
  <si>
    <t xml:space="preserve">TORRES </t>
  </si>
  <si>
    <t>SUÁREZ</t>
  </si>
  <si>
    <t>CL 41 # 50 BB - 33 TORR 2 APTO 1003 RIOGRANDE HAB</t>
  </si>
  <si>
    <t>alejotorres079@gmail.con</t>
  </si>
  <si>
    <t>POLICÍA NACIONAL</t>
  </si>
  <si>
    <t xml:space="preserve">ALZATE </t>
  </si>
  <si>
    <t>GÓMEZ</t>
  </si>
  <si>
    <t>CL 29 A # 33 - 25</t>
  </si>
  <si>
    <t>carlosalzate9213@gmail.com</t>
  </si>
  <si>
    <t xml:space="preserve">OROZCO </t>
  </si>
  <si>
    <t>MARINELSI</t>
  </si>
  <si>
    <t>maily8_3@yahoo.es</t>
  </si>
  <si>
    <t xml:space="preserve"> MONTOYA</t>
  </si>
  <si>
    <t>RODRIGO</t>
  </si>
  <si>
    <t>CR 72 # 30 - 81</t>
  </si>
  <si>
    <t>rodrigorozco48@gmail.com</t>
  </si>
  <si>
    <t>PENSIÓN</t>
  </si>
  <si>
    <t xml:space="preserve">MORENO </t>
  </si>
  <si>
    <t>MELISA</t>
  </si>
  <si>
    <t>CR 31 # 26 - 67 APTO 302</t>
  </si>
  <si>
    <t>morenogiraldomelisa@gmail.com</t>
  </si>
  <si>
    <t xml:space="preserve">CARDONA </t>
  </si>
  <si>
    <t xml:space="preserve">ADOLFO </t>
  </si>
  <si>
    <t xml:space="preserve"> LEÓN</t>
  </si>
  <si>
    <t>CR 30 # 26 - 50 APTO 401</t>
  </si>
  <si>
    <t>adolfocardona1704@gmail.com</t>
  </si>
  <si>
    <t xml:space="preserve"> ZULUAGA</t>
  </si>
  <si>
    <t xml:space="preserve">SEBASTIÁN </t>
  </si>
  <si>
    <t>CR 28 # 33 A - 04</t>
  </si>
  <si>
    <t>abogado.calidad@gmail.com</t>
  </si>
  <si>
    <t>ANA</t>
  </si>
  <si>
    <t xml:space="preserve"> MARÍA</t>
  </si>
  <si>
    <t>DG 30 #35 SUR-43 APTO 504</t>
  </si>
  <si>
    <t>anamoreno0712@gmail.com</t>
  </si>
  <si>
    <t xml:space="preserve">SERNA </t>
  </si>
  <si>
    <t xml:space="preserve">CRUZ </t>
  </si>
  <si>
    <t>CL 31 # 30 - 06</t>
  </si>
  <si>
    <t>cruz.elena.serna.z@gmail.com</t>
  </si>
  <si>
    <t>MARÍA</t>
  </si>
  <si>
    <t xml:space="preserve">SERGIO </t>
  </si>
  <si>
    <t>alejis-321@hotmail.com</t>
  </si>
  <si>
    <t xml:space="preserve">MEZA </t>
  </si>
  <si>
    <t>FLOREZ</t>
  </si>
  <si>
    <t>CR 46 # 40 B - 50</t>
  </si>
  <si>
    <t>meza.alberto45@gmail.com</t>
  </si>
  <si>
    <t>SUBSISTEMAS DE SALUD POLICÍA NACIONAL</t>
  </si>
  <si>
    <t>CAJA DE SUELDOS DE RETIRO DE LA POLICÍA NACIONAL</t>
  </si>
  <si>
    <t xml:space="preserve"> POTES</t>
  </si>
  <si>
    <t xml:space="preserve">JOSE </t>
  </si>
  <si>
    <t>HAEN</t>
  </si>
  <si>
    <t>CR 31 # 44 - 35 BR LA MARIA</t>
  </si>
  <si>
    <t>jose.hurtado4536@gmail.com</t>
  </si>
  <si>
    <t xml:space="preserve"> MESA</t>
  </si>
  <si>
    <t xml:space="preserve">JORGE </t>
  </si>
  <si>
    <t>ARTURO</t>
  </si>
  <si>
    <t>jcastrom21@hotmail.com</t>
  </si>
  <si>
    <t xml:space="preserve">CASTAÑO </t>
  </si>
  <si>
    <t xml:space="preserve">MANUEL </t>
  </si>
  <si>
    <t>CR 31 # 22 - 63</t>
  </si>
  <si>
    <t xml:space="preserve">juanzulu2010@gmail.com </t>
  </si>
  <si>
    <t xml:space="preserve">LONDOÑO </t>
  </si>
  <si>
    <t>CL 30 # 31 - 40</t>
  </si>
  <si>
    <t>londonogomezcarolina@gmail.com</t>
  </si>
  <si>
    <t xml:space="preserve">QUINTERO </t>
  </si>
  <si>
    <t xml:space="preserve">EDGAR </t>
  </si>
  <si>
    <t xml:space="preserve">ANTONIO </t>
  </si>
  <si>
    <t>CR 33 # 33 A - 25</t>
  </si>
  <si>
    <t xml:space="preserve">quinteroedgar1985@gmail.com </t>
  </si>
  <si>
    <t>RÍOS</t>
  </si>
  <si>
    <t xml:space="preserve"> MARTÍNEZ</t>
  </si>
  <si>
    <t xml:space="preserve">CARLOS  </t>
  </si>
  <si>
    <t>CR 30 # 28 - 38</t>
  </si>
  <si>
    <t>carlosmarioriosmartinez@gmail.com</t>
  </si>
  <si>
    <t xml:space="preserve">ORTEGA </t>
  </si>
  <si>
    <t>CR 20 # 19 - 26</t>
  </si>
  <si>
    <t>* anaortegac28@gmail.com
* abutso_28@hotmail.com</t>
  </si>
  <si>
    <t xml:space="preserve">OSSA </t>
  </si>
  <si>
    <t xml:space="preserve">CECILIA </t>
  </si>
  <si>
    <t>anita_ossa@hotmail.com</t>
  </si>
  <si>
    <t xml:space="preserve"> VELÁSQUEZ</t>
  </si>
  <si>
    <t xml:space="preserve">ANDRÉS </t>
  </si>
  <si>
    <t>andresgiv98@gmial.com</t>
  </si>
  <si>
    <t xml:space="preserve">VARGAS </t>
  </si>
  <si>
    <t xml:space="preserve">DIANA </t>
  </si>
  <si>
    <t>CL 34 # 33 - 76</t>
  </si>
  <si>
    <t>dvaragsgomez1@gmai.com</t>
  </si>
  <si>
    <t xml:space="preserve"> MARCELA</t>
  </si>
  <si>
    <t>CR 31 # 26 - 73 APTO 401</t>
  </si>
  <si>
    <t>dianamarcelagm@hotmail.com</t>
  </si>
  <si>
    <t xml:space="preserve">GAVIRIA </t>
  </si>
  <si>
    <t>ZULETA</t>
  </si>
  <si>
    <t xml:space="preserve">YURLEY </t>
  </si>
  <si>
    <t>JHOANA</t>
  </si>
  <si>
    <t>CL 9 SUR # 54 C - 69 INTE 146</t>
  </si>
  <si>
    <t>jhoanagaviriazuleta@gmail.com</t>
  </si>
  <si>
    <t>CR 27 A # 33 - 17</t>
  </si>
  <si>
    <t>josedavidq253@gmail.com</t>
  </si>
  <si>
    <t xml:space="preserve">GARCÍA </t>
  </si>
  <si>
    <t xml:space="preserve">ANDREA </t>
  </si>
  <si>
    <t>ESTEFANÍA</t>
  </si>
  <si>
    <t>CR 30 # 35 - 86 PISO 3 ER</t>
  </si>
  <si>
    <t>andrest.g.a@hotmail.com</t>
  </si>
  <si>
    <t xml:space="preserve">ZULUAGA </t>
  </si>
  <si>
    <t xml:space="preserve">DAVID </t>
  </si>
  <si>
    <t>CL 27 # 30 - 10</t>
  </si>
  <si>
    <t>davidzp2213@gmail.com</t>
  </si>
  <si>
    <t xml:space="preserve">IDARRAGA </t>
  </si>
  <si>
    <t xml:space="preserve">FERNANDO </t>
  </si>
  <si>
    <t>CR 33 # 24 - 03</t>
  </si>
  <si>
    <t>juanfer1719@hotmail.com</t>
  </si>
  <si>
    <t xml:space="preserve">GONZÁLEZ </t>
  </si>
  <si>
    <t>DANILO</t>
  </si>
  <si>
    <t>CR 31 # 42 A - 33</t>
  </si>
  <si>
    <t>danilogg09@gmail.com</t>
  </si>
  <si>
    <t xml:space="preserve">GUARÍN </t>
  </si>
  <si>
    <t>CL 21 A # 31 - 33 INTE 403</t>
  </si>
  <si>
    <t>jorgedirecoe@gmail.com</t>
  </si>
  <si>
    <t xml:space="preserve">GOMEZ </t>
  </si>
  <si>
    <t xml:space="preserve">WILDER </t>
  </si>
  <si>
    <t xml:space="preserve">ANDREY </t>
  </si>
  <si>
    <t>CL 26 D # 40 - 22</t>
  </si>
  <si>
    <t>wildergomezcardona1983@gmail.com</t>
  </si>
  <si>
    <t xml:space="preserve">PELÁEZ </t>
  </si>
  <si>
    <t xml:space="preserve">MARIBEL </t>
  </si>
  <si>
    <t>CR 34 B # 20 A - 40 QUINTAS DE LA FLORIDA</t>
  </si>
  <si>
    <t>maribelpelaezo@gmail.com</t>
  </si>
  <si>
    <t xml:space="preserve"> GÓMEZ</t>
  </si>
  <si>
    <t xml:space="preserve">CÉSAR  </t>
  </si>
  <si>
    <t>cesarduqueg13@gmail.com</t>
  </si>
  <si>
    <t xml:space="preserve"> ACOSTA</t>
  </si>
  <si>
    <t xml:space="preserve">LUIS </t>
  </si>
  <si>
    <t>EDUARDO</t>
  </si>
  <si>
    <t>CR 30 # 41 - 15</t>
  </si>
  <si>
    <t>actividadfisicaelcarmen@yahoo.com</t>
  </si>
  <si>
    <t>CL 47 B # 93 A - 25</t>
  </si>
  <si>
    <t>andres-41240@hotmail.com</t>
  </si>
  <si>
    <t xml:space="preserve">COLPENSIONES </t>
  </si>
  <si>
    <t xml:space="preserve">DUQUE </t>
  </si>
  <si>
    <t>NARVÁEZ</t>
  </si>
  <si>
    <t>CL 30 # 29 - 32 APTO 301</t>
  </si>
  <si>
    <t>josefercho14@hotmail.com</t>
  </si>
  <si>
    <t xml:space="preserve"> PATRICIA</t>
  </si>
  <si>
    <t>claudiaalzatevargas@gmail.com</t>
  </si>
  <si>
    <t xml:space="preserve">GIRALDO </t>
  </si>
  <si>
    <t xml:space="preserve">CRISTINA </t>
  </si>
  <si>
    <t>cristinagiraldo03@gmail.com</t>
  </si>
  <si>
    <t>CR 5 # 58 - 36</t>
  </si>
  <si>
    <t>danielsteven0326@gmail.com</t>
  </si>
  <si>
    <t xml:space="preserve">RESTREPO </t>
  </si>
  <si>
    <t>davidnba46@gmail.com</t>
  </si>
  <si>
    <t xml:space="preserve">LÓPEZ </t>
  </si>
  <si>
    <t xml:space="preserve">LAURA </t>
  </si>
  <si>
    <t>CL 19 # 30 - 09</t>
  </si>
  <si>
    <t>llopez559@misena.edu.co</t>
  </si>
  <si>
    <t xml:space="preserve">TORO </t>
  </si>
  <si>
    <t xml:space="preserve">JESÚS </t>
  </si>
  <si>
    <t xml:space="preserve">HERNANDO </t>
  </si>
  <si>
    <t>TV 35 SUR # 27 F - 51</t>
  </si>
  <si>
    <t>htoro3568@@hotmail.com</t>
  </si>
  <si>
    <t xml:space="preserve">JHON </t>
  </si>
  <si>
    <t>CR 30 # 42 - 23</t>
  </si>
  <si>
    <t>jgiraldo19@hotmail.com</t>
  </si>
  <si>
    <t xml:space="preserve">BOTERO </t>
  </si>
  <si>
    <t xml:space="preserve"> FELIPE</t>
  </si>
  <si>
    <t>CL 40 # 80 - 18</t>
  </si>
  <si>
    <t>andresfboterovalencia@gmail.com</t>
  </si>
  <si>
    <t>KAREN</t>
  </si>
  <si>
    <t>CL 30 # 30 - 13</t>
  </si>
  <si>
    <t>karenhenaob316@gmail.com</t>
  </si>
  <si>
    <t xml:space="preserve">ARBOLEDA </t>
  </si>
  <si>
    <t xml:space="preserve">DIANA  </t>
  </si>
  <si>
    <t>dianayamilearboleda@gmail.com</t>
  </si>
  <si>
    <t xml:space="preserve">SOTO </t>
  </si>
  <si>
    <t xml:space="preserve">NATALIA  </t>
  </si>
  <si>
    <t>CL 43 A # 27 - 12 APTO 201</t>
  </si>
  <si>
    <t>nataliasoto938@gmail.com</t>
  </si>
  <si>
    <t xml:space="preserve">CENDOYA </t>
  </si>
  <si>
    <t xml:space="preserve">MELISSA </t>
  </si>
  <si>
    <t>CL 41 # 50 BB - 33</t>
  </si>
  <si>
    <t xml:space="preserve">melicendoya@gmail.com </t>
  </si>
  <si>
    <t xml:space="preserve"> FREDY</t>
  </si>
  <si>
    <t>CL 27 # 31 - 68</t>
  </si>
  <si>
    <t>jhonfrey310320@gmail.com</t>
  </si>
  <si>
    <t xml:space="preserve">GÓMEZ </t>
  </si>
  <si>
    <t>ANDRÉS</t>
  </si>
  <si>
    <t>CL 30 33-02</t>
  </si>
  <si>
    <t>sergiogt1989@mail.com</t>
  </si>
  <si>
    <t xml:space="preserve">PAULA </t>
  </si>
  <si>
    <t>pgomezmazo@gmail.com</t>
  </si>
  <si>
    <t xml:space="preserve">FRANCO </t>
  </si>
  <si>
    <t>GONZÁLEZ</t>
  </si>
  <si>
    <t xml:space="preserve">NANCY </t>
  </si>
  <si>
    <t xml:space="preserve">ADIELA </t>
  </si>
  <si>
    <t>CL 12 B # 31 - 69</t>
  </si>
  <si>
    <t>nafragoz@hotmail.com</t>
  </si>
  <si>
    <t xml:space="preserve">JARAMILLO </t>
  </si>
  <si>
    <t xml:space="preserve">JULIÁN </t>
  </si>
  <si>
    <t xml:space="preserve">CAMILO </t>
  </si>
  <si>
    <t>CR 31 # 46 - 200 VE CRISTO REY BRR LA MARIA</t>
  </si>
  <si>
    <t>juliancamilojaramillo033@gmail.com</t>
  </si>
  <si>
    <t>MARÍN</t>
  </si>
  <si>
    <t xml:space="preserve">ANGELA </t>
  </si>
  <si>
    <t>PIEDAD</t>
  </si>
  <si>
    <t>angela.soto@yahoo.es</t>
  </si>
  <si>
    <t xml:space="preserve">ARISTIZÁBAL </t>
  </si>
  <si>
    <t>CR 48 # 50 - 28</t>
  </si>
  <si>
    <t>sergioaristizabal0016@uco.net.co</t>
  </si>
  <si>
    <t xml:space="preserve">LOPERA </t>
  </si>
  <si>
    <t>LOPERA</t>
  </si>
  <si>
    <t xml:space="preserve">DANIELA </t>
  </si>
  <si>
    <t>CL 43 D # 26 C - 33</t>
  </si>
  <si>
    <t>cntdmartinez@gmail.com</t>
  </si>
  <si>
    <t>CR 33 # 31 - 53</t>
  </si>
  <si>
    <t>jorgeivan000@hotmail.com</t>
  </si>
  <si>
    <t xml:space="preserve">RICAURTE </t>
  </si>
  <si>
    <t xml:space="preserve">ARMANDO </t>
  </si>
  <si>
    <t>CL 34 # 26 - 04</t>
  </si>
  <si>
    <t>ricautediego69@gmail.com</t>
  </si>
  <si>
    <t xml:space="preserve">MARIA </t>
  </si>
  <si>
    <t>CL 22 # 32 - 25</t>
  </si>
  <si>
    <t>alejalg08@yahoo.es</t>
  </si>
  <si>
    <t xml:space="preserve">SANTIAGO </t>
  </si>
  <si>
    <t>CR 40 A # 45 A - 46 CUATRO ESQUINAS RIONEGRO</t>
  </si>
  <si>
    <t>tiagoarenasvalencia@gmail.com</t>
  </si>
  <si>
    <t>JIMÉNEZ</t>
  </si>
  <si>
    <t>CR 55 AC # 14 B - 23</t>
  </si>
  <si>
    <t>Mariafrancoj4@gmail.com</t>
  </si>
  <si>
    <t xml:space="preserve">ATEHORTÚA </t>
  </si>
  <si>
    <t xml:space="preserve">CATALINA </t>
  </si>
  <si>
    <t>CR 52 # 52 - 15 APTO 301</t>
  </si>
  <si>
    <t>catainclusion2020@gmail.com</t>
  </si>
  <si>
    <t xml:space="preserve">MANUELA </t>
  </si>
  <si>
    <t>CL 33 # 37 - 06 APTO 102 MZAN H 1</t>
  </si>
  <si>
    <t>symtur@hotmail.com</t>
  </si>
  <si>
    <t>AGUDELO</t>
  </si>
  <si>
    <t xml:space="preserve">VALENTINA </t>
  </si>
  <si>
    <t xml:space="preserve">JIMÉNEZ </t>
  </si>
  <si>
    <t xml:space="preserve">MIRIAN </t>
  </si>
  <si>
    <t>VE EL CERRO</t>
  </si>
  <si>
    <t>lilajime1056@hotmail.com</t>
  </si>
  <si>
    <t xml:space="preserve"> CASTRILLÓN</t>
  </si>
  <si>
    <t xml:space="preserve">VERÓNICA </t>
  </si>
  <si>
    <t>CL 27 # 31 - 08</t>
  </si>
  <si>
    <t>veronica.betancur20@gmail.com</t>
  </si>
  <si>
    <t>JOSÉ</t>
  </si>
  <si>
    <t>CR 34 # 21 A - 05</t>
  </si>
  <si>
    <t>juanjo6145@gmail.com</t>
  </si>
  <si>
    <t xml:space="preserve">MARIANA </t>
  </si>
  <si>
    <t>CR 33 B # 43 C - 37</t>
  </si>
  <si>
    <t>mariana.fonointegral@gmail.com</t>
  </si>
  <si>
    <t xml:space="preserve">ARIAS </t>
  </si>
  <si>
    <t xml:space="preserve"> MARIA</t>
  </si>
  <si>
    <t>CALLE 21A #33-22 BARRIO LA LOMITA</t>
  </si>
  <si>
    <t>eliariasb2@gmail.com</t>
  </si>
  <si>
    <t xml:space="preserve">CASTRO </t>
  </si>
  <si>
    <t>HERNÁNDEZ</t>
  </si>
  <si>
    <t xml:space="preserve">LEIDY </t>
  </si>
  <si>
    <t>johana165castro@gmail.com</t>
  </si>
  <si>
    <t xml:space="preserve">NATALIA </t>
  </si>
  <si>
    <t xml:space="preserve">IBARRA </t>
  </si>
  <si>
    <t xml:space="preserve">CAROLINA </t>
  </si>
  <si>
    <t>JULIETH</t>
  </si>
  <si>
    <t>CL 39 A # 25 C - 38</t>
  </si>
  <si>
    <t>caroibarra83@gmail.com</t>
  </si>
  <si>
    <t>CEBALLOS</t>
  </si>
  <si>
    <t xml:space="preserve">ALBERTO </t>
  </si>
  <si>
    <t>jesusgomezceballos@hotmail.com</t>
  </si>
  <si>
    <t xml:space="preserve"> GIRALDO</t>
  </si>
  <si>
    <t>EDWIN</t>
  </si>
  <si>
    <t xml:space="preserve"> ALEXIS</t>
  </si>
  <si>
    <t>CL 30 # 44 - 120 BR LAS ACACIAS PISO 1</t>
  </si>
  <si>
    <t>edwinalzateabogado@gmail.com</t>
  </si>
  <si>
    <t xml:space="preserve">JONY </t>
  </si>
  <si>
    <t>3126143386 - 3117406656</t>
  </si>
  <si>
    <t>ucomunicador@gmail.com</t>
  </si>
  <si>
    <t xml:space="preserve">MORA </t>
  </si>
  <si>
    <t xml:space="preserve"> RAFAEL</t>
  </si>
  <si>
    <t>CR 57 # 50 A - 28 TORR 13 402 LA BRIZUELA</t>
  </si>
  <si>
    <t>pedromg176@hotmail.com</t>
  </si>
  <si>
    <t>CL 12 B # 31 - 71</t>
  </si>
  <si>
    <t>leidy_betancur@hotmail.com</t>
  </si>
  <si>
    <t xml:space="preserve">RAMÍREZ </t>
  </si>
  <si>
    <t xml:space="preserve">JENIFFER </t>
  </si>
  <si>
    <t>CR 27 # 30 - 68 PISO 2</t>
  </si>
  <si>
    <t>jenifferramirezbetancur@gmail.com</t>
  </si>
  <si>
    <t xml:space="preserve">RICO </t>
  </si>
  <si>
    <t xml:space="preserve">JULIANA </t>
  </si>
  <si>
    <t xml:space="preserve">MARÍA </t>
  </si>
  <si>
    <t>CR 29 # 38 - 13</t>
  </si>
  <si>
    <t>nanarico0709@gmail.com</t>
  </si>
  <si>
    <t>ALARCON</t>
  </si>
  <si>
    <t xml:space="preserve">CRISTIAN </t>
  </si>
  <si>
    <t>CR 42 A # 30 - 10</t>
  </si>
  <si>
    <t>cquinteroalarcon@gmail.com</t>
  </si>
  <si>
    <t xml:space="preserve">TAMAYO </t>
  </si>
  <si>
    <t xml:space="preserve">BERNARDO </t>
  </si>
  <si>
    <t>CR 31 # 14 - 19</t>
  </si>
  <si>
    <t>Wayraecotours@gmail.com</t>
  </si>
  <si>
    <t xml:space="preserve">HERNÁNDEZ </t>
  </si>
  <si>
    <t>paula.a.hdez@gmail.com</t>
  </si>
  <si>
    <t xml:space="preserve"> MILENA</t>
  </si>
  <si>
    <t>Lauris-jp@hotmail.com</t>
  </si>
  <si>
    <t xml:space="preserve">ÁLVAREZ </t>
  </si>
  <si>
    <t>MONA</t>
  </si>
  <si>
    <t>NORELA</t>
  </si>
  <si>
    <t>leidyalvarez977@gmail.com</t>
  </si>
  <si>
    <t>TRUJILLO</t>
  </si>
  <si>
    <t>CR 30 A # 13 A - 40</t>
  </si>
  <si>
    <t>kandre5432@gmail.com</t>
  </si>
  <si>
    <t xml:space="preserve">RODRÍGUEZ </t>
  </si>
  <si>
    <t>SANTIBAÑEZ</t>
  </si>
  <si>
    <t xml:space="preserve">ISABEL </t>
  </si>
  <si>
    <t>CL 22 A # 33 D - 06</t>
  </si>
  <si>
    <t>isabel.crodriguez22@gmail.com</t>
  </si>
  <si>
    <t xml:space="preserve"> URREA</t>
  </si>
  <si>
    <t xml:space="preserve"> ALEJANDRO </t>
  </si>
  <si>
    <t>CL 12 A # 35 - 46</t>
  </si>
  <si>
    <t>davidalejandrogonzalezu@gmailcom</t>
  </si>
  <si>
    <t>SEPULVEDA</t>
  </si>
  <si>
    <t xml:space="preserve"> ORTIZ</t>
  </si>
  <si>
    <t>MIGUEL</t>
  </si>
  <si>
    <t>CR 315 # 197 - 00</t>
  </si>
  <si>
    <t>josesepulveda2coutook.com</t>
  </si>
  <si>
    <t>LAYOS</t>
  </si>
  <si>
    <t>CL 40 A # 28 - 02</t>
  </si>
  <si>
    <t>orozcolawyer@gmail.com</t>
  </si>
  <si>
    <t xml:space="preserve"> RAMÍREZ</t>
  </si>
  <si>
    <t>CR 34 # 22 - 44</t>
  </si>
  <si>
    <t>andregr285@gmail.com</t>
  </si>
  <si>
    <t xml:space="preserve"> ARTURO</t>
  </si>
  <si>
    <t>CR 30 # 35 - 130 APTO 202</t>
  </si>
  <si>
    <t>carloscomunal2014@gmail.com</t>
  </si>
  <si>
    <t xml:space="preserve">SALDARRIAGA </t>
  </si>
  <si>
    <t>CASTANO</t>
  </si>
  <si>
    <t xml:space="preserve">DELIA </t>
  </si>
  <si>
    <t>CL 23 # 33 - 77</t>
  </si>
  <si>
    <t>janeth.1984sc@gmail.com</t>
  </si>
  <si>
    <t xml:space="preserve">LIZETH </t>
  </si>
  <si>
    <t xml:space="preserve">DAHIANA </t>
  </si>
  <si>
    <t>lizethcastro6610@hotmail.com</t>
  </si>
  <si>
    <t>MARTÍNEZ</t>
  </si>
  <si>
    <t xml:space="preserve"> MORENO</t>
  </si>
  <si>
    <t xml:space="preserve">ERICA </t>
  </si>
  <si>
    <t xml:space="preserve">YANED </t>
  </si>
  <si>
    <t>ericayaned.martinezm@gmail.com</t>
  </si>
  <si>
    <t>BAEZ</t>
  </si>
  <si>
    <t>CR 30 # 41 A - 33</t>
  </si>
  <si>
    <t>lalis_0726@hotmail.com</t>
  </si>
  <si>
    <t>DANIELA</t>
  </si>
  <si>
    <t>CL 26 # 28 - 49</t>
  </si>
  <si>
    <t>danielaqn22@hotmail.com</t>
  </si>
  <si>
    <t>GALLO</t>
  </si>
  <si>
    <t xml:space="preserve"> LÓPEZ</t>
  </si>
  <si>
    <t xml:space="preserve">SILVIA </t>
  </si>
  <si>
    <t xml:space="preserve">MARYORI </t>
  </si>
  <si>
    <t>CR 52 # 42 B - 45 APTO 1203</t>
  </si>
  <si>
    <t>silgalo.81@gmail.com</t>
  </si>
  <si>
    <t>PÉREZ</t>
  </si>
  <si>
    <t>CL 37 # 33 A - 66</t>
  </si>
  <si>
    <t>natix1610@gmail.com</t>
  </si>
  <si>
    <t xml:space="preserve">KATTY </t>
  </si>
  <si>
    <t>MARICELA</t>
  </si>
  <si>
    <t>CL 33 # 29 - 24</t>
  </si>
  <si>
    <t>kattyaz1715@gmail.com</t>
  </si>
  <si>
    <t xml:space="preserve"> JOSÉ</t>
  </si>
  <si>
    <t>juanlo031@gmail.com</t>
  </si>
  <si>
    <t xml:space="preserve"> JIMÉNEZ</t>
  </si>
  <si>
    <t>CL 18 29-30</t>
  </si>
  <si>
    <t>camilaariasquinteri20@gmail.com</t>
  </si>
  <si>
    <t xml:space="preserve">HECTOR </t>
  </si>
  <si>
    <t xml:space="preserve">RODRIGO </t>
  </si>
  <si>
    <t>CR 32 # 29 - 43 BR DIVI # NIÑO P 1 BRDIVI # 43 P 1</t>
  </si>
  <si>
    <t>rg2345298@gmail.com</t>
  </si>
  <si>
    <t xml:space="preserve">JHONATAN </t>
  </si>
  <si>
    <t>YESID</t>
  </si>
  <si>
    <t>CL 43 # 30 - 33</t>
  </si>
  <si>
    <t>yvargas27@hotmail.com</t>
  </si>
  <si>
    <t xml:space="preserve">ANCIZAR </t>
  </si>
  <si>
    <t>DE JESÚS</t>
  </si>
  <si>
    <t>CR 31 # 22 - 21</t>
  </si>
  <si>
    <t>clau.l@gmail.com</t>
  </si>
  <si>
    <t xml:space="preserve">JAIRO </t>
  </si>
  <si>
    <t>CR 33 # 23 - 34</t>
  </si>
  <si>
    <t>jairoorozcozuluaga@gmail.com</t>
  </si>
  <si>
    <t>CR 31 A # 19 - 29</t>
  </si>
  <si>
    <t>juanfer_6825@hotmail.com</t>
  </si>
  <si>
    <t xml:space="preserve">RUBÉN </t>
  </si>
  <si>
    <t>CR 26 # 40 - 00 # CARRERA 26 F 40 B 50 ALAMEDA</t>
  </si>
  <si>
    <t>rudajiso@gmail.com</t>
  </si>
  <si>
    <t xml:space="preserve">PERILLA </t>
  </si>
  <si>
    <t>CL 30 # 30 - 59 PAR PPAL</t>
  </si>
  <si>
    <t>aperilla79@gmail.com</t>
  </si>
  <si>
    <t xml:space="preserve">VARELA </t>
  </si>
  <si>
    <t>VELÁSQUEZ</t>
  </si>
  <si>
    <t>CINDY ALEJANDRA</t>
  </si>
  <si>
    <t>cindyvarelav@gmail.com</t>
  </si>
  <si>
    <t xml:space="preserve"> TANGARIFE</t>
  </si>
  <si>
    <t>lizzeth@gmail.com</t>
  </si>
  <si>
    <t xml:space="preserve">VALLEJO </t>
  </si>
  <si>
    <t xml:space="preserve">DRIDEN </t>
  </si>
  <si>
    <t xml:space="preserve">FERNEY </t>
  </si>
  <si>
    <t>CRA 27 #27-11 edificio terracota</t>
  </si>
  <si>
    <t>dridencomunicaciones@gmail.com</t>
  </si>
  <si>
    <t xml:space="preserve">SINDY </t>
  </si>
  <si>
    <t>CALLE 42#25 C -13 VILLA MARIA</t>
  </si>
  <si>
    <t>sin962023@gmail.com</t>
  </si>
  <si>
    <t>VEREDA SONADORA</t>
  </si>
  <si>
    <t>nataliaosorio696@gmail.com</t>
  </si>
  <si>
    <t xml:space="preserve">MOSQUERA </t>
  </si>
  <si>
    <t>CL 49 17 C-80</t>
  </si>
  <si>
    <t>conradojh@hotmail.com</t>
  </si>
  <si>
    <t xml:space="preserve">ZULETA </t>
  </si>
  <si>
    <t>GARZÓN</t>
  </si>
  <si>
    <t>CR 29 # 35 - 84 APTO 201</t>
  </si>
  <si>
    <t>nataliazuleta31@gmail.com</t>
  </si>
  <si>
    <t xml:space="preserve">LEÓN </t>
  </si>
  <si>
    <t>CALLE 30F #33-12</t>
  </si>
  <si>
    <t>Armandodlcon4323@gmail.com</t>
  </si>
  <si>
    <t>JARAMILLO</t>
  </si>
  <si>
    <t>JUANK9129@HOTMAIL.COM</t>
  </si>
  <si>
    <t>CHAVERRA</t>
  </si>
  <si>
    <t>MARIN</t>
  </si>
  <si>
    <t>CALLE 31 #30-06</t>
  </si>
  <si>
    <t>chaverra62@hotmail.com</t>
  </si>
  <si>
    <t>CARVAJAL</t>
  </si>
  <si>
    <t>alejarma@hotmail.com</t>
  </si>
  <si>
    <t>VASQUEZ</t>
  </si>
  <si>
    <t>JOHANAVD4@GMAIL.COM</t>
  </si>
  <si>
    <t xml:space="preserve">ARBELAEZ </t>
  </si>
  <si>
    <t xml:space="preserve"> FERNANDO </t>
  </si>
  <si>
    <t>hugoarbelaez723@gmail.com</t>
  </si>
  <si>
    <t xml:space="preserve">ARCILA </t>
  </si>
  <si>
    <t xml:space="preserve">ALEJANDRO </t>
  </si>
  <si>
    <t>alejandroarcilajimenez@gmail.com</t>
  </si>
  <si>
    <t>ARMANDO</t>
  </si>
  <si>
    <t>jgiraldos1989@gmail.com</t>
  </si>
  <si>
    <t>alberto.hoyos324@gmail.com</t>
  </si>
  <si>
    <t xml:space="preserve"> QUINTERO</t>
  </si>
  <si>
    <t xml:space="preserve"> CAMILO</t>
  </si>
  <si>
    <t>camilomq@hotmail.com</t>
  </si>
  <si>
    <t xml:space="preserve">MONTOYA </t>
  </si>
  <si>
    <t xml:space="preserve"> EIDER </t>
  </si>
  <si>
    <t>jhon2607@gmail.com</t>
  </si>
  <si>
    <t>san072804@gmail.com</t>
  </si>
  <si>
    <t xml:space="preserve">OCAMPO </t>
  </si>
  <si>
    <t>ÁLVAREZ</t>
  </si>
  <si>
    <t xml:space="preserve">NELSON </t>
  </si>
  <si>
    <t>ocampond@hotmail.com</t>
  </si>
  <si>
    <t>jorgealbeiro2016@gmail.com</t>
  </si>
  <si>
    <t xml:space="preserve">RAVE </t>
  </si>
  <si>
    <t xml:space="preserve">DIDIER </t>
  </si>
  <si>
    <t>didierravezuluaga@gmail.com</t>
  </si>
  <si>
    <t xml:space="preserve">HERNAN </t>
  </si>
  <si>
    <t>hernanrestrepoalvarez@gmail.com</t>
  </si>
  <si>
    <t xml:space="preserve">SALAZAR </t>
  </si>
  <si>
    <t>jorge.salazar4332@gmail.com</t>
  </si>
  <si>
    <t xml:space="preserve">JOHAN </t>
  </si>
  <si>
    <t>ALEXIS</t>
  </si>
  <si>
    <t>toroagudelojohanalexis@gmail.com</t>
  </si>
  <si>
    <t xml:space="preserve">CAPERA </t>
  </si>
  <si>
    <t>LOAIZA</t>
  </si>
  <si>
    <t>MARIA DEL PILAR</t>
  </si>
  <si>
    <t xml:space="preserve">WILMAR </t>
  </si>
  <si>
    <t>EL CARMEN</t>
  </si>
  <si>
    <t>CALLE 31#30-06 NUMERO 27-17 APTO 702 TORRE 3</t>
  </si>
  <si>
    <r>
      <t xml:space="preserve">TIPO DE APORTANTE  
</t>
    </r>
    <r>
      <rPr>
        <sz val="8"/>
        <color indexed="10"/>
        <rFont val="Gill Sans MT"/>
        <family val="2"/>
      </rPr>
      <t>(OBLIGATORIO CUANDO LA EMPRESA NO ESTÉ AFILIADA)</t>
    </r>
  </si>
  <si>
    <t>MATEUS</t>
  </si>
  <si>
    <t>ERIKA</t>
  </si>
  <si>
    <t>YOHANA</t>
  </si>
  <si>
    <t>ESTUDIANTE</t>
  </si>
  <si>
    <t>MUNICIPIO CARMEN DE VIBORAL</t>
  </si>
  <si>
    <t>CARMEN DE VIBORAL</t>
  </si>
  <si>
    <t>CALLE 31  30 06</t>
  </si>
  <si>
    <t>14-11 Compañía Suramericana Administradora De Riesgos Profesionales y Seguros Vida</t>
  </si>
  <si>
    <t>ANA ISABLE RUIZ OSPINA</t>
  </si>
  <si>
    <t>MUNICIPIO EL CARMEN DE VIBORAL</t>
  </si>
  <si>
    <t>CALLE 31 30 06</t>
  </si>
  <si>
    <t>Adriana Otalvaro &lt;auxiliarrh@elcarmen.gov.co&gt;</t>
  </si>
  <si>
    <r>
      <t xml:space="preserve">Nº CONTRATO INDEPENDIENTE
</t>
    </r>
    <r>
      <rPr>
        <b/>
        <sz val="8"/>
        <color indexed="10"/>
        <rFont val="Gill Sans MT"/>
        <family val="2"/>
      </rPr>
      <t>Uso exclusivo de COLNMENA SEGUROS</t>
    </r>
  </si>
  <si>
    <r>
      <t xml:space="preserve">TIPO TRAMITE </t>
    </r>
    <r>
      <rPr>
        <b/>
        <sz val="8"/>
        <color indexed="10"/>
        <rFont val="Gill Sans MT"/>
        <family val="2"/>
      </rPr>
      <t>(OBLIGATORIO)</t>
    </r>
  </si>
  <si>
    <r>
      <t xml:space="preserve">TIPO NOVEDAD
</t>
    </r>
    <r>
      <rPr>
        <b/>
        <sz val="8"/>
        <color indexed="10"/>
        <rFont val="Gill Sans MT"/>
        <family val="2"/>
      </rPr>
      <t>(Diligenciar solo si el tipo de trámite es NOVEDAD)</t>
    </r>
  </si>
  <si>
    <r>
      <t xml:space="preserve">FECHA INICIO COBERTURA (DD/MM/AAAA)      </t>
    </r>
    <r>
      <rPr>
        <b/>
        <sz val="8"/>
        <color indexed="10"/>
        <rFont val="Gill Sans MT"/>
        <family val="2"/>
      </rPr>
      <t>Uso exclusivo de COLMENA SEGUROS</t>
    </r>
  </si>
  <si>
    <r>
      <t>FECHA  DE NOVEDAD (DD/MM/AAAA)</t>
    </r>
    <r>
      <rPr>
        <b/>
        <sz val="8"/>
        <color indexed="10"/>
        <rFont val="Gill Sans MT"/>
        <family val="2"/>
      </rPr>
      <t xml:space="preserve"> (OBLIGATORIO)      </t>
    </r>
  </si>
  <si>
    <r>
      <t xml:space="preserve">NUMERO DOCUMENTO 
</t>
    </r>
    <r>
      <rPr>
        <b/>
        <sz val="8"/>
        <color indexed="10"/>
        <rFont val="Gill Sans MT"/>
        <family val="2"/>
      </rPr>
      <t>(OBLIGATORIO)</t>
    </r>
  </si>
  <si>
    <r>
      <t xml:space="preserve">1er APELLIDO
</t>
    </r>
    <r>
      <rPr>
        <b/>
        <sz val="8"/>
        <color indexed="10"/>
        <rFont val="Gill Sans MT"/>
        <family val="2"/>
      </rPr>
      <t>(OBLIGATORIO)</t>
    </r>
  </si>
  <si>
    <r>
      <t xml:space="preserve">2do APELLIDO </t>
    </r>
    <r>
      <rPr>
        <b/>
        <sz val="8"/>
        <color indexed="10"/>
        <rFont val="Gill Sans MT"/>
        <family val="2"/>
      </rPr>
      <t>(OBLIGATORIO)</t>
    </r>
  </si>
  <si>
    <r>
      <t xml:space="preserve">1er NOMBRE </t>
    </r>
    <r>
      <rPr>
        <b/>
        <sz val="8"/>
        <color indexed="10"/>
        <rFont val="Gill Sans MT"/>
        <family val="2"/>
      </rPr>
      <t>(OBLIGATORIO)</t>
    </r>
  </si>
  <si>
    <r>
      <t xml:space="preserve">FECHA NACIMIENTO (DD/MM/AAAA)
</t>
    </r>
    <r>
      <rPr>
        <b/>
        <sz val="8"/>
        <color indexed="10"/>
        <rFont val="Gill Sans MT"/>
        <family val="2"/>
      </rPr>
      <t>(OBLIGATORIO)</t>
    </r>
  </si>
  <si>
    <r>
      <t xml:space="preserve">GENERO </t>
    </r>
    <r>
      <rPr>
        <b/>
        <sz val="8"/>
        <color indexed="10"/>
        <rFont val="Gill Sans MT"/>
        <family val="2"/>
      </rPr>
      <t>(OBLIGATORIO)</t>
    </r>
  </si>
  <si>
    <r>
      <t xml:space="preserve">DIRECCIÓN 
</t>
    </r>
    <r>
      <rPr>
        <b/>
        <sz val="8"/>
        <color indexed="10"/>
        <rFont val="Gill Sans MT"/>
        <family val="2"/>
      </rPr>
      <t xml:space="preserve"> (OBLIGATORIO)</t>
    </r>
  </si>
  <si>
    <r>
      <t xml:space="preserve">DEPARTAMENTO 
</t>
    </r>
    <r>
      <rPr>
        <b/>
        <sz val="8"/>
        <color indexed="10"/>
        <rFont val="Gill Sans MT"/>
        <family val="2"/>
      </rPr>
      <t xml:space="preserve"> (OBLIGATORIO)</t>
    </r>
  </si>
  <si>
    <r>
      <t xml:space="preserve">MUNICIPIO 
</t>
    </r>
    <r>
      <rPr>
        <b/>
        <sz val="8"/>
        <color indexed="10"/>
        <rFont val="Gill Sans MT"/>
        <family val="2"/>
      </rPr>
      <t xml:space="preserve"> (OBLIGATORIO)</t>
    </r>
  </si>
  <si>
    <r>
      <t xml:space="preserve">ZONA (RURAL/URBANA)
</t>
    </r>
    <r>
      <rPr>
        <b/>
        <sz val="8"/>
        <color indexed="10"/>
        <rFont val="Gill Sans MT"/>
        <family val="2"/>
      </rPr>
      <t xml:space="preserve"> (OBLIGATORIO)</t>
    </r>
  </si>
  <si>
    <r>
      <t xml:space="preserve">TELÉFONO FIJO
</t>
    </r>
    <r>
      <rPr>
        <b/>
        <sz val="8"/>
        <color indexed="10"/>
        <rFont val="Gill Sans MT"/>
        <family val="2"/>
      </rPr>
      <t xml:space="preserve"> (OBLIGATORIO)</t>
    </r>
  </si>
  <si>
    <r>
      <t xml:space="preserve">TELÉFONO CELULAR
</t>
    </r>
    <r>
      <rPr>
        <b/>
        <sz val="8"/>
        <color indexed="10"/>
        <rFont val="Gill Sans MT"/>
        <family val="2"/>
      </rPr>
      <t xml:space="preserve"> (OBLIGATORIO)</t>
    </r>
  </si>
  <si>
    <r>
      <t xml:space="preserve">E.P.S. ACTUAL
</t>
    </r>
    <r>
      <rPr>
        <b/>
        <sz val="8"/>
        <color indexed="10"/>
        <rFont val="Gill Sans MT"/>
        <family val="2"/>
      </rPr>
      <t>(OBLIGATORIO)</t>
    </r>
  </si>
  <si>
    <r>
      <t xml:space="preserve">CÓDIGO E.P.S. ACTUAL
</t>
    </r>
    <r>
      <rPr>
        <b/>
        <sz val="8"/>
        <color indexed="10"/>
        <rFont val="Gill Sans MT"/>
        <family val="2"/>
      </rPr>
      <t>Uso exclusivo de COLMENA SEGUROS</t>
    </r>
  </si>
  <si>
    <r>
      <t xml:space="preserve">A.F.P ACTUAL
</t>
    </r>
    <r>
      <rPr>
        <b/>
        <sz val="8"/>
        <color indexed="10"/>
        <rFont val="Gill Sans MT"/>
        <family val="2"/>
      </rPr>
      <t>(OBLIGATORIO)</t>
    </r>
  </si>
  <si>
    <r>
      <t xml:space="preserve">CÓDIGO A.F.P. ACTUAL
</t>
    </r>
    <r>
      <rPr>
        <b/>
        <sz val="8"/>
        <color indexed="10"/>
        <rFont val="Gill Sans MT"/>
        <family val="2"/>
      </rPr>
      <t>Uso exclusivo de COLMENA SEGUROS</t>
    </r>
  </si>
  <si>
    <r>
      <t xml:space="preserve">ARL ANTERIOR </t>
    </r>
    <r>
      <rPr>
        <b/>
        <sz val="8"/>
        <color indexed="10"/>
        <rFont val="Gill Sans MT"/>
        <family val="2"/>
      </rPr>
      <t>(OBLIGATORIO)</t>
    </r>
  </si>
  <si>
    <r>
      <t xml:space="preserve">CÓDIGO A.R.L. ANTERIOR
</t>
    </r>
    <r>
      <rPr>
        <b/>
        <sz val="8"/>
        <color indexed="10"/>
        <rFont val="Gill Sans MT"/>
        <family val="2"/>
      </rPr>
      <t>Uso exclusivo de COLMENA SEGUROS</t>
    </r>
  </si>
  <si>
    <r>
      <t xml:space="preserve">MODALIDAD
</t>
    </r>
    <r>
      <rPr>
        <b/>
        <sz val="8"/>
        <color indexed="10"/>
        <rFont val="Gill Sans MT"/>
        <family val="2"/>
      </rPr>
      <t>(OBLIGATORIO)</t>
    </r>
  </si>
  <si>
    <r>
      <t xml:space="preserve">ACTIVIDAD ESPECIAL 
</t>
    </r>
    <r>
      <rPr>
        <b/>
        <sz val="8"/>
        <color indexed="10"/>
        <rFont val="Gill Sans MT"/>
        <family val="2"/>
      </rPr>
      <t>(TRABAJO EN ALTURAS)</t>
    </r>
  </si>
  <si>
    <r>
      <t xml:space="preserve">TIPO DE CONTRATO </t>
    </r>
    <r>
      <rPr>
        <b/>
        <sz val="8"/>
        <color indexed="10"/>
        <rFont val="Gill Sans MT"/>
        <family val="2"/>
      </rPr>
      <t>(OBLIGATORIO)</t>
    </r>
  </si>
  <si>
    <r>
      <t xml:space="preserve">SUMINISTRO DE TRANSPORTE POR PARTE DEL  CONTRATANTE </t>
    </r>
    <r>
      <rPr>
        <b/>
        <sz val="8"/>
        <color indexed="10"/>
        <rFont val="Gill Sans MT"/>
        <family val="2"/>
      </rPr>
      <t>(OBLIGATORIO)</t>
    </r>
  </si>
  <si>
    <r>
      <t xml:space="preserve">FECHA INICIO DEL CONTRATO (DD/MM/AAAA) </t>
    </r>
    <r>
      <rPr>
        <b/>
        <sz val="8"/>
        <color indexed="10"/>
        <rFont val="Gill Sans MT"/>
        <family val="2"/>
      </rPr>
      <t>(OBLIGATORIO)</t>
    </r>
  </si>
  <si>
    <r>
      <t xml:space="preserve">FECHA TERMINACIÓN DEL CONTRATO (DD/MM/AAAA) </t>
    </r>
    <r>
      <rPr>
        <b/>
        <sz val="8"/>
        <color indexed="10"/>
        <rFont val="Gill Sans MT"/>
        <family val="2"/>
      </rPr>
      <t>(OBLIGATORIO)</t>
    </r>
  </si>
  <si>
    <r>
      <t xml:space="preserve">VALOR TOTAL DEL CONTRATO </t>
    </r>
    <r>
      <rPr>
        <b/>
        <sz val="8"/>
        <color indexed="10"/>
        <rFont val="Gill Sans MT"/>
        <family val="2"/>
      </rPr>
      <t>(OBLIGATORIO)</t>
    </r>
  </si>
  <si>
    <r>
      <t xml:space="preserve">VALOR MENSUAL DEL  CONTRATO </t>
    </r>
    <r>
      <rPr>
        <b/>
        <sz val="8"/>
        <color indexed="10"/>
        <rFont val="Gill Sans MT"/>
        <family val="2"/>
      </rPr>
      <t>(OBLIGATORIO)</t>
    </r>
  </si>
  <si>
    <r>
      <t>INGRESO BASE DE COTIZACION</t>
    </r>
    <r>
      <rPr>
        <b/>
        <sz val="8"/>
        <color indexed="10"/>
        <rFont val="Gill Sans MT"/>
        <family val="2"/>
      </rPr>
      <t xml:space="preserve"> (OBLIGATORIO)</t>
    </r>
  </si>
  <si>
    <r>
      <t xml:space="preserve">CÓDIGO ACTIVIDAD ECONÓMICA A EJECUTAR 
</t>
    </r>
    <r>
      <rPr>
        <b/>
        <sz val="8"/>
        <color indexed="10"/>
        <rFont val="Gill Sans MT"/>
        <family val="2"/>
      </rPr>
      <t>(OBLIGATORIO)</t>
    </r>
  </si>
  <si>
    <r>
      <t xml:space="preserve">NOMBRE ACTIVIDAD ECONÓMICA A EJECUTAR 
</t>
    </r>
    <r>
      <rPr>
        <b/>
        <sz val="8"/>
        <color indexed="10"/>
        <rFont val="Gill Sans MT"/>
        <family val="2"/>
      </rPr>
      <t>(OBLIGATORIO)</t>
    </r>
  </si>
  <si>
    <r>
      <t xml:space="preserve">CLASE DE RIESGO DE LA ACTIVIDAD ECONÓMICA DEL INDEPENDIENTE
</t>
    </r>
    <r>
      <rPr>
        <b/>
        <sz val="8"/>
        <color indexed="10"/>
        <rFont val="Gill Sans MT"/>
        <family val="2"/>
      </rPr>
      <t>Uso exclusivo de COLMENA SEGUROS</t>
    </r>
  </si>
  <si>
    <r>
      <t xml:space="preserve">TASA DE RIESGO DE LA ACTIVIDAD ECONÓMICA DEL INDEPENDIENTE
</t>
    </r>
    <r>
      <rPr>
        <b/>
        <sz val="8"/>
        <color indexed="10"/>
        <rFont val="Gill Sans MT"/>
        <family val="2"/>
      </rPr>
      <t>Uso exclusivo de COLMENA SEGUROS</t>
    </r>
  </si>
  <si>
    <r>
      <t xml:space="preserve">DIAS EN QUE SE EJCUTA LA ACTIVIDAD </t>
    </r>
    <r>
      <rPr>
        <b/>
        <sz val="8"/>
        <color indexed="10"/>
        <rFont val="Gill Sans MT"/>
        <family val="2"/>
      </rPr>
      <t>(Indicar con X)</t>
    </r>
  </si>
  <si>
    <r>
      <t xml:space="preserve">HORARIO  EN QUE SE EJECUTARA LA ACTIVIDAD
 </t>
    </r>
    <r>
      <rPr>
        <b/>
        <sz val="8"/>
        <color indexed="10"/>
        <rFont val="Gill Sans MT"/>
        <family val="2"/>
      </rPr>
      <t>(marcar con X)</t>
    </r>
  </si>
  <si>
    <r>
      <t xml:space="preserve">CÓDIGO  CENTRO DE TRABAJO 
</t>
    </r>
    <r>
      <rPr>
        <b/>
        <sz val="8"/>
        <color indexed="10"/>
        <rFont val="Gill Sans MT"/>
        <family val="2"/>
      </rPr>
      <t>(OBLIGATORIO)</t>
    </r>
  </si>
  <si>
    <r>
      <t xml:space="preserve">NOMBRE CENTRO DE TRABAJO 
</t>
    </r>
    <r>
      <rPr>
        <b/>
        <sz val="8"/>
        <color indexed="10"/>
        <rFont val="Gill Sans MT"/>
        <family val="2"/>
      </rPr>
      <t>(OBLIGATORIO)</t>
    </r>
  </si>
  <si>
    <r>
      <t xml:space="preserve">CÓDIGO ACTIVIDAD ECONÓMICA CENTRO DE TRABAJO 
</t>
    </r>
    <r>
      <rPr>
        <b/>
        <sz val="8"/>
        <color indexed="10"/>
        <rFont val="Gill Sans MT"/>
        <family val="2"/>
      </rPr>
      <t>(OBLIGATORIO)</t>
    </r>
  </si>
  <si>
    <r>
      <t xml:space="preserve">CLASE DE RIESGO DE LA ACTIVIDAD ECONÓMICA DEL CENTRO DE TRABAJO
</t>
    </r>
    <r>
      <rPr>
        <b/>
        <sz val="8"/>
        <color indexed="10"/>
        <rFont val="Gill Sans MT"/>
        <family val="2"/>
      </rPr>
      <t>Uso exclusivo de COLMENA SEGUROS</t>
    </r>
  </si>
  <si>
    <r>
      <t xml:space="preserve">TASA DE RIESGO DE LA ACTIVIDAD ECONÓMICA DEL CENTRO DE TRABAJO
</t>
    </r>
    <r>
      <rPr>
        <b/>
        <sz val="8"/>
        <color indexed="10"/>
        <rFont val="Gill Sans MT"/>
        <family val="2"/>
      </rPr>
      <t>Uso exclusivo de COLMENA SEGUROS</t>
    </r>
  </si>
  <si>
    <r>
      <t xml:space="preserve">DIRECCION DEL CENTRO DE TRABAJO
</t>
    </r>
    <r>
      <rPr>
        <b/>
        <sz val="8"/>
        <color indexed="10"/>
        <rFont val="Gill Sans MT"/>
        <family val="2"/>
      </rPr>
      <t>(OBLIGATORIO CUANDO LA EMPRESA NO ESTÉ AFILIADA)</t>
    </r>
  </si>
  <si>
    <r>
      <t xml:space="preserve">DEPARTAMENTO CENTRO TRABAJO
</t>
    </r>
    <r>
      <rPr>
        <b/>
        <sz val="8"/>
        <color indexed="10"/>
        <rFont val="Gill Sans MT"/>
        <family val="2"/>
      </rPr>
      <t>(OBLIGATORIO CUANDO LA EMPRESA NO ESTÉ AFILIADA)</t>
    </r>
  </si>
  <si>
    <r>
      <t xml:space="preserve">CIUDAD DEL  CENTRO TRABAJO
</t>
    </r>
    <r>
      <rPr>
        <b/>
        <sz val="8"/>
        <color indexed="10"/>
        <rFont val="Gill Sans MT"/>
        <family val="2"/>
      </rPr>
      <t>(OBLIGATORIO CUANDO LA EMPRESA NO ESTÉ AFILIADA)</t>
    </r>
  </si>
  <si>
    <r>
      <t xml:space="preserve">ZONA (RURAL / URBANA)
</t>
    </r>
    <r>
      <rPr>
        <b/>
        <sz val="8"/>
        <color indexed="10"/>
        <rFont val="Gill Sans MT"/>
        <family val="2"/>
      </rPr>
      <t>(OBLIGATORIO CUANDO LA EMPRESA NO ESTÉ AFILIADA)</t>
    </r>
  </si>
  <si>
    <r>
      <t xml:space="preserve">TEL  CENTRO TRABAJO
</t>
    </r>
    <r>
      <rPr>
        <b/>
        <sz val="8"/>
        <color indexed="10"/>
        <rFont val="Gill Sans MT"/>
        <family val="2"/>
      </rPr>
      <t>(OBLIGATORIO CUANDO LA EMPRESA NO ESTÉ AFILIADA)</t>
    </r>
  </si>
  <si>
    <r>
      <t xml:space="preserve">CELULAR  CENTRO TRABAJO
</t>
    </r>
    <r>
      <rPr>
        <b/>
        <sz val="8"/>
        <color indexed="10"/>
        <rFont val="Gill Sans MT"/>
        <family val="2"/>
      </rPr>
      <t>(OBLIGATORIO CUANDO LA EMPRESA NO ESTÉ AFILIADA)</t>
    </r>
  </si>
  <si>
    <r>
      <t xml:space="preserve">CORREO ELECTRÓNICO  CENTRO TRABAJO
</t>
    </r>
    <r>
      <rPr>
        <b/>
        <sz val="8"/>
        <color indexed="10"/>
        <rFont val="Gill Sans MT"/>
        <family val="2"/>
      </rPr>
      <t>(OBLIGATORIO CUANDO LA EMPRESA NO ESTÉ AFILIADA)</t>
    </r>
  </si>
  <si>
    <t>CALLE 30 #27-17 APTO 702 TORRE 3</t>
  </si>
  <si>
    <t>CRA 39 #39B-98</t>
  </si>
  <si>
    <t>XX</t>
  </si>
  <si>
    <t>14</t>
  </si>
  <si>
    <t>15</t>
  </si>
  <si>
    <t>16</t>
  </si>
  <si>
    <t>17</t>
  </si>
  <si>
    <t>18</t>
  </si>
  <si>
    <t>19</t>
  </si>
  <si>
    <t>20</t>
  </si>
  <si>
    <t>21</t>
  </si>
  <si>
    <t>22</t>
  </si>
  <si>
    <t>23</t>
  </si>
  <si>
    <t>PRINCIPAL ADMINISTRACION MUNICIPIO EL CARMEN DE VIBORAL Y ESTUDIANTE ADMINISTRATIVO</t>
  </si>
  <si>
    <t>ALCALDIAELCARMENDEVIBORAL@GMAIL.COM</t>
  </si>
  <si>
    <t>AUXILIARRH@ELCARMEN.GOV.CO</t>
  </si>
  <si>
    <t>MEDINA</t>
  </si>
  <si>
    <t>ESTUDIANE</t>
  </si>
  <si>
    <t>N/A</t>
  </si>
  <si>
    <t>CALLE 31 N 30 07</t>
  </si>
  <si>
    <t>CALLE 31 N 30 08</t>
  </si>
  <si>
    <t>CALLE 31 N 30 10</t>
  </si>
  <si>
    <t>CALLE 31 N 30 11</t>
  </si>
  <si>
    <t>CALLE 31 N 30 12</t>
  </si>
  <si>
    <t>CALLE 31 N 30 13</t>
  </si>
  <si>
    <t>CALLE 31 N 30 14</t>
  </si>
  <si>
    <t>CALLE 31 N 30 15</t>
  </si>
  <si>
    <t>CALLE 31 N 30 16</t>
  </si>
  <si>
    <t>CALLE 31 N 30 17</t>
  </si>
  <si>
    <t>CALLE 31 N 30 18</t>
  </si>
  <si>
    <t>CALLE 31 N 30 19</t>
  </si>
  <si>
    <t>CALLE 31 N 30 20</t>
  </si>
  <si>
    <t>CALLE 31 N 30 21</t>
  </si>
  <si>
    <t>CALLE 31 N 30 22</t>
  </si>
  <si>
    <t>CALLE 31 N 30 23</t>
  </si>
  <si>
    <t>CALLE 31 N 30 25</t>
  </si>
  <si>
    <t>CALLE 31 N 30 26</t>
  </si>
  <si>
    <t>CALLE 31 N 30 27</t>
  </si>
  <si>
    <t>CALLE 31 N 30 28</t>
  </si>
  <si>
    <t>CALLE 31 N 30 29</t>
  </si>
  <si>
    <t>CALLE 31 N 30 30</t>
  </si>
  <si>
    <t>CALLE 31 N 30 31</t>
  </si>
  <si>
    <t>CALLE 31 N 30 32</t>
  </si>
  <si>
    <t>CALLE 31 N 30 34</t>
  </si>
  <si>
    <t>CALLE 31 N 30 35</t>
  </si>
  <si>
    <t>CALLE 31 N 30 36</t>
  </si>
  <si>
    <t>CALLE 31 N 30 37</t>
  </si>
  <si>
    <t>CALLE 31 N 30 38</t>
  </si>
  <si>
    <t>CALLE 31 N 30 39</t>
  </si>
  <si>
    <t>CALLE 31 N 30 40</t>
  </si>
  <si>
    <t>CALLE 31 N 30 41</t>
  </si>
  <si>
    <t>CALLE 31 N 30 42</t>
  </si>
  <si>
    <t>CALLE 31 N 30 43</t>
  </si>
  <si>
    <t>CALLE 31 N 30 44</t>
  </si>
  <si>
    <t>CALLE 31 N 30 45</t>
  </si>
  <si>
    <t>CALLE 31 N 30 46</t>
  </si>
  <si>
    <t>CALLE 31 N 30 47</t>
  </si>
  <si>
    <t>CALLE 31 N 30 48</t>
  </si>
  <si>
    <t>CALLE 31 N 30 49</t>
  </si>
  <si>
    <t>CALLE 31 N 30 50</t>
  </si>
  <si>
    <t>CALLE 31 N 30 51</t>
  </si>
  <si>
    <t>CALLE 31 N 30 52</t>
  </si>
  <si>
    <t>CALLE 31 N 30 53</t>
  </si>
  <si>
    <t>CALLE 31 N 30 54</t>
  </si>
  <si>
    <t>CALLE 31 N 30 55</t>
  </si>
  <si>
    <t>CALLE 31 N 30 56</t>
  </si>
  <si>
    <t>CALLE 31 N 30 57</t>
  </si>
  <si>
    <t>CALLE 31 N 30 58</t>
  </si>
  <si>
    <t>CALLE 31 N 30 59</t>
  </si>
  <si>
    <t>CALLE 31 N 30 60</t>
  </si>
  <si>
    <t>CALLE 31 N 30 61</t>
  </si>
  <si>
    <t>CALLE 31 N 30 62</t>
  </si>
  <si>
    <t>CALLE 31 N 30 63</t>
  </si>
  <si>
    <t>CALLE 31 N 30 64</t>
  </si>
  <si>
    <t>CALLE 31 N 30 65</t>
  </si>
  <si>
    <t>CALLE 31 N 30 66</t>
  </si>
  <si>
    <t>CALLE 31 N 30 67</t>
  </si>
  <si>
    <t>CALLE 31 N 30 68</t>
  </si>
  <si>
    <t>CALLE 31 N 30 69</t>
  </si>
  <si>
    <t>CALLE 31 N 30 70</t>
  </si>
  <si>
    <t>CALLE 31 N 30 72</t>
  </si>
  <si>
    <t>CALLE 31 N 30 73</t>
  </si>
  <si>
    <t>CALLE 31 N 30 74</t>
  </si>
  <si>
    <t>CALLE 31 N 30 76</t>
  </si>
  <si>
    <t>CALLE 31 N 30 77</t>
  </si>
  <si>
    <t>CALLE 31 N 30 78</t>
  </si>
  <si>
    <t>CALLE 31 N 30 79</t>
  </si>
  <si>
    <t>CALLE 31 N 30 80</t>
  </si>
  <si>
    <t>CALLE 31 N 30 83</t>
  </si>
  <si>
    <t>CALLE 31 N 30 84</t>
  </si>
  <si>
    <t>CALLE 31 N 30 85</t>
  </si>
  <si>
    <t>CALLE 31 N 30 86</t>
  </si>
  <si>
    <t>CALLE 31 N 30 87</t>
  </si>
  <si>
    <t>CALLE 31 N 30 89</t>
  </si>
  <si>
    <t>CALLE 31 N 30 91</t>
  </si>
  <si>
    <t>CALLE 31 N 30 92</t>
  </si>
  <si>
    <t>CALLE 31 N 30 93</t>
  </si>
  <si>
    <t>CALLE 31 N 30 94</t>
  </si>
  <si>
    <t>CALLE 31 N 30 95</t>
  </si>
  <si>
    <t>CALLE 31 N 30 96</t>
  </si>
  <si>
    <t>CALLE 31 N 30 97</t>
  </si>
  <si>
    <t>CALLE 31 N 30 98</t>
  </si>
  <si>
    <t>CALLE 31 N 30 99</t>
  </si>
  <si>
    <t>CALLE 31 N 30 100</t>
  </si>
  <si>
    <t>CALLE 31 N 30 101</t>
  </si>
  <si>
    <t>CALLE 31 N 30 102</t>
  </si>
  <si>
    <t>CALLE 31 N 30 103</t>
  </si>
  <si>
    <t>CALLE 31 N 30 104</t>
  </si>
  <si>
    <t>CALLE 31 N 30 105</t>
  </si>
  <si>
    <t>CALLE 31 N 30 106</t>
  </si>
  <si>
    <t>CALLE 31 N 30 107</t>
  </si>
  <si>
    <t>CALLE 31 N 30 108</t>
  </si>
  <si>
    <t>CALLE 31 N 30 109</t>
  </si>
  <si>
    <t>CALLE 31 N 30 110</t>
  </si>
  <si>
    <t>CALLE 31 N 30 111</t>
  </si>
  <si>
    <t>CALLE 31 N 30 112</t>
  </si>
  <si>
    <t>CALLE 31 N 30 113</t>
  </si>
  <si>
    <t>CALLE 31 N 30 114</t>
  </si>
  <si>
    <t>CALLE 31 N 30 115</t>
  </si>
  <si>
    <t>CALLE 31 N 30 116</t>
  </si>
  <si>
    <t>CALLE 31 N 30 117</t>
  </si>
  <si>
    <t>CALLE 31 N 30 118</t>
  </si>
  <si>
    <t>CALLE 31 N 30 119</t>
  </si>
  <si>
    <t>CALLE 31 N 30 120</t>
  </si>
  <si>
    <t>CALLE 31 N 30 121</t>
  </si>
  <si>
    <t>CALLE 31 N 30 122</t>
  </si>
  <si>
    <t>CALLE 31 N 30 123</t>
  </si>
  <si>
    <t>CALLE 31 N 30 124</t>
  </si>
  <si>
    <t>CALLE 31 N 30 125</t>
  </si>
  <si>
    <t>CALLE 31 N 30 126</t>
  </si>
  <si>
    <t>CALLE 31 N 30 127</t>
  </si>
  <si>
    <t>CALLE 31 N 30 128</t>
  </si>
  <si>
    <t>CALLE 31 N 30 129</t>
  </si>
  <si>
    <t>CALLE 31 N 30 130</t>
  </si>
  <si>
    <t>CALLE 31 N 30 131</t>
  </si>
  <si>
    <t>CALLE 31 N 30 132</t>
  </si>
  <si>
    <t>CALLE 31 N 30 133</t>
  </si>
  <si>
    <t>CALLE 31 N 30 134</t>
  </si>
  <si>
    <t>CALLE 31 N 30 135</t>
  </si>
  <si>
    <t>CALLE 31 N 30 136</t>
  </si>
  <si>
    <t>CALLE 31 N 30 137</t>
  </si>
  <si>
    <t>CALLE 31 N 30 138</t>
  </si>
  <si>
    <t>CALLE 31 N 30 139</t>
  </si>
  <si>
    <t>CALLE 31 N 30 140</t>
  </si>
  <si>
    <t>CALLE 31 N 30 141</t>
  </si>
  <si>
    <t>CALLE 31 N 30 142</t>
  </si>
  <si>
    <t>CALLE 31 N 30 143</t>
  </si>
  <si>
    <t>CALLE 31 N 30 144</t>
  </si>
  <si>
    <t>CALLE 31 N 30 145</t>
  </si>
  <si>
    <t>CALLE 31 N 30 146</t>
  </si>
  <si>
    <t>CALLE 31 N 30 147</t>
  </si>
  <si>
    <t>CALLE 31 N 30 148</t>
  </si>
  <si>
    <t>CALLE 31 N 30 149</t>
  </si>
  <si>
    <t>CALLE 31 N 30 150</t>
  </si>
  <si>
    <t>CALLE 31 N 30 151</t>
  </si>
  <si>
    <t>CALLE 31 N 30 152</t>
  </si>
  <si>
    <t>TOLOZA</t>
  </si>
  <si>
    <t xml:space="preserve">KEREN </t>
  </si>
  <si>
    <t xml:space="preserve">ESTHER </t>
  </si>
  <si>
    <t>CR 26 F # 40 - 09</t>
  </si>
  <si>
    <t>kerenmartineztoloza@gmail.com</t>
  </si>
  <si>
    <t>YEFERSON</t>
  </si>
  <si>
    <t xml:space="preserve">OTALVARO </t>
  </si>
  <si>
    <t>KM 2 VIA LAS BRISAS</t>
  </si>
  <si>
    <t>CR 38 # 45 - 32</t>
  </si>
  <si>
    <t>CALLE 30 #28-00</t>
  </si>
  <si>
    <t>wilmar1978@gmail.com</t>
  </si>
  <si>
    <t>yefersonleandro94@gmail.com</t>
  </si>
  <si>
    <t>diana.carolinap1121@gmail.com</t>
  </si>
  <si>
    <t>Santiagolopezgo96@gmail.com</t>
  </si>
  <si>
    <t>NINGUNA</t>
  </si>
  <si>
    <t>ORQUIDEA DEL SOCORRO</t>
  </si>
  <si>
    <t xml:space="preserve">JUANITA </t>
  </si>
  <si>
    <t>IVANIA</t>
  </si>
  <si>
    <t xml:space="preserve"> ISABEL </t>
  </si>
  <si>
    <t xml:space="preserve">HÉCTOR </t>
  </si>
  <si>
    <t>JAMIL</t>
  </si>
  <si>
    <t xml:space="preserve">HUGO </t>
  </si>
  <si>
    <t xml:space="preserve">ARBEY </t>
  </si>
  <si>
    <t xml:space="preserve">DUVAN </t>
  </si>
  <si>
    <t>FABIÁN</t>
  </si>
  <si>
    <t xml:space="preserve"> EMILIO</t>
  </si>
  <si>
    <t xml:space="preserve">YEISON </t>
  </si>
  <si>
    <t xml:space="preserve">RAMÓN </t>
  </si>
  <si>
    <t>EMILIO</t>
  </si>
  <si>
    <t xml:space="preserve"> JOHANA</t>
  </si>
  <si>
    <t xml:space="preserve">MONSALVE </t>
  </si>
  <si>
    <t xml:space="preserve">BEDOYA </t>
  </si>
  <si>
    <t>SÁNCHEZ</t>
  </si>
  <si>
    <t xml:space="preserve">PÉREZ </t>
  </si>
  <si>
    <t xml:space="preserve">ACOSTA </t>
  </si>
  <si>
    <t xml:space="preserve">CIFUENTES </t>
  </si>
  <si>
    <t>GALVIS</t>
  </si>
  <si>
    <t xml:space="preserve"> BLANDÓN</t>
  </si>
  <si>
    <t xml:space="preserve">RENDÓN </t>
  </si>
  <si>
    <t>TABORDA</t>
  </si>
  <si>
    <t xml:space="preserve">ESTRADA </t>
  </si>
  <si>
    <t xml:space="preserve">ORTIZ </t>
  </si>
  <si>
    <t xml:space="preserve">BAENA </t>
  </si>
  <si>
    <t>ATEHORTÚA</t>
  </si>
  <si>
    <t>Monsalve4361@gmail.com</t>
  </si>
  <si>
    <t>orquiquiji1976@gmail.com</t>
  </si>
  <si>
    <t>andre-0617@hotmail.com</t>
  </si>
  <si>
    <t>juliandbmx@hotmail.com</t>
  </si>
  <si>
    <t>hector198010@hotmail.com</t>
  </si>
  <si>
    <t>juanicifu15@gmail.com</t>
  </si>
  <si>
    <t>jhonjamil98@gmail.com</t>
  </si>
  <si>
    <t>hugovoleybol@gmail.com</t>
  </si>
  <si>
    <t>juandiego4321@gmail.com</t>
  </si>
  <si>
    <t>santibote93@gmail.com</t>
  </si>
  <si>
    <t>duvanfelipe-97@hotmail.com</t>
  </si>
  <si>
    <t>fabiánrestrepo.garcía@gmail.com</t>
  </si>
  <si>
    <t>vale.150913@gmail.com</t>
  </si>
  <si>
    <t>psicologoyedaorva@gmail.com</t>
  </si>
  <si>
    <t>emiliobaena@gmail.com</t>
  </si>
  <si>
    <t>leidyalzate4468@gmail.com</t>
  </si>
  <si>
    <t>AGENTE DE TRANSITO</t>
  </si>
  <si>
    <t xml:space="preserve">OTÁLVARO </t>
  </si>
  <si>
    <t>CALLE 46#52-42  RIONEGRO</t>
  </si>
  <si>
    <t>RIONEGRO</t>
  </si>
  <si>
    <t>sgsst@elcarmen.gov.co</t>
  </si>
  <si>
    <t>NIDIA</t>
  </si>
  <si>
    <t>CALLE 10BB#31-32 APTO 404 TORRE1</t>
  </si>
  <si>
    <t>nidiaurregoescobar2@gmail.com</t>
  </si>
  <si>
    <t>RICHARD</t>
  </si>
  <si>
    <t>CRA 29 CL 12C-04</t>
  </si>
  <si>
    <t>jaramillorichard19@gmail.com</t>
  </si>
  <si>
    <t>RIVAS</t>
  </si>
  <si>
    <t>RENDÓN</t>
  </si>
  <si>
    <t>CRA 52D#41-14 TORRES DE ALCALÁ BLOQUE 2</t>
  </si>
  <si>
    <t>Johanarivas709@gmail.com</t>
  </si>
  <si>
    <t>CRA 34#27-94</t>
  </si>
  <si>
    <t>emaure19@gmail.com</t>
  </si>
  <si>
    <t>JAIME</t>
  </si>
  <si>
    <t>CRA 30#28-51 INTERIOR 301</t>
  </si>
  <si>
    <t>aalejox312@gmail.com</t>
  </si>
  <si>
    <t>Orden público y actividades de seguridad</t>
  </si>
  <si>
    <r>
      <t xml:space="preserve">CRA 31 </t>
    </r>
    <r>
      <rPr>
        <i/>
        <sz val="11"/>
        <color theme="1"/>
        <rFont val="Calibri"/>
        <family val="2"/>
        <scheme val="minor"/>
      </rPr>
      <t>#14-27</t>
    </r>
  </si>
  <si>
    <t>carlosandresmontoyaidarraga@gmail.com</t>
  </si>
  <si>
    <t>MILTON</t>
  </si>
  <si>
    <t>CALLE 30 #32-44</t>
  </si>
  <si>
    <t>milhouse394@gmail.com</t>
  </si>
  <si>
    <t>19,572,000</t>
  </si>
  <si>
    <t>CARRERA 32 N°25-35</t>
  </si>
  <si>
    <t>cindyvc01@gmail.com</t>
  </si>
  <si>
    <t xml:space="preserve">ARNOLD </t>
  </si>
  <si>
    <t>CARRERA 48A 107C 41 INTERIOR 102</t>
  </si>
  <si>
    <t>arnoldemz85@gmail.com</t>
  </si>
  <si>
    <t xml:space="preserve">ESNEIDER </t>
  </si>
  <si>
    <t>CALLE 56B N°20C 1 CASA ENCISO</t>
  </si>
  <si>
    <t>lopezmao,0990@gmail.com</t>
  </si>
  <si>
    <t>CINDY</t>
  </si>
  <si>
    <t>claudiaduque991@gmail.com</t>
  </si>
  <si>
    <t>22,306,000</t>
  </si>
  <si>
    <t>Finca villa Beatriz n°86</t>
  </si>
  <si>
    <t>FERNANDA</t>
  </si>
  <si>
    <t>Despacho Alcalde</t>
  </si>
  <si>
    <t>Servicios Administrativo</t>
  </si>
  <si>
    <t>VILLEGAS</t>
  </si>
  <si>
    <t>Secretaría de Gobierno</t>
  </si>
  <si>
    <t>ORREGO</t>
  </si>
  <si>
    <t>Secretaría de Agricultura</t>
  </si>
  <si>
    <t>Secretaría de Deporte</t>
  </si>
  <si>
    <t>CATERINE</t>
  </si>
  <si>
    <t>CARRERA 35 # 31-32</t>
  </si>
  <si>
    <t>cate8900@hotmail.com</t>
  </si>
  <si>
    <t>CASTRILLÓN</t>
  </si>
  <si>
    <t>VEREDA LA AURORA</t>
  </si>
  <si>
    <t>sandraquintero86@hotmail.com</t>
  </si>
  <si>
    <t>Secretaría de Planeación</t>
  </si>
  <si>
    <t>Secretaría de Hacienda</t>
  </si>
  <si>
    <t>Secretaría de Tránsito</t>
  </si>
  <si>
    <t>Secretaría de Educación</t>
  </si>
  <si>
    <t>Secretaría de Salud</t>
  </si>
  <si>
    <t>Secretaria de infraestructura</t>
  </si>
  <si>
    <t xml:space="preserve">Secretaria de turismo </t>
  </si>
  <si>
    <t>Secretaria desarrollo social</t>
  </si>
  <si>
    <t>personería</t>
  </si>
  <si>
    <t>concejal</t>
  </si>
  <si>
    <t>contratista concejo</t>
  </si>
  <si>
    <t>CARMONA</t>
  </si>
  <si>
    <t xml:space="preserve">CALLE 23 N 17 10 </t>
  </si>
  <si>
    <t>EL RETIRO</t>
  </si>
  <si>
    <t>paulacarmona26@gmail.com</t>
  </si>
  <si>
    <t>DE LOS ANGELES</t>
  </si>
  <si>
    <t>CALLE 14 N 55 A B 45</t>
  </si>
  <si>
    <t>angeles.castano23@gmail.com</t>
  </si>
  <si>
    <t xml:space="preserve">CARRERA 52 N 44 55 </t>
  </si>
  <si>
    <t>sebas13200@hotmail.com</t>
  </si>
  <si>
    <t>ACTIVIDADES DEPORTIVAS Y RECREATIVAS</t>
  </si>
  <si>
    <t xml:space="preserve">GARCIA </t>
  </si>
  <si>
    <t xml:space="preserve">CASTAÑEDA </t>
  </si>
  <si>
    <t xml:space="preserve">ALBEIRO </t>
  </si>
  <si>
    <t xml:space="preserve">CARRERA 48 A N 4347 </t>
  </si>
  <si>
    <t>albeirogarcia3010@gmail.com</t>
  </si>
  <si>
    <t>CARRERA29 N 33 29</t>
  </si>
  <si>
    <t>danielazuluagasoto3@gmail.com</t>
  </si>
  <si>
    <t xml:space="preserve">OLGUIN </t>
  </si>
  <si>
    <t>ORTIZ</t>
  </si>
  <si>
    <t>HAROLD</t>
  </si>
  <si>
    <t>VEREDA BETANIA</t>
  </si>
  <si>
    <t>haroldholguin@gmail.cm</t>
  </si>
  <si>
    <t>ACTIVIDADES DE VETERINARIA</t>
  </si>
  <si>
    <t>CRA 26 D CON CALLE 40B-69 VILLA DE ALEJANDRIA</t>
  </si>
  <si>
    <t>joseagm280@hotmail.com</t>
  </si>
  <si>
    <t>CALLE 23A #33-29</t>
  </si>
  <si>
    <t>leidycris84@gamil.com</t>
  </si>
  <si>
    <t>BEMJUMEA</t>
  </si>
  <si>
    <t>RAVE</t>
  </si>
  <si>
    <t>STIDEN</t>
  </si>
  <si>
    <t>VEREDA CAMPO ALEGRE</t>
  </si>
  <si>
    <t>jaimebenjumear@gmail.com</t>
  </si>
  <si>
    <t>ZAPATA</t>
  </si>
  <si>
    <t>CRA 34 # 31-24</t>
  </si>
  <si>
    <t>DANYZAPATAM1@HOTMAIL.COM</t>
  </si>
  <si>
    <t>CARTAGENA</t>
  </si>
  <si>
    <t>ANALIDA</t>
  </si>
  <si>
    <t>CALLE 29 # 33A-11</t>
  </si>
  <si>
    <t>analidacartagena22@gmail.com</t>
  </si>
  <si>
    <t xml:space="preserve">GUTIERREZ </t>
  </si>
  <si>
    <t>OLAYA</t>
  </si>
  <si>
    <t xml:space="preserve">JOHANNA </t>
  </si>
  <si>
    <t>CALLE 40B#62-84 PORVENIR</t>
  </si>
  <si>
    <t>joha93olaya@hotmail.com</t>
  </si>
  <si>
    <t>DIAGONAL 48A #43a-30</t>
  </si>
  <si>
    <t>ospinaalzatejuancarlos@gmail.com</t>
  </si>
  <si>
    <t>LINA</t>
  </si>
  <si>
    <t>CALLE 12 #27-67</t>
  </si>
  <si>
    <t>LINAPEREZ941@HOTMAIL.COM</t>
  </si>
  <si>
    <t>CALLE 27#2923</t>
  </si>
  <si>
    <t>WILM753@GMAIL.COM</t>
  </si>
  <si>
    <t>CRA 22#41-31 SAN FERNANDO</t>
  </si>
  <si>
    <t>juliramigil@hotmail.com</t>
  </si>
  <si>
    <t>COLMENA</t>
  </si>
  <si>
    <t xml:space="preserve">Actividades veterinarias </t>
  </si>
  <si>
    <t>CRA71A #13-31  MEDELLIN</t>
  </si>
  <si>
    <t>johana.correa.abogada@gmail.com</t>
  </si>
  <si>
    <t>ECHEVERRI</t>
  </si>
  <si>
    <t xml:space="preserve">CALLE 18#33-03 </t>
  </si>
  <si>
    <t>lauraisqbel_1206@hotmail.com</t>
  </si>
  <si>
    <t>ZABALA</t>
  </si>
  <si>
    <t>Vereda Betania sector la escuela,casa #9</t>
  </si>
  <si>
    <t>jhmaurozz@gmail.com</t>
  </si>
  <si>
    <t>GRISALES</t>
  </si>
  <si>
    <t>VEREDA SAMARIA</t>
  </si>
  <si>
    <t>carlosgrisales2010@gmail.com</t>
  </si>
  <si>
    <t>DONADO</t>
  </si>
  <si>
    <t>MURILLO</t>
  </si>
  <si>
    <t>JONATHAN</t>
  </si>
  <si>
    <t>QUINTAS DEL CARRETERO</t>
  </si>
  <si>
    <t>jonathantrainer11@gmail.com</t>
  </si>
  <si>
    <t>BALVIN</t>
  </si>
  <si>
    <t>VEREDA CRISTO REY</t>
  </si>
  <si>
    <t>jgallegobalvin@gmail.com</t>
  </si>
  <si>
    <t>CRA 29 # 25-35</t>
  </si>
  <si>
    <t>vladoo9119@gmail.com</t>
  </si>
  <si>
    <t>CRA 30#32-21</t>
  </si>
  <si>
    <t>tillihd1@gmail.com</t>
  </si>
  <si>
    <t xml:space="preserve">SANCHEZ </t>
  </si>
  <si>
    <t>PABLO</t>
  </si>
  <si>
    <t>CALLE 23#31-63</t>
  </si>
  <si>
    <t>juan202sanchezz@gmail.com</t>
  </si>
  <si>
    <t>CRA 30#28-56 APTO 203</t>
  </si>
  <si>
    <t>vlosorio1906@gmail.com</t>
  </si>
  <si>
    <t>CALLE 24 #31-53</t>
  </si>
  <si>
    <t>elianasoto2@gmail.com</t>
  </si>
  <si>
    <t>CRA 55B#24-68</t>
  </si>
  <si>
    <t>DANI.ECHE28@GMAIL.COM</t>
  </si>
  <si>
    <t>GONZALES</t>
  </si>
  <si>
    <t>CALLE 10B#30-30 APTO 201</t>
  </si>
  <si>
    <t xml:space="preserve">VERONICA </t>
  </si>
  <si>
    <t>CRA 27 #33-57  terracota</t>
  </si>
  <si>
    <t>MARINILLA</t>
  </si>
  <si>
    <t>verogiraldozuluaga@gmail.com</t>
  </si>
  <si>
    <t>CRA 32 #22-53</t>
  </si>
  <si>
    <t>migue6402@gmail.com</t>
  </si>
  <si>
    <t>|</t>
  </si>
  <si>
    <t>CRA 48#61-45 RIONEGRO</t>
  </si>
  <si>
    <t>M.ISABEL1457@GMAIL.COM</t>
  </si>
  <si>
    <t>CRA 40 #36-13</t>
  </si>
  <si>
    <t>PEÑA</t>
  </si>
  <si>
    <t>LORENA</t>
  </si>
  <si>
    <t>lorenapegonzalez@hotmail.com</t>
  </si>
  <si>
    <t>SAVIA</t>
  </si>
  <si>
    <t>GIANELLI</t>
  </si>
  <si>
    <t>MGIANELLI_M.G@HOTMAIL.COM</t>
  </si>
  <si>
    <t>CRA 58#10-03 RIONEGRO</t>
  </si>
  <si>
    <t>pabloarmas11@hotmail.com</t>
  </si>
  <si>
    <t>NESTOR</t>
  </si>
  <si>
    <t>JOAQUIN</t>
  </si>
  <si>
    <t>⁠Calle 26 Sur #43A-41 Envigado</t>
  </si>
  <si>
    <t>ENVIGADO</t>
  </si>
  <si>
    <t>NJMARTINEZJIMENEZ@GMAIL.COM</t>
  </si>
  <si>
    <t>WILMAR_patino01182@elpoli.edu.co</t>
  </si>
  <si>
    <t>ING CIVIL  EDUCACIÓN</t>
  </si>
  <si>
    <t>AUX VETER AGRICULTURA</t>
  </si>
  <si>
    <t>TRABAJADORA SOCIAL- C.JUVENTUD</t>
  </si>
  <si>
    <t xml:space="preserve">ERIKA </t>
  </si>
  <si>
    <t>ALEXANDRA</t>
  </si>
  <si>
    <t>f</t>
  </si>
  <si>
    <t xml:space="preserve">CL 31 N 30 66 RIONEGRO
</t>
  </si>
  <si>
    <t>ERIKCG8808@HOTMAIL.COM</t>
  </si>
  <si>
    <t>29/112024</t>
  </si>
  <si>
    <t>CRA 34#17A33</t>
  </si>
  <si>
    <t>PIPE1552@HOTMAIIL.COM</t>
  </si>
  <si>
    <t>14/012/2024</t>
  </si>
  <si>
    <t>CALLE 2# 31-47</t>
  </si>
  <si>
    <t>laura1221g@gmail.com</t>
  </si>
  <si>
    <t>laura.argorr@gmail.com</t>
  </si>
  <si>
    <t>ALEXCASTRILLÓNSUAREZ@GMAIL.COM</t>
  </si>
  <si>
    <t>JALEGRIA_13@hotmail.com</t>
  </si>
  <si>
    <t>20/012/2024</t>
  </si>
  <si>
    <t xml:space="preserve">MARTINEZ </t>
  </si>
  <si>
    <t>GREALEXOROZCO@GMAIL.COM</t>
  </si>
  <si>
    <t>12/15/2024</t>
  </si>
  <si>
    <t>POSITIVA</t>
  </si>
  <si>
    <t xml:space="preserve">CRA 25 A CALLE 38 D SUR 111 INT 1512 </t>
  </si>
  <si>
    <t>DRODRIGUEZ@GIAPSYSTEM.COM.CO</t>
  </si>
  <si>
    <t>CRA 28#25A-13</t>
  </si>
  <si>
    <t>NATI4481@HOTMAIL.COM</t>
  </si>
  <si>
    <t>MARIANA</t>
  </si>
  <si>
    <t>CRA 30 #23-32</t>
  </si>
  <si>
    <t>OSSA.MARI0303@GMAIL.COM</t>
  </si>
  <si>
    <t>CRA 35#31-51</t>
  </si>
  <si>
    <t>lauracgc_@OUTLOOK.COM</t>
  </si>
  <si>
    <t>SALOMON</t>
  </si>
  <si>
    <t>CALLE 42#35-95</t>
  </si>
  <si>
    <t>BAENASP09@GMAIL.COM</t>
  </si>
  <si>
    <t>VEREDA BARRO BLNCO</t>
  </si>
  <si>
    <t>ERIKAGILLUCO@GMAIL.COM</t>
  </si>
  <si>
    <t>YANES</t>
  </si>
  <si>
    <t>GUEVARA</t>
  </si>
  <si>
    <t>JOSEDAVIDYANES@GMAIL.COM</t>
  </si>
  <si>
    <t>CALLE31#30-06</t>
  </si>
  <si>
    <t>GERTRUDISBAENA@GMAIL.COM</t>
  </si>
  <si>
    <t>EMILCE</t>
  </si>
  <si>
    <t>RUIZ</t>
  </si>
  <si>
    <t>LA CEJA</t>
  </si>
  <si>
    <t>GLORIABEDOYA724@GMAIL.COM</t>
  </si>
  <si>
    <t>13/12/0224</t>
  </si>
  <si>
    <t>VALENTINAGIRALDO21@GMAIL.COM</t>
  </si>
  <si>
    <t>Identificacion</t>
  </si>
  <si>
    <t>Cedula</t>
  </si>
  <si>
    <t>Buscado</t>
  </si>
  <si>
    <t>vencio en agosto</t>
  </si>
  <si>
    <t>vencio en noviembre 30</t>
  </si>
  <si>
    <t>vencio en noviembre 18</t>
  </si>
  <si>
    <t>vencio en noviembre 22</t>
  </si>
  <si>
    <t>vencio en julio 31</t>
  </si>
  <si>
    <t>vencio en oct 30</t>
  </si>
  <si>
    <t>vencio en nov 30</t>
  </si>
  <si>
    <t>vencio en nov 26</t>
  </si>
  <si>
    <t>vencio en nov 28</t>
  </si>
  <si>
    <t>vencio en 11 d}iciembre</t>
  </si>
  <si>
    <t>vencio en nov 11</t>
  </si>
  <si>
    <t>vencio en nov 27</t>
  </si>
  <si>
    <t>vencio en nov 7</t>
  </si>
  <si>
    <t>vencio en sep 20</t>
  </si>
  <si>
    <t>vencio en dic 23 arl sura</t>
  </si>
  <si>
    <t>vencio en dic 8</t>
  </si>
  <si>
    <t>vencio en oct 19</t>
  </si>
  <si>
    <t>vence en dic 13, sin embargo no estaba afiliada y se afilio con inicio de cobertura el 10 de dic</t>
  </si>
  <si>
    <t>vencio  dic 2</t>
  </si>
  <si>
    <t>vencio  dic 5</t>
  </si>
  <si>
    <t>vencio  nov 15</t>
  </si>
  <si>
    <t>vencio  mayo 27</t>
  </si>
  <si>
    <t>vencio nov 25</t>
  </si>
  <si>
    <t>vencio  nov 25</t>
  </si>
  <si>
    <t>arl positiva</t>
  </si>
  <si>
    <t>vencio  dic 6</t>
  </si>
  <si>
    <t>vencio  oct 10</t>
  </si>
  <si>
    <t>vencio  dic 1</t>
  </si>
  <si>
    <t xml:space="preserve">arl sura 20 dic </t>
  </si>
  <si>
    <t>vencio  nov 30</t>
  </si>
  <si>
    <t>vencio  nov27</t>
  </si>
  <si>
    <t>vencio  agosto 22</t>
  </si>
  <si>
    <t>vencio  sep 22</t>
  </si>
  <si>
    <t>vencio  nov 29</t>
  </si>
  <si>
    <t>vencio  nov 16</t>
  </si>
  <si>
    <t>vencio  dic 20</t>
  </si>
  <si>
    <t>vencio  dic 15</t>
  </si>
  <si>
    <t>vencio  agosto 8</t>
  </si>
  <si>
    <t>vencio  agosto21</t>
  </si>
  <si>
    <t>vencio  nov 24</t>
  </si>
  <si>
    <t>vencio  febr 2025</t>
  </si>
  <si>
    <t>vence  dic 14</t>
  </si>
  <si>
    <t>vence  dic 27</t>
  </si>
  <si>
    <t>vence dic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</si>
</sst>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quot;$&quot;\ * #,##0.00_ ;_ &quot;$&quot;\ * \-#,##0.00_ ;_ &quot;$&quot;\ * &quot;-&quot;??_ ;_ @_ "/>
    <numFmt numFmtId="168" formatCode="_(* #,##0_);_(* \(#,##0\);_(* &quot;-&quot;??_);_(@_)"/>
    <numFmt numFmtId="169" formatCode="_(&quot;$&quot;\ * #,##0_);_(&quot;$&quot;\ * \(#,##0\);_(&quot;$&quot;\ * &quot;-&quot;??_);_(@_)"/>
    <numFmt numFmtId="170" formatCode="0;[Red]0"/>
    <numFmt numFmtId="171" formatCode="_(* #,##0_);_(* \(#,##0\);_(* \-_);_(@_)"/>
    <numFmt numFmtId="172" formatCode="_-* #,##0_-;\-* #,##0_-;_-* \-_-;_-@_-"/>
    <numFmt numFmtId="173" formatCode="_(* #,##0.00_);_(* \(#,##0.00\);_(* \-??_);_(@_)"/>
    <numFmt numFmtId="174" formatCode="_(&quot;$ &quot;* #,##0_);_(&quot;$ &quot;* \(#,##0\);_(&quot;$ &quot;* \-_);_(@_)"/>
    <numFmt numFmtId="175" formatCode="d/m/yyyy"/>
    <numFmt numFmtId="176" formatCode="_-* #,##0_-;\-* #,##0_-;_-* &quot;-&quot;??_-;_-@"/>
    <numFmt numFmtId="177" formatCode="_-* #,##0_-;\-* #,##0_-;_-* &quot;-&quot;??_-;_-@_-"/>
    <numFmt numFmtId="178" formatCode="0.000"/>
  </numFmts>
  <fonts count="8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Verdana   "/>
    </font>
    <font>
      <b/>
      <sz val="11"/>
      <color theme="8" tint="-0.499984740745262"/>
      <name val="Calibri"/>
      <family val="2"/>
      <scheme val="minor"/>
    </font>
    <font>
      <sz val="11"/>
      <color theme="8" tint="-0.499984740745262"/>
      <name val="Calibri"/>
      <family val="2"/>
      <scheme val="minor"/>
    </font>
    <font>
      <i/>
      <sz val="11"/>
      <color theme="8" tint="-0.499984740745262"/>
      <name val="Calibri"/>
      <family val="2"/>
      <scheme val="minor"/>
    </font>
    <font>
      <sz val="10"/>
      <color theme="0"/>
      <name val="Calibri"/>
      <family val="2"/>
      <scheme val="minor"/>
    </font>
    <font>
      <b/>
      <sz val="10"/>
      <color theme="8" tint="-0.499984740745262"/>
      <name val="Calibri"/>
      <family val="2"/>
      <scheme val="minor"/>
    </font>
    <font>
      <sz val="10"/>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1"/>
      <color rgb="FFFF0000"/>
      <name val="Calibri"/>
      <family val="2"/>
      <scheme val="minor"/>
    </font>
    <font>
      <sz val="11"/>
      <color theme="0"/>
      <name val="Calibri"/>
      <family val="2"/>
      <scheme val="minor"/>
    </font>
    <font>
      <b/>
      <sz val="16"/>
      <color theme="8" tint="-0.499984740745262"/>
      <name val="Calibri"/>
      <family val="2"/>
      <scheme val="minor"/>
    </font>
    <font>
      <b/>
      <sz val="11"/>
      <color theme="0"/>
      <name val="Calibri"/>
      <family val="2"/>
      <scheme val="minor"/>
    </font>
    <font>
      <sz val="16"/>
      <color theme="8" tint="-0.499984740745262"/>
      <name val="Calibri"/>
      <family val="2"/>
      <scheme val="minor"/>
    </font>
    <font>
      <b/>
      <sz val="14"/>
      <color rgb="FFFF0000"/>
      <name val="Calibri"/>
      <family val="2"/>
      <scheme val="minor"/>
    </font>
    <font>
      <b/>
      <i/>
      <sz val="11"/>
      <color theme="8" tint="-0.499984740745262"/>
      <name val="Calibri"/>
      <family val="2"/>
      <scheme val="minor"/>
    </font>
    <font>
      <b/>
      <sz val="10"/>
      <color rgb="FFFF0000"/>
      <name val="Calibri"/>
      <family val="2"/>
      <scheme val="minor"/>
    </font>
    <font>
      <sz val="11"/>
      <color indexed="8"/>
      <name val="Gill Sans MT"/>
      <family val="2"/>
    </font>
    <font>
      <sz val="11"/>
      <name val="Gill Sans MT"/>
      <family val="2"/>
    </font>
    <font>
      <sz val="11"/>
      <color theme="2" tint="-0.89999084444715716"/>
      <name val="Gill Sans MT"/>
      <family val="2"/>
    </font>
    <font>
      <b/>
      <sz val="14"/>
      <color indexed="8"/>
      <name val="Gill Sans MT"/>
      <family val="2"/>
    </font>
    <font>
      <sz val="11"/>
      <color indexed="9"/>
      <name val="Gill Sans MT"/>
      <family val="2"/>
    </font>
    <font>
      <sz val="11"/>
      <color theme="0"/>
      <name val="Gill Sans MT"/>
      <family val="2"/>
    </font>
    <font>
      <sz val="10"/>
      <color indexed="8"/>
      <name val="Arial"/>
      <family val="2"/>
    </font>
    <font>
      <sz val="10"/>
      <color theme="0"/>
      <name val="Gill Sans MT"/>
      <family val="2"/>
    </font>
    <font>
      <b/>
      <sz val="11"/>
      <color indexed="8"/>
      <name val="Gill Sans MT"/>
      <family val="2"/>
    </font>
    <font>
      <b/>
      <i/>
      <sz val="11"/>
      <color indexed="8"/>
      <name val="Gill Sans MT"/>
      <family val="2"/>
    </font>
    <font>
      <i/>
      <sz val="11"/>
      <color indexed="8"/>
      <name val="Gill Sans MT"/>
      <family val="2"/>
    </font>
    <font>
      <b/>
      <sz val="11"/>
      <name val="Gill Sans MT"/>
      <family val="2"/>
    </font>
    <font>
      <b/>
      <sz val="11"/>
      <color indexed="10"/>
      <name val="Gill Sans MT"/>
      <family val="2"/>
    </font>
    <font>
      <b/>
      <sz val="8"/>
      <name val="Gill Sans MT"/>
      <family val="2"/>
    </font>
    <font>
      <b/>
      <sz val="8"/>
      <color indexed="10"/>
      <name val="Gill Sans MT"/>
      <family val="2"/>
    </font>
    <font>
      <b/>
      <sz val="11"/>
      <color theme="0"/>
      <name val="Gill Sans MT"/>
      <family val="2"/>
    </font>
    <font>
      <u/>
      <sz val="11"/>
      <color indexed="12"/>
      <name val="Calibri"/>
      <family val="2"/>
    </font>
    <font>
      <u/>
      <sz val="11"/>
      <color indexed="12"/>
      <name val="Gill Sans MT"/>
      <family val="2"/>
    </font>
    <font>
      <b/>
      <sz val="8"/>
      <color indexed="8"/>
      <name val="Tahoma"/>
      <family val="2"/>
    </font>
    <font>
      <sz val="8"/>
      <color indexed="8"/>
      <name val="Tahoma"/>
      <family val="2"/>
    </font>
    <font>
      <sz val="9"/>
      <color indexed="81"/>
      <name val="Tahoma"/>
      <family val="2"/>
    </font>
    <font>
      <u/>
      <sz val="11"/>
      <color indexed="30"/>
      <name val="Calibri"/>
      <family val="2"/>
    </font>
    <font>
      <sz val="10"/>
      <color theme="8" tint="-0.249977111117893"/>
      <name val="Calibri"/>
      <family val="2"/>
      <scheme val="minor"/>
    </font>
    <font>
      <b/>
      <sz val="10"/>
      <color theme="0"/>
      <name val="Calibri"/>
      <family val="2"/>
      <scheme val="minor"/>
    </font>
    <font>
      <sz val="11"/>
      <name val="Calibri"/>
      <family val="2"/>
      <scheme val="minor"/>
    </font>
    <font>
      <sz val="10"/>
      <name val="Calibri"/>
      <family val="2"/>
      <scheme val="minor"/>
    </font>
    <font>
      <sz val="10"/>
      <color theme="1"/>
      <name val="Arial"/>
      <family val="2"/>
    </font>
    <font>
      <sz val="8"/>
      <name val="Calibri"/>
      <family val="2"/>
      <scheme val="minor"/>
    </font>
    <font>
      <sz val="9"/>
      <color theme="1"/>
      <name val="Gill Sans MT"/>
      <family val="2"/>
    </font>
    <font>
      <b/>
      <sz val="10"/>
      <color theme="8" tint="0.39997558519241921"/>
      <name val="Calibri"/>
      <family val="2"/>
      <scheme val="minor"/>
    </font>
    <font>
      <b/>
      <sz val="10"/>
      <color theme="8" tint="-0.249977111117893"/>
      <name val="Gill Sans MT"/>
      <family val="2"/>
    </font>
    <font>
      <sz val="10"/>
      <color theme="8" tint="-0.249977111117893"/>
      <name val="Gill Sans MT"/>
      <family val="2"/>
    </font>
    <font>
      <sz val="11"/>
      <color rgb="FFFF0000"/>
      <name val="Calibri"/>
      <family val="2"/>
      <scheme val="minor"/>
    </font>
    <font>
      <b/>
      <u/>
      <sz val="11"/>
      <color rgb="FFC00000"/>
      <name val="Gill Sans MT"/>
      <family val="2"/>
    </font>
    <font>
      <sz val="10"/>
      <color theme="1"/>
      <name val="Calibri"/>
      <family val="2"/>
      <scheme val="minor"/>
    </font>
    <font>
      <sz val="11"/>
      <color theme="3"/>
      <name val="Calibri"/>
      <family val="2"/>
      <scheme val="minor"/>
    </font>
    <font>
      <b/>
      <sz val="10"/>
      <color theme="3"/>
      <name val="Calibri"/>
      <family val="2"/>
      <scheme val="minor"/>
    </font>
    <font>
      <u/>
      <sz val="11"/>
      <color rgb="FFC00000"/>
      <name val="Calibri"/>
      <family val="2"/>
      <scheme val="minor"/>
    </font>
    <font>
      <b/>
      <sz val="11"/>
      <color rgb="FFC00000"/>
      <name val="Gill Sans MT"/>
      <family val="2"/>
    </font>
    <font>
      <sz val="11"/>
      <color indexed="12"/>
      <name val="Calibri"/>
      <family val="2"/>
    </font>
    <font>
      <sz val="11"/>
      <color theme="1"/>
      <name val="Calibri"/>
      <family val="2"/>
    </font>
    <font>
      <sz val="11"/>
      <color rgb="FF000000"/>
      <name val="Gill Sans"/>
    </font>
    <font>
      <u/>
      <sz val="11"/>
      <color rgb="FF0000FF"/>
      <name val="Calibri"/>
      <family val="2"/>
    </font>
    <font>
      <sz val="11"/>
      <color theme="1"/>
      <name val="Calibri"/>
      <family val="2"/>
    </font>
    <font>
      <sz val="11"/>
      <color theme="1"/>
      <name val="Calibri"/>
      <family val="2"/>
      <scheme val="minor"/>
    </font>
    <font>
      <b/>
      <sz val="11"/>
      <color rgb="FF000000"/>
      <name val="Gill Sans"/>
    </font>
    <font>
      <u/>
      <sz val="11"/>
      <color theme="10"/>
      <name val="Calibri"/>
      <family val="2"/>
      <scheme val="minor"/>
    </font>
    <font>
      <sz val="8"/>
      <name val="Gill Sans MT"/>
      <family val="2"/>
    </font>
    <font>
      <sz val="8"/>
      <color indexed="10"/>
      <name val="Gill Sans MT"/>
      <family val="2"/>
    </font>
    <font>
      <sz val="11"/>
      <color rgb="FF000000"/>
      <name val="Calibri"/>
      <family val="2"/>
      <scheme val="minor"/>
    </font>
    <font>
      <b/>
      <sz val="11"/>
      <color rgb="FF000000"/>
      <name val="Calibri"/>
      <family val="2"/>
      <scheme val="minor"/>
    </font>
    <font>
      <sz val="11"/>
      <color rgb="FF333333"/>
      <name val="Calibri"/>
      <family val="2"/>
      <scheme val="minor"/>
    </font>
    <font>
      <sz val="11"/>
      <color rgb="FFFF0000"/>
      <name val="Gill Sans MT"/>
      <family val="2"/>
    </font>
    <font>
      <i/>
      <sz val="11"/>
      <color theme="1"/>
      <name val="Calibri"/>
      <family val="2"/>
      <scheme val="minor"/>
    </font>
    <font>
      <sz val="10"/>
      <color rgb="FFFF0000"/>
      <name val="Calibri"/>
      <family val="2"/>
      <scheme val="minor"/>
    </font>
    <font>
      <sz val="11"/>
      <name val="Calibri"/>
      <family val="2"/>
    </font>
    <font>
      <sz val="10"/>
      <name val="Arial"/>
      <family val="2"/>
    </font>
    <font>
      <b/>
      <sz val="8"/>
      <color indexed="8"/>
      <name val="Gill Sans MT"/>
      <family val="2"/>
    </font>
    <font>
      <sz val="8"/>
      <color indexed="8"/>
      <name val="Gill Sans MT"/>
      <family val="2"/>
    </font>
  </fonts>
  <fills count="34">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indexed="26"/>
      </patternFill>
    </fill>
    <fill>
      <patternFill patternType="solid">
        <fgColor rgb="FFFFCC00"/>
        <bgColor indexed="64"/>
      </patternFill>
    </fill>
    <fill>
      <patternFill patternType="solid">
        <fgColor rgb="FFFFAC05"/>
        <bgColor indexed="64"/>
      </patternFill>
    </fill>
    <fill>
      <patternFill patternType="solid">
        <fgColor rgb="FFFFE67D"/>
        <bgColor indexed="64"/>
      </patternFill>
    </fill>
    <fill>
      <patternFill patternType="solid">
        <fgColor rgb="FFFFD72F"/>
        <bgColor indexed="64"/>
      </patternFill>
    </fill>
    <fill>
      <patternFill patternType="solid">
        <fgColor rgb="FFF2BE00"/>
        <bgColor indexed="64"/>
      </patternFill>
    </fill>
    <fill>
      <patternFill patternType="solid">
        <fgColor theme="8" tint="0.39997558519241921"/>
        <bgColor theme="4" tint="0.79998168889431442"/>
      </patternFill>
    </fill>
    <fill>
      <patternFill patternType="solid">
        <fgColor indexed="51"/>
        <bgColor indexed="13"/>
      </patternFill>
    </fill>
    <fill>
      <patternFill patternType="solid">
        <fgColor indexed="42"/>
        <bgColor indexed="27"/>
      </patternFill>
    </fill>
    <fill>
      <patternFill patternType="solid">
        <fgColor indexed="9"/>
        <bgColor indexed="27"/>
      </patternFill>
    </fill>
    <fill>
      <patternFill patternType="solid">
        <fgColor indexed="43"/>
        <bgColor indexed="26"/>
      </patternFill>
    </fill>
    <fill>
      <patternFill patternType="solid">
        <fgColor indexed="44"/>
        <bgColor indexed="24"/>
      </patternFill>
    </fill>
    <fill>
      <patternFill patternType="solid">
        <fgColor rgb="FFFFFF00"/>
        <bgColor indexed="64"/>
      </patternFill>
    </fill>
    <fill>
      <patternFill patternType="solid">
        <fgColor theme="0"/>
        <bgColor theme="0"/>
      </patternFill>
    </fill>
    <fill>
      <patternFill patternType="solid">
        <fgColor rgb="FFCCECFF"/>
        <bgColor indexed="64"/>
      </patternFill>
    </fill>
    <fill>
      <patternFill patternType="solid">
        <fgColor indexed="41"/>
        <bgColor indexed="27"/>
      </patternFill>
    </fill>
    <fill>
      <patternFill patternType="solid">
        <fgColor indexed="27"/>
        <bgColor indexed="41"/>
      </patternFill>
    </fill>
    <fill>
      <patternFill patternType="solid">
        <fgColor indexed="41"/>
        <bgColor indexed="31"/>
      </patternFill>
    </fill>
    <fill>
      <patternFill patternType="solid">
        <fgColor indexed="26"/>
        <bgColor indexed="43"/>
      </patternFill>
    </fill>
    <fill>
      <patternFill patternType="solid">
        <fgColor indexed="24"/>
        <bgColor indexed="44"/>
      </patternFill>
    </fill>
    <fill>
      <patternFill patternType="solid">
        <fgColor theme="0"/>
        <bgColor indexed="64"/>
      </patternFill>
    </fill>
    <fill>
      <patternFill patternType="solid">
        <fgColor theme="5" tint="0.79998168889431442"/>
        <bgColor indexed="64"/>
      </patternFill>
    </fill>
    <fill>
      <patternFill patternType="solid">
        <fgColor theme="5" tint="0.79998168889431442"/>
        <bgColor theme="0"/>
      </patternFill>
    </fill>
    <fill>
      <patternFill patternType="solid">
        <fgColor rgb="FFFF0000"/>
        <bgColor indexed="64"/>
      </patternFill>
    </fill>
    <fill>
      <patternFill patternType="solid">
        <fgColor rgb="FF92D050"/>
        <bgColor indexed="64"/>
      </patternFill>
    </fill>
    <fill>
      <patternFill patternType="solid">
        <fgColor rgb="FFFF0000"/>
        <bgColor theme="0"/>
      </patternFill>
    </fill>
    <fill>
      <patternFill patternType="solid">
        <fgColor indexed="9"/>
        <bgColor indexed="0"/>
      </patternFill>
    </fill>
  </fills>
  <borders count="327">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bottom style="thin">
        <color theme="8" tint="-0.499984740745262"/>
      </bottom>
      <diagonal/>
    </border>
    <border>
      <left style="medium">
        <color theme="8" tint="-0.249977111117893"/>
      </left>
      <right style="thin">
        <color theme="8" tint="-0.249977111117893"/>
      </right>
      <top style="medium">
        <color theme="8" tint="-0.249977111117893"/>
      </top>
      <bottom style="medium">
        <color theme="8" tint="-0.249977111117893"/>
      </bottom>
      <diagonal/>
    </border>
    <border>
      <left style="thin">
        <color theme="8" tint="-0.249977111117893"/>
      </left>
      <right style="thin">
        <color theme="8" tint="-0.249977111117893"/>
      </right>
      <top style="medium">
        <color theme="8" tint="-0.249977111117893"/>
      </top>
      <bottom style="medium">
        <color theme="8" tint="-0.249977111117893"/>
      </bottom>
      <diagonal/>
    </border>
    <border>
      <left/>
      <right/>
      <top/>
      <bottom style="thin">
        <color theme="4"/>
      </bottom>
      <diagonal/>
    </border>
    <border>
      <left style="thin">
        <color theme="4"/>
      </left>
      <right/>
      <top style="thin">
        <color theme="4"/>
      </top>
      <bottom style="thin">
        <color theme="4"/>
      </bottom>
      <diagonal/>
    </border>
    <border>
      <left style="thin">
        <color theme="4"/>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style="thin">
        <color theme="8" tint="-0.249977111117893"/>
      </left>
      <right style="medium">
        <color theme="8" tint="-0.249977111117893"/>
      </right>
      <top style="medium">
        <color theme="8" tint="-0.249977111117893"/>
      </top>
      <bottom style="medium">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bottom style="medium">
        <color theme="8" tint="-0.249977111117893"/>
      </bottom>
      <diagonal/>
    </border>
    <border>
      <left style="thin">
        <color theme="8" tint="-0.249977111117893"/>
      </left>
      <right style="medium">
        <color theme="8" tint="-0.249977111117893"/>
      </right>
      <top/>
      <bottom style="medium">
        <color theme="8" tint="-0.249977111117893"/>
      </bottom>
      <diagonal/>
    </border>
    <border>
      <left style="thin">
        <color theme="8" tint="-0.249977111117893"/>
      </left>
      <right/>
      <top style="thin">
        <color theme="8" tint="-0.249977111117893"/>
      </top>
      <bottom/>
      <diagonal/>
    </border>
    <border>
      <left/>
      <right style="thin">
        <color theme="8" tint="-0.249977111117893"/>
      </right>
      <top style="thin">
        <color theme="8" tint="-0.249977111117893"/>
      </top>
      <bottom/>
      <diagonal/>
    </border>
    <border>
      <left/>
      <right/>
      <top style="thin">
        <color theme="8" tint="-0.249977111117893"/>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style="medium">
        <color theme="8" tint="-0.249977111117893"/>
      </top>
      <bottom style="thin">
        <color theme="8" tint="-0.249977111117893"/>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top/>
      <bottom style="medium">
        <color theme="4"/>
      </bottom>
      <diagonal/>
    </border>
    <border>
      <left style="thin">
        <color theme="4"/>
      </left>
      <right style="thin">
        <color theme="4"/>
      </right>
      <top/>
      <bottom/>
      <diagonal/>
    </border>
    <border>
      <left/>
      <right style="medium">
        <color theme="4"/>
      </right>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thin">
        <color theme="8" tint="-0.249977111117893"/>
      </left>
      <right style="thin">
        <color theme="8" tint="-0.249977111117893"/>
      </right>
      <top style="thin">
        <color theme="8" tint="-0.249977111117893"/>
      </top>
      <bottom style="thin">
        <color theme="4"/>
      </bottom>
      <diagonal/>
    </border>
    <border>
      <left/>
      <right/>
      <top/>
      <bottom style="thick">
        <color theme="4"/>
      </bottom>
      <diagonal/>
    </border>
    <border>
      <left style="medium">
        <color theme="4"/>
      </left>
      <right/>
      <top/>
      <bottom/>
      <diagonal/>
    </border>
    <border>
      <left/>
      <right style="medium">
        <color theme="4"/>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4"/>
      </left>
      <right/>
      <top/>
      <bottom style="thick">
        <color theme="4"/>
      </bottom>
      <diagonal/>
    </border>
    <border>
      <left/>
      <right style="thick">
        <color theme="4"/>
      </right>
      <top/>
      <bottom style="thick">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theme="8" tint="-0.249977111117893"/>
      </left>
      <right style="thin">
        <color theme="4"/>
      </right>
      <top style="medium">
        <color theme="8" tint="-0.249977111117893"/>
      </top>
      <bottom style="thin">
        <color theme="4"/>
      </bottom>
      <diagonal/>
    </border>
    <border>
      <left style="medium">
        <color theme="8" tint="-0.249977111117893"/>
      </left>
      <right style="thin">
        <color theme="4"/>
      </right>
      <top style="thin">
        <color theme="4"/>
      </top>
      <bottom style="medium">
        <color theme="8" tint="-0.249977111117893"/>
      </bottom>
      <diagonal/>
    </border>
    <border>
      <left style="medium">
        <color theme="8" tint="-0.249977111117893"/>
      </left>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right style="medium">
        <color theme="8" tint="-0.249977111117893"/>
      </right>
      <top/>
      <bottom/>
      <diagonal/>
    </border>
    <border>
      <left style="medium">
        <color theme="8" tint="-0.249977111117893"/>
      </left>
      <right style="thin">
        <color theme="8" tint="-0.249977111117893"/>
      </right>
      <top style="medium">
        <color theme="8" tint="-0.249977111117893"/>
      </top>
      <bottom/>
      <diagonal/>
    </border>
    <border>
      <left style="medium">
        <color theme="8" tint="-0.249977111117893"/>
      </left>
      <right style="thin">
        <color theme="8" tint="-0.249977111117893"/>
      </right>
      <top/>
      <bottom style="medium">
        <color theme="8" tint="-0.249977111117893"/>
      </bottom>
      <diagonal/>
    </border>
    <border>
      <left style="thin">
        <color theme="4"/>
      </left>
      <right/>
      <top style="medium">
        <color theme="4"/>
      </top>
      <bottom style="medium">
        <color theme="4"/>
      </bottom>
      <diagonal/>
    </border>
    <border>
      <left style="medium">
        <color theme="8" tint="-0.249977111117893"/>
      </left>
      <right style="thin">
        <color theme="4"/>
      </right>
      <top style="medium">
        <color theme="8" tint="-0.249977111117893"/>
      </top>
      <bottom style="medium">
        <color theme="8" tint="-0.249977111117893"/>
      </bottom>
      <diagonal/>
    </border>
    <border>
      <left style="thin">
        <color theme="4"/>
      </left>
      <right style="thin">
        <color theme="4"/>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right style="thin">
        <color theme="8" tint="-0.249977111117893"/>
      </right>
      <top style="medium">
        <color theme="8" tint="-0.249977111117893"/>
      </top>
      <bottom style="thin">
        <color theme="8" tint="-0.249977111117893"/>
      </bottom>
      <diagonal/>
    </border>
    <border>
      <left style="thin">
        <color theme="4"/>
      </left>
      <right style="thin">
        <color theme="4"/>
      </right>
      <top style="thin">
        <color theme="8" tint="-0.249977111117893"/>
      </top>
      <bottom/>
      <diagonal/>
    </border>
    <border>
      <left style="thin">
        <color theme="8" tint="-0.249977111117893"/>
      </left>
      <right style="thin">
        <color theme="4"/>
      </right>
      <top style="thin">
        <color theme="8" tint="-0.249977111117893"/>
      </top>
      <bottom/>
      <diagonal/>
    </border>
    <border>
      <left style="thin">
        <color theme="4"/>
      </left>
      <right style="thin">
        <color theme="8" tint="-0.249977111117893"/>
      </right>
      <top style="thin">
        <color theme="8" tint="-0.249977111117893"/>
      </top>
      <bottom/>
      <diagonal/>
    </border>
    <border>
      <left style="thin">
        <color theme="8" tint="-0.249977111117893"/>
      </left>
      <right/>
      <top style="thin">
        <color theme="8" tint="-0.249977111117893"/>
      </top>
      <bottom style="medium">
        <color theme="8" tint="-0.249977111117893"/>
      </bottom>
      <diagonal/>
    </border>
    <border>
      <left/>
      <right/>
      <top style="medium">
        <color theme="8" tint="-0.249977111117893"/>
      </top>
      <bottom style="thin">
        <color theme="4"/>
      </bottom>
      <diagonal/>
    </border>
    <border>
      <left style="thin">
        <color theme="4"/>
      </left>
      <right style="medium">
        <color theme="8" tint="-0.249977111117893"/>
      </right>
      <top style="medium">
        <color theme="8" tint="-0.249977111117893"/>
      </top>
      <bottom style="thin">
        <color theme="4"/>
      </bottom>
      <diagonal/>
    </border>
    <border>
      <left style="thin">
        <color theme="4"/>
      </left>
      <right style="medium">
        <color theme="8" tint="-0.249977111117893"/>
      </right>
      <top style="thin">
        <color theme="4"/>
      </top>
      <bottom style="medium">
        <color theme="8" tint="-0.249977111117893"/>
      </bottom>
      <diagonal/>
    </border>
    <border>
      <left style="thin">
        <color theme="8" tint="-0.249977111117893"/>
      </left>
      <right/>
      <top/>
      <bottom style="medium">
        <color theme="8" tint="-0.249977111117893"/>
      </bottom>
      <diagonal/>
    </border>
    <border>
      <left style="medium">
        <color theme="8" tint="-0.249977111117893"/>
      </left>
      <right style="medium">
        <color theme="8" tint="-0.249977111117893"/>
      </right>
      <top/>
      <bottom style="medium">
        <color theme="8" tint="-0.249977111117893"/>
      </bottom>
      <diagonal/>
    </border>
    <border>
      <left style="thin">
        <color theme="4"/>
      </left>
      <right style="thin">
        <color theme="4"/>
      </right>
      <top style="thin">
        <color theme="4"/>
      </top>
      <bottom style="thin">
        <color theme="8" tint="-0.249977111117893"/>
      </bottom>
      <diagonal/>
    </border>
    <border>
      <left/>
      <right style="medium">
        <color theme="8" tint="-0.249977111117893"/>
      </right>
      <top/>
      <bottom style="thin">
        <color theme="8" tint="-0.249977111117893"/>
      </bottom>
      <diagonal/>
    </border>
    <border>
      <left style="thin">
        <color theme="4"/>
      </left>
      <right/>
      <top style="medium">
        <color theme="8" tint="-0.249977111117893"/>
      </top>
      <bottom style="thin">
        <color theme="4"/>
      </bottom>
      <diagonal/>
    </border>
    <border>
      <left style="medium">
        <color theme="8" tint="-0.249977111117893"/>
      </left>
      <right/>
      <top style="medium">
        <color theme="8" tint="-0.249977111117893"/>
      </top>
      <bottom style="thin">
        <color theme="8" tint="-0.249977111117893"/>
      </bottom>
      <diagonal/>
    </border>
    <border>
      <left/>
      <right/>
      <top style="medium">
        <color theme="8" tint="-0.249977111117893"/>
      </top>
      <bottom style="thin">
        <color theme="8" tint="-0.249977111117893"/>
      </bottom>
      <diagonal/>
    </border>
    <border>
      <left/>
      <right/>
      <top/>
      <bottom style="medium">
        <color rgb="FF0070C0"/>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medium">
        <color theme="8" tint="-0.249977111117893"/>
      </right>
      <top style="medium">
        <color theme="8" tint="-0.249977111117893"/>
      </top>
      <bottom/>
      <diagonal/>
    </border>
    <border>
      <left/>
      <right style="medium">
        <color theme="4"/>
      </right>
      <top style="thin">
        <color theme="4"/>
      </top>
      <bottom/>
      <diagonal/>
    </border>
    <border>
      <left style="medium">
        <color theme="4"/>
      </left>
      <right style="medium">
        <color theme="4"/>
      </right>
      <top/>
      <bottom style="thin">
        <color theme="4"/>
      </bottom>
      <diagonal/>
    </border>
    <border>
      <left style="medium">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top style="medium">
        <color theme="8" tint="-0.249977111117893"/>
      </top>
      <bottom/>
      <diagonal/>
    </border>
    <border>
      <left style="medium">
        <color theme="4"/>
      </left>
      <right style="medium">
        <color theme="4"/>
      </right>
      <top style="thin">
        <color theme="4"/>
      </top>
      <bottom/>
      <diagonal/>
    </border>
    <border>
      <left style="medium">
        <color theme="4"/>
      </left>
      <right style="thin">
        <color theme="4"/>
      </right>
      <top style="thin">
        <color theme="4"/>
      </top>
      <bottom/>
      <diagonal/>
    </border>
    <border>
      <left style="thin">
        <color theme="4"/>
      </left>
      <right style="medium">
        <color theme="4"/>
      </right>
      <top style="thin">
        <color theme="4"/>
      </top>
      <bottom/>
      <diagonal/>
    </border>
    <border>
      <left style="medium">
        <color theme="8" tint="-0.249977111117893"/>
      </left>
      <right style="medium">
        <color theme="8" tint="-0.249977111117893"/>
      </right>
      <top/>
      <bottom/>
      <diagonal/>
    </border>
    <border>
      <left style="thin">
        <color theme="4"/>
      </left>
      <right/>
      <top style="medium">
        <color theme="8" tint="-0.249977111117893"/>
      </top>
      <bottom style="medium">
        <color theme="8" tint="-0.249977111117893"/>
      </bottom>
      <diagonal/>
    </border>
    <border>
      <left/>
      <right style="thin">
        <color theme="2"/>
      </right>
      <top/>
      <bottom/>
      <diagonal/>
    </border>
    <border>
      <left style="thin">
        <color theme="2"/>
      </left>
      <right style="thin">
        <color theme="2"/>
      </right>
      <top style="thin">
        <color theme="2"/>
      </top>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2"/>
      </left>
      <right style="thin">
        <color theme="2"/>
      </right>
      <top/>
      <bottom/>
      <diagonal/>
    </border>
    <border>
      <left/>
      <right style="thin">
        <color theme="8" tint="-0.249977111117893"/>
      </right>
      <top/>
      <bottom style="medium">
        <color theme="8" tint="-0.249977111117893"/>
      </bottom>
      <diagonal/>
    </border>
    <border>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right style="medium">
        <color theme="8" tint="-0.249977111117893"/>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style="medium">
        <color theme="8" tint="-0.249977111117893"/>
      </right>
      <top style="thin">
        <color theme="8" tint="-0.249977111117893"/>
      </top>
      <bottom style="medium">
        <color theme="8" tint="-0.249977111117893"/>
      </bottom>
      <diagonal/>
    </border>
    <border>
      <left style="medium">
        <color theme="4"/>
      </left>
      <right/>
      <top style="medium">
        <color theme="4"/>
      </top>
      <bottom style="medium">
        <color theme="8" tint="-0.249977111117893"/>
      </bottom>
      <diagonal/>
    </border>
    <border>
      <left/>
      <right style="medium">
        <color theme="4"/>
      </right>
      <top style="medium">
        <color theme="4"/>
      </top>
      <bottom style="medium">
        <color theme="8" tint="-0.249977111117893"/>
      </bottom>
      <diagonal/>
    </border>
    <border>
      <left/>
      <right style="medium">
        <color theme="4"/>
      </right>
      <top style="medium">
        <color theme="8" tint="-0.249977111117893"/>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bottom style="thin">
        <color theme="8" tint="-0.249977111117893"/>
      </bottom>
      <diagonal/>
    </border>
    <border>
      <left style="thin">
        <color theme="4"/>
      </left>
      <right/>
      <top style="thin">
        <color theme="4"/>
      </top>
      <bottom style="medium">
        <color theme="8" tint="-0.249977111117893"/>
      </bottom>
      <diagonal/>
    </border>
    <border>
      <left/>
      <right/>
      <top style="thin">
        <color theme="4"/>
      </top>
      <bottom style="medium">
        <color theme="8" tint="-0.249977111117893"/>
      </bottom>
      <diagonal/>
    </border>
    <border>
      <left style="thin">
        <color theme="4"/>
      </left>
      <right/>
      <top/>
      <bottom style="medium">
        <color theme="8" tint="-0.249977111117893"/>
      </bottom>
      <diagonal/>
    </border>
    <border>
      <left/>
      <right style="thin">
        <color theme="4"/>
      </right>
      <top/>
      <bottom style="medium">
        <color theme="8" tint="-0.249977111117893"/>
      </bottom>
      <diagonal/>
    </border>
    <border>
      <left style="medium">
        <color theme="3" tint="0.39997558519241921"/>
      </left>
      <right style="medium">
        <color theme="3" tint="0.39997558519241921"/>
      </right>
      <top/>
      <bottom/>
      <diagonal/>
    </border>
    <border>
      <left/>
      <right style="medium">
        <color theme="3" tint="0.39997558519241921"/>
      </right>
      <top style="medium">
        <color theme="4"/>
      </top>
      <bottom/>
      <diagonal/>
    </border>
    <border>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8" tint="-0.249977111117893"/>
      </left>
      <right/>
      <top style="medium">
        <color theme="3" tint="0.39997558519241921"/>
      </top>
      <bottom style="medium">
        <color theme="8" tint="-0.249977111117893"/>
      </bottom>
      <diagonal/>
    </border>
    <border>
      <left/>
      <right/>
      <top style="medium">
        <color theme="3" tint="0.39997558519241921"/>
      </top>
      <bottom style="medium">
        <color theme="8" tint="-0.249977111117893"/>
      </bottom>
      <diagonal/>
    </border>
    <border>
      <left/>
      <right style="medium">
        <color theme="3" tint="0.39997558519241921"/>
      </right>
      <top style="medium">
        <color theme="3" tint="0.39997558519241921"/>
      </top>
      <bottom style="medium">
        <color theme="8" tint="-0.249977111117893"/>
      </bottom>
      <diagonal/>
    </border>
    <border>
      <left style="medium">
        <color theme="3" tint="0.39997558519241921"/>
      </left>
      <right/>
      <top/>
      <bottom style="medium">
        <color theme="3" tint="0.39997558519241921"/>
      </bottom>
      <diagonal/>
    </border>
    <border>
      <left style="medium">
        <color theme="4"/>
      </left>
      <right style="thin">
        <color theme="4"/>
      </right>
      <top style="medium">
        <color theme="4"/>
      </top>
      <bottom style="medium">
        <color theme="3" tint="0.39997558519241921"/>
      </bottom>
      <diagonal/>
    </border>
    <border>
      <left style="thin">
        <color theme="4"/>
      </left>
      <right style="thin">
        <color theme="4"/>
      </right>
      <top style="medium">
        <color theme="4"/>
      </top>
      <bottom style="medium">
        <color theme="3" tint="0.39997558519241921"/>
      </bottom>
      <diagonal/>
    </border>
    <border>
      <left style="thin">
        <color theme="4"/>
      </left>
      <right/>
      <top style="medium">
        <color theme="4"/>
      </top>
      <bottom style="medium">
        <color theme="3" tint="0.39997558519241921"/>
      </bottom>
      <diagonal/>
    </border>
    <border>
      <left style="thin">
        <color theme="4"/>
      </left>
      <right style="medium">
        <color theme="4"/>
      </right>
      <top style="medium">
        <color theme="4"/>
      </top>
      <bottom style="medium">
        <color theme="3" tint="0.39997558519241921"/>
      </bottom>
      <diagonal/>
    </border>
    <border>
      <left style="medium">
        <color theme="8" tint="-0.249977111117893"/>
      </left>
      <right/>
      <top style="medium">
        <color theme="4"/>
      </top>
      <bottom style="medium">
        <color theme="3" tint="0.39997558519241921"/>
      </bottom>
      <diagonal/>
    </border>
    <border>
      <left/>
      <right/>
      <top style="medium">
        <color theme="4"/>
      </top>
      <bottom style="medium">
        <color theme="3" tint="0.39997558519241921"/>
      </bottom>
      <diagonal/>
    </border>
    <border>
      <left/>
      <right style="medium">
        <color theme="4"/>
      </right>
      <top style="medium">
        <color theme="4"/>
      </top>
      <bottom style="medium">
        <color theme="3" tint="0.39997558519241921"/>
      </bottom>
      <diagonal/>
    </border>
    <border>
      <left style="medium">
        <color theme="4"/>
      </left>
      <right/>
      <top style="medium">
        <color theme="3" tint="0.39997558519241921"/>
      </top>
      <bottom style="medium">
        <color theme="4"/>
      </bottom>
      <diagonal/>
    </border>
    <border>
      <left/>
      <right/>
      <top style="medium">
        <color theme="3" tint="0.39997558519241921"/>
      </top>
      <bottom style="medium">
        <color theme="4"/>
      </bottom>
      <diagonal/>
    </border>
    <border>
      <left/>
      <right style="medium">
        <color theme="4"/>
      </right>
      <top style="medium">
        <color theme="3" tint="0.39997558519241921"/>
      </top>
      <bottom style="medium">
        <color theme="4"/>
      </bottom>
      <diagonal/>
    </border>
    <border>
      <left style="thin">
        <color rgb="FF388D9F"/>
      </left>
      <right/>
      <top style="thin">
        <color theme="8" tint="-0.249977111117893"/>
      </top>
      <bottom style="thin">
        <color theme="8" tint="-0.249977111117893"/>
      </bottom>
      <diagonal/>
    </border>
    <border>
      <left style="thin">
        <color theme="8" tint="-0.249977111117893"/>
      </left>
      <right style="thin">
        <color rgb="FF388D9F"/>
      </right>
      <top style="thin">
        <color theme="8" tint="-0.249977111117893"/>
      </top>
      <bottom style="thin">
        <color theme="8" tint="-0.249977111117893"/>
      </bottom>
      <diagonal/>
    </border>
    <border>
      <left style="thin">
        <color rgb="FF388D9F"/>
      </left>
      <right style="thin">
        <color theme="8" tint="-0.249977111117893"/>
      </right>
      <top style="thin">
        <color rgb="FF388D9F"/>
      </top>
      <bottom style="thin">
        <color theme="8" tint="-0.249977111117893"/>
      </bottom>
      <diagonal/>
    </border>
    <border>
      <left style="thin">
        <color rgb="FF388D9F"/>
      </left>
      <right/>
      <top style="thin">
        <color rgb="FF388D9F"/>
      </top>
      <bottom style="thin">
        <color theme="8" tint="-0.249977111117893"/>
      </bottom>
      <diagonal/>
    </border>
    <border>
      <left style="thin">
        <color rgb="FF388D9F"/>
      </left>
      <right style="thin">
        <color theme="8" tint="-0.249977111117893"/>
      </right>
      <top style="thin">
        <color rgb="FF388D9F"/>
      </top>
      <bottom style="thin">
        <color rgb="FF388D9F"/>
      </bottom>
      <diagonal/>
    </border>
    <border>
      <left style="thin">
        <color theme="8" tint="-0.249977111117893"/>
      </left>
      <right style="thin">
        <color theme="8" tint="-0.249977111117893"/>
      </right>
      <top style="thin">
        <color rgb="FF388D9F"/>
      </top>
      <bottom style="thin">
        <color rgb="FF388D9F"/>
      </bottom>
      <diagonal/>
    </border>
    <border>
      <left style="thin">
        <color theme="8" tint="-0.249977111117893"/>
      </left>
      <right style="thin">
        <color rgb="FF388D9F"/>
      </right>
      <top style="thin">
        <color rgb="FF388D9F"/>
      </top>
      <bottom style="thin">
        <color rgb="FF388D9F"/>
      </bottom>
      <diagonal/>
    </border>
    <border>
      <left style="thin">
        <color theme="8" tint="-0.249977111117893"/>
      </left>
      <right style="thin">
        <color theme="8" tint="-0.249977111117893"/>
      </right>
      <top style="thin">
        <color rgb="FF388D9F"/>
      </top>
      <bottom style="thin">
        <color theme="8" tint="-0.249977111117893"/>
      </bottom>
      <diagonal/>
    </border>
    <border>
      <left style="thin">
        <color theme="8" tint="-0.249977111117893"/>
      </left>
      <right style="thin">
        <color rgb="FF388D9F"/>
      </right>
      <top style="thin">
        <color rgb="FF388D9F"/>
      </top>
      <bottom style="thin">
        <color theme="8" tint="-0.249977111117893"/>
      </bottom>
      <diagonal/>
    </border>
    <border>
      <left style="thin">
        <color rgb="FF388D9F"/>
      </left>
      <right style="thin">
        <color theme="8" tint="-0.249977111117893"/>
      </right>
      <top style="thin">
        <color theme="8" tint="-0.249977111117893"/>
      </top>
      <bottom style="thin">
        <color rgb="FF388D9F"/>
      </bottom>
      <diagonal/>
    </border>
    <border>
      <left style="thin">
        <color theme="8" tint="-0.249977111117893"/>
      </left>
      <right style="thin">
        <color theme="8" tint="-0.249977111117893"/>
      </right>
      <top style="thin">
        <color theme="8" tint="-0.249977111117893"/>
      </top>
      <bottom style="thin">
        <color rgb="FF388D9F"/>
      </bottom>
      <diagonal/>
    </border>
    <border>
      <left/>
      <right style="thin">
        <color rgb="FF388D9F"/>
      </right>
      <top/>
      <bottom/>
      <diagonal/>
    </border>
    <border>
      <left/>
      <right/>
      <top style="thin">
        <color rgb="FF388D9F"/>
      </top>
      <bottom style="thin">
        <color rgb="FF388D9F"/>
      </bottom>
      <diagonal/>
    </border>
    <border>
      <left style="thin">
        <color rgb="FF388D9F"/>
      </left>
      <right/>
      <top style="thin">
        <color theme="8" tint="-0.249977111117893"/>
      </top>
      <bottom style="thin">
        <color rgb="FF388D9F"/>
      </bottom>
      <diagonal/>
    </border>
    <border>
      <left/>
      <right style="thin">
        <color rgb="FF388D9F"/>
      </right>
      <top style="thin">
        <color theme="8" tint="-0.249977111117893"/>
      </top>
      <bottom style="thin">
        <color rgb="FF388D9F"/>
      </bottom>
      <diagonal/>
    </border>
    <border>
      <left/>
      <right/>
      <top style="thin">
        <color rgb="FF388D9F"/>
      </top>
      <bottom/>
      <diagonal/>
    </border>
    <border>
      <left style="thin">
        <color theme="8" tint="-0.249977111117893"/>
      </left>
      <right/>
      <top style="thin">
        <color rgb="FF388D9F"/>
      </top>
      <bottom style="thin">
        <color theme="8" tint="-0.249977111117893"/>
      </bottom>
      <diagonal/>
    </border>
    <border>
      <left style="thin">
        <color theme="8" tint="-0.249977111117893"/>
      </left>
      <right/>
      <top style="thin">
        <color rgb="FF388D9F"/>
      </top>
      <bottom/>
      <diagonal/>
    </border>
    <border>
      <left/>
      <right style="thin">
        <color rgb="FF388D9F"/>
      </right>
      <top style="thin">
        <color rgb="FF388D9F"/>
      </top>
      <bottom/>
      <diagonal/>
    </border>
    <border>
      <left/>
      <right style="thin">
        <color theme="8" tint="-0.249977111117893"/>
      </right>
      <top style="thin">
        <color theme="8" tint="-0.249977111117893"/>
      </top>
      <bottom style="thin">
        <color rgb="FF388D9F"/>
      </bottom>
      <diagonal/>
    </border>
    <border>
      <left style="thin">
        <color rgb="FF388D9F"/>
      </left>
      <right/>
      <top style="thin">
        <color rgb="FF388D9F"/>
      </top>
      <bottom/>
      <diagonal/>
    </border>
    <border>
      <left/>
      <right/>
      <top style="thin">
        <color rgb="FF388D9F"/>
      </top>
      <bottom style="thin">
        <color theme="8" tint="-0.249977111117893"/>
      </bottom>
      <diagonal/>
    </border>
    <border>
      <left/>
      <right/>
      <top style="thin">
        <color theme="8" tint="-0.249977111117893"/>
      </top>
      <bottom style="thin">
        <color rgb="FF388D9F"/>
      </bottom>
      <diagonal/>
    </border>
    <border>
      <left style="thin">
        <color rgb="FF388D9F"/>
      </left>
      <right/>
      <top/>
      <bottom/>
      <diagonal/>
    </border>
    <border>
      <left style="thin">
        <color theme="8" tint="-0.249977111117893"/>
      </left>
      <right style="thin">
        <color rgb="FF388D9F"/>
      </right>
      <top style="thin">
        <color theme="8" tint="-0.249977111117893"/>
      </top>
      <bottom style="thin">
        <color rgb="FF388D9F"/>
      </bottom>
      <diagonal/>
    </border>
    <border>
      <left style="medium">
        <color theme="4"/>
      </left>
      <right style="thin">
        <color rgb="FF388D9F"/>
      </right>
      <top/>
      <bottom/>
      <diagonal/>
    </border>
    <border>
      <left/>
      <right style="thin">
        <color theme="8" tint="-0.249977111117893"/>
      </right>
      <top style="thin">
        <color rgb="FF388D9F"/>
      </top>
      <bottom style="thin">
        <color rgb="FF388D9F"/>
      </bottom>
      <diagonal/>
    </border>
    <border>
      <left style="thin">
        <color rgb="FF388D9F"/>
      </left>
      <right/>
      <top style="thin">
        <color rgb="FF388D9F"/>
      </top>
      <bottom style="thin">
        <color rgb="FF388D9F"/>
      </bottom>
      <diagonal/>
    </border>
    <border>
      <left style="thin">
        <color rgb="FF388D9F"/>
      </left>
      <right style="thin">
        <color theme="8" tint="-0.249977111117893"/>
      </right>
      <top/>
      <bottom/>
      <diagonal/>
    </border>
    <border>
      <left style="thin">
        <color theme="8" tint="-0.249977111117893"/>
      </left>
      <right/>
      <top style="thin">
        <color rgb="FF388D9F"/>
      </top>
      <bottom style="thin">
        <color rgb="FF388D9F"/>
      </bottom>
      <diagonal/>
    </border>
    <border>
      <left/>
      <right style="thin">
        <color theme="8" tint="-0.249977111117893"/>
      </right>
      <top style="thin">
        <color rgb="FF388D9F"/>
      </top>
      <bottom/>
      <diagonal/>
    </border>
    <border>
      <left/>
      <right style="thin">
        <color rgb="FF388D9F"/>
      </right>
      <top style="thin">
        <color rgb="FF388D9F"/>
      </top>
      <bottom style="thin">
        <color theme="8" tint="-0.249977111117893"/>
      </bottom>
      <diagonal/>
    </border>
    <border>
      <left/>
      <right style="thin">
        <color rgb="FF388D9F"/>
      </right>
      <top style="thin">
        <color theme="8" tint="-0.249977111117893"/>
      </top>
      <bottom style="thin">
        <color theme="8" tint="-0.249977111117893"/>
      </bottom>
      <diagonal/>
    </border>
    <border>
      <left style="medium">
        <color rgb="FF388D9F"/>
      </left>
      <right/>
      <top/>
      <bottom/>
      <diagonal/>
    </border>
    <border>
      <left/>
      <right style="medium">
        <color rgb="FF388D9F"/>
      </right>
      <top/>
      <bottom/>
      <diagonal/>
    </border>
    <border>
      <left style="thin">
        <color theme="8" tint="-0.249977111117893"/>
      </left>
      <right/>
      <top style="thin">
        <color theme="8" tint="-0.249977111117893"/>
      </top>
      <bottom style="thin">
        <color rgb="FF388D9F"/>
      </bottom>
      <diagonal/>
    </border>
    <border>
      <left/>
      <right style="thin">
        <color theme="2"/>
      </right>
      <top/>
      <bottom style="thin">
        <color theme="8" tint="-0.249977111117893"/>
      </bottom>
      <diagonal/>
    </border>
    <border>
      <left/>
      <right style="medium">
        <color indexed="8"/>
      </right>
      <top style="medium">
        <color indexed="8"/>
      </top>
      <bottom style="medium">
        <color indexed="8"/>
      </bottom>
      <diagonal/>
    </border>
    <border>
      <left style="thin">
        <color theme="4"/>
      </left>
      <right/>
      <top style="medium">
        <color theme="8" tint="-0.249977111117893"/>
      </top>
      <bottom/>
      <diagonal/>
    </border>
    <border>
      <left/>
      <right/>
      <top style="medium">
        <color theme="8" tint="-0.249977111117893"/>
      </top>
      <bottom style="medium">
        <color theme="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thin">
        <color theme="4"/>
      </left>
      <right style="medium">
        <color theme="8" tint="-0.24994659260841701"/>
      </right>
      <top style="thin">
        <color theme="4"/>
      </top>
      <bottom style="thin">
        <color theme="4"/>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style="thin">
        <color theme="4"/>
      </left>
      <right style="thin">
        <color theme="4"/>
      </right>
      <top style="thin">
        <color theme="4"/>
      </top>
      <bottom style="medium">
        <color theme="8" tint="-0.24994659260841701"/>
      </bottom>
      <diagonal/>
    </border>
    <border>
      <left style="thin">
        <color theme="4"/>
      </left>
      <right style="medium">
        <color theme="8" tint="-0.24994659260841701"/>
      </right>
      <top style="thin">
        <color theme="4"/>
      </top>
      <bottom style="medium">
        <color theme="8" tint="-0.24994659260841701"/>
      </bottom>
      <diagonal/>
    </border>
    <border>
      <left/>
      <right style="medium">
        <color theme="8" tint="-0.24994659260841701"/>
      </right>
      <top/>
      <bottom style="medium">
        <color theme="8" tint="-0.24994659260841701"/>
      </bottom>
      <diagonal/>
    </border>
    <border>
      <left style="thin">
        <color theme="4"/>
      </left>
      <right style="medium">
        <color theme="4"/>
      </right>
      <top style="medium">
        <color theme="8" tint="-0.249977111117893"/>
      </top>
      <bottom style="medium">
        <color theme="8" tint="-0.249977111117893"/>
      </bottom>
      <diagonal/>
    </border>
    <border>
      <left style="medium">
        <color theme="4"/>
      </left>
      <right style="medium">
        <color theme="4"/>
      </right>
      <top style="medium">
        <color theme="8" tint="-0.249977111117893"/>
      </top>
      <bottom style="medium">
        <color theme="8" tint="-0.249977111117893"/>
      </bottom>
      <diagonal/>
    </border>
    <border>
      <left style="medium">
        <color theme="8" tint="-0.249977111117893"/>
      </left>
      <right/>
      <top/>
      <bottom style="thin">
        <color theme="4"/>
      </bottom>
      <diagonal/>
    </border>
    <border>
      <left/>
      <right style="medium">
        <color theme="8" tint="-0.249977111117893"/>
      </right>
      <top/>
      <bottom style="thin">
        <color theme="4"/>
      </bottom>
      <diagonal/>
    </border>
    <border>
      <left style="thin">
        <color theme="4"/>
      </left>
      <right style="medium">
        <color theme="8" tint="-0.249977111117893"/>
      </right>
      <top style="medium">
        <color theme="8" tint="-0.249977111117893"/>
      </top>
      <bottom style="medium">
        <color theme="8" tint="-0.249977111117893"/>
      </bottom>
      <diagonal/>
    </border>
    <border>
      <left style="medium">
        <color theme="8" tint="-0.24994659260841701"/>
      </left>
      <right/>
      <top style="thin">
        <color theme="8" tint="-0.24994659260841701"/>
      </top>
      <bottom/>
      <diagonal/>
    </border>
    <border>
      <left/>
      <right/>
      <top style="thin">
        <color theme="8" tint="-0.24994659260841701"/>
      </top>
      <bottom/>
      <diagonal/>
    </border>
    <border>
      <left/>
      <right style="thin">
        <color theme="4"/>
      </right>
      <top style="thin">
        <color theme="8" tint="-0.24994659260841701"/>
      </top>
      <bottom/>
      <diagonal/>
    </border>
    <border>
      <left style="medium">
        <color theme="8" tint="-0.24994659260841701"/>
      </left>
      <right/>
      <top/>
      <bottom style="medium">
        <color theme="8" tint="-0.249977111117893"/>
      </bottom>
      <diagonal/>
    </border>
    <border>
      <left/>
      <right style="medium">
        <color theme="4"/>
      </right>
      <top style="medium">
        <color theme="8" tint="-0.249977111117893"/>
      </top>
      <bottom style="medium">
        <color theme="8" tint="-0.249977111117893"/>
      </bottom>
      <diagonal/>
    </border>
    <border>
      <left style="medium">
        <color theme="4"/>
      </left>
      <right/>
      <top style="medium">
        <color theme="8" tint="-0.249977111117893"/>
      </top>
      <bottom style="medium">
        <color theme="4"/>
      </bottom>
      <diagonal/>
    </border>
    <border>
      <left/>
      <right style="medium">
        <color theme="4"/>
      </right>
      <top style="medium">
        <color theme="8" tint="-0.249977111117893"/>
      </top>
      <bottom style="medium">
        <color theme="4"/>
      </bottom>
      <diagonal/>
    </border>
    <border>
      <left style="medium">
        <color theme="8" tint="-0.249977111117893"/>
      </left>
      <right/>
      <top style="medium">
        <color theme="8" tint="-0.249977111117893"/>
      </top>
      <bottom style="medium">
        <color theme="4"/>
      </bottom>
      <diagonal/>
    </border>
    <border>
      <left/>
      <right style="medium">
        <color theme="8" tint="-0.249977111117893"/>
      </right>
      <top style="medium">
        <color theme="8" tint="-0.249977111117893"/>
      </top>
      <bottom style="medium">
        <color theme="4"/>
      </bottom>
      <diagonal/>
    </border>
    <border>
      <left style="medium">
        <color theme="8" tint="-0.249977111117893"/>
      </left>
      <right style="thin">
        <color theme="4"/>
      </right>
      <top/>
      <bottom style="medium">
        <color theme="8" tint="-0.249977111117893"/>
      </bottom>
      <diagonal/>
    </border>
    <border>
      <left style="thin">
        <color theme="4"/>
      </left>
      <right style="thin">
        <color theme="4"/>
      </right>
      <top/>
      <bottom style="medium">
        <color theme="8" tint="-0.249977111117893"/>
      </bottom>
      <diagonal/>
    </border>
    <border>
      <left style="thin">
        <color theme="4"/>
      </left>
      <right style="medium">
        <color theme="8" tint="-0.249977111117893"/>
      </right>
      <top/>
      <bottom style="medium">
        <color theme="8" tint="-0.249977111117893"/>
      </bottom>
      <diagonal/>
    </border>
    <border>
      <left style="medium">
        <color theme="4"/>
      </left>
      <right/>
      <top style="medium">
        <color theme="8" tint="-0.249977111117893"/>
      </top>
      <bottom style="medium">
        <color theme="8" tint="-0.249977111117893"/>
      </bottom>
      <diagonal/>
    </border>
    <border>
      <left style="medium">
        <color theme="8" tint="-0.249977111117893"/>
      </left>
      <right style="thin">
        <color theme="4"/>
      </right>
      <top style="medium">
        <color theme="8" tint="-0.249977111117893"/>
      </top>
      <bottom/>
      <diagonal/>
    </border>
    <border>
      <left style="thin">
        <color theme="4"/>
      </left>
      <right style="thin">
        <color theme="4"/>
      </right>
      <top style="medium">
        <color theme="8" tint="-0.249977111117893"/>
      </top>
      <bottom/>
      <diagonal/>
    </border>
    <border>
      <left style="thin">
        <color theme="4"/>
      </left>
      <right style="medium">
        <color theme="8" tint="-0.249977111117893"/>
      </right>
      <top style="medium">
        <color theme="8" tint="-0.249977111117893"/>
      </top>
      <bottom/>
      <diagonal/>
    </border>
    <border>
      <left style="medium">
        <color theme="8" tint="-0.249977111117893"/>
      </left>
      <right/>
      <top style="thin">
        <color theme="4"/>
      </top>
      <bottom style="medium">
        <color theme="8" tint="-0.249977111117893"/>
      </bottom>
      <diagonal/>
    </border>
    <border>
      <left/>
      <right style="medium">
        <color theme="4"/>
      </right>
      <top style="thin">
        <color theme="4"/>
      </top>
      <bottom style="medium">
        <color theme="8" tint="-0.249977111117893"/>
      </bottom>
      <diagonal/>
    </border>
    <border>
      <left style="medium">
        <color theme="4"/>
      </left>
      <right/>
      <top/>
      <bottom style="medium">
        <color theme="8" tint="-0.249977111117893"/>
      </bottom>
      <diagonal/>
    </border>
    <border>
      <left style="medium">
        <color theme="4"/>
      </left>
      <right style="medium">
        <color theme="4"/>
      </right>
      <top style="medium">
        <color theme="4"/>
      </top>
      <bottom style="medium">
        <color theme="8" tint="-0.249977111117893"/>
      </bottom>
      <diagonal/>
    </border>
    <border>
      <left style="medium">
        <color theme="4"/>
      </left>
      <right style="medium">
        <color theme="8" tint="-0.249977111117893"/>
      </right>
      <top style="medium">
        <color theme="4"/>
      </top>
      <bottom style="medium">
        <color theme="8" tint="-0.249977111117893"/>
      </bottom>
      <diagonal/>
    </border>
    <border>
      <left style="medium">
        <color theme="8" tint="-0.249977111117893"/>
      </left>
      <right style="medium">
        <color theme="4"/>
      </right>
      <top style="medium">
        <color theme="8" tint="-0.249977111117893"/>
      </top>
      <bottom style="medium">
        <color theme="8" tint="-0.249977111117893"/>
      </bottom>
      <diagonal/>
    </border>
    <border>
      <left style="medium">
        <color theme="4"/>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4"/>
      </right>
      <top style="medium">
        <color theme="4"/>
      </top>
      <bottom style="medium">
        <color theme="8"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medium">
        <color indexed="64"/>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thin">
        <color indexed="8"/>
      </left>
      <right style="thin">
        <color indexed="8"/>
      </right>
      <top style="medium">
        <color indexed="64"/>
      </top>
      <bottom/>
      <diagonal/>
    </border>
    <border>
      <left style="thin">
        <color indexed="64"/>
      </left>
      <right style="thin">
        <color indexed="64"/>
      </right>
      <top style="medium">
        <color indexed="64"/>
      </top>
      <bottom style="thin">
        <color indexed="64"/>
      </bottom>
      <diagonal/>
    </border>
    <border>
      <left style="medium">
        <color indexed="8"/>
      </left>
      <right style="thin">
        <color indexed="8"/>
      </right>
      <top style="medium">
        <color indexed="64"/>
      </top>
      <bottom style="medium">
        <color indexed="8"/>
      </bottom>
      <diagonal/>
    </border>
    <border>
      <left style="thin">
        <color indexed="8"/>
      </left>
      <right style="medium">
        <color indexed="64"/>
      </right>
      <top style="medium">
        <color indexed="64"/>
      </top>
      <bottom style="medium">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style="medium">
        <color indexed="8"/>
      </right>
      <top style="medium">
        <color indexed="64"/>
      </top>
      <bottom/>
      <diagonal/>
    </border>
    <border>
      <left style="medium">
        <color indexed="64"/>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medium">
        <color indexed="8"/>
      </bottom>
      <diagonal/>
    </border>
    <border>
      <left style="thin">
        <color indexed="64"/>
      </left>
      <right style="thin">
        <color indexed="64"/>
      </right>
      <top style="thin">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64"/>
      </right>
      <top style="thin">
        <color indexed="8"/>
      </top>
      <bottom style="medium">
        <color indexed="8"/>
      </bottom>
      <diagonal/>
    </border>
    <border>
      <left style="medium">
        <color indexed="64"/>
      </left>
      <right style="thin">
        <color indexed="8"/>
      </right>
      <top style="medium">
        <color indexed="8"/>
      </top>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medium">
        <color indexed="64"/>
      </right>
      <top style="medium">
        <color indexed="8"/>
      </top>
      <bottom/>
      <diagonal/>
    </border>
    <border>
      <left style="thin">
        <color indexed="64"/>
      </left>
      <right style="thin">
        <color indexed="64"/>
      </right>
      <top style="medium">
        <color indexed="8"/>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8"/>
      </top>
      <bottom/>
      <diagonal/>
    </border>
    <border>
      <left style="thin">
        <color rgb="FF000000"/>
      </left>
      <right/>
      <top/>
      <bottom/>
      <diagonal/>
    </border>
    <border>
      <left style="thin">
        <color indexed="64"/>
      </left>
      <right/>
      <top style="medium">
        <color indexed="8"/>
      </top>
      <bottom/>
      <diagonal/>
    </border>
    <border>
      <left/>
      <right style="thin">
        <color theme="8" tint="-0.249977111117893"/>
      </right>
      <top style="medium">
        <color theme="8" tint="-0.249977111117893"/>
      </top>
      <bottom/>
      <diagonal/>
    </border>
    <border>
      <left style="thin">
        <color indexed="64"/>
      </left>
      <right/>
      <top style="thin">
        <color indexed="64"/>
      </top>
      <bottom/>
      <diagonal/>
    </border>
    <border>
      <left/>
      <right style="thin">
        <color indexed="64"/>
      </right>
      <top style="thin">
        <color indexed="64"/>
      </top>
      <bottom/>
      <diagonal/>
    </border>
    <border>
      <left/>
      <right style="thin">
        <color rgb="FF000000"/>
      </right>
      <top/>
      <bottom/>
      <diagonal/>
    </border>
    <border>
      <left/>
      <right style="thin">
        <color indexed="64"/>
      </right>
      <top style="medium">
        <color indexed="8"/>
      </top>
      <bottom style="thin">
        <color indexed="64"/>
      </bottom>
      <diagonal/>
    </border>
    <border>
      <left/>
      <right style="thin">
        <color indexed="8"/>
      </right>
      <top style="medium">
        <color indexed="8"/>
      </top>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32">
    <xf numFmtId="0" fontId="0" fillId="0" borderId="0"/>
    <xf numFmtId="0" fontId="2"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165" fontId="3"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4"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0" fontId="28" fillId="0" borderId="0"/>
    <xf numFmtId="0" fontId="38" fillId="0" borderId="0" applyNumberFormat="0" applyFill="0" applyBorder="0" applyAlignment="0" applyProtection="0"/>
    <xf numFmtId="0" fontId="2" fillId="0" borderId="0"/>
    <xf numFmtId="0" fontId="3" fillId="0" borderId="0"/>
    <xf numFmtId="0" fontId="43" fillId="0" borderId="0" applyNumberFormat="0" applyFill="0" applyBorder="0" applyAlignment="0" applyProtection="0"/>
    <xf numFmtId="171" fontId="3" fillId="0" borderId="0" applyFill="0" applyBorder="0" applyAlignment="0" applyProtection="0"/>
    <xf numFmtId="172" fontId="3" fillId="0" borderId="0" applyFill="0" applyBorder="0" applyAlignment="0" applyProtection="0"/>
    <xf numFmtId="173" fontId="3" fillId="0" borderId="0" applyFill="0" applyBorder="0" applyAlignment="0" applyProtection="0"/>
    <xf numFmtId="174" fontId="3" fillId="0" borderId="0" applyFill="0" applyBorder="0" applyAlignment="0" applyProtection="0"/>
    <xf numFmtId="0" fontId="66" fillId="0" borderId="0"/>
    <xf numFmtId="0" fontId="68" fillId="0" borderId="0" applyNumberForma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0" fontId="78" fillId="0" borderId="0"/>
  </cellStyleXfs>
  <cellXfs count="1650">
    <xf numFmtId="0" fontId="0" fillId="0" borderId="0" xfId="0"/>
    <xf numFmtId="0" fontId="5" fillId="0" borderId="0" xfId="0" applyFont="1"/>
    <xf numFmtId="0" fontId="7"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alignment vertical="center"/>
    </xf>
    <xf numFmtId="37" fontId="6" fillId="0" borderId="0" xfId="2" applyNumberFormat="1" applyFont="1" applyFill="1" applyBorder="1" applyAlignment="1">
      <alignment vertical="center"/>
    </xf>
    <xf numFmtId="0" fontId="6" fillId="0" borderId="0" xfId="0" applyFont="1" applyAlignment="1">
      <alignment horizontal="left"/>
    </xf>
    <xf numFmtId="37" fontId="5" fillId="0" borderId="0" xfId="2" applyNumberFormat="1" applyFont="1" applyFill="1" applyBorder="1" applyAlignment="1">
      <alignment vertical="center"/>
    </xf>
    <xf numFmtId="37" fontId="6" fillId="0" borderId="0" xfId="2" applyNumberFormat="1" applyFont="1" applyFill="1" applyBorder="1" applyAlignment="1">
      <alignment horizontal="center" vertical="center"/>
    </xf>
    <xf numFmtId="37" fontId="7" fillId="0" borderId="0" xfId="2" applyNumberFormat="1" applyFont="1" applyFill="1" applyBorder="1" applyAlignment="1">
      <alignment vertical="center"/>
    </xf>
    <xf numFmtId="37" fontId="6" fillId="0" borderId="0" xfId="2" applyNumberFormat="1" applyFont="1" applyFill="1" applyBorder="1" applyAlignment="1">
      <alignment horizontal="left" vertical="center"/>
    </xf>
    <xf numFmtId="37" fontId="5" fillId="0" borderId="0" xfId="2" applyNumberFormat="1" applyFont="1" applyFill="1" applyBorder="1" applyAlignment="1">
      <alignment horizontal="left" vertical="center"/>
    </xf>
    <xf numFmtId="0" fontId="6" fillId="0" borderId="5" xfId="3" applyFont="1" applyBorder="1" applyAlignment="1">
      <alignment horizontal="center" vertical="center"/>
    </xf>
    <xf numFmtId="0" fontId="6" fillId="0" borderId="0" xfId="0" applyFont="1" applyAlignment="1">
      <alignment wrapText="1"/>
    </xf>
    <xf numFmtId="0" fontId="6" fillId="0" borderId="0" xfId="0" applyFont="1"/>
    <xf numFmtId="0" fontId="6" fillId="0" borderId="13" xfId="0" applyFont="1" applyBorder="1" applyAlignment="1">
      <alignment horizontal="center"/>
    </xf>
    <xf numFmtId="0" fontId="5" fillId="0" borderId="0" xfId="0" applyFont="1" applyAlignment="1">
      <alignment horizontal="center" vertical="center"/>
    </xf>
    <xf numFmtId="0" fontId="6" fillId="0" borderId="13" xfId="0" quotePrefix="1" applyFont="1" applyBorder="1" applyAlignment="1">
      <alignment horizontal="center"/>
    </xf>
    <xf numFmtId="0" fontId="6" fillId="0" borderId="13" xfId="0" quotePrefix="1" applyFont="1" applyBorder="1" applyAlignment="1">
      <alignment horizontal="center" vertical="center"/>
    </xf>
    <xf numFmtId="0" fontId="6" fillId="0" borderId="13" xfId="0" quotePrefix="1" applyFont="1" applyBorder="1" applyAlignment="1">
      <alignment horizontal="center" vertical="center" wrapText="1"/>
    </xf>
    <xf numFmtId="0" fontId="6" fillId="0" borderId="0" xfId="0" applyFont="1" applyAlignment="1">
      <alignment vertical="center"/>
    </xf>
    <xf numFmtId="49" fontId="6" fillId="0" borderId="13" xfId="0" quotePrefix="1" applyNumberFormat="1" applyFont="1" applyBorder="1" applyAlignment="1">
      <alignment horizontal="center"/>
    </xf>
    <xf numFmtId="0" fontId="6" fillId="0" borderId="0" xfId="0" applyFont="1" applyAlignment="1">
      <alignment horizontal="center" vertical="center" wrapText="1"/>
    </xf>
    <xf numFmtId="0" fontId="9" fillId="5" borderId="9" xfId="0" applyFont="1" applyFill="1" applyBorder="1" applyAlignment="1">
      <alignment horizontal="center" vertical="center"/>
    </xf>
    <xf numFmtId="0" fontId="6" fillId="0" borderId="47" xfId="0" applyFont="1" applyBorder="1" applyAlignment="1">
      <alignment horizontal="center"/>
    </xf>
    <xf numFmtId="0" fontId="6" fillId="0" borderId="95" xfId="0" applyFont="1" applyBorder="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15" fillId="0" borderId="0" xfId="0" quotePrefix="1" applyFont="1" applyAlignment="1">
      <alignment horizontal="center" vertical="center" wrapText="1"/>
    </xf>
    <xf numFmtId="0" fontId="8" fillId="0" borderId="0" xfId="0" applyFont="1" applyAlignment="1">
      <alignment vertical="center"/>
    </xf>
    <xf numFmtId="0" fontId="5" fillId="5" borderId="16" xfId="1" applyFont="1" applyFill="1" applyBorder="1" applyAlignment="1">
      <alignment horizontal="center"/>
    </xf>
    <xf numFmtId="0" fontId="5" fillId="5" borderId="17" xfId="1" applyFont="1" applyFill="1" applyBorder="1" applyAlignment="1">
      <alignment horizontal="center"/>
    </xf>
    <xf numFmtId="0" fontId="5" fillId="5" borderId="18" xfId="1" applyFont="1" applyFill="1" applyBorder="1" applyAlignment="1">
      <alignment horizontal="center"/>
    </xf>
    <xf numFmtId="0" fontId="6" fillId="0" borderId="0" xfId="3" applyFont="1" applyAlignment="1">
      <alignment vertical="center"/>
    </xf>
    <xf numFmtId="0" fontId="6" fillId="0" borderId="0" xfId="3" applyFont="1" applyAlignment="1">
      <alignment vertical="center" wrapText="1"/>
    </xf>
    <xf numFmtId="0" fontId="10" fillId="0" borderId="34" xfId="1" applyFont="1" applyBorder="1" applyAlignment="1" applyProtection="1">
      <alignment horizontal="center" vertical="center" wrapText="1"/>
      <protection locked="0"/>
    </xf>
    <xf numFmtId="0" fontId="6" fillId="0" borderId="0" xfId="3"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wrapText="1"/>
    </xf>
    <xf numFmtId="0" fontId="5" fillId="0" borderId="13" xfId="0" applyFont="1" applyBorder="1" applyAlignment="1">
      <alignment horizontal="center"/>
    </xf>
    <xf numFmtId="0" fontId="6" fillId="0" borderId="0" xfId="0" applyFont="1" applyAlignment="1">
      <alignment vertical="center" wrapText="1"/>
    </xf>
    <xf numFmtId="0" fontId="5" fillId="5" borderId="5" xfId="1" applyFont="1" applyFill="1" applyBorder="1" applyAlignment="1">
      <alignment horizontal="center" vertical="center"/>
    </xf>
    <xf numFmtId="0" fontId="5" fillId="6" borderId="5" xfId="1" applyFont="1" applyFill="1" applyBorder="1" applyAlignment="1">
      <alignment horizontal="center" wrapText="1"/>
    </xf>
    <xf numFmtId="0" fontId="10" fillId="0" borderId="0" xfId="0" applyFont="1"/>
    <xf numFmtId="0" fontId="10" fillId="0" borderId="59" xfId="0" applyFont="1" applyBorder="1"/>
    <xf numFmtId="0" fontId="10" fillId="0" borderId="60" xfId="0" applyFont="1" applyBorder="1"/>
    <xf numFmtId="0" fontId="10" fillId="5" borderId="78" xfId="0" applyFont="1" applyFill="1" applyBorder="1"/>
    <xf numFmtId="0" fontId="10" fillId="5" borderId="79" xfId="0" applyFont="1" applyFill="1" applyBorder="1"/>
    <xf numFmtId="0" fontId="10" fillId="5" borderId="80" xfId="0" applyFont="1" applyFill="1" applyBorder="1"/>
    <xf numFmtId="0" fontId="9" fillId="0" borderId="0" xfId="0" applyFont="1" applyAlignment="1">
      <alignment horizontal="center"/>
    </xf>
    <xf numFmtId="0" fontId="9" fillId="0" borderId="0" xfId="0" applyFont="1" applyAlignment="1">
      <alignment vertical="center" wrapText="1"/>
    </xf>
    <xf numFmtId="0" fontId="10" fillId="0" borderId="64" xfId="0" applyFont="1" applyBorder="1"/>
    <xf numFmtId="0" fontId="10" fillId="5" borderId="77" xfId="0" applyFont="1" applyFill="1" applyBorder="1"/>
    <xf numFmtId="0" fontId="10" fillId="5" borderId="0" xfId="0" applyFont="1" applyFill="1"/>
    <xf numFmtId="0" fontId="10" fillId="5" borderId="88" xfId="0" applyFont="1" applyFill="1" applyBorder="1"/>
    <xf numFmtId="0" fontId="9" fillId="5" borderId="77" xfId="0" applyFont="1" applyFill="1" applyBorder="1" applyAlignment="1">
      <alignment vertical="center" wrapText="1"/>
    </xf>
    <xf numFmtId="0" fontId="9" fillId="5" borderId="0" xfId="0" applyFont="1" applyFill="1" applyAlignment="1">
      <alignment vertical="center" wrapText="1"/>
    </xf>
    <xf numFmtId="0" fontId="10" fillId="0" borderId="64" xfId="0" applyFont="1" applyBorder="1" applyAlignment="1">
      <alignment vertical="center"/>
    </xf>
    <xf numFmtId="0" fontId="10" fillId="0" borderId="0" xfId="0" applyFont="1" applyAlignment="1">
      <alignment vertical="center"/>
    </xf>
    <xf numFmtId="14" fontId="10" fillId="0" borderId="0" xfId="0" applyNumberFormat="1" applyFont="1" applyAlignment="1" applyProtection="1">
      <alignment vertical="center"/>
      <protection locked="0"/>
    </xf>
    <xf numFmtId="14" fontId="10" fillId="5" borderId="77" xfId="0" applyNumberFormat="1" applyFont="1" applyFill="1" applyBorder="1" applyAlignment="1" applyProtection="1">
      <alignment vertical="center"/>
      <protection locked="0"/>
    </xf>
    <xf numFmtId="0" fontId="10" fillId="5" borderId="0" xfId="0" applyFont="1" applyFill="1" applyAlignment="1">
      <alignment vertical="center"/>
    </xf>
    <xf numFmtId="0" fontId="10" fillId="5" borderId="88" xfId="0" applyFont="1" applyFill="1" applyBorder="1" applyAlignment="1">
      <alignment vertical="center"/>
    </xf>
    <xf numFmtId="0" fontId="10" fillId="5" borderId="77" xfId="0" applyFont="1" applyFill="1" applyBorder="1" applyAlignment="1">
      <alignment vertical="center"/>
    </xf>
    <xf numFmtId="0" fontId="10" fillId="5" borderId="81" xfId="0" applyFont="1" applyFill="1" applyBorder="1" applyAlignment="1">
      <alignment vertical="center"/>
    </xf>
    <xf numFmtId="0" fontId="10" fillId="5" borderId="82" xfId="0" applyFont="1" applyFill="1" applyBorder="1" applyAlignment="1">
      <alignment vertical="center"/>
    </xf>
    <xf numFmtId="0" fontId="10" fillId="5" borderId="83" xfId="0" applyFont="1" applyFill="1" applyBorder="1" applyAlignment="1">
      <alignment vertical="center"/>
    </xf>
    <xf numFmtId="0" fontId="10" fillId="0" borderId="65" xfId="0" applyFont="1" applyBorder="1" applyAlignment="1">
      <alignment vertical="center"/>
    </xf>
    <xf numFmtId="0" fontId="9" fillId="2" borderId="40" xfId="0" applyFont="1" applyFill="1" applyBorder="1" applyAlignment="1">
      <alignment vertical="center"/>
    </xf>
    <xf numFmtId="0" fontId="10" fillId="2" borderId="42" xfId="0" applyFont="1" applyFill="1" applyBorder="1" applyAlignment="1">
      <alignment vertical="center"/>
    </xf>
    <xf numFmtId="0" fontId="10" fillId="2" borderId="40" xfId="0" applyFont="1" applyFill="1" applyBorder="1" applyAlignment="1">
      <alignment vertical="center"/>
    </xf>
    <xf numFmtId="0" fontId="9" fillId="2" borderId="42" xfId="0" applyFont="1" applyFill="1" applyBorder="1" applyAlignment="1">
      <alignment horizontal="center" vertical="center"/>
    </xf>
    <xf numFmtId="0" fontId="9" fillId="2" borderId="41" xfId="0" applyFont="1" applyFill="1" applyBorder="1" applyAlignment="1">
      <alignment horizontal="center" vertical="center"/>
    </xf>
    <xf numFmtId="0" fontId="9" fillId="2" borderId="42" xfId="0" applyFont="1" applyFill="1" applyBorder="1" applyAlignment="1">
      <alignment vertical="center"/>
    </xf>
    <xf numFmtId="0" fontId="10" fillId="2" borderId="41" xfId="0" applyFont="1" applyFill="1" applyBorder="1" applyAlignment="1">
      <alignment vertical="center"/>
    </xf>
    <xf numFmtId="0" fontId="10" fillId="2" borderId="0" xfId="0" applyFont="1" applyFill="1" applyAlignment="1">
      <alignment vertical="center"/>
    </xf>
    <xf numFmtId="0" fontId="9" fillId="0" borderId="48" xfId="0" applyFont="1" applyBorder="1" applyAlignment="1" applyProtection="1">
      <alignment horizontal="center" vertical="center"/>
      <protection locked="0"/>
    </xf>
    <xf numFmtId="0" fontId="10" fillId="0" borderId="48" xfId="0" applyFont="1" applyBorder="1" applyAlignment="1" applyProtection="1">
      <alignment horizontal="center" vertical="center"/>
      <protection locked="0"/>
    </xf>
    <xf numFmtId="0" fontId="10" fillId="0" borderId="94" xfId="0" applyFont="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10" fillId="2" borderId="46" xfId="0" applyFont="1" applyFill="1" applyBorder="1" applyAlignment="1" applyProtection="1">
      <alignment horizontal="center" vertical="center"/>
      <protection locked="0"/>
    </xf>
    <xf numFmtId="0" fontId="10" fillId="2" borderId="0" xfId="0" applyFont="1" applyFill="1" applyAlignment="1">
      <alignment horizontal="center" vertical="center"/>
    </xf>
    <xf numFmtId="0" fontId="9" fillId="2" borderId="45" xfId="0" applyFont="1" applyFill="1" applyBorder="1" applyAlignment="1">
      <alignment vertical="center"/>
    </xf>
    <xf numFmtId="0" fontId="10" fillId="2" borderId="46" xfId="0" applyFont="1" applyFill="1" applyBorder="1" applyAlignment="1">
      <alignment vertical="center"/>
    </xf>
    <xf numFmtId="0" fontId="10" fillId="2" borderId="45" xfId="0" applyFont="1" applyFill="1" applyBorder="1" applyAlignment="1">
      <alignment vertical="center"/>
    </xf>
    <xf numFmtId="0" fontId="9" fillId="2" borderId="22" xfId="0" applyFont="1" applyFill="1" applyBorder="1" applyAlignment="1">
      <alignment vertical="center"/>
    </xf>
    <xf numFmtId="0" fontId="9" fillId="2" borderId="23" xfId="0" applyFont="1" applyFill="1" applyBorder="1" applyAlignment="1">
      <alignment vertical="center"/>
    </xf>
    <xf numFmtId="0" fontId="9" fillId="0" borderId="94" xfId="0" applyFont="1" applyBorder="1" applyAlignment="1" applyProtection="1">
      <alignment horizontal="center" vertical="center"/>
      <protection locked="0"/>
    </xf>
    <xf numFmtId="0" fontId="9" fillId="0" borderId="104" xfId="0" applyFont="1" applyBorder="1" applyAlignment="1" applyProtection="1">
      <alignment horizontal="center" vertical="center"/>
      <protection locked="0"/>
    </xf>
    <xf numFmtId="0" fontId="9" fillId="2" borderId="10" xfId="0" applyFont="1" applyFill="1" applyBorder="1" applyAlignment="1">
      <alignment vertical="center"/>
    </xf>
    <xf numFmtId="0" fontId="10" fillId="2" borderId="10" xfId="0" applyFont="1" applyFill="1" applyBorder="1" applyAlignment="1">
      <alignment vertical="center"/>
    </xf>
    <xf numFmtId="0" fontId="10" fillId="2" borderId="22" xfId="0" applyFont="1" applyFill="1" applyBorder="1" applyAlignment="1">
      <alignment vertical="center"/>
    </xf>
    <xf numFmtId="0" fontId="10" fillId="2" borderId="23" xfId="0" applyFont="1" applyFill="1" applyBorder="1" applyAlignment="1">
      <alignment vertical="center"/>
    </xf>
    <xf numFmtId="0" fontId="10" fillId="2" borderId="26" xfId="0" applyFont="1" applyFill="1" applyBorder="1" applyAlignment="1">
      <alignment vertical="center"/>
    </xf>
    <xf numFmtId="0" fontId="10" fillId="2" borderId="12" xfId="0" applyFont="1" applyFill="1" applyBorder="1" applyAlignment="1">
      <alignment vertical="center"/>
    </xf>
    <xf numFmtId="0" fontId="9" fillId="2" borderId="0" xfId="0" applyFont="1" applyFill="1" applyAlignment="1">
      <alignment horizontal="center" vertical="center"/>
    </xf>
    <xf numFmtId="0" fontId="10" fillId="2" borderId="19" xfId="0" applyFont="1" applyFill="1" applyBorder="1" applyAlignment="1">
      <alignment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58" xfId="0" applyFont="1" applyBorder="1" applyAlignment="1">
      <alignment vertical="center"/>
    </xf>
    <xf numFmtId="0" fontId="15" fillId="0" borderId="0" xfId="0" applyFont="1"/>
    <xf numFmtId="0" fontId="15" fillId="0" borderId="0" xfId="0" applyFont="1" applyAlignment="1">
      <alignment horizontal="center"/>
    </xf>
    <xf numFmtId="0" fontId="15" fillId="0" borderId="0" xfId="0" quotePrefix="1" applyFont="1" applyAlignment="1">
      <alignment horizontal="center"/>
    </xf>
    <xf numFmtId="0" fontId="15" fillId="0" borderId="0" xfId="0" applyFont="1" applyAlignment="1">
      <alignment wrapText="1"/>
    </xf>
    <xf numFmtId="0" fontId="15" fillId="0" borderId="0" xfId="0" applyFont="1" applyAlignment="1">
      <alignment vertical="center"/>
    </xf>
    <xf numFmtId="0" fontId="17" fillId="0" borderId="0" xfId="0" applyFont="1"/>
    <xf numFmtId="0" fontId="11" fillId="13" borderId="0" xfId="0" applyFont="1" applyFill="1" applyAlignment="1">
      <alignment vertical="center"/>
    </xf>
    <xf numFmtId="0" fontId="14" fillId="3" borderId="13" xfId="0" applyFont="1" applyFill="1" applyBorder="1" applyAlignment="1" applyProtection="1">
      <alignment horizontal="center"/>
      <protection hidden="1"/>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xf numFmtId="0" fontId="10" fillId="0" borderId="65" xfId="0" applyFont="1" applyBorder="1"/>
    <xf numFmtId="0" fontId="10" fillId="0" borderId="64" xfId="0" applyFont="1" applyBorder="1" applyProtection="1">
      <protection hidden="1"/>
    </xf>
    <xf numFmtId="0" fontId="10" fillId="0" borderId="0" xfId="0" applyFont="1" applyProtection="1">
      <protection hidden="1"/>
    </xf>
    <xf numFmtId="0" fontId="9" fillId="0" borderId="13" xfId="0"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10" fillId="0" borderId="65" xfId="0" applyFont="1" applyBorder="1" applyProtection="1">
      <protection hidden="1"/>
    </xf>
    <xf numFmtId="14" fontId="10" fillId="2" borderId="13" xfId="0" applyNumberFormat="1" applyFont="1" applyFill="1" applyBorder="1" applyProtection="1">
      <protection hidden="1"/>
    </xf>
    <xf numFmtId="0" fontId="10"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left"/>
      <protection hidden="1"/>
    </xf>
    <xf numFmtId="1" fontId="10" fillId="0" borderId="0" xfId="0" applyNumberFormat="1" applyFont="1" applyAlignment="1" applyProtection="1">
      <alignment horizontal="left"/>
      <protection hidden="1"/>
    </xf>
    <xf numFmtId="0" fontId="9" fillId="0" borderId="64" xfId="0" applyFont="1" applyBorder="1" applyProtection="1">
      <protection hidden="1"/>
    </xf>
    <xf numFmtId="0" fontId="9" fillId="0" borderId="65" xfId="0" applyFont="1" applyBorder="1" applyProtection="1">
      <protection hidden="1"/>
    </xf>
    <xf numFmtId="0" fontId="9" fillId="0" borderId="32" xfId="0" applyFont="1" applyBorder="1" applyAlignment="1" applyProtection="1">
      <alignment horizontal="center"/>
      <protection hidden="1"/>
    </xf>
    <xf numFmtId="0" fontId="9" fillId="0" borderId="34" xfId="0" applyFont="1" applyBorder="1" applyProtection="1">
      <protection hidden="1"/>
    </xf>
    <xf numFmtId="0" fontId="10" fillId="0" borderId="34" xfId="0" applyFont="1" applyBorder="1" applyAlignment="1" applyProtection="1">
      <alignment horizontal="center"/>
      <protection hidden="1"/>
    </xf>
    <xf numFmtId="0" fontId="10" fillId="0" borderId="30" xfId="0" applyFont="1" applyBorder="1" applyProtection="1">
      <protection hidden="1"/>
    </xf>
    <xf numFmtId="0" fontId="9" fillId="0" borderId="35" xfId="0" applyFont="1" applyBorder="1" applyAlignment="1" applyProtection="1">
      <alignment horizontal="center"/>
      <protection hidden="1"/>
    </xf>
    <xf numFmtId="0" fontId="10" fillId="0" borderId="34" xfId="0" applyFont="1" applyBorder="1" applyProtection="1">
      <protection hidden="1"/>
    </xf>
    <xf numFmtId="0" fontId="9" fillId="0" borderId="0" xfId="0" applyFont="1" applyAlignment="1">
      <alignment horizontal="left"/>
    </xf>
    <xf numFmtId="0" fontId="10" fillId="0" borderId="64" xfId="0" applyFont="1" applyBorder="1" applyAlignment="1">
      <alignment vertical="center" wrapText="1"/>
    </xf>
    <xf numFmtId="37" fontId="9" fillId="0" borderId="0" xfId="2" applyNumberFormat="1" applyFont="1" applyFill="1" applyBorder="1" applyAlignment="1">
      <alignment horizontal="center" vertical="center" wrapText="1"/>
    </xf>
    <xf numFmtId="0" fontId="10" fillId="0" borderId="0" xfId="0" applyFont="1" applyAlignment="1">
      <alignment vertical="center" wrapText="1"/>
    </xf>
    <xf numFmtId="0" fontId="10" fillId="0" borderId="65" xfId="0" applyFont="1" applyBorder="1" applyAlignment="1">
      <alignment vertical="center" wrapText="1"/>
    </xf>
    <xf numFmtId="37" fontId="9" fillId="5" borderId="34" xfId="2" applyNumberFormat="1" applyFont="1" applyFill="1" applyBorder="1" applyAlignment="1">
      <alignment horizontal="center" vertical="center" wrapText="1"/>
    </xf>
    <xf numFmtId="0" fontId="10" fillId="0" borderId="64" xfId="0" applyFont="1" applyBorder="1" applyProtection="1">
      <protection locked="0"/>
    </xf>
    <xf numFmtId="0" fontId="9" fillId="0" borderId="34" xfId="0" applyFont="1" applyBorder="1" applyAlignment="1" applyProtection="1">
      <alignment horizontal="center" vertical="center" wrapText="1"/>
      <protection locked="0"/>
    </xf>
    <xf numFmtId="0" fontId="9" fillId="0" borderId="34" xfId="0" applyFont="1" applyBorder="1" applyProtection="1">
      <protection locked="0"/>
    </xf>
    <xf numFmtId="0" fontId="9" fillId="0" borderId="34" xfId="0" applyFont="1" applyBorder="1" applyAlignment="1" applyProtection="1">
      <alignment horizontal="center"/>
      <protection locked="0"/>
    </xf>
    <xf numFmtId="169" fontId="9" fillId="0" borderId="34" xfId="10" applyNumberFormat="1" applyFont="1" applyBorder="1" applyProtection="1">
      <protection locked="0"/>
    </xf>
    <xf numFmtId="169" fontId="9" fillId="0" borderId="0" xfId="10" applyNumberFormat="1" applyFont="1" applyFill="1" applyBorder="1" applyProtection="1">
      <protection locked="0"/>
    </xf>
    <xf numFmtId="0" fontId="9" fillId="0" borderId="0" xfId="0" applyFont="1" applyProtection="1">
      <protection locked="0"/>
    </xf>
    <xf numFmtId="0" fontId="10" fillId="0" borderId="0" xfId="0" applyFont="1" applyProtection="1">
      <protection locked="0"/>
    </xf>
    <xf numFmtId="0" fontId="10" fillId="0" borderId="65" xfId="0" applyFont="1" applyBorder="1" applyProtection="1">
      <protection locked="0"/>
    </xf>
    <xf numFmtId="0" fontId="9" fillId="0" borderId="62"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horizontal="center"/>
      <protection locked="0"/>
    </xf>
    <xf numFmtId="0" fontId="9" fillId="0" borderId="23" xfId="0" applyFont="1" applyBorder="1" applyAlignment="1" applyProtection="1">
      <alignment horizontal="center"/>
      <protection locked="0"/>
    </xf>
    <xf numFmtId="0" fontId="9" fillId="0" borderId="0" xfId="0" applyFont="1" applyAlignment="1" applyProtection="1">
      <alignment horizontal="center"/>
      <protection locked="0"/>
    </xf>
    <xf numFmtId="169" fontId="9" fillId="0" borderId="0" xfId="10" applyNumberFormat="1" applyFont="1" applyBorder="1" applyProtection="1">
      <protection locked="0"/>
    </xf>
    <xf numFmtId="169" fontId="9" fillId="5" borderId="0" xfId="10" applyNumberFormat="1" applyFont="1" applyFill="1" applyBorder="1" applyProtection="1"/>
    <xf numFmtId="169" fontId="9" fillId="0" borderId="0" xfId="10" applyNumberFormat="1" applyFont="1" applyFill="1" applyBorder="1" applyProtection="1"/>
    <xf numFmtId="0" fontId="9" fillId="0" borderId="0" xfId="0" applyFont="1"/>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1" fontId="9" fillId="0" borderId="34" xfId="0" applyNumberFormat="1" applyFont="1" applyBorder="1" applyProtection="1">
      <protection locked="0"/>
    </xf>
    <xf numFmtId="0" fontId="9" fillId="0" borderId="30" xfId="0" applyFont="1" applyBorder="1" applyProtection="1">
      <protection locked="0"/>
    </xf>
    <xf numFmtId="0" fontId="10" fillId="0" borderId="34" xfId="0" applyFont="1" applyBorder="1" applyProtection="1">
      <protection locked="0"/>
    </xf>
    <xf numFmtId="168" fontId="9" fillId="0" borderId="34" xfId="9" applyNumberFormat="1" applyFont="1" applyBorder="1" applyProtection="1">
      <protection locked="0"/>
    </xf>
    <xf numFmtId="0" fontId="10" fillId="0" borderId="28" xfId="0" applyFont="1" applyBorder="1" applyProtection="1">
      <protection locked="0"/>
    </xf>
    <xf numFmtId="0" fontId="10" fillId="0" borderId="34" xfId="0" applyFont="1" applyBorder="1" applyAlignment="1" applyProtection="1">
      <alignment horizontal="center"/>
      <protection locked="0"/>
    </xf>
    <xf numFmtId="0" fontId="9" fillId="0" borderId="35" xfId="1" applyFont="1" applyBorder="1" applyAlignment="1" applyProtection="1">
      <alignment vertical="center" wrapText="1"/>
      <protection locked="0"/>
    </xf>
    <xf numFmtId="0" fontId="9" fillId="0" borderId="32" xfId="0" applyFont="1" applyBorder="1" applyProtection="1">
      <protection locked="0"/>
    </xf>
    <xf numFmtId="168" fontId="9" fillId="0" borderId="34" xfId="0" applyNumberFormat="1" applyFont="1" applyBorder="1" applyProtection="1">
      <protection locked="0"/>
    </xf>
    <xf numFmtId="0" fontId="9" fillId="0" borderId="95" xfId="0" applyFont="1" applyBorder="1" applyProtection="1">
      <protection locked="0"/>
    </xf>
    <xf numFmtId="0" fontId="9" fillId="0" borderId="126" xfId="0" applyFont="1" applyBorder="1" applyProtection="1">
      <protection locked="0"/>
    </xf>
    <xf numFmtId="0" fontId="9" fillId="0" borderId="127" xfId="0" applyFont="1" applyBorder="1" applyProtection="1">
      <protection locked="0"/>
    </xf>
    <xf numFmtId="0" fontId="9" fillId="0" borderId="125" xfId="0" applyFont="1" applyBorder="1" applyProtection="1">
      <protection locked="0"/>
    </xf>
    <xf numFmtId="0" fontId="9" fillId="0" borderId="31" xfId="0" applyFont="1" applyBorder="1" applyProtection="1">
      <protection locked="0"/>
    </xf>
    <xf numFmtId="0" fontId="9" fillId="0" borderId="33" xfId="0" applyFont="1" applyBorder="1" applyProtection="1">
      <protection locked="0"/>
    </xf>
    <xf numFmtId="0" fontId="9" fillId="0" borderId="128" xfId="0" applyFont="1" applyBorder="1" applyProtection="1">
      <protection locked="0"/>
    </xf>
    <xf numFmtId="0" fontId="9" fillId="0" borderId="29" xfId="0" applyFont="1" applyBorder="1" applyProtection="1">
      <protection locked="0"/>
    </xf>
    <xf numFmtId="0" fontId="9" fillId="0" borderId="34" xfId="1" applyFont="1" applyBorder="1" applyAlignment="1" applyProtection="1">
      <alignment vertical="center" wrapText="1"/>
      <protection locked="0"/>
    </xf>
    <xf numFmtId="0" fontId="9" fillId="0" borderId="130" xfId="0" applyFont="1" applyBorder="1" applyProtection="1">
      <protection locked="0"/>
    </xf>
    <xf numFmtId="0" fontId="9" fillId="0" borderId="38" xfId="0" applyFont="1" applyBorder="1" applyProtection="1">
      <protection locked="0"/>
    </xf>
    <xf numFmtId="0" fontId="9" fillId="0" borderId="39" xfId="0" applyFont="1" applyBorder="1" applyProtection="1">
      <protection locked="0"/>
    </xf>
    <xf numFmtId="0" fontId="9" fillId="0" borderId="90" xfId="0" applyFont="1" applyBorder="1" applyProtection="1">
      <protection locked="0"/>
    </xf>
    <xf numFmtId="1" fontId="9" fillId="0" borderId="0" xfId="0" applyNumberFormat="1" applyFont="1" applyProtection="1">
      <protection locked="0"/>
    </xf>
    <xf numFmtId="168" fontId="9" fillId="0" borderId="0" xfId="0" applyNumberFormat="1" applyFont="1" applyProtection="1">
      <protection locked="0"/>
    </xf>
    <xf numFmtId="0" fontId="9" fillId="0" borderId="0" xfId="0" applyFont="1" applyAlignment="1" applyProtection="1">
      <alignment vertical="center" wrapText="1"/>
      <protection hidden="1"/>
    </xf>
    <xf numFmtId="0" fontId="10" fillId="0" borderId="0" xfId="0" applyFont="1" applyAlignment="1" applyProtection="1">
      <alignment vertical="center" wrapText="1"/>
      <protection hidden="1"/>
    </xf>
    <xf numFmtId="0" fontId="10" fillId="0" borderId="0" xfId="0" applyFont="1" applyAlignment="1" applyProtection="1">
      <alignment vertical="center"/>
      <protection hidden="1"/>
    </xf>
    <xf numFmtId="0" fontId="10" fillId="0" borderId="64" xfId="0" applyFont="1" applyBorder="1" applyAlignment="1" applyProtection="1">
      <alignment vertical="center"/>
      <protection hidden="1"/>
    </xf>
    <xf numFmtId="0" fontId="9" fillId="5" borderId="132" xfId="0" applyFont="1" applyFill="1" applyBorder="1" applyAlignment="1" applyProtection="1">
      <alignment horizontal="center" vertical="center" wrapText="1"/>
      <protection hidden="1"/>
    </xf>
    <xf numFmtId="0" fontId="9" fillId="5" borderId="34" xfId="0" applyFont="1" applyFill="1" applyBorder="1" applyAlignment="1" applyProtection="1">
      <alignment vertical="center"/>
      <protection hidden="1"/>
    </xf>
    <xf numFmtId="1" fontId="9" fillId="5" borderId="34" xfId="0" applyNumberFormat="1" applyFont="1" applyFill="1" applyBorder="1" applyAlignment="1" applyProtection="1">
      <alignment vertical="center"/>
      <protection hidden="1"/>
    </xf>
    <xf numFmtId="0" fontId="9" fillId="0" borderId="40" xfId="0" applyFont="1" applyBorder="1" applyAlignment="1" applyProtection="1">
      <alignment vertical="center"/>
      <protection hidden="1"/>
    </xf>
    <xf numFmtId="0" fontId="9" fillId="0" borderId="41" xfId="0" applyFont="1" applyBorder="1" applyAlignment="1" applyProtection="1">
      <alignment vertical="center"/>
      <protection hidden="1"/>
    </xf>
    <xf numFmtId="0" fontId="9" fillId="5" borderId="29" xfId="0" applyFont="1" applyFill="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37" fontId="9" fillId="5" borderId="34" xfId="2" applyNumberFormat="1" applyFont="1" applyFill="1" applyBorder="1" applyAlignment="1" applyProtection="1">
      <alignment horizontal="center" vertical="center" wrapText="1"/>
      <protection hidden="1"/>
    </xf>
    <xf numFmtId="0" fontId="9" fillId="5" borderId="34" xfId="1" applyFont="1" applyFill="1" applyBorder="1" applyAlignment="1" applyProtection="1">
      <alignment horizontal="center" vertical="center" wrapText="1"/>
      <protection hidden="1"/>
    </xf>
    <xf numFmtId="0" fontId="9" fillId="5" borderId="34" xfId="0" applyFont="1" applyFill="1" applyBorder="1" applyAlignment="1" applyProtection="1">
      <alignment horizontal="center" vertical="center"/>
      <protection hidden="1"/>
    </xf>
    <xf numFmtId="0" fontId="9" fillId="5" borderId="28" xfId="0" applyFont="1" applyFill="1" applyBorder="1" applyAlignment="1" applyProtection="1">
      <alignment horizontal="center" vertical="center"/>
      <protection hidden="1"/>
    </xf>
    <xf numFmtId="0" fontId="9" fillId="5" borderId="133" xfId="0" applyFont="1" applyFill="1" applyBorder="1" applyAlignment="1" applyProtection="1">
      <alignment horizontal="center" vertical="center"/>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center" vertical="center"/>
      <protection hidden="1"/>
    </xf>
    <xf numFmtId="0" fontId="10" fillId="0" borderId="6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9" fillId="0" borderId="87" xfId="0" applyFont="1" applyBorder="1" applyAlignment="1" applyProtection="1">
      <alignment horizontal="center" vertical="center" wrapText="1"/>
      <protection hidden="1"/>
    </xf>
    <xf numFmtId="0" fontId="9" fillId="0" borderId="37" xfId="0" applyFont="1" applyBorder="1" applyProtection="1">
      <protection hidden="1"/>
    </xf>
    <xf numFmtId="0" fontId="9" fillId="0" borderId="103" xfId="0" applyFont="1" applyBorder="1" applyProtection="1">
      <protection hidden="1"/>
    </xf>
    <xf numFmtId="0" fontId="9" fillId="0" borderId="130" xfId="0" applyFont="1" applyBorder="1" applyProtection="1">
      <protection hidden="1"/>
    </xf>
    <xf numFmtId="0" fontId="9" fillId="0" borderId="134" xfId="0" applyFont="1" applyBorder="1" applyProtection="1">
      <protection hidden="1"/>
    </xf>
    <xf numFmtId="0" fontId="9" fillId="0" borderId="38" xfId="0" applyFont="1" applyBorder="1" applyProtection="1">
      <protection hidden="1"/>
    </xf>
    <xf numFmtId="0" fontId="9" fillId="0" borderId="36" xfId="0" applyFont="1" applyBorder="1" applyProtection="1">
      <protection hidden="1"/>
    </xf>
    <xf numFmtId="168" fontId="9" fillId="0" borderId="37" xfId="0" applyNumberFormat="1" applyFont="1" applyBorder="1" applyAlignment="1" applyProtection="1">
      <alignment horizontal="center"/>
      <protection hidden="1"/>
    </xf>
    <xf numFmtId="0" fontId="9" fillId="0" borderId="99" xfId="0" applyFont="1" applyBorder="1" applyProtection="1">
      <protection hidden="1"/>
    </xf>
    <xf numFmtId="0" fontId="9" fillId="0" borderId="135" xfId="0" applyFont="1" applyBorder="1" applyProtection="1">
      <protection hidden="1"/>
    </xf>
    <xf numFmtId="0" fontId="10" fillId="0" borderId="55" xfId="0" applyFont="1" applyBorder="1" applyProtection="1">
      <protection hidden="1"/>
    </xf>
    <xf numFmtId="0" fontId="10" fillId="0" borderId="56" xfId="0" applyFont="1" applyBorder="1" applyProtection="1">
      <protection hidden="1"/>
    </xf>
    <xf numFmtId="0" fontId="10" fillId="0" borderId="56" xfId="0" applyFont="1" applyBorder="1" applyAlignment="1" applyProtection="1">
      <alignment horizontal="center"/>
      <protection hidden="1"/>
    </xf>
    <xf numFmtId="168" fontId="10" fillId="0" borderId="56" xfId="0" applyNumberFormat="1" applyFont="1" applyBorder="1" applyProtection="1">
      <protection hidden="1"/>
    </xf>
    <xf numFmtId="0" fontId="10" fillId="0" borderId="58" xfId="0" applyFont="1" applyBorder="1" applyProtection="1">
      <protection hidden="1"/>
    </xf>
    <xf numFmtId="0" fontId="20" fillId="0" borderId="0" xfId="0" applyFont="1"/>
    <xf numFmtId="0" fontId="10" fillId="0" borderId="0" xfId="1" applyFont="1" applyAlignment="1">
      <alignment wrapText="1"/>
    </xf>
    <xf numFmtId="0" fontId="10"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5" xfId="1" applyFont="1" applyBorder="1" applyAlignment="1">
      <alignment horizontal="center" vertical="center"/>
    </xf>
    <xf numFmtId="0" fontId="10" fillId="0" borderId="5" xfId="1" applyFont="1" applyBorder="1" applyAlignment="1">
      <alignment horizontal="center"/>
    </xf>
    <xf numFmtId="0" fontId="6" fillId="9" borderId="0" xfId="0" applyFont="1" applyFill="1"/>
    <xf numFmtId="0" fontId="6" fillId="12" borderId="0" xfId="0" applyFont="1" applyFill="1"/>
    <xf numFmtId="0" fontId="6" fillId="8" borderId="0" xfId="0" applyFont="1" applyFill="1"/>
    <xf numFmtId="0" fontId="6" fillId="11" borderId="0" xfId="0" applyFont="1" applyFill="1"/>
    <xf numFmtId="0" fontId="6" fillId="10" borderId="0" xfId="0" applyFont="1" applyFill="1"/>
    <xf numFmtId="0" fontId="6" fillId="0" borderId="67" xfId="0" applyFont="1" applyBorder="1"/>
    <xf numFmtId="0" fontId="6" fillId="0" borderId="68" xfId="0" applyFont="1" applyBorder="1"/>
    <xf numFmtId="0" fontId="6" fillId="0" borderId="69" xfId="0" applyFont="1" applyBorder="1"/>
    <xf numFmtId="0" fontId="6" fillId="0" borderId="70" xfId="0" applyFont="1" applyBorder="1"/>
    <xf numFmtId="0" fontId="6" fillId="0" borderId="66" xfId="0" applyFont="1" applyBorder="1"/>
    <xf numFmtId="0" fontId="6" fillId="0" borderId="71" xfId="0" applyFont="1" applyBorder="1"/>
    <xf numFmtId="0" fontId="6" fillId="0" borderId="63" xfId="0" applyFont="1" applyBorder="1"/>
    <xf numFmtId="0" fontId="6" fillId="0" borderId="72" xfId="0" applyFont="1" applyBorder="1"/>
    <xf numFmtId="0" fontId="12" fillId="0" borderId="0" xfId="0" applyFont="1" applyAlignment="1">
      <alignment horizontal="center"/>
    </xf>
    <xf numFmtId="1" fontId="10" fillId="0" borderId="30" xfId="0" applyNumberFormat="1" applyFont="1" applyBorder="1" applyProtection="1">
      <protection hidden="1"/>
    </xf>
    <xf numFmtId="0" fontId="9" fillId="2" borderId="139" xfId="0" applyFont="1" applyFill="1" applyBorder="1" applyAlignment="1">
      <alignment vertical="center"/>
    </xf>
    <xf numFmtId="14" fontId="9" fillId="0" borderId="32" xfId="0" applyNumberFormat="1" applyFont="1" applyBorder="1" applyProtection="1">
      <protection locked="0"/>
    </xf>
    <xf numFmtId="14" fontId="9" fillId="0" borderId="34" xfId="0" applyNumberFormat="1" applyFont="1" applyBorder="1" applyProtection="1">
      <protection locked="0"/>
    </xf>
    <xf numFmtId="0" fontId="10" fillId="0" borderId="34" xfId="0" applyFont="1" applyBorder="1" applyAlignment="1" applyProtection="1">
      <alignment horizontal="center"/>
      <protection locked="0" hidden="1"/>
    </xf>
    <xf numFmtId="0" fontId="10" fillId="0" borderId="34" xfId="0" applyFont="1" applyBorder="1" applyProtection="1">
      <protection locked="0" hidden="1"/>
    </xf>
    <xf numFmtId="0" fontId="10" fillId="0" borderId="30" xfId="0" applyFont="1" applyBorder="1" applyProtection="1">
      <protection locked="0" hidden="1"/>
    </xf>
    <xf numFmtId="1" fontId="10" fillId="0" borderId="30" xfId="0" applyNumberFormat="1" applyFont="1" applyBorder="1" applyProtection="1">
      <protection locked="0" hidden="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21" fillId="0" borderId="0" xfId="0" applyFont="1"/>
    <xf numFmtId="0" fontId="22" fillId="0" borderId="0" xfId="11" applyFont="1"/>
    <xf numFmtId="0" fontId="23" fillId="0" borderId="0" xfId="11" applyFont="1"/>
    <xf numFmtId="0" fontId="24" fillId="0" borderId="0" xfId="11" applyFont="1"/>
    <xf numFmtId="0" fontId="23" fillId="0" borderId="0" xfId="11" applyFont="1" applyAlignment="1">
      <alignment horizontal="center"/>
    </xf>
    <xf numFmtId="0" fontId="26" fillId="0" borderId="0" xfId="11" applyFont="1"/>
    <xf numFmtId="0" fontId="27" fillId="0" borderId="0" xfId="11" applyFont="1"/>
    <xf numFmtId="0" fontId="29" fillId="0" borderId="0" xfId="12" applyFont="1" applyAlignment="1">
      <alignment wrapText="1"/>
    </xf>
    <xf numFmtId="0" fontId="30" fillId="0" borderId="0" xfId="11" applyFont="1" applyAlignment="1">
      <alignment horizontal="center"/>
    </xf>
    <xf numFmtId="0" fontId="22" fillId="0" borderId="0" xfId="11" applyFont="1" applyAlignment="1">
      <alignment horizontal="center"/>
    </xf>
    <xf numFmtId="0" fontId="27" fillId="0" borderId="0" xfId="11" applyFont="1" applyAlignment="1">
      <alignment horizontal="left"/>
    </xf>
    <xf numFmtId="0" fontId="27" fillId="0" borderId="0" xfId="11" applyFont="1" applyAlignment="1">
      <alignment horizontal="center"/>
    </xf>
    <xf numFmtId="0" fontId="26" fillId="0" borderId="0" xfId="11" applyFont="1" applyAlignment="1">
      <alignment horizontal="left"/>
    </xf>
    <xf numFmtId="0" fontId="24" fillId="0" borderId="0" xfId="11" applyFont="1" applyAlignment="1">
      <alignment horizontal="left"/>
    </xf>
    <xf numFmtId="0" fontId="22" fillId="0" borderId="0" xfId="11" applyFont="1" applyAlignment="1">
      <alignment horizontal="justify" wrapText="1"/>
    </xf>
    <xf numFmtId="0" fontId="30" fillId="0" borderId="0" xfId="11" applyFont="1" applyAlignment="1">
      <alignment horizontal="center" wrapText="1"/>
    </xf>
    <xf numFmtId="0" fontId="33" fillId="0" borderId="0" xfId="11" applyFont="1" applyAlignment="1">
      <alignment horizontal="center" wrapText="1"/>
    </xf>
    <xf numFmtId="49" fontId="35" fillId="14" borderId="144" xfId="11" applyNumberFormat="1" applyFont="1" applyFill="1" applyBorder="1" applyAlignment="1">
      <alignment horizontal="center" vertical="center" wrapText="1"/>
    </xf>
    <xf numFmtId="0" fontId="23" fillId="0" borderId="0" xfId="11" applyFont="1" applyAlignment="1">
      <alignment horizontal="left"/>
    </xf>
    <xf numFmtId="0" fontId="22" fillId="0" borderId="146" xfId="11" applyFont="1" applyBorder="1" applyAlignment="1">
      <alignment horizontal="left" vertical="center"/>
    </xf>
    <xf numFmtId="14" fontId="22" fillId="0" borderId="146" xfId="11" applyNumberFormat="1" applyFont="1" applyBorder="1" applyAlignment="1">
      <alignment horizontal="left" vertical="center"/>
    </xf>
    <xf numFmtId="0" fontId="22" fillId="0" borderId="0" xfId="11" applyFont="1" applyAlignment="1">
      <alignment horizontal="left" vertical="center"/>
    </xf>
    <xf numFmtId="0" fontId="22" fillId="0" borderId="0" xfId="11" applyFont="1" applyAlignment="1">
      <alignment vertical="center"/>
    </xf>
    <xf numFmtId="0" fontId="30" fillId="0" borderId="0" xfId="11" applyFont="1" applyAlignment="1">
      <alignment horizontal="center" vertical="center"/>
    </xf>
    <xf numFmtId="0" fontId="37" fillId="0" borderId="0" xfId="11" applyFont="1" applyAlignment="1">
      <alignment horizontal="center" wrapText="1"/>
    </xf>
    <xf numFmtId="49" fontId="35" fillId="15" borderId="151" xfId="11" applyNumberFormat="1" applyFont="1" applyFill="1" applyBorder="1" applyAlignment="1">
      <alignment horizontal="center" vertical="center" wrapText="1"/>
    </xf>
    <xf numFmtId="49" fontId="35" fillId="15" borderId="144" xfId="11" applyNumberFormat="1" applyFont="1" applyFill="1" applyBorder="1" applyAlignment="1">
      <alignment horizontal="center" vertical="center" wrapText="1"/>
    </xf>
    <xf numFmtId="0" fontId="22" fillId="0" borderId="152" xfId="11" applyFont="1" applyBorder="1"/>
    <xf numFmtId="0" fontId="30" fillId="0" borderId="146" xfId="11" applyFont="1" applyBorder="1" applyAlignment="1">
      <alignment horizontal="center" wrapText="1"/>
    </xf>
    <xf numFmtId="0" fontId="39" fillId="0" borderId="146" xfId="13" applyNumberFormat="1" applyFont="1" applyFill="1" applyBorder="1" applyAlignment="1" applyProtection="1">
      <alignment horizontal="center" wrapText="1"/>
    </xf>
    <xf numFmtId="0" fontId="23" fillId="16" borderId="0" xfId="11" applyFont="1" applyFill="1"/>
    <xf numFmtId="0" fontId="27" fillId="16" borderId="0" xfId="11" applyFont="1" applyFill="1"/>
    <xf numFmtId="0" fontId="45" fillId="6" borderId="124" xfId="1" applyFont="1" applyFill="1" applyBorder="1" applyAlignment="1">
      <alignment horizontal="center" vertical="center"/>
    </xf>
    <xf numFmtId="0" fontId="45" fillId="6" borderId="73" xfId="1" applyFont="1" applyFill="1" applyBorder="1" applyAlignment="1">
      <alignment horizontal="center" vertical="center"/>
    </xf>
    <xf numFmtId="49" fontId="45" fillId="7" borderId="124" xfId="0" applyNumberFormat="1" applyFont="1" applyFill="1" applyBorder="1" applyAlignment="1">
      <alignment horizontal="center" vertical="center" wrapText="1"/>
    </xf>
    <xf numFmtId="0" fontId="9" fillId="0" borderId="162" xfId="0" applyFont="1" applyBorder="1" applyAlignment="1" applyProtection="1">
      <alignment vertical="center"/>
      <protection locked="0"/>
    </xf>
    <xf numFmtId="0" fontId="10" fillId="0" borderId="162" xfId="0" applyFont="1" applyBorder="1" applyAlignment="1">
      <alignment vertical="center"/>
    </xf>
    <xf numFmtId="1" fontId="44" fillId="0" borderId="43" xfId="0" applyNumberFormat="1" applyFont="1" applyBorder="1" applyAlignment="1" applyProtection="1">
      <alignment horizontal="center"/>
      <protection locked="0" hidden="1"/>
    </xf>
    <xf numFmtId="0" fontId="9" fillId="0" borderId="205" xfId="0" applyFont="1" applyBorder="1" applyProtection="1">
      <protection hidden="1"/>
    </xf>
    <xf numFmtId="0" fontId="10" fillId="0" borderId="205" xfId="0" applyFont="1" applyBorder="1" applyProtection="1">
      <protection hidden="1"/>
    </xf>
    <xf numFmtId="0" fontId="9" fillId="0" borderId="208" xfId="0" applyFont="1" applyBorder="1" applyAlignment="1" applyProtection="1">
      <alignment horizontal="center"/>
      <protection hidden="1"/>
    </xf>
    <xf numFmtId="0" fontId="9" fillId="0" borderId="190" xfId="0" applyFont="1" applyBorder="1" applyAlignment="1" applyProtection="1">
      <alignment horizontal="center"/>
      <protection hidden="1"/>
    </xf>
    <xf numFmtId="0" fontId="10" fillId="0" borderId="46" xfId="0" applyFont="1" applyBorder="1" applyAlignment="1" applyProtection="1">
      <alignment horizontal="center"/>
      <protection hidden="1"/>
    </xf>
    <xf numFmtId="0" fontId="10" fillId="0" borderId="46" xfId="0" applyFont="1" applyBorder="1" applyProtection="1">
      <protection hidden="1"/>
    </xf>
    <xf numFmtId="1" fontId="10" fillId="0" borderId="196" xfId="0" applyNumberFormat="1" applyFont="1" applyBorder="1" applyAlignment="1" applyProtection="1">
      <alignment horizontal="center"/>
      <protection hidden="1"/>
    </xf>
    <xf numFmtId="0" fontId="9" fillId="0" borderId="184" xfId="0" applyFont="1" applyBorder="1" applyAlignment="1" applyProtection="1">
      <alignment horizontal="center"/>
      <protection hidden="1"/>
    </xf>
    <xf numFmtId="0" fontId="10" fillId="0" borderId="213" xfId="0" applyFont="1" applyBorder="1" applyAlignment="1">
      <alignment vertical="center"/>
    </xf>
    <xf numFmtId="0" fontId="10" fillId="0" borderId="19" xfId="0" applyFont="1" applyBorder="1" applyAlignment="1">
      <alignment vertical="center"/>
    </xf>
    <xf numFmtId="0" fontId="6" fillId="0" borderId="214" xfId="0" applyFont="1" applyBorder="1" applyAlignment="1">
      <alignment vertical="center"/>
    </xf>
    <xf numFmtId="0" fontId="9" fillId="0" borderId="28" xfId="0" applyFont="1" applyBorder="1" applyProtection="1">
      <protection locked="0"/>
    </xf>
    <xf numFmtId="0" fontId="8" fillId="0" borderId="0" xfId="0" applyFont="1"/>
    <xf numFmtId="0" fontId="8" fillId="0" borderId="0" xfId="0" applyFont="1" applyProtection="1">
      <protection locked="0"/>
    </xf>
    <xf numFmtId="0" fontId="8" fillId="0" borderId="0" xfId="0" applyFont="1" applyProtection="1">
      <protection hidden="1"/>
    </xf>
    <xf numFmtId="0" fontId="45" fillId="0" borderId="0" xfId="0" applyFont="1" applyProtection="1">
      <protection hidden="1"/>
    </xf>
    <xf numFmtId="0" fontId="8" fillId="0" borderId="0" xfId="0" applyFont="1" applyAlignment="1">
      <alignment vertical="center" wrapText="1"/>
    </xf>
    <xf numFmtId="169" fontId="9" fillId="5" borderId="0" xfId="0" applyNumberFormat="1" applyFont="1" applyFill="1" applyAlignment="1">
      <alignment horizontal="center"/>
    </xf>
    <xf numFmtId="0" fontId="6" fillId="8" borderId="0" xfId="0" applyFont="1" applyFill="1" applyAlignment="1">
      <alignment horizontal="left" vertical="top"/>
    </xf>
    <xf numFmtId="0" fontId="9" fillId="5" borderId="0" xfId="0" applyFont="1" applyFill="1" applyAlignment="1">
      <alignment horizontal="center"/>
    </xf>
    <xf numFmtId="0" fontId="9" fillId="0" borderId="0" xfId="0" applyFont="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9" fillId="5" borderId="0" xfId="0" applyFont="1" applyFill="1" applyAlignment="1" applyProtection="1">
      <alignment horizontal="center" vertical="center"/>
      <protection hidden="1"/>
    </xf>
    <xf numFmtId="0" fontId="46" fillId="0" borderId="0" xfId="0" quotePrefix="1" applyFont="1" applyAlignment="1">
      <alignment horizontal="center" vertical="center"/>
    </xf>
    <xf numFmtId="0" fontId="46" fillId="0" borderId="0" xfId="0" quotePrefix="1" applyFont="1" applyAlignment="1">
      <alignment horizontal="center" vertical="center" wrapText="1"/>
    </xf>
    <xf numFmtId="0" fontId="47" fillId="0" borderId="0" xfId="0" applyFont="1" applyAlignment="1">
      <alignment vertical="center"/>
    </xf>
    <xf numFmtId="0" fontId="47" fillId="0" borderId="0" xfId="0" applyFont="1" applyAlignment="1">
      <alignment horizontal="center" vertical="center"/>
    </xf>
    <xf numFmtId="0" fontId="8" fillId="0" borderId="0" xfId="0" applyFont="1" applyAlignment="1" applyProtection="1">
      <alignment vertical="center"/>
      <protection hidden="1"/>
    </xf>
    <xf numFmtId="0" fontId="8" fillId="0" borderId="0" xfId="1" applyFont="1" applyAlignment="1" applyProtection="1">
      <alignment horizontal="center"/>
      <protection hidden="1"/>
    </xf>
    <xf numFmtId="0" fontId="8" fillId="0" borderId="0" xfId="1" applyFont="1" applyProtection="1">
      <protection hidden="1"/>
    </xf>
    <xf numFmtId="0" fontId="8" fillId="0" borderId="0" xfId="1" applyFont="1" applyAlignment="1">
      <alignment horizontal="center"/>
    </xf>
    <xf numFmtId="0" fontId="8" fillId="0" borderId="0" xfId="1" applyFont="1"/>
    <xf numFmtId="0" fontId="8" fillId="0" borderId="0" xfId="1" applyFont="1" applyAlignment="1" applyProtection="1">
      <alignment horizontal="center"/>
      <protection locked="0"/>
    </xf>
    <xf numFmtId="0" fontId="8" fillId="0" borderId="0" xfId="1" applyFont="1" applyProtection="1">
      <protection locked="0"/>
    </xf>
    <xf numFmtId="0" fontId="8" fillId="0" borderId="0" xfId="3" quotePrefix="1" applyFont="1" applyAlignment="1" applyProtection="1">
      <alignment horizontal="center"/>
      <protection locked="0"/>
    </xf>
    <xf numFmtId="0" fontId="6" fillId="0" borderId="25" xfId="0" quotePrefix="1" applyFont="1" applyBorder="1" applyAlignment="1">
      <alignment horizontal="center" vertical="center"/>
    </xf>
    <xf numFmtId="0" fontId="48" fillId="0" borderId="0" xfId="0" applyFont="1" applyAlignment="1">
      <alignment vertical="center"/>
    </xf>
    <xf numFmtId="0" fontId="48" fillId="0" borderId="140" xfId="0" applyFont="1" applyBorder="1" applyAlignment="1">
      <alignment horizontal="center" vertical="center"/>
    </xf>
    <xf numFmtId="0" fontId="48" fillId="0" borderId="156" xfId="0" applyFont="1" applyBorder="1" applyAlignment="1">
      <alignment horizontal="center" vertical="center"/>
    </xf>
    <xf numFmtId="0" fontId="48" fillId="0" borderId="156" xfId="0" applyFont="1" applyBorder="1" applyAlignment="1">
      <alignment vertical="center" wrapText="1"/>
    </xf>
    <xf numFmtId="0" fontId="48" fillId="0" borderId="156" xfId="0" applyFont="1" applyBorder="1" applyAlignment="1">
      <alignment horizontal="justify" vertical="center"/>
    </xf>
    <xf numFmtId="0" fontId="9" fillId="2" borderId="0" xfId="0" applyFont="1" applyFill="1" applyAlignment="1">
      <alignment vertical="center"/>
    </xf>
    <xf numFmtId="0" fontId="9" fillId="2" borderId="82" xfId="0" applyFont="1" applyFill="1" applyBorder="1" applyAlignment="1">
      <alignment horizontal="center" vertical="center"/>
    </xf>
    <xf numFmtId="0" fontId="9" fillId="2" borderId="79" xfId="0" applyFont="1" applyFill="1" applyBorder="1" applyAlignment="1">
      <alignment horizontal="center" vertical="center"/>
    </xf>
    <xf numFmtId="0" fontId="10" fillId="2" borderId="82" xfId="0" applyFont="1" applyFill="1" applyBorder="1" applyAlignment="1">
      <alignment vertical="center"/>
    </xf>
    <xf numFmtId="0" fontId="9"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10" fillId="2" borderId="220" xfId="0" applyFont="1" applyFill="1" applyBorder="1" applyAlignment="1">
      <alignment vertical="center"/>
    </xf>
    <xf numFmtId="0" fontId="10" fillId="2" borderId="221" xfId="0" applyFont="1" applyFill="1" applyBorder="1" applyAlignment="1">
      <alignment vertical="center"/>
    </xf>
    <xf numFmtId="0" fontId="10" fillId="2" borderId="222" xfId="0" applyFont="1" applyFill="1" applyBorder="1" applyAlignment="1">
      <alignment vertical="center"/>
    </xf>
    <xf numFmtId="0" fontId="10" fillId="2" borderId="223" xfId="0" applyFont="1" applyFill="1" applyBorder="1" applyAlignment="1">
      <alignment vertical="center"/>
    </xf>
    <xf numFmtId="0" fontId="10" fillId="2" borderId="224" xfId="0" applyFont="1" applyFill="1" applyBorder="1" applyAlignment="1">
      <alignment vertical="center"/>
    </xf>
    <xf numFmtId="0" fontId="10" fillId="2" borderId="226" xfId="0" applyFont="1" applyFill="1" applyBorder="1" applyAlignment="1">
      <alignment vertical="center"/>
    </xf>
    <xf numFmtId="0" fontId="10" fillId="2" borderId="227" xfId="0" applyFont="1" applyFill="1" applyBorder="1" applyAlignment="1">
      <alignment vertical="center"/>
    </xf>
    <xf numFmtId="0" fontId="10" fillId="2" borderId="230" xfId="0" applyFont="1" applyFill="1" applyBorder="1" applyAlignment="1">
      <alignment vertical="center"/>
    </xf>
    <xf numFmtId="0" fontId="10" fillId="2" borderId="79" xfId="0" applyFont="1" applyFill="1" applyBorder="1" applyAlignment="1">
      <alignment vertical="center"/>
    </xf>
    <xf numFmtId="0" fontId="9" fillId="2" borderId="79" xfId="0" applyFont="1" applyFill="1" applyBorder="1" applyAlignment="1">
      <alignment vertical="center"/>
    </xf>
    <xf numFmtId="0" fontId="10" fillId="2" borderId="79" xfId="0" applyFont="1" applyFill="1" applyBorder="1" applyAlignment="1">
      <alignment horizontal="center" vertical="center"/>
    </xf>
    <xf numFmtId="0" fontId="9" fillId="2" borderId="78" xfId="0" applyFont="1" applyFill="1" applyBorder="1" applyAlignment="1">
      <alignment vertical="center"/>
    </xf>
    <xf numFmtId="0" fontId="10" fillId="2" borderId="80" xfId="0" applyFont="1" applyFill="1" applyBorder="1" applyAlignment="1">
      <alignment vertical="center"/>
    </xf>
    <xf numFmtId="0" fontId="9" fillId="2" borderId="77" xfId="0" applyFont="1" applyFill="1" applyBorder="1" applyAlignment="1">
      <alignment vertical="center"/>
    </xf>
    <xf numFmtId="0" fontId="10" fillId="2" borderId="88" xfId="0" applyFont="1" applyFill="1" applyBorder="1" applyAlignment="1">
      <alignment vertical="center"/>
    </xf>
    <xf numFmtId="0" fontId="9" fillId="2" borderId="81" xfId="0" applyFont="1" applyFill="1" applyBorder="1" applyAlignment="1">
      <alignment vertical="center"/>
    </xf>
    <xf numFmtId="0" fontId="9" fillId="2" borderId="82" xfId="0" applyFont="1" applyFill="1" applyBorder="1" applyAlignment="1">
      <alignment vertical="center"/>
    </xf>
    <xf numFmtId="0" fontId="10" fillId="2" borderId="82" xfId="0" applyFont="1" applyFill="1" applyBorder="1" applyAlignment="1" applyProtection="1">
      <alignment horizontal="center" vertical="center"/>
      <protection locked="0"/>
    </xf>
    <xf numFmtId="0" fontId="10" fillId="2" borderId="82" xfId="0" applyFont="1" applyFill="1" applyBorder="1" applyAlignment="1">
      <alignment horizontal="center" vertical="center"/>
    </xf>
    <xf numFmtId="0" fontId="10" fillId="2" borderId="83" xfId="0" applyFont="1" applyFill="1" applyBorder="1" applyAlignment="1">
      <alignment vertical="center"/>
    </xf>
    <xf numFmtId="0" fontId="10" fillId="2" borderId="59" xfId="0" applyFont="1" applyFill="1" applyBorder="1" applyAlignment="1">
      <alignment vertical="center"/>
    </xf>
    <xf numFmtId="0" fontId="10" fillId="2" borderId="60" xfId="0" applyFont="1" applyFill="1" applyBorder="1" applyAlignment="1">
      <alignment vertical="center"/>
    </xf>
    <xf numFmtId="0" fontId="10" fillId="2" borderId="61" xfId="0" applyFont="1" applyFill="1" applyBorder="1" applyAlignment="1">
      <alignment vertical="center"/>
    </xf>
    <xf numFmtId="0" fontId="10" fillId="2" borderId="64" xfId="0" applyFont="1" applyFill="1" applyBorder="1" applyAlignment="1">
      <alignment vertical="center"/>
    </xf>
    <xf numFmtId="0" fontId="10" fillId="2" borderId="139" xfId="0" applyFont="1" applyFill="1" applyBorder="1" applyAlignment="1">
      <alignment vertical="center"/>
    </xf>
    <xf numFmtId="0" fontId="10" fillId="2" borderId="65" xfId="0" applyFont="1" applyFill="1" applyBorder="1" applyAlignment="1">
      <alignment vertical="center"/>
    </xf>
    <xf numFmtId="0" fontId="10" fillId="2" borderId="56" xfId="0" applyFont="1" applyFill="1" applyBorder="1" applyAlignment="1">
      <alignment vertical="center"/>
    </xf>
    <xf numFmtId="0" fontId="10" fillId="2" borderId="58" xfId="0" applyFont="1" applyFill="1" applyBorder="1" applyAlignment="1">
      <alignment vertical="center"/>
    </xf>
    <xf numFmtId="0" fontId="10" fillId="2" borderId="77" xfId="0" applyFont="1" applyFill="1" applyBorder="1" applyAlignment="1">
      <alignment vertical="center"/>
    </xf>
    <xf numFmtId="0" fontId="10" fillId="2" borderId="55" xfId="0" applyFont="1" applyFill="1" applyBorder="1" applyAlignment="1">
      <alignment vertical="center"/>
    </xf>
    <xf numFmtId="0" fontId="50" fillId="0" borderId="0" xfId="0" applyFont="1"/>
    <xf numFmtId="0" fontId="50" fillId="0" borderId="156" xfId="0" applyFont="1" applyBorder="1" applyAlignment="1">
      <alignment horizontal="center"/>
    </xf>
    <xf numFmtId="0" fontId="50" fillId="0" borderId="156" xfId="0" applyFont="1" applyBorder="1"/>
    <xf numFmtId="0" fontId="10" fillId="2" borderId="0" xfId="0" applyFont="1" applyFill="1" applyAlignment="1">
      <alignment horizontal="right" vertical="center"/>
    </xf>
    <xf numFmtId="0" fontId="10" fillId="2" borderId="0" xfId="0" applyFont="1" applyFill="1" applyAlignment="1">
      <alignment vertical="top" wrapText="1"/>
    </xf>
    <xf numFmtId="0" fontId="9" fillId="5" borderId="84" xfId="0" applyFont="1" applyFill="1" applyBorder="1" applyAlignment="1">
      <alignment vertical="center"/>
    </xf>
    <xf numFmtId="0" fontId="9" fillId="5" borderId="85" xfId="0" applyFont="1" applyFill="1" applyBorder="1" applyAlignment="1">
      <alignment vertical="center"/>
    </xf>
    <xf numFmtId="0" fontId="9" fillId="5" borderId="86" xfId="0" applyFont="1" applyFill="1" applyBorder="1" applyAlignment="1">
      <alignment vertical="center"/>
    </xf>
    <xf numFmtId="0" fontId="10" fillId="2" borderId="81" xfId="0" applyFont="1" applyFill="1" applyBorder="1" applyAlignment="1">
      <alignment vertical="center"/>
    </xf>
    <xf numFmtId="0" fontId="10" fillId="2" borderId="78" xfId="0" applyFont="1" applyFill="1" applyBorder="1" applyAlignment="1">
      <alignment vertical="center"/>
    </xf>
    <xf numFmtId="0" fontId="15" fillId="0" borderId="0" xfId="0" applyFont="1" applyAlignment="1">
      <alignment horizontal="left"/>
    </xf>
    <xf numFmtId="0" fontId="9" fillId="0" borderId="84" xfId="0" applyFont="1" applyBorder="1" applyAlignment="1" applyProtection="1">
      <alignment horizontal="center" vertical="center"/>
      <protection locked="0"/>
    </xf>
    <xf numFmtId="0" fontId="9" fillId="0" borderId="232" xfId="0" applyFont="1" applyBorder="1" applyAlignment="1" applyProtection="1">
      <alignment horizontal="center" vertical="center"/>
      <protection locked="0"/>
    </xf>
    <xf numFmtId="0" fontId="5" fillId="0" borderId="0" xfId="0" applyFont="1" applyAlignment="1">
      <alignment vertical="center" wrapText="1"/>
    </xf>
    <xf numFmtId="0" fontId="6" fillId="0" borderId="0" xfId="0" quotePrefix="1" applyFont="1" applyAlignment="1">
      <alignment horizontal="center" vertical="center"/>
    </xf>
    <xf numFmtId="0" fontId="6"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3" xfId="0" applyFont="1" applyBorder="1" applyAlignment="1">
      <alignment horizontal="justify" wrapText="1"/>
    </xf>
    <xf numFmtId="0" fontId="9" fillId="0" borderId="255" xfId="0" applyFont="1" applyBorder="1" applyAlignment="1" applyProtection="1">
      <alignment horizontal="center" vertical="center"/>
      <protection locked="0"/>
    </xf>
    <xf numFmtId="0" fontId="9" fillId="0" borderId="256" xfId="0" applyFont="1" applyBorder="1" applyAlignment="1" applyProtection="1">
      <alignment horizontal="center" vertical="center"/>
      <protection locked="0"/>
    </xf>
    <xf numFmtId="0" fontId="9" fillId="0" borderId="257" xfId="0" applyFont="1" applyBorder="1" applyAlignment="1" applyProtection="1">
      <alignment horizontal="center" vertical="center"/>
      <protection locked="0"/>
    </xf>
    <xf numFmtId="0" fontId="9" fillId="0" borderId="258" xfId="0" applyFont="1" applyBorder="1" applyAlignment="1" applyProtection="1">
      <alignment horizontal="center" vertical="center"/>
      <protection locked="0"/>
    </xf>
    <xf numFmtId="0" fontId="9" fillId="0" borderId="240" xfId="0" applyFont="1" applyBorder="1" applyAlignment="1" applyProtection="1">
      <alignment horizontal="center" vertical="center"/>
      <protection locked="0"/>
    </xf>
    <xf numFmtId="0" fontId="9" fillId="0" borderId="259" xfId="0" applyFont="1" applyBorder="1" applyAlignment="1" applyProtection="1">
      <alignment horizontal="center" vertical="center"/>
      <protection locked="0"/>
    </xf>
    <xf numFmtId="0" fontId="52" fillId="0" borderId="156" xfId="11" applyFont="1" applyBorder="1" applyAlignment="1">
      <alignment horizontal="center" vertical="center" wrapText="1"/>
    </xf>
    <xf numFmtId="0" fontId="53" fillId="0" borderId="0" xfId="11" applyFont="1" applyAlignment="1">
      <alignment wrapText="1"/>
    </xf>
    <xf numFmtId="0" fontId="53" fillId="0" borderId="156" xfId="11" applyFont="1" applyBorder="1" applyAlignment="1">
      <alignment horizontal="center" wrapText="1"/>
    </xf>
    <xf numFmtId="0" fontId="53" fillId="0" borderId="156" xfId="11" applyFont="1" applyBorder="1" applyAlignment="1">
      <alignment wrapText="1"/>
    </xf>
    <xf numFmtId="0" fontId="53" fillId="0" borderId="156" xfId="15" applyFont="1" applyBorder="1" applyAlignment="1">
      <alignment vertical="center" wrapText="1"/>
    </xf>
    <xf numFmtId="0" fontId="53" fillId="0" borderId="156" xfId="15" applyFont="1" applyBorder="1" applyAlignment="1">
      <alignment horizontal="center" vertical="center" wrapText="1"/>
    </xf>
    <xf numFmtId="0" fontId="53" fillId="0" borderId="156" xfId="11" applyFont="1" applyBorder="1" applyAlignment="1">
      <alignment horizontal="center" vertical="center" wrapText="1"/>
    </xf>
    <xf numFmtId="0" fontId="9"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0" xfId="0" applyFont="1" applyAlignment="1" applyProtection="1">
      <alignment horizontal="center" vertical="center"/>
      <protection locked="0"/>
    </xf>
    <xf numFmtId="0" fontId="9" fillId="0" borderId="0" xfId="0" applyFont="1" applyAlignment="1">
      <alignment horizontal="center" vertical="center"/>
    </xf>
    <xf numFmtId="0" fontId="15" fillId="0" borderId="0" xfId="0" applyFont="1" applyAlignment="1">
      <alignment vertical="center" wrapText="1"/>
    </xf>
    <xf numFmtId="0" fontId="9" fillId="19" borderId="34" xfId="0" applyFont="1" applyFill="1" applyBorder="1" applyProtection="1">
      <protection locked="0"/>
    </xf>
    <xf numFmtId="0" fontId="6" fillId="19" borderId="0" xfId="0" applyFont="1" applyFill="1"/>
    <xf numFmtId="0" fontId="10" fillId="19" borderId="48" xfId="0" applyFont="1" applyFill="1" applyBorder="1" applyAlignment="1" applyProtection="1">
      <alignment horizontal="center" vertical="center"/>
      <protection locked="0"/>
    </xf>
    <xf numFmtId="0" fontId="9" fillId="19" borderId="232" xfId="0" applyFont="1" applyFill="1" applyBorder="1" applyAlignment="1" applyProtection="1">
      <alignment horizontal="center" vertical="center"/>
      <protection locked="0"/>
    </xf>
    <xf numFmtId="0" fontId="9" fillId="2" borderId="0" xfId="0" applyFont="1" applyFill="1" applyAlignment="1">
      <alignment horizontal="right" vertical="center"/>
    </xf>
    <xf numFmtId="0" fontId="10" fillId="19" borderId="0" xfId="0" applyFont="1" applyFill="1" applyAlignment="1">
      <alignment vertical="center"/>
    </xf>
    <xf numFmtId="0" fontId="9" fillId="19" borderId="34" xfId="0" applyFont="1" applyFill="1" applyBorder="1" applyAlignment="1" applyProtection="1">
      <alignment horizontal="center"/>
      <protection locked="0"/>
    </xf>
    <xf numFmtId="0" fontId="55" fillId="0" borderId="0" xfId="0" applyFont="1" applyAlignment="1">
      <alignment horizontal="justify" vertical="center"/>
    </xf>
    <xf numFmtId="0" fontId="56" fillId="0" borderId="0" xfId="0" applyFont="1"/>
    <xf numFmtId="0" fontId="9" fillId="12" borderId="0" xfId="0" applyFont="1" applyFill="1"/>
    <xf numFmtId="0" fontId="59" fillId="0" borderId="0" xfId="0" applyFont="1" applyAlignment="1">
      <alignment horizontal="left" vertical="center" indent="2"/>
    </xf>
    <xf numFmtId="0" fontId="60" fillId="0" borderId="0" xfId="0" applyFont="1" applyAlignment="1">
      <alignment horizontal="left" vertical="center" indent="2"/>
    </xf>
    <xf numFmtId="0" fontId="60" fillId="0" borderId="0" xfId="0" applyFont="1" applyAlignment="1">
      <alignment vertical="center"/>
    </xf>
    <xf numFmtId="0" fontId="38" fillId="0" borderId="34" xfId="13" applyBorder="1" applyProtection="1">
      <protection locked="0"/>
    </xf>
    <xf numFmtId="0" fontId="9" fillId="0" borderId="30" xfId="0" applyFont="1" applyBorder="1" applyAlignment="1" applyProtection="1">
      <alignment horizontal="left"/>
      <protection locked="0"/>
    </xf>
    <xf numFmtId="0" fontId="9" fillId="0" borderId="34" xfId="0" applyFont="1" applyBorder="1" applyAlignment="1" applyProtection="1">
      <alignment horizontal="right"/>
      <protection locked="0"/>
    </xf>
    <xf numFmtId="0" fontId="10" fillId="0" borderId="64" xfId="0" applyFont="1" applyBorder="1" applyAlignment="1" applyProtection="1">
      <alignment vertical="center"/>
      <protection locked="0"/>
    </xf>
    <xf numFmtId="0" fontId="9" fillId="0" borderId="34" xfId="0" applyFont="1" applyBorder="1" applyAlignment="1" applyProtection="1">
      <alignment vertical="center"/>
      <protection locked="0"/>
    </xf>
    <xf numFmtId="1" fontId="9" fillId="0" borderId="34" xfId="0" applyNumberFormat="1" applyFont="1" applyBorder="1" applyAlignment="1" applyProtection="1">
      <alignment vertical="center"/>
      <protection locked="0"/>
    </xf>
    <xf numFmtId="0" fontId="9" fillId="0" borderId="28" xfId="0" applyFont="1" applyBorder="1" applyAlignment="1" applyProtection="1">
      <alignment vertical="center"/>
      <protection locked="0"/>
    </xf>
    <xf numFmtId="0" fontId="9" fillId="0" borderId="30" xfId="0" applyFont="1" applyBorder="1" applyAlignment="1" applyProtection="1">
      <alignment vertical="center"/>
      <protection locked="0"/>
    </xf>
    <xf numFmtId="0" fontId="9" fillId="0" borderId="29" xfId="0" applyFont="1" applyBorder="1" applyAlignment="1" applyProtection="1">
      <alignment vertical="center"/>
      <protection locked="0"/>
    </xf>
    <xf numFmtId="0" fontId="10" fillId="0" borderId="34" xfId="0" applyFont="1" applyBorder="1" applyAlignment="1" applyProtection="1">
      <alignment vertical="center"/>
      <protection locked="0"/>
    </xf>
    <xf numFmtId="168" fontId="9" fillId="0" borderId="34" xfId="9" applyNumberFormat="1" applyFont="1" applyBorder="1" applyAlignment="1" applyProtection="1">
      <alignment vertical="center"/>
      <protection locked="0"/>
    </xf>
    <xf numFmtId="0" fontId="9" fillId="0" borderId="34" xfId="0" applyFont="1" applyBorder="1" applyAlignment="1" applyProtection="1">
      <alignment horizontal="center" vertical="center"/>
      <protection locked="0"/>
    </xf>
    <xf numFmtId="0" fontId="10" fillId="0" borderId="28" xfId="0" applyFont="1" applyBorder="1" applyAlignment="1" applyProtection="1">
      <alignment vertical="center"/>
      <protection locked="0"/>
    </xf>
    <xf numFmtId="0" fontId="10" fillId="0" borderId="34" xfId="0" applyFont="1" applyBorder="1" applyAlignment="1" applyProtection="1">
      <alignment horizontal="center" vertical="center"/>
      <protection locked="0"/>
    </xf>
    <xf numFmtId="14" fontId="9" fillId="0" borderId="32" xfId="0" applyNumberFormat="1" applyFont="1" applyBorder="1" applyAlignment="1" applyProtection="1">
      <alignment vertical="center"/>
      <protection locked="0"/>
    </xf>
    <xf numFmtId="14" fontId="9" fillId="0" borderId="34" xfId="0" applyNumberFormat="1" applyFont="1" applyBorder="1" applyAlignment="1" applyProtection="1">
      <alignment vertical="center"/>
      <protection locked="0"/>
    </xf>
    <xf numFmtId="168" fontId="9" fillId="0" borderId="34" xfId="0" applyNumberFormat="1" applyFont="1" applyBorder="1" applyAlignment="1" applyProtection="1">
      <alignment vertical="center"/>
      <protection locked="0"/>
    </xf>
    <xf numFmtId="0" fontId="9" fillId="0" borderId="95" xfId="0" applyFont="1" applyBorder="1" applyAlignment="1" applyProtection="1">
      <alignment vertical="center"/>
      <protection locked="0"/>
    </xf>
    <xf numFmtId="0" fontId="9" fillId="0" borderId="126" xfId="0" applyFont="1" applyBorder="1" applyAlignment="1" applyProtection="1">
      <alignment vertical="center"/>
      <protection locked="0"/>
    </xf>
    <xf numFmtId="0" fontId="9" fillId="0" borderId="127" xfId="0" applyFont="1" applyBorder="1" applyAlignment="1" applyProtection="1">
      <alignment vertical="center"/>
      <protection locked="0"/>
    </xf>
    <xf numFmtId="0" fontId="9" fillId="0" borderId="125" xfId="0" applyFont="1" applyBorder="1" applyAlignment="1" applyProtection="1">
      <alignment vertical="center"/>
      <protection locked="0"/>
    </xf>
    <xf numFmtId="0" fontId="10" fillId="0" borderId="65" xfId="0" applyFont="1" applyBorder="1" applyAlignment="1" applyProtection="1">
      <alignment vertical="center"/>
      <protection locked="0"/>
    </xf>
    <xf numFmtId="0" fontId="61" fillId="0" borderId="34" xfId="13" applyFont="1" applyBorder="1" applyAlignment="1" applyProtection="1">
      <alignment horizontal="left"/>
      <protection locked="0"/>
    </xf>
    <xf numFmtId="0" fontId="63" fillId="0" borderId="261" xfId="0" applyFont="1" applyBorder="1" applyAlignment="1">
      <alignment horizontal="center" vertical="center"/>
    </xf>
    <xf numFmtId="0" fontId="63" fillId="0" borderId="260" xfId="0" applyFont="1" applyBorder="1" applyAlignment="1">
      <alignment horizontal="center" vertical="center"/>
    </xf>
    <xf numFmtId="0" fontId="65" fillId="0" borderId="260" xfId="0" applyFont="1" applyBorder="1" applyAlignment="1">
      <alignment horizontal="center" vertical="center"/>
    </xf>
    <xf numFmtId="0" fontId="68" fillId="0" borderId="156" xfId="22" applyFill="1" applyBorder="1" applyAlignment="1">
      <alignment wrapText="1"/>
    </xf>
    <xf numFmtId="177" fontId="62" fillId="0" borderId="260" xfId="23" applyNumberFormat="1" applyFont="1" applyBorder="1"/>
    <xf numFmtId="0" fontId="68" fillId="0" borderId="156" xfId="22" applyBorder="1" applyAlignment="1">
      <alignment wrapText="1"/>
    </xf>
    <xf numFmtId="177" fontId="0" fillId="0" borderId="156" xfId="23" applyNumberFormat="1" applyFont="1" applyBorder="1"/>
    <xf numFmtId="177" fontId="62" fillId="0" borderId="270" xfId="23" applyNumberFormat="1" applyFont="1" applyBorder="1"/>
    <xf numFmtId="177" fontId="0" fillId="0" borderId="156" xfId="23" applyNumberFormat="1" applyFont="1" applyBorder="1" applyAlignment="1"/>
    <xf numFmtId="177" fontId="0" fillId="0" borderId="156" xfId="23" applyNumberFormat="1" applyFont="1" applyFill="1" applyBorder="1"/>
    <xf numFmtId="0" fontId="68" fillId="0" borderId="156" xfId="22" applyBorder="1"/>
    <xf numFmtId="49" fontId="33" fillId="0" borderId="0" xfId="11" applyNumberFormat="1" applyFont="1" applyAlignment="1">
      <alignment horizontal="center"/>
    </xf>
    <xf numFmtId="0" fontId="62" fillId="0" borderId="260" xfId="0" applyFont="1" applyBorder="1" applyAlignment="1">
      <alignment vertical="center"/>
    </xf>
    <xf numFmtId="175" fontId="62" fillId="0" borderId="260" xfId="0" applyNumberFormat="1" applyFont="1" applyBorder="1"/>
    <xf numFmtId="0" fontId="62" fillId="0" borderId="260" xfId="0" applyFont="1" applyBorder="1" applyAlignment="1">
      <alignment vertical="top" wrapText="1"/>
    </xf>
    <xf numFmtId="0" fontId="64" fillId="0" borderId="260" xfId="0" applyFont="1" applyBorder="1" applyAlignment="1">
      <alignment wrapText="1"/>
    </xf>
    <xf numFmtId="0" fontId="62" fillId="0" borderId="260" xfId="0" applyFont="1" applyBorder="1"/>
    <xf numFmtId="176" fontId="62" fillId="0" borderId="260" xfId="0" applyNumberFormat="1" applyFont="1" applyBorder="1"/>
    <xf numFmtId="0" fontId="63" fillId="0" borderId="265" xfId="0" applyFont="1" applyBorder="1" applyAlignment="1">
      <alignment horizontal="center" vertical="center"/>
    </xf>
    <xf numFmtId="0" fontId="62" fillId="0" borderId="260" xfId="0" applyFont="1" applyBorder="1" applyAlignment="1">
      <alignment vertical="top"/>
    </xf>
    <xf numFmtId="0" fontId="64" fillId="0" borderId="260" xfId="0" applyFont="1" applyBorder="1"/>
    <xf numFmtId="175" fontId="62" fillId="20" borderId="260" xfId="0" applyNumberFormat="1" applyFont="1" applyFill="1" applyBorder="1"/>
    <xf numFmtId="176" fontId="62" fillId="20" borderId="260" xfId="0" applyNumberFormat="1" applyFont="1" applyFill="1" applyBorder="1"/>
    <xf numFmtId="176" fontId="62" fillId="20" borderId="262" xfId="0" applyNumberFormat="1" applyFont="1" applyFill="1" applyBorder="1"/>
    <xf numFmtId="0" fontId="63" fillId="0" borderId="156" xfId="0" applyFont="1" applyBorder="1" applyAlignment="1">
      <alignment horizontal="center"/>
    </xf>
    <xf numFmtId="0" fontId="62" fillId="20" borderId="260" xfId="0" applyFont="1" applyFill="1" applyBorder="1"/>
    <xf numFmtId="0" fontId="0" fillId="0" borderId="156" xfId="0" applyBorder="1"/>
    <xf numFmtId="0" fontId="63" fillId="0" borderId="262" xfId="0" applyFont="1" applyBorder="1" applyAlignment="1">
      <alignment horizontal="center" vertical="center"/>
    </xf>
    <xf numFmtId="0" fontId="64" fillId="0" borderId="260" xfId="0" applyFont="1" applyBorder="1" applyAlignment="1">
      <alignment vertical="center" wrapText="1"/>
    </xf>
    <xf numFmtId="0" fontId="62" fillId="0" borderId="269" xfId="0" applyFont="1" applyBorder="1" applyAlignment="1">
      <alignment vertical="center"/>
    </xf>
    <xf numFmtId="0" fontId="62" fillId="20" borderId="270" xfId="0" applyFont="1" applyFill="1" applyBorder="1" applyAlignment="1">
      <alignment vertical="center"/>
    </xf>
    <xf numFmtId="0" fontId="62" fillId="0" borderId="270" xfId="0" applyFont="1" applyBorder="1" applyAlignment="1">
      <alignment vertical="center"/>
    </xf>
    <xf numFmtId="0" fontId="62" fillId="0" borderId="260" xfId="0" applyFont="1" applyBorder="1" applyAlignment="1">
      <alignment horizontal="left" vertical="center" wrapText="1"/>
    </xf>
    <xf numFmtId="0" fontId="62" fillId="0" borderId="260" xfId="0" applyFont="1" applyBorder="1" applyAlignment="1">
      <alignment wrapText="1"/>
    </xf>
    <xf numFmtId="0" fontId="62" fillId="20" borderId="260" xfId="0" applyFont="1" applyFill="1" applyBorder="1" applyAlignment="1">
      <alignment vertical="center"/>
    </xf>
    <xf numFmtId="0" fontId="65" fillId="20" borderId="260" xfId="0" applyFont="1" applyFill="1" applyBorder="1" applyAlignment="1">
      <alignment horizontal="center" vertical="center"/>
    </xf>
    <xf numFmtId="0" fontId="62" fillId="20" borderId="260" xfId="0" applyFont="1" applyFill="1" applyBorder="1" applyAlignment="1">
      <alignment vertical="top" wrapText="1"/>
    </xf>
    <xf numFmtId="0" fontId="64" fillId="20" borderId="260" xfId="0" applyFont="1" applyFill="1" applyBorder="1" applyAlignment="1">
      <alignment wrapText="1"/>
    </xf>
    <xf numFmtId="0" fontId="62" fillId="0" borderId="270" xfId="0" applyFont="1" applyBorder="1"/>
    <xf numFmtId="176" fontId="62" fillId="0" borderId="270" xfId="0" applyNumberFormat="1" applyFont="1" applyBorder="1"/>
    <xf numFmtId="0" fontId="65" fillId="0" borderId="270" xfId="0" applyFont="1" applyBorder="1" applyAlignment="1">
      <alignment horizontal="center" vertical="center"/>
    </xf>
    <xf numFmtId="0" fontId="62" fillId="0" borderId="270" xfId="0" applyFont="1" applyBorder="1" applyAlignment="1">
      <alignment vertical="top" wrapText="1"/>
    </xf>
    <xf numFmtId="0" fontId="64" fillId="0" borderId="270" xfId="0" applyFont="1" applyBorder="1"/>
    <xf numFmtId="175" fontId="62" fillId="0" borderId="270" xfId="0" applyNumberFormat="1" applyFont="1" applyBorder="1"/>
    <xf numFmtId="14" fontId="0" fillId="0" borderId="156" xfId="0" applyNumberFormat="1" applyBorder="1"/>
    <xf numFmtId="0" fontId="0" fillId="0" borderId="156" xfId="0" applyBorder="1" applyAlignment="1">
      <alignment vertical="top" wrapText="1"/>
    </xf>
    <xf numFmtId="0" fontId="62" fillId="0" borderId="269" xfId="0" applyFont="1" applyBorder="1"/>
    <xf numFmtId="0" fontId="1" fillId="0" borderId="156" xfId="0" applyFont="1" applyBorder="1"/>
    <xf numFmtId="0" fontId="62" fillId="0" borderId="156" xfId="0" applyFont="1" applyBorder="1"/>
    <xf numFmtId="0" fontId="65" fillId="0" borderId="156" xfId="0" applyFont="1" applyBorder="1" applyAlignment="1">
      <alignment horizontal="center" vertical="center"/>
    </xf>
    <xf numFmtId="0" fontId="0" fillId="0" borderId="156" xfId="0" applyBorder="1" applyAlignment="1">
      <alignment horizontal="center"/>
    </xf>
    <xf numFmtId="0" fontId="62" fillId="0" borderId="156" xfId="0" applyFont="1" applyBorder="1" applyAlignment="1">
      <alignment vertical="center"/>
    </xf>
    <xf numFmtId="0" fontId="1" fillId="0" borderId="156" xfId="0" applyFont="1" applyBorder="1" applyAlignment="1">
      <alignment vertical="top"/>
    </xf>
    <xf numFmtId="175" fontId="62" fillId="0" borderId="262" xfId="0" applyNumberFormat="1" applyFont="1" applyBorder="1"/>
    <xf numFmtId="0" fontId="62" fillId="0" borderId="267" xfId="0" applyFont="1" applyBorder="1" applyAlignment="1">
      <alignment vertical="top" wrapText="1"/>
    </xf>
    <xf numFmtId="0" fontId="62" fillId="0" borderId="267" xfId="0" applyFont="1" applyBorder="1" applyAlignment="1">
      <alignment vertical="top"/>
    </xf>
    <xf numFmtId="0" fontId="65" fillId="0" borderId="269" xfId="0" applyFont="1" applyBorder="1" applyAlignment="1">
      <alignment horizontal="center" vertical="center"/>
    </xf>
    <xf numFmtId="0" fontId="62" fillId="20" borderId="264" xfId="0" applyFont="1" applyFill="1" applyBorder="1" applyAlignment="1">
      <alignment vertical="center"/>
    </xf>
    <xf numFmtId="0" fontId="0" fillId="0" borderId="274" xfId="0" applyBorder="1"/>
    <xf numFmtId="0" fontId="23" fillId="0" borderId="0" xfId="11" applyFont="1" applyAlignment="1">
      <alignment horizontal="center" wrapText="1"/>
    </xf>
    <xf numFmtId="49" fontId="69" fillId="15" borderId="144" xfId="11" applyNumberFormat="1" applyFont="1" applyFill="1" applyBorder="1" applyAlignment="1">
      <alignment horizontal="center" vertical="center" wrapText="1"/>
    </xf>
    <xf numFmtId="0" fontId="22" fillId="0" borderId="146" xfId="11" applyFont="1" applyBorder="1" applyAlignment="1">
      <alignment horizontal="center" wrapText="1"/>
    </xf>
    <xf numFmtId="49" fontId="23" fillId="0" borderId="0" xfId="11" applyNumberFormat="1" applyFont="1" applyAlignment="1">
      <alignment horizontal="center"/>
    </xf>
    <xf numFmtId="0" fontId="65" fillId="20" borderId="270" xfId="0" applyFont="1" applyFill="1" applyBorder="1" applyAlignment="1">
      <alignment horizontal="center" vertical="center"/>
    </xf>
    <xf numFmtId="0" fontId="0" fillId="0" borderId="271" xfId="0" applyBorder="1" applyAlignment="1">
      <alignment horizontal="center"/>
    </xf>
    <xf numFmtId="0" fontId="0" fillId="0" borderId="274" xfId="0" applyBorder="1" applyAlignment="1">
      <alignment horizontal="center"/>
    </xf>
    <xf numFmtId="175" fontId="62" fillId="20" borderId="262" xfId="0" applyNumberFormat="1" applyFont="1" applyFill="1" applyBorder="1"/>
    <xf numFmtId="176" fontId="62" fillId="0" borderId="267" xfId="0" applyNumberFormat="1" applyFont="1" applyBorder="1"/>
    <xf numFmtId="176" fontId="62" fillId="20" borderId="267" xfId="0" applyNumberFormat="1" applyFont="1" applyFill="1" applyBorder="1"/>
    <xf numFmtId="170" fontId="63" fillId="0" borderId="156" xfId="0" applyNumberFormat="1" applyFont="1" applyBorder="1" applyAlignment="1">
      <alignment horizontal="center" vertical="center"/>
    </xf>
    <xf numFmtId="0" fontId="65" fillId="0" borderId="260" xfId="0" applyFont="1" applyBorder="1" applyAlignment="1">
      <alignment horizontal="center"/>
    </xf>
    <xf numFmtId="0" fontId="0" fillId="0" borderId="156" xfId="0" applyBorder="1" applyAlignment="1">
      <alignment horizontal="center" vertical="center"/>
    </xf>
    <xf numFmtId="176" fontId="62" fillId="0" borderId="262" xfId="0" applyNumberFormat="1" applyFont="1" applyBorder="1"/>
    <xf numFmtId="176" fontId="62" fillId="0" borderId="273" xfId="0" applyNumberFormat="1" applyFont="1" applyBorder="1"/>
    <xf numFmtId="177" fontId="62" fillId="0" borderId="262" xfId="23" applyNumberFormat="1" applyFont="1" applyBorder="1"/>
    <xf numFmtId="177" fontId="62" fillId="0" borderId="273" xfId="23" applyNumberFormat="1" applyFont="1" applyBorder="1"/>
    <xf numFmtId="177" fontId="0" fillId="0" borderId="140" xfId="23" applyNumberFormat="1" applyFont="1" applyBorder="1" applyAlignment="1"/>
    <xf numFmtId="177" fontId="0" fillId="0" borderId="140" xfId="23" applyNumberFormat="1" applyFont="1" applyBorder="1"/>
    <xf numFmtId="0" fontId="0" fillId="0" borderId="140" xfId="0" applyBorder="1"/>
    <xf numFmtId="0" fontId="67" fillId="0" borderId="156" xfId="0" applyFont="1" applyBorder="1" applyAlignment="1">
      <alignment horizontal="center" wrapText="1"/>
    </xf>
    <xf numFmtId="0" fontId="62" fillId="20" borderId="156" xfId="0" applyFont="1" applyFill="1" applyBorder="1"/>
    <xf numFmtId="176" fontId="62" fillId="0" borderId="275" xfId="0" applyNumberFormat="1" applyFont="1" applyBorder="1"/>
    <xf numFmtId="176" fontId="62" fillId="0" borderId="156" xfId="0" applyNumberFormat="1" applyFont="1" applyBorder="1"/>
    <xf numFmtId="0" fontId="66" fillId="0" borderId="156" xfId="0" applyFont="1" applyBorder="1"/>
    <xf numFmtId="49" fontId="35" fillId="17" borderId="293" xfId="11" applyNumberFormat="1" applyFont="1" applyFill="1" applyBorder="1" applyAlignment="1">
      <alignment vertical="center" wrapText="1"/>
    </xf>
    <xf numFmtId="49" fontId="35" fillId="17" borderId="146" xfId="11" applyNumberFormat="1" applyFont="1" applyFill="1" applyBorder="1" applyAlignment="1">
      <alignment vertical="center" wrapText="1"/>
    </xf>
    <xf numFmtId="49" fontId="35" fillId="17" borderId="147" xfId="11" applyNumberFormat="1" applyFont="1" applyFill="1" applyBorder="1" applyAlignment="1">
      <alignment vertical="center" wrapText="1"/>
    </xf>
    <xf numFmtId="49" fontId="35" fillId="17" borderId="294" xfId="11" applyNumberFormat="1" applyFont="1" applyFill="1" applyBorder="1" applyAlignment="1">
      <alignment vertical="center" wrapText="1"/>
    </xf>
    <xf numFmtId="49" fontId="35" fillId="17" borderId="295" xfId="11" applyNumberFormat="1" applyFont="1" applyFill="1" applyBorder="1" applyAlignment="1">
      <alignment vertical="center" wrapText="1"/>
    </xf>
    <xf numFmtId="0" fontId="22" fillId="0" borderId="298" xfId="11" applyFont="1" applyBorder="1" applyAlignment="1">
      <alignment horizontal="center" vertical="center"/>
    </xf>
    <xf numFmtId="14" fontId="22" fillId="0" borderId="298" xfId="11" applyNumberFormat="1" applyFont="1" applyBorder="1" applyAlignment="1">
      <alignment horizontal="center" vertical="center"/>
    </xf>
    <xf numFmtId="0" fontId="62" fillId="20" borderId="140" xfId="0" applyFont="1" applyFill="1" applyBorder="1"/>
    <xf numFmtId="0" fontId="62" fillId="0" borderId="140" xfId="0" applyFont="1" applyBorder="1"/>
    <xf numFmtId="0" fontId="22" fillId="0" borderId="156" xfId="11" applyFont="1" applyBorder="1" applyAlignment="1">
      <alignment horizontal="center"/>
    </xf>
    <xf numFmtId="0" fontId="63" fillId="0" borderId="140" xfId="0" applyFont="1" applyBorder="1" applyAlignment="1">
      <alignment horizontal="center" vertical="center"/>
    </xf>
    <xf numFmtId="0" fontId="22" fillId="0" borderId="142" xfId="11" applyFont="1" applyBorder="1" applyAlignment="1">
      <alignment horizontal="center"/>
    </xf>
    <xf numFmtId="0" fontId="9" fillId="0" borderId="156" xfId="1" applyFont="1" applyBorder="1" applyAlignment="1" applyProtection="1">
      <alignment vertical="center" wrapText="1"/>
      <protection locked="0"/>
    </xf>
    <xf numFmtId="0" fontId="72" fillId="0" borderId="156" xfId="0" applyFont="1" applyBorder="1" applyAlignment="1">
      <alignment wrapText="1"/>
    </xf>
    <xf numFmtId="0" fontId="63" fillId="0" borderId="267" xfId="0" applyFont="1" applyBorder="1" applyAlignment="1">
      <alignment horizontal="center" vertical="center"/>
    </xf>
    <xf numFmtId="178" fontId="0" fillId="0" borderId="156" xfId="0" applyNumberFormat="1" applyBorder="1"/>
    <xf numFmtId="0" fontId="0" fillId="20" borderId="156" xfId="0" applyFill="1" applyBorder="1"/>
    <xf numFmtId="0" fontId="71" fillId="0" borderId="156" xfId="0" applyFont="1" applyBorder="1"/>
    <xf numFmtId="0" fontId="62" fillId="0" borderId="273" xfId="0" applyFont="1" applyBorder="1"/>
    <xf numFmtId="0" fontId="0" fillId="0" borderId="142" xfId="0" applyBorder="1"/>
    <xf numFmtId="0" fontId="71" fillId="0" borderId="156" xfId="0" applyFont="1" applyBorder="1" applyAlignment="1">
      <alignment vertical="top" wrapText="1"/>
    </xf>
    <xf numFmtId="0" fontId="38" fillId="0" borderId="156" xfId="13" applyBorder="1" applyAlignment="1">
      <alignment horizontal="center" wrapText="1"/>
    </xf>
    <xf numFmtId="1" fontId="73" fillId="0" borderId="156" xfId="0" applyNumberFormat="1" applyFont="1" applyBorder="1"/>
    <xf numFmtId="0" fontId="62" fillId="0" borderId="272" xfId="0" applyFont="1" applyBorder="1"/>
    <xf numFmtId="0" fontId="62" fillId="0" borderId="267" xfId="0" applyFont="1" applyBorder="1"/>
    <xf numFmtId="0" fontId="62" fillId="20" borderId="262" xfId="0" applyFont="1" applyFill="1" applyBorder="1"/>
    <xf numFmtId="0" fontId="22" fillId="27" borderId="156" xfId="11" applyFont="1" applyFill="1" applyBorder="1" applyAlignment="1">
      <alignment horizontal="center" vertical="center" wrapText="1"/>
    </xf>
    <xf numFmtId="0" fontId="62" fillId="0" borderId="262" xfId="0" applyFont="1" applyBorder="1"/>
    <xf numFmtId="0" fontId="71" fillId="0" borderId="156" xfId="0" applyFont="1" applyBorder="1" applyAlignment="1">
      <alignment horizontal="right" vertical="center"/>
    </xf>
    <xf numFmtId="0" fontId="62" fillId="20" borderId="267" xfId="0" applyFont="1" applyFill="1" applyBorder="1"/>
    <xf numFmtId="170" fontId="63" fillId="0" borderId="270" xfId="0" applyNumberFormat="1" applyFont="1" applyBorder="1" applyAlignment="1">
      <alignment horizontal="center" vertical="center"/>
    </xf>
    <xf numFmtId="0" fontId="22" fillId="0" borderId="0" xfId="11" applyFont="1" applyAlignment="1">
      <alignment horizontal="center" vertical="center"/>
    </xf>
    <xf numFmtId="14" fontId="22" fillId="0" borderId="0" xfId="11" applyNumberFormat="1" applyFont="1" applyAlignment="1">
      <alignment horizontal="center" vertical="center"/>
    </xf>
    <xf numFmtId="0" fontId="62" fillId="20" borderId="0" xfId="0" applyFont="1" applyFill="1" applyAlignment="1">
      <alignment vertical="center"/>
    </xf>
    <xf numFmtId="0" fontId="0" fillId="0" borderId="0" xfId="0" applyAlignment="1">
      <alignment horizontal="center"/>
    </xf>
    <xf numFmtId="0" fontId="63" fillId="0" borderId="0" xfId="0" applyFont="1" applyAlignment="1">
      <alignment horizontal="center" vertical="center"/>
    </xf>
    <xf numFmtId="14" fontId="0" fillId="0" borderId="0" xfId="0" applyNumberFormat="1"/>
    <xf numFmtId="177" fontId="0" fillId="0" borderId="0" xfId="23" applyNumberFormat="1" applyFont="1" applyBorder="1"/>
    <xf numFmtId="0" fontId="63" fillId="0" borderId="0" xfId="0" applyFont="1" applyAlignment="1">
      <alignment horizontal="center"/>
    </xf>
    <xf numFmtId="0" fontId="72" fillId="0" borderId="0" xfId="0" applyFont="1" applyAlignment="1">
      <alignment wrapText="1"/>
    </xf>
    <xf numFmtId="0" fontId="67" fillId="0" borderId="0" xfId="0" applyFont="1" applyAlignment="1">
      <alignment horizontal="center" wrapText="1"/>
    </xf>
    <xf numFmtId="0" fontId="38" fillId="0" borderId="0" xfId="13" applyBorder="1" applyAlignment="1">
      <alignment horizontal="center" wrapText="1"/>
    </xf>
    <xf numFmtId="0" fontId="22" fillId="0" borderId="300" xfId="11" applyFont="1" applyBorder="1" applyAlignment="1">
      <alignment horizontal="center" vertical="center"/>
    </xf>
    <xf numFmtId="0" fontId="38" fillId="0" borderId="156" xfId="13" applyFill="1" applyBorder="1"/>
    <xf numFmtId="0" fontId="74" fillId="0" borderId="0" xfId="11" applyFont="1" applyAlignment="1">
      <alignment horizontal="center" vertical="center" wrapText="1"/>
    </xf>
    <xf numFmtId="0" fontId="0" fillId="0" borderId="0" xfId="0" applyAlignment="1">
      <alignment vertical="top"/>
    </xf>
    <xf numFmtId="0" fontId="38" fillId="0" borderId="0" xfId="13" applyFill="1" applyBorder="1"/>
    <xf numFmtId="0" fontId="1" fillId="0" borderId="0" xfId="0" applyFont="1"/>
    <xf numFmtId="177" fontId="0" fillId="0" borderId="0" xfId="23" applyNumberFormat="1" applyFont="1" applyFill="1" applyBorder="1"/>
    <xf numFmtId="177" fontId="0" fillId="0" borderId="156" xfId="30" applyNumberFormat="1" applyFont="1" applyBorder="1"/>
    <xf numFmtId="0" fontId="0" fillId="27" borderId="156" xfId="0" applyFill="1" applyBorder="1"/>
    <xf numFmtId="14" fontId="22" fillId="0" borderId="156" xfId="11" applyNumberFormat="1" applyFont="1" applyBorder="1" applyAlignment="1">
      <alignment horizontal="center" vertical="center"/>
    </xf>
    <xf numFmtId="0" fontId="62" fillId="20" borderId="307" xfId="0" applyFont="1" applyFill="1" applyBorder="1" applyAlignment="1">
      <alignment vertical="center"/>
    </xf>
    <xf numFmtId="0" fontId="62" fillId="20" borderId="308" xfId="0" applyFont="1" applyFill="1" applyBorder="1" applyAlignment="1">
      <alignment vertical="center"/>
    </xf>
    <xf numFmtId="14" fontId="0" fillId="27" borderId="156" xfId="0" applyNumberFormat="1" applyFill="1" applyBorder="1"/>
    <xf numFmtId="0" fontId="22" fillId="0" borderId="156" xfId="11" applyFont="1" applyBorder="1" applyAlignment="1">
      <alignment horizontal="center" vertical="center"/>
    </xf>
    <xf numFmtId="0" fontId="38" fillId="27" borderId="156" xfId="13" applyFill="1" applyBorder="1" applyAlignment="1">
      <alignment wrapText="1"/>
    </xf>
    <xf numFmtId="0" fontId="38" fillId="0" borderId="156" xfId="13" applyBorder="1" applyAlignment="1">
      <alignment wrapText="1"/>
    </xf>
    <xf numFmtId="0" fontId="38" fillId="0" borderId="156" xfId="13" applyBorder="1"/>
    <xf numFmtId="0" fontId="23" fillId="0" borderId="156" xfId="11" applyFont="1" applyBorder="1" applyAlignment="1">
      <alignment horizontal="center" vertical="center" wrapText="1"/>
    </xf>
    <xf numFmtId="177" fontId="0" fillId="27" borderId="156" xfId="30" applyNumberFormat="1" applyFont="1" applyFill="1" applyBorder="1"/>
    <xf numFmtId="0" fontId="22" fillId="0" borderId="298" xfId="11" applyFont="1" applyBorder="1" applyAlignment="1">
      <alignment horizontal="left" vertical="center"/>
    </xf>
    <xf numFmtId="177" fontId="0" fillId="0" borderId="156" xfId="30" applyNumberFormat="1" applyFont="1" applyFill="1" applyBorder="1"/>
    <xf numFmtId="0" fontId="0" fillId="28" borderId="156" xfId="0" applyFill="1" applyBorder="1"/>
    <xf numFmtId="0" fontId="0" fillId="28" borderId="156" xfId="0" applyFill="1" applyBorder="1" applyAlignment="1">
      <alignment horizontal="center"/>
    </xf>
    <xf numFmtId="0" fontId="1" fillId="28" borderId="156" xfId="0" applyFont="1" applyFill="1" applyBorder="1" applyAlignment="1">
      <alignment vertical="top"/>
    </xf>
    <xf numFmtId="0" fontId="68" fillId="28" borderId="156" xfId="22" applyFill="1" applyBorder="1"/>
    <xf numFmtId="0" fontId="1" fillId="28" borderId="156" xfId="0" applyFont="1" applyFill="1" applyBorder="1"/>
    <xf numFmtId="0" fontId="63" fillId="28" borderId="156" xfId="0" applyFont="1" applyFill="1" applyBorder="1" applyAlignment="1">
      <alignment horizontal="center"/>
    </xf>
    <xf numFmtId="0" fontId="22" fillId="28" borderId="156" xfId="11" applyFont="1" applyFill="1" applyBorder="1" applyAlignment="1">
      <alignment horizontal="center"/>
    </xf>
    <xf numFmtId="0" fontId="46" fillId="28" borderId="156" xfId="0" applyFont="1" applyFill="1" applyBorder="1"/>
    <xf numFmtId="0" fontId="74" fillId="28" borderId="156" xfId="11" applyFont="1" applyFill="1" applyBorder="1" applyAlignment="1">
      <alignment horizontal="center" vertical="center" wrapText="1"/>
    </xf>
    <xf numFmtId="0" fontId="22" fillId="0" borderId="310" xfId="11" applyFont="1" applyBorder="1" applyAlignment="1">
      <alignment horizontal="center" vertical="center"/>
    </xf>
    <xf numFmtId="177" fontId="0" fillId="27" borderId="140" xfId="30" applyNumberFormat="1" applyFont="1" applyFill="1" applyBorder="1"/>
    <xf numFmtId="0" fontId="22" fillId="0" borderId="306" xfId="11" applyFont="1" applyBorder="1" applyAlignment="1">
      <alignment horizontal="center" vertical="center"/>
    </xf>
    <xf numFmtId="0" fontId="22" fillId="0" borderId="271" xfId="11" applyFont="1" applyBorder="1" applyAlignment="1">
      <alignment horizontal="center" vertical="center"/>
    </xf>
    <xf numFmtId="14" fontId="22" fillId="0" borderId="271" xfId="11" applyNumberFormat="1" applyFont="1" applyBorder="1" applyAlignment="1">
      <alignment horizontal="center" vertical="center"/>
    </xf>
    <xf numFmtId="0" fontId="63" fillId="0" borderId="156" xfId="0" applyFont="1" applyBorder="1" applyAlignment="1">
      <alignment horizontal="left" vertical="center"/>
    </xf>
    <xf numFmtId="0" fontId="23" fillId="16" borderId="0" xfId="11" applyFont="1" applyFill="1" applyAlignment="1">
      <alignment horizontal="left"/>
    </xf>
    <xf numFmtId="0" fontId="30" fillId="0" borderId="0" xfId="11" applyFont="1" applyAlignment="1">
      <alignment horizontal="left"/>
    </xf>
    <xf numFmtId="0" fontId="62" fillId="0" borderId="156" xfId="0" applyFont="1" applyBorder="1" applyAlignment="1">
      <alignment horizontal="left"/>
    </xf>
    <xf numFmtId="0" fontId="0" fillId="0" borderId="156" xfId="0" applyBorder="1" applyAlignment="1">
      <alignment horizontal="left"/>
    </xf>
    <xf numFmtId="0" fontId="63" fillId="28" borderId="156" xfId="0" applyFont="1" applyFill="1" applyBorder="1" applyAlignment="1">
      <alignment horizontal="left" vertical="center"/>
    </xf>
    <xf numFmtId="0" fontId="63" fillId="0" borderId="0" xfId="0" applyFont="1" applyAlignment="1">
      <alignment horizontal="left" vertical="center"/>
    </xf>
    <xf numFmtId="0" fontId="22" fillId="0" borderId="0" xfId="11" applyFont="1" applyAlignment="1">
      <alignment horizontal="left"/>
    </xf>
    <xf numFmtId="0" fontId="38" fillId="0" borderId="156" xfId="13" applyFill="1" applyBorder="1" applyAlignment="1">
      <alignment wrapText="1"/>
    </xf>
    <xf numFmtId="0" fontId="0" fillId="0" borderId="156" xfId="0" applyBorder="1" applyAlignment="1">
      <alignment vertical="top"/>
    </xf>
    <xf numFmtId="0" fontId="24" fillId="0" borderId="0" xfId="11" applyFont="1" applyAlignment="1">
      <alignment horizontal="center"/>
    </xf>
    <xf numFmtId="0" fontId="23" fillId="16" borderId="0" xfId="11" applyFont="1" applyFill="1" applyAlignment="1">
      <alignment horizontal="center"/>
    </xf>
    <xf numFmtId="14" fontId="22" fillId="0" borderId="142" xfId="11" applyNumberFormat="1" applyFont="1" applyBorder="1" applyAlignment="1">
      <alignment horizontal="center" vertical="center"/>
    </xf>
    <xf numFmtId="0" fontId="22" fillId="27" borderId="0" xfId="11" applyFont="1" applyFill="1"/>
    <xf numFmtId="14" fontId="22" fillId="27" borderId="298" xfId="11" applyNumberFormat="1" applyFont="1" applyFill="1" applyBorder="1" applyAlignment="1">
      <alignment horizontal="center" vertical="center"/>
    </xf>
    <xf numFmtId="0" fontId="22" fillId="27" borderId="298" xfId="11" applyFont="1" applyFill="1" applyBorder="1" applyAlignment="1">
      <alignment horizontal="center" vertical="center"/>
    </xf>
    <xf numFmtId="0" fontId="0" fillId="27" borderId="156" xfId="0" applyFill="1" applyBorder="1" applyAlignment="1">
      <alignment horizontal="center"/>
    </xf>
    <xf numFmtId="0" fontId="63" fillId="27" borderId="261" xfId="0" applyFont="1" applyFill="1" applyBorder="1" applyAlignment="1">
      <alignment horizontal="center" vertical="center"/>
    </xf>
    <xf numFmtId="0" fontId="38" fillId="27" borderId="156" xfId="13" applyFill="1" applyBorder="1"/>
    <xf numFmtId="0" fontId="63" fillId="27" borderId="260" xfId="0" applyFont="1" applyFill="1" applyBorder="1" applyAlignment="1">
      <alignment horizontal="center" vertical="center"/>
    </xf>
    <xf numFmtId="0" fontId="0" fillId="27" borderId="140" xfId="0" applyFill="1" applyBorder="1"/>
    <xf numFmtId="0" fontId="0" fillId="27" borderId="142" xfId="0" applyFill="1" applyBorder="1"/>
    <xf numFmtId="177" fontId="0" fillId="27" borderId="156" xfId="23" applyNumberFormat="1" applyFont="1" applyFill="1" applyBorder="1"/>
    <xf numFmtId="0" fontId="63" fillId="27" borderId="156" xfId="0" applyFont="1" applyFill="1" applyBorder="1" applyAlignment="1">
      <alignment horizontal="left" vertical="center"/>
    </xf>
    <xf numFmtId="0" fontId="63" fillId="27" borderId="156" xfId="0" applyFont="1" applyFill="1" applyBorder="1" applyAlignment="1">
      <alignment horizontal="center"/>
    </xf>
    <xf numFmtId="0" fontId="22" fillId="27" borderId="142" xfId="11" applyFont="1" applyFill="1" applyBorder="1" applyAlignment="1">
      <alignment horizontal="center"/>
    </xf>
    <xf numFmtId="0" fontId="22" fillId="27" borderId="156" xfId="11" applyFont="1" applyFill="1" applyBorder="1" applyAlignment="1">
      <alignment horizontal="center"/>
    </xf>
    <xf numFmtId="0" fontId="10" fillId="27" borderId="64" xfId="0" applyFont="1" applyFill="1" applyBorder="1" applyProtection="1">
      <protection locked="0"/>
    </xf>
    <xf numFmtId="0" fontId="9" fillId="27" borderId="34" xfId="0" applyFont="1" applyFill="1" applyBorder="1" applyAlignment="1" applyProtection="1">
      <alignment horizontal="center" vertical="center" wrapText="1"/>
      <protection locked="0"/>
    </xf>
    <xf numFmtId="0" fontId="9" fillId="27" borderId="34" xfId="0" applyFont="1" applyFill="1" applyBorder="1" applyAlignment="1" applyProtection="1">
      <alignment vertical="center"/>
      <protection locked="0"/>
    </xf>
    <xf numFmtId="0" fontId="9" fillId="27" borderId="34" xfId="0" applyFont="1" applyFill="1" applyBorder="1" applyProtection="1">
      <protection locked="0"/>
    </xf>
    <xf numFmtId="1" fontId="9" fillId="27" borderId="34" xfId="0" applyNumberFormat="1" applyFont="1" applyFill="1" applyBorder="1" applyProtection="1">
      <protection locked="0"/>
    </xf>
    <xf numFmtId="0" fontId="9" fillId="27" borderId="28" xfId="0" applyFont="1" applyFill="1" applyBorder="1" applyProtection="1">
      <protection locked="0"/>
    </xf>
    <xf numFmtId="0" fontId="9" fillId="27" borderId="30" xfId="0" applyFont="1" applyFill="1" applyBorder="1" applyProtection="1">
      <protection locked="0"/>
    </xf>
    <xf numFmtId="0" fontId="9" fillId="27" borderId="29" xfId="0" applyFont="1" applyFill="1" applyBorder="1" applyProtection="1">
      <protection locked="0"/>
    </xf>
    <xf numFmtId="0" fontId="10" fillId="27" borderId="34" xfId="0" applyFont="1" applyFill="1" applyBorder="1" applyProtection="1">
      <protection locked="0"/>
    </xf>
    <xf numFmtId="168" fontId="9" fillId="27" borderId="34" xfId="9" applyNumberFormat="1" applyFont="1" applyFill="1" applyBorder="1" applyProtection="1">
      <protection locked="0"/>
    </xf>
    <xf numFmtId="0" fontId="38" fillId="27" borderId="34" xfId="13" applyFill="1" applyBorder="1" applyAlignment="1" applyProtection="1">
      <alignment horizontal="left"/>
      <protection locked="0"/>
    </xf>
    <xf numFmtId="0" fontId="9" fillId="27" borderId="34" xfId="0" applyFont="1" applyFill="1" applyBorder="1" applyAlignment="1" applyProtection="1">
      <alignment horizontal="center"/>
      <protection locked="0"/>
    </xf>
    <xf numFmtId="0" fontId="10" fillId="27" borderId="28" xfId="0" applyFont="1" applyFill="1" applyBorder="1" applyProtection="1">
      <protection locked="0"/>
    </xf>
    <xf numFmtId="0" fontId="10" fillId="27" borderId="34" xfId="0" applyFont="1" applyFill="1" applyBorder="1" applyAlignment="1" applyProtection="1">
      <alignment horizontal="center"/>
      <protection locked="0"/>
    </xf>
    <xf numFmtId="0" fontId="9" fillId="27" borderId="35" xfId="1" applyFont="1" applyFill="1" applyBorder="1" applyAlignment="1" applyProtection="1">
      <alignment vertical="center" wrapText="1"/>
      <protection locked="0"/>
    </xf>
    <xf numFmtId="0" fontId="10" fillId="27" borderId="34" xfId="1" applyFont="1" applyFill="1" applyBorder="1" applyAlignment="1" applyProtection="1">
      <alignment horizontal="center" vertical="center" wrapText="1"/>
      <protection locked="0"/>
    </xf>
    <xf numFmtId="14" fontId="9" fillId="27" borderId="32" xfId="0" applyNumberFormat="1" applyFont="1" applyFill="1" applyBorder="1" applyProtection="1">
      <protection locked="0"/>
    </xf>
    <xf numFmtId="14" fontId="9" fillId="27" borderId="34" xfId="0" applyNumberFormat="1" applyFont="1" applyFill="1" applyBorder="1" applyProtection="1">
      <protection locked="0"/>
    </xf>
    <xf numFmtId="168" fontId="9" fillId="27" borderId="34" xfId="0" applyNumberFormat="1" applyFont="1" applyFill="1" applyBorder="1" applyProtection="1">
      <protection locked="0"/>
    </xf>
    <xf numFmtId="0" fontId="9" fillId="27" borderId="95" xfId="0" applyFont="1" applyFill="1" applyBorder="1" applyProtection="1">
      <protection locked="0"/>
    </xf>
    <xf numFmtId="0" fontId="9" fillId="27" borderId="126" xfId="0" applyFont="1" applyFill="1" applyBorder="1" applyProtection="1">
      <protection locked="0"/>
    </xf>
    <xf numFmtId="0" fontId="9" fillId="27" borderId="127" xfId="0" applyFont="1" applyFill="1" applyBorder="1" applyProtection="1">
      <protection locked="0"/>
    </xf>
    <xf numFmtId="0" fontId="9" fillId="27" borderId="125" xfId="0" applyFont="1" applyFill="1" applyBorder="1" applyProtection="1">
      <protection locked="0"/>
    </xf>
    <xf numFmtId="0" fontId="10" fillId="27" borderId="65" xfId="0" applyFont="1" applyFill="1" applyBorder="1" applyProtection="1">
      <protection locked="0"/>
    </xf>
    <xf numFmtId="0" fontId="10" fillId="27" borderId="0" xfId="0" applyFont="1" applyFill="1" applyProtection="1">
      <protection locked="0"/>
    </xf>
    <xf numFmtId="0" fontId="10" fillId="27" borderId="0" xfId="0" applyFont="1" applyFill="1" applyAlignment="1">
      <alignment vertical="center"/>
    </xf>
    <xf numFmtId="0" fontId="61" fillId="27" borderId="34" xfId="13" applyFont="1" applyFill="1" applyBorder="1" applyAlignment="1" applyProtection="1">
      <alignment horizontal="left"/>
      <protection locked="0"/>
    </xf>
    <xf numFmtId="0" fontId="9" fillId="0" borderId="35" xfId="0" applyFont="1" applyBorder="1" applyProtection="1">
      <protection locked="0"/>
    </xf>
    <xf numFmtId="0" fontId="9" fillId="0" borderId="35" xfId="0" applyFont="1" applyBorder="1" applyAlignment="1" applyProtection="1">
      <alignment horizontal="center"/>
      <protection locked="0"/>
    </xf>
    <xf numFmtId="0" fontId="10" fillId="0" borderId="40" xfId="0" applyFont="1" applyBorder="1" applyProtection="1">
      <protection locked="0"/>
    </xf>
    <xf numFmtId="0" fontId="10" fillId="0" borderId="35" xfId="0" applyFont="1" applyBorder="1" applyAlignment="1" applyProtection="1">
      <alignment horizontal="center"/>
      <protection locked="0"/>
    </xf>
    <xf numFmtId="0" fontId="10" fillId="0" borderId="35" xfId="1" applyFont="1" applyBorder="1" applyAlignment="1" applyProtection="1">
      <alignment horizontal="center" vertical="center" wrapText="1"/>
      <protection locked="0"/>
    </xf>
    <xf numFmtId="14" fontId="0" fillId="0" borderId="271" xfId="0" applyNumberFormat="1" applyBorder="1"/>
    <xf numFmtId="168" fontId="9" fillId="0" borderId="35" xfId="0" applyNumberFormat="1" applyFont="1" applyBorder="1" applyProtection="1">
      <protection locked="0"/>
    </xf>
    <xf numFmtId="0" fontId="9" fillId="0" borderId="313" xfId="0" applyFont="1" applyBorder="1" applyProtection="1">
      <protection locked="0"/>
    </xf>
    <xf numFmtId="0" fontId="9" fillId="0" borderId="111" xfId="0" applyFont="1" applyBorder="1" applyProtection="1">
      <protection locked="0"/>
    </xf>
    <xf numFmtId="0" fontId="9" fillId="0" borderId="112" xfId="0" applyFont="1" applyBorder="1" applyProtection="1">
      <protection locked="0"/>
    </xf>
    <xf numFmtId="0" fontId="9" fillId="0" borderId="89" xfId="0" applyFont="1" applyBorder="1" applyProtection="1">
      <protection locked="0"/>
    </xf>
    <xf numFmtId="0" fontId="9" fillId="0" borderId="156" xfId="0" applyFont="1" applyBorder="1" applyProtection="1">
      <protection locked="0"/>
    </xf>
    <xf numFmtId="0" fontId="9" fillId="0" borderId="156" xfId="0" applyFont="1" applyBorder="1" applyAlignment="1" applyProtection="1">
      <alignment horizontal="center"/>
      <protection locked="0"/>
    </xf>
    <xf numFmtId="0" fontId="10" fillId="0" borderId="156" xfId="0" applyFont="1" applyBorder="1" applyProtection="1">
      <protection locked="0"/>
    </xf>
    <xf numFmtId="0" fontId="10" fillId="0" borderId="156" xfId="0" applyFont="1" applyBorder="1" applyAlignment="1" applyProtection="1">
      <alignment horizontal="center"/>
      <protection locked="0"/>
    </xf>
    <xf numFmtId="0" fontId="10" fillId="0" borderId="156" xfId="1" applyFont="1" applyBorder="1" applyAlignment="1" applyProtection="1">
      <alignment horizontal="center" vertical="center" wrapText="1"/>
      <protection locked="0"/>
    </xf>
    <xf numFmtId="168" fontId="9" fillId="0" borderId="156" xfId="0" applyNumberFormat="1" applyFont="1" applyBorder="1" applyProtection="1">
      <protection locked="0"/>
    </xf>
    <xf numFmtId="14" fontId="9" fillId="0" borderId="156" xfId="0" applyNumberFormat="1" applyFont="1" applyBorder="1" applyProtection="1">
      <protection locked="0"/>
    </xf>
    <xf numFmtId="0" fontId="9" fillId="0" borderId="35" xfId="0" applyFont="1" applyBorder="1" applyAlignment="1" applyProtection="1">
      <alignment horizontal="center" vertical="center" wrapText="1"/>
      <protection locked="0"/>
    </xf>
    <xf numFmtId="1" fontId="9" fillId="0" borderId="35" xfId="0" applyNumberFormat="1" applyFont="1" applyBorder="1" applyProtection="1">
      <protection locked="0"/>
    </xf>
    <xf numFmtId="0" fontId="9" fillId="0" borderId="40" xfId="0" applyFont="1" applyBorder="1" applyProtection="1">
      <protection locked="0"/>
    </xf>
    <xf numFmtId="0" fontId="9" fillId="0" borderId="41" xfId="0" applyFont="1" applyBorder="1" applyProtection="1">
      <protection locked="0"/>
    </xf>
    <xf numFmtId="0" fontId="9" fillId="0" borderId="42" xfId="0" applyFont="1" applyBorder="1" applyProtection="1">
      <protection locked="0"/>
    </xf>
    <xf numFmtId="0" fontId="10" fillId="0" borderId="35" xfId="0" applyFont="1" applyBorder="1" applyProtection="1">
      <protection locked="0"/>
    </xf>
    <xf numFmtId="168" fontId="9" fillId="0" borderId="35" xfId="9" applyNumberFormat="1" applyFont="1" applyBorder="1" applyProtection="1">
      <protection locked="0"/>
    </xf>
    <xf numFmtId="0" fontId="38" fillId="0" borderId="35" xfId="13" applyBorder="1" applyProtection="1">
      <protection locked="0"/>
    </xf>
    <xf numFmtId="0" fontId="9" fillId="0" borderId="156" xfId="0" applyFont="1" applyBorder="1" applyAlignment="1" applyProtection="1">
      <alignment horizontal="center" vertical="center" wrapText="1"/>
      <protection locked="0"/>
    </xf>
    <xf numFmtId="1" fontId="9" fillId="0" borderId="156" xfId="0" applyNumberFormat="1" applyFont="1" applyBorder="1" applyProtection="1">
      <protection locked="0"/>
    </xf>
    <xf numFmtId="168" fontId="9" fillId="0" borderId="156" xfId="9" applyNumberFormat="1" applyFont="1" applyBorder="1" applyProtection="1">
      <protection locked="0"/>
    </xf>
    <xf numFmtId="0" fontId="38" fillId="0" borderId="156" xfId="13" applyBorder="1" applyProtection="1">
      <protection locked="0"/>
    </xf>
    <xf numFmtId="0" fontId="0" fillId="27" borderId="271" xfId="0" applyFill="1" applyBorder="1" applyAlignment="1">
      <alignment horizontal="center"/>
    </xf>
    <xf numFmtId="0" fontId="1" fillId="27" borderId="271" xfId="0" applyFont="1" applyFill="1" applyBorder="1" applyAlignment="1">
      <alignment vertical="top"/>
    </xf>
    <xf numFmtId="0" fontId="1" fillId="27" borderId="156" xfId="0" applyFont="1" applyFill="1" applyBorder="1"/>
    <xf numFmtId="0" fontId="22" fillId="28" borderId="156" xfId="11" applyFont="1" applyFill="1" applyBorder="1" applyAlignment="1">
      <alignment horizontal="center" vertical="center"/>
    </xf>
    <xf numFmtId="14" fontId="22" fillId="28" borderId="156" xfId="11" applyNumberFormat="1" applyFont="1" applyFill="1" applyBorder="1" applyAlignment="1">
      <alignment horizontal="center" vertical="center"/>
    </xf>
    <xf numFmtId="0" fontId="62" fillId="29" borderId="156" xfId="0" applyFont="1" applyFill="1" applyBorder="1" applyAlignment="1">
      <alignment vertical="center"/>
    </xf>
    <xf numFmtId="0" fontId="63" fillId="28" borderId="156" xfId="0" applyFont="1" applyFill="1" applyBorder="1" applyAlignment="1">
      <alignment horizontal="center" vertical="center"/>
    </xf>
    <xf numFmtId="177" fontId="0" fillId="28" borderId="156" xfId="23" applyNumberFormat="1" applyFont="1" applyFill="1" applyBorder="1" applyAlignment="1"/>
    <xf numFmtId="14" fontId="74" fillId="0" borderId="298" xfId="11" applyNumberFormat="1" applyFont="1" applyBorder="1" applyAlignment="1">
      <alignment horizontal="center" vertical="center"/>
    </xf>
    <xf numFmtId="14" fontId="76" fillId="2" borderId="13" xfId="0" applyNumberFormat="1" applyFont="1" applyFill="1" applyBorder="1" applyProtection="1">
      <protection hidden="1"/>
    </xf>
    <xf numFmtId="0" fontId="62" fillId="0" borderId="0" xfId="0" applyFont="1" applyAlignment="1">
      <alignment vertical="center"/>
    </xf>
    <xf numFmtId="0" fontId="22" fillId="27" borderId="0" xfId="11" applyFont="1" applyFill="1" applyAlignment="1">
      <alignment horizontal="center" vertical="center" wrapText="1"/>
    </xf>
    <xf numFmtId="0" fontId="71" fillId="0" borderId="0" xfId="0" applyFont="1" applyAlignment="1">
      <alignment vertical="top" wrapText="1"/>
    </xf>
    <xf numFmtId="14" fontId="74" fillId="0" borderId="0" xfId="11" applyNumberFormat="1" applyFont="1" applyAlignment="1">
      <alignment horizontal="center" vertical="center"/>
    </xf>
    <xf numFmtId="0" fontId="38" fillId="0" borderId="156" xfId="13" applyFill="1" applyBorder="1" applyAlignment="1">
      <alignment horizontal="center" wrapText="1"/>
    </xf>
    <xf numFmtId="0" fontId="1" fillId="0" borderId="0" xfId="0" applyFont="1" applyAlignment="1">
      <alignment vertical="top"/>
    </xf>
    <xf numFmtId="0" fontId="68" fillId="0" borderId="0" xfId="22" applyBorder="1" applyAlignment="1">
      <alignment wrapText="1"/>
    </xf>
    <xf numFmtId="177" fontId="0" fillId="0" borderId="0" xfId="23" applyNumberFormat="1" applyFont="1" applyBorder="1" applyAlignment="1"/>
    <xf numFmtId="0" fontId="65" fillId="0" borderId="267" xfId="0" applyFont="1" applyBorder="1" applyAlignment="1">
      <alignment vertical="top" wrapText="1"/>
    </xf>
    <xf numFmtId="0" fontId="65" fillId="0" borderId="260" xfId="0" applyFont="1" applyBorder="1" applyAlignment="1">
      <alignment vertical="center"/>
    </xf>
    <xf numFmtId="0" fontId="38" fillId="0" borderId="260" xfId="13" applyBorder="1" applyAlignment="1">
      <alignment wrapText="1"/>
    </xf>
    <xf numFmtId="0" fontId="65" fillId="0" borderId="260" xfId="0" applyFont="1" applyBorder="1"/>
    <xf numFmtId="175" fontId="65" fillId="0" borderId="260" xfId="0" applyNumberFormat="1" applyFont="1" applyBorder="1"/>
    <xf numFmtId="176" fontId="65" fillId="0" borderId="260" xfId="0" applyNumberFormat="1" applyFont="1" applyBorder="1"/>
    <xf numFmtId="176" fontId="65" fillId="0" borderId="262" xfId="0" applyNumberFormat="1" applyFont="1" applyBorder="1"/>
    <xf numFmtId="175" fontId="65" fillId="0" borderId="262" xfId="0" applyNumberFormat="1" applyFont="1" applyBorder="1"/>
    <xf numFmtId="176" fontId="65" fillId="0" borderId="267" xfId="0" applyNumberFormat="1" applyFont="1" applyBorder="1"/>
    <xf numFmtId="176" fontId="65" fillId="0" borderId="156" xfId="0" applyNumberFormat="1" applyFont="1" applyBorder="1"/>
    <xf numFmtId="0" fontId="63" fillId="19" borderId="156" xfId="0" applyFont="1" applyFill="1" applyBorder="1" applyAlignment="1">
      <alignment horizontal="left" vertical="center"/>
    </xf>
    <xf numFmtId="0" fontId="38" fillId="0" borderId="0" xfId="13" applyFill="1" applyBorder="1" applyAlignment="1">
      <alignment horizontal="center" wrapText="1"/>
    </xf>
    <xf numFmtId="0" fontId="22" fillId="0" borderId="0" xfId="11" applyFont="1" applyAlignment="1">
      <alignment horizontal="center" wrapText="1"/>
    </xf>
    <xf numFmtId="0" fontId="22" fillId="0" borderId="146" xfId="11" applyFont="1" applyBorder="1" applyAlignment="1">
      <alignment horizontal="center" vertical="center"/>
    </xf>
    <xf numFmtId="0" fontId="62" fillId="0" borderId="269" xfId="0" applyFont="1" applyBorder="1" applyAlignment="1">
      <alignment horizontal="center"/>
    </xf>
    <xf numFmtId="0" fontId="62" fillId="20" borderId="260" xfId="0" applyFont="1" applyFill="1" applyBorder="1" applyAlignment="1">
      <alignment horizontal="center"/>
    </xf>
    <xf numFmtId="0" fontId="62" fillId="0" borderId="260" xfId="0" applyFont="1" applyBorder="1" applyAlignment="1">
      <alignment horizontal="center"/>
    </xf>
    <xf numFmtId="176" fontId="65" fillId="0" borderId="0" xfId="0" applyNumberFormat="1" applyFont="1"/>
    <xf numFmtId="0" fontId="0" fillId="27" borderId="0" xfId="0" applyFill="1"/>
    <xf numFmtId="0" fontId="38" fillId="27" borderId="0" xfId="13" applyFill="1" applyBorder="1" applyAlignment="1">
      <alignment wrapText="1"/>
    </xf>
    <xf numFmtId="14" fontId="0" fillId="27" borderId="0" xfId="0" applyNumberFormat="1" applyFill="1"/>
    <xf numFmtId="177" fontId="0" fillId="27" borderId="0" xfId="30" applyNumberFormat="1" applyFont="1" applyFill="1" applyBorder="1"/>
    <xf numFmtId="14" fontId="74" fillId="0" borderId="156" xfId="11" applyNumberFormat="1" applyFont="1" applyBorder="1" applyAlignment="1">
      <alignment horizontal="center" vertical="center"/>
    </xf>
    <xf numFmtId="0" fontId="63" fillId="0" borderId="156" xfId="0" applyFont="1" applyBorder="1" applyAlignment="1">
      <alignment horizontal="center" vertical="center"/>
    </xf>
    <xf numFmtId="0" fontId="22" fillId="0" borderId="156" xfId="11" applyFont="1" applyBorder="1" applyAlignment="1">
      <alignment horizontal="center" vertical="center" wrapText="1"/>
    </xf>
    <xf numFmtId="0" fontId="38" fillId="0" borderId="260" xfId="13" applyFill="1" applyBorder="1" applyAlignment="1">
      <alignment wrapText="1"/>
    </xf>
    <xf numFmtId="0" fontId="22" fillId="0" borderId="318" xfId="11" applyFont="1" applyBorder="1" applyAlignment="1">
      <alignment horizontal="center" vertical="center"/>
    </xf>
    <xf numFmtId="0" fontId="22" fillId="0" borderId="142" xfId="11" applyFont="1" applyBorder="1" applyAlignment="1">
      <alignment horizontal="center" vertical="center"/>
    </xf>
    <xf numFmtId="175" fontId="62" fillId="0" borderId="156" xfId="0" applyNumberFormat="1" applyFont="1" applyBorder="1"/>
    <xf numFmtId="0" fontId="77" fillId="0" borderId="156" xfId="0" applyFont="1" applyBorder="1" applyAlignment="1">
      <alignment vertical="center"/>
    </xf>
    <xf numFmtId="0" fontId="63" fillId="0" borderId="264" xfId="0" applyFont="1" applyBorder="1" applyAlignment="1">
      <alignment horizontal="center" vertical="center"/>
    </xf>
    <xf numFmtId="0" fontId="63" fillId="0" borderId="311" xfId="0" applyFont="1" applyBorder="1" applyAlignment="1">
      <alignment horizontal="center" vertical="center"/>
    </xf>
    <xf numFmtId="170" fontId="63" fillId="0" borderId="0" xfId="0" applyNumberFormat="1" applyFont="1" applyAlignment="1">
      <alignment horizontal="center" vertical="center"/>
    </xf>
    <xf numFmtId="0" fontId="74" fillId="0" borderId="298" xfId="11" applyFont="1" applyBorder="1" applyAlignment="1">
      <alignment horizontal="center" vertical="center"/>
    </xf>
    <xf numFmtId="0" fontId="22" fillId="0" borderId="319" xfId="11" applyFont="1" applyBorder="1" applyAlignment="1">
      <alignment horizontal="center" vertical="center"/>
    </xf>
    <xf numFmtId="3" fontId="0" fillId="0" borderId="0" xfId="0" applyNumberFormat="1"/>
    <xf numFmtId="14" fontId="22" fillId="0" borderId="319" xfId="11" applyNumberFormat="1" applyFont="1" applyBorder="1" applyAlignment="1">
      <alignment horizontal="center" vertical="center"/>
    </xf>
    <xf numFmtId="0" fontId="62" fillId="20" borderId="260" xfId="0" applyFont="1" applyFill="1" applyBorder="1" applyAlignment="1">
      <alignment horizontal="center" vertical="center"/>
    </xf>
    <xf numFmtId="0" fontId="38" fillId="20" borderId="260" xfId="13" applyFill="1" applyBorder="1" applyAlignment="1">
      <alignment wrapText="1"/>
    </xf>
    <xf numFmtId="0" fontId="0" fillId="30" borderId="156" xfId="0" applyFill="1" applyBorder="1"/>
    <xf numFmtId="177" fontId="0" fillId="0" borderId="140" xfId="23" applyNumberFormat="1" applyFont="1" applyFill="1" applyBorder="1"/>
    <xf numFmtId="0" fontId="0" fillId="0" borderId="140" xfId="0" applyBorder="1" applyAlignment="1">
      <alignment horizontal="center"/>
    </xf>
    <xf numFmtId="0" fontId="65" fillId="20" borderId="262" xfId="0" applyFont="1" applyFill="1" applyBorder="1" applyAlignment="1">
      <alignment horizontal="center" vertical="center"/>
    </xf>
    <xf numFmtId="0" fontId="63" fillId="0" borderId="323" xfId="0" applyFont="1" applyBorder="1" applyAlignment="1">
      <alignment horizontal="center" vertical="center"/>
    </xf>
    <xf numFmtId="0" fontId="64" fillId="0" borderId="269" xfId="0" applyFont="1" applyBorder="1" applyAlignment="1">
      <alignment wrapText="1"/>
    </xf>
    <xf numFmtId="0" fontId="63" fillId="0" borderId="269" xfId="0" applyFont="1" applyBorder="1" applyAlignment="1">
      <alignment horizontal="center" vertical="center"/>
    </xf>
    <xf numFmtId="0" fontId="62" fillId="0" borderId="275" xfId="0" applyFont="1" applyBorder="1"/>
    <xf numFmtId="0" fontId="22" fillId="27" borderId="274" xfId="11" applyFont="1" applyFill="1" applyBorder="1" applyAlignment="1">
      <alignment horizontal="center" vertical="center" wrapText="1"/>
    </xf>
    <xf numFmtId="0" fontId="62" fillId="0" borderId="322" xfId="0" applyFont="1" applyBorder="1"/>
    <xf numFmtId="175" fontId="62" fillId="0" borderId="269" xfId="0" applyNumberFormat="1" applyFont="1" applyBorder="1"/>
    <xf numFmtId="176" fontId="62" fillId="0" borderId="269" xfId="0" applyNumberFormat="1" applyFont="1" applyBorder="1"/>
    <xf numFmtId="0" fontId="62" fillId="0" borderId="274" xfId="0" applyFont="1" applyBorder="1"/>
    <xf numFmtId="0" fontId="63" fillId="0" borderId="274" xfId="0" applyFont="1" applyBorder="1" applyAlignment="1">
      <alignment horizontal="left" vertical="center"/>
    </xf>
    <xf numFmtId="0" fontId="62" fillId="0" borderId="324" xfId="0" applyFont="1" applyBorder="1"/>
    <xf numFmtId="0" fontId="63" fillId="0" borderId="274" xfId="0" applyFont="1" applyBorder="1" applyAlignment="1">
      <alignment horizontal="center"/>
    </xf>
    <xf numFmtId="0" fontId="22" fillId="0" borderId="325" xfId="11" applyFont="1" applyBorder="1" applyAlignment="1">
      <alignment horizontal="center"/>
    </xf>
    <xf numFmtId="0" fontId="22" fillId="0" borderId="274" xfId="11" applyFont="1" applyBorder="1" applyAlignment="1">
      <alignment horizontal="center"/>
    </xf>
    <xf numFmtId="0" fontId="64" fillId="0" borderId="156" xfId="0" applyFont="1" applyBorder="1" applyAlignment="1">
      <alignment wrapText="1"/>
    </xf>
    <xf numFmtId="14" fontId="22" fillId="19" borderId="298" xfId="11" applyNumberFormat="1" applyFont="1" applyFill="1" applyBorder="1" applyAlignment="1">
      <alignment horizontal="center" vertical="center"/>
    </xf>
    <xf numFmtId="14" fontId="74" fillId="19" borderId="298" xfId="11" applyNumberFormat="1" applyFont="1" applyFill="1" applyBorder="1" applyAlignment="1">
      <alignment horizontal="center" vertical="center"/>
    </xf>
    <xf numFmtId="0" fontId="62" fillId="19" borderId="260" xfId="0" applyFont="1" applyFill="1" applyBorder="1" applyAlignment="1">
      <alignment horizontal="center"/>
    </xf>
    <xf numFmtId="0" fontId="22" fillId="19" borderId="298" xfId="11" applyFont="1" applyFill="1" applyBorder="1" applyAlignment="1">
      <alignment horizontal="center" vertical="center"/>
    </xf>
    <xf numFmtId="0" fontId="22" fillId="31" borderId="298" xfId="11" applyFont="1" applyFill="1" applyBorder="1" applyAlignment="1">
      <alignment horizontal="center" vertical="center"/>
    </xf>
    <xf numFmtId="0" fontId="38" fillId="28" borderId="156" xfId="13" applyFill="1" applyBorder="1"/>
    <xf numFmtId="14" fontId="0" fillId="19" borderId="156" xfId="0" applyNumberFormat="1" applyFill="1" applyBorder="1" applyAlignment="1">
      <alignment vertical="center"/>
    </xf>
    <xf numFmtId="14" fontId="0" fillId="0" borderId="156" xfId="0" applyNumberFormat="1" applyBorder="1" applyAlignment="1">
      <alignment horizontal="center"/>
    </xf>
    <xf numFmtId="176" fontId="62" fillId="19" borderId="156" xfId="0" applyNumberFormat="1" applyFont="1" applyFill="1" applyBorder="1"/>
    <xf numFmtId="0" fontId="22" fillId="30" borderId="0" xfId="11" applyFont="1" applyFill="1"/>
    <xf numFmtId="0" fontId="63" fillId="30" borderId="156" xfId="0" applyFont="1" applyFill="1" applyBorder="1" applyAlignment="1">
      <alignment horizontal="center"/>
    </xf>
    <xf numFmtId="0" fontId="22" fillId="30" borderId="298" xfId="11" applyFont="1" applyFill="1" applyBorder="1" applyAlignment="1">
      <alignment horizontal="center" vertical="center"/>
    </xf>
    <xf numFmtId="14" fontId="22" fillId="30" borderId="298" xfId="11" applyNumberFormat="1" applyFont="1" applyFill="1" applyBorder="1" applyAlignment="1">
      <alignment horizontal="center" vertical="center"/>
    </xf>
    <xf numFmtId="14" fontId="74" fillId="30" borderId="298" xfId="11" applyNumberFormat="1" applyFont="1" applyFill="1" applyBorder="1" applyAlignment="1">
      <alignment horizontal="center" vertical="center"/>
    </xf>
    <xf numFmtId="0" fontId="62" fillId="30" borderId="267" xfId="0" applyFont="1" applyFill="1" applyBorder="1" applyAlignment="1">
      <alignment vertical="top"/>
    </xf>
    <xf numFmtId="0" fontId="62" fillId="30" borderId="260" xfId="0" applyFont="1" applyFill="1" applyBorder="1" applyAlignment="1">
      <alignment vertical="center"/>
    </xf>
    <xf numFmtId="0" fontId="63" fillId="30" borderId="261" xfId="0" applyFont="1" applyFill="1" applyBorder="1" applyAlignment="1">
      <alignment horizontal="center" vertical="center"/>
    </xf>
    <xf numFmtId="0" fontId="62" fillId="30" borderId="260" xfId="0" applyFont="1" applyFill="1" applyBorder="1"/>
    <xf numFmtId="0" fontId="64" fillId="30" borderId="260" xfId="0" applyFont="1" applyFill="1" applyBorder="1" applyAlignment="1">
      <alignment wrapText="1"/>
    </xf>
    <xf numFmtId="0" fontId="62" fillId="30" borderId="262" xfId="0" applyFont="1" applyFill="1" applyBorder="1" applyAlignment="1">
      <alignment vertical="center"/>
    </xf>
    <xf numFmtId="0" fontId="63" fillId="30" borderId="260" xfId="0" applyFont="1" applyFill="1" applyBorder="1" applyAlignment="1">
      <alignment horizontal="center" vertical="center"/>
    </xf>
    <xf numFmtId="0" fontId="62" fillId="30" borderId="262" xfId="0" applyFont="1" applyFill="1" applyBorder="1"/>
    <xf numFmtId="0" fontId="22" fillId="30" borderId="156" xfId="11" applyFont="1" applyFill="1" applyBorder="1" applyAlignment="1">
      <alignment horizontal="center" vertical="center" wrapText="1"/>
    </xf>
    <xf numFmtId="0" fontId="62" fillId="30" borderId="267" xfId="0" applyFont="1" applyFill="1" applyBorder="1"/>
    <xf numFmtId="175" fontId="62" fillId="32" borderId="260" xfId="0" applyNumberFormat="1" applyFont="1" applyFill="1" applyBorder="1"/>
    <xf numFmtId="175" fontId="62" fillId="32" borderId="262" xfId="0" applyNumberFormat="1" applyFont="1" applyFill="1" applyBorder="1"/>
    <xf numFmtId="170" fontId="63" fillId="30" borderId="156" xfId="0" applyNumberFormat="1" applyFont="1" applyFill="1" applyBorder="1" applyAlignment="1">
      <alignment horizontal="center" vertical="center"/>
    </xf>
    <xf numFmtId="176" fontId="62" fillId="32" borderId="267" xfId="0" applyNumberFormat="1" applyFont="1" applyFill="1" applyBorder="1"/>
    <xf numFmtId="176" fontId="62" fillId="32" borderId="262" xfId="0" applyNumberFormat="1" applyFont="1" applyFill="1" applyBorder="1"/>
    <xf numFmtId="176" fontId="62" fillId="32" borderId="156" xfId="0" applyNumberFormat="1" applyFont="1" applyFill="1" applyBorder="1"/>
    <xf numFmtId="0" fontId="63" fillId="30" borderId="156" xfId="0" applyFont="1" applyFill="1" applyBorder="1" applyAlignment="1">
      <alignment horizontal="left" vertical="center"/>
    </xf>
    <xf numFmtId="0" fontId="0" fillId="30" borderId="140" xfId="0" applyFill="1" applyBorder="1"/>
    <xf numFmtId="0" fontId="22" fillId="30" borderId="142" xfId="11" applyFont="1" applyFill="1" applyBorder="1" applyAlignment="1">
      <alignment horizontal="center"/>
    </xf>
    <xf numFmtId="0" fontId="22" fillId="30" borderId="156" xfId="11" applyFont="1" applyFill="1" applyBorder="1" applyAlignment="1">
      <alignment horizontal="center"/>
    </xf>
    <xf numFmtId="1" fontId="73" fillId="30" borderId="156" xfId="0" applyNumberFormat="1" applyFont="1" applyFill="1" applyBorder="1"/>
    <xf numFmtId="0" fontId="71" fillId="30" borderId="156" xfId="0" applyFont="1" applyFill="1" applyBorder="1" applyAlignment="1">
      <alignment vertical="top" wrapText="1"/>
    </xf>
    <xf numFmtId="0" fontId="71" fillId="30" borderId="156" xfId="0" applyFont="1" applyFill="1" applyBorder="1"/>
    <xf numFmtId="0" fontId="72" fillId="30" borderId="156" xfId="0" applyFont="1" applyFill="1" applyBorder="1" applyAlignment="1">
      <alignment wrapText="1"/>
    </xf>
    <xf numFmtId="0" fontId="67" fillId="30" borderId="156" xfId="0" applyFont="1" applyFill="1" applyBorder="1" applyAlignment="1">
      <alignment horizontal="center" wrapText="1"/>
    </xf>
    <xf numFmtId="0" fontId="38" fillId="30" borderId="156" xfId="13" applyFill="1" applyBorder="1" applyAlignment="1">
      <alignment horizontal="center" wrapText="1"/>
    </xf>
    <xf numFmtId="0" fontId="62" fillId="0" borderId="311" xfId="0" applyFont="1" applyBorder="1" applyAlignment="1">
      <alignment vertical="center"/>
    </xf>
    <xf numFmtId="0" fontId="79" fillId="33" borderId="326" xfId="31" applyFont="1" applyFill="1" applyBorder="1" applyAlignment="1" applyProtection="1">
      <alignment horizontal="center" vertical="top" wrapText="1" readingOrder="1"/>
      <protection locked="0"/>
    </xf>
    <xf numFmtId="0" fontId="80" fillId="0" borderId="326" xfId="31" applyFont="1" applyBorder="1" applyAlignment="1" applyProtection="1">
      <alignment horizontal="center" vertical="center" wrapText="1" readingOrder="1"/>
      <protection locked="0"/>
    </xf>
    <xf numFmtId="0" fontId="78" fillId="0" borderId="0" xfId="31"/>
    <xf numFmtId="2" fontId="22" fillId="0" borderId="0" xfId="11" applyNumberFormat="1" applyFont="1"/>
    <xf numFmtId="2" fontId="22" fillId="0" borderId="0" xfId="11" applyNumberFormat="1" applyFont="1" applyAlignment="1">
      <alignment horizontal="center"/>
    </xf>
    <xf numFmtId="2" fontId="31" fillId="0" borderId="0" xfId="11" applyNumberFormat="1" applyFont="1" applyAlignment="1">
      <alignment horizontal="left" wrapText="1"/>
    </xf>
    <xf numFmtId="2" fontId="30" fillId="0" borderId="0" xfId="11" applyNumberFormat="1" applyFont="1" applyAlignment="1">
      <alignment horizontal="center" wrapText="1"/>
    </xf>
    <xf numFmtId="2" fontId="35" fillId="15" borderId="144" xfId="11" applyNumberFormat="1" applyFont="1" applyFill="1" applyBorder="1" applyAlignment="1">
      <alignment horizontal="center" vertical="center" wrapText="1"/>
    </xf>
    <xf numFmtId="2" fontId="39" fillId="0" borderId="146" xfId="13" applyNumberFormat="1" applyFont="1" applyFill="1" applyBorder="1" applyAlignment="1" applyProtection="1">
      <alignment horizontal="center" wrapText="1"/>
    </xf>
    <xf numFmtId="2" fontId="33" fillId="0" borderId="0" xfId="11" applyNumberFormat="1" applyFont="1" applyAlignment="1">
      <alignment horizontal="center"/>
    </xf>
    <xf numFmtId="2" fontId="35" fillId="23" borderId="277" xfId="11" applyNumberFormat="1" applyFont="1" applyFill="1" applyBorder="1" applyAlignment="1">
      <alignment horizontal="center" vertical="center" wrapText="1"/>
    </xf>
    <xf numFmtId="2" fontId="35" fillId="23" borderId="288" xfId="11" applyNumberFormat="1" applyFont="1" applyFill="1" applyBorder="1" applyAlignment="1">
      <alignment horizontal="center" vertical="center" wrapText="1"/>
    </xf>
    <xf numFmtId="2" fontId="22" fillId="0" borderId="298" xfId="11" applyNumberFormat="1" applyFont="1" applyBorder="1" applyAlignment="1">
      <alignment horizontal="center" vertical="center"/>
    </xf>
    <xf numFmtId="2" fontId="22" fillId="30" borderId="298" xfId="11" applyNumberFormat="1" applyFont="1" applyFill="1" applyBorder="1" applyAlignment="1">
      <alignment horizontal="center" vertical="center"/>
    </xf>
    <xf numFmtId="2" fontId="22" fillId="0" borderId="0" xfId="11" applyNumberFormat="1" applyFont="1" applyAlignment="1">
      <alignment horizontal="center" vertical="center"/>
    </xf>
    <xf numFmtId="0" fontId="62" fillId="0" borderId="262" xfId="0" applyFont="1" applyBorder="1" applyAlignment="1">
      <alignment vertical="center"/>
    </xf>
    <xf numFmtId="0" fontId="0" fillId="30" borderId="156" xfId="0" applyFill="1" applyBorder="1" applyAlignment="1">
      <alignment horizontal="center"/>
    </xf>
    <xf numFmtId="0" fontId="0" fillId="30" borderId="156" xfId="0" applyFill="1" applyBorder="1" applyAlignment="1">
      <alignment vertical="top" wrapText="1"/>
    </xf>
    <xf numFmtId="0" fontId="62" fillId="32" borderId="270" xfId="0" applyFont="1" applyFill="1" applyBorder="1" applyAlignment="1">
      <alignment vertical="center"/>
    </xf>
    <xf numFmtId="0" fontId="65" fillId="32" borderId="270" xfId="0" applyFont="1" applyFill="1" applyBorder="1" applyAlignment="1">
      <alignment horizontal="center" vertical="center"/>
    </xf>
    <xf numFmtId="0" fontId="68" fillId="30" borderId="156" xfId="22" applyFill="1" applyBorder="1" applyAlignment="1">
      <alignment wrapText="1"/>
    </xf>
    <xf numFmtId="0" fontId="0" fillId="30" borderId="142" xfId="0" applyFill="1" applyBorder="1"/>
    <xf numFmtId="14" fontId="0" fillId="30" borderId="156" xfId="0" applyNumberFormat="1" applyFill="1" applyBorder="1"/>
    <xf numFmtId="0" fontId="0" fillId="30" borderId="156" xfId="0" applyFill="1" applyBorder="1" applyAlignment="1">
      <alignment horizontal="center" vertical="center"/>
    </xf>
    <xf numFmtId="177" fontId="0" fillId="30" borderId="156" xfId="23" applyNumberFormat="1" applyFont="1" applyFill="1" applyBorder="1" applyAlignment="1"/>
    <xf numFmtId="177" fontId="0" fillId="30" borderId="140" xfId="23" applyNumberFormat="1" applyFont="1" applyFill="1" applyBorder="1" applyAlignment="1"/>
    <xf numFmtId="0" fontId="63" fillId="30" borderId="265" xfId="0" applyFont="1" applyFill="1" applyBorder="1" applyAlignment="1">
      <alignment horizontal="center" vertical="center"/>
    </xf>
    <xf numFmtId="0" fontId="1" fillId="30" borderId="156" xfId="0" applyFont="1" applyFill="1" applyBorder="1" applyAlignment="1">
      <alignment vertical="top"/>
    </xf>
    <xf numFmtId="177" fontId="0" fillId="30" borderId="156" xfId="23" applyNumberFormat="1" applyFont="1" applyFill="1" applyBorder="1"/>
    <xf numFmtId="177" fontId="0" fillId="30" borderId="140" xfId="23" applyNumberFormat="1" applyFont="1" applyFill="1" applyBorder="1"/>
    <xf numFmtId="0" fontId="0" fillId="30" borderId="156" xfId="0" applyFill="1" applyBorder="1" applyAlignment="1">
      <alignment wrapText="1"/>
    </xf>
    <xf numFmtId="0" fontId="68" fillId="30" borderId="156" xfId="22" applyFill="1" applyBorder="1"/>
    <xf numFmtId="0" fontId="62" fillId="30" borderId="260" xfId="0" applyFont="1" applyFill="1" applyBorder="1" applyAlignment="1">
      <alignment horizontal="center"/>
    </xf>
    <xf numFmtId="0" fontId="62" fillId="30" borderId="260" xfId="0" applyFont="1" applyFill="1" applyBorder="1" applyAlignment="1">
      <alignment vertical="top" wrapText="1"/>
    </xf>
    <xf numFmtId="0" fontId="62" fillId="32" borderId="260" xfId="0" applyFont="1" applyFill="1" applyBorder="1" applyAlignment="1">
      <alignment vertical="center"/>
    </xf>
    <xf numFmtId="0" fontId="65" fillId="32" borderId="260" xfId="0" applyFont="1" applyFill="1" applyBorder="1" applyAlignment="1">
      <alignment horizontal="center" vertical="center"/>
    </xf>
    <xf numFmtId="175" fontId="62" fillId="30" borderId="260" xfId="0" applyNumberFormat="1" applyFont="1" applyFill="1" applyBorder="1"/>
    <xf numFmtId="0" fontId="65" fillId="30" borderId="260" xfId="0" applyFont="1" applyFill="1" applyBorder="1" applyAlignment="1">
      <alignment horizontal="center" vertical="center"/>
    </xf>
    <xf numFmtId="176" fontId="62" fillId="30" borderId="260" xfId="0" applyNumberFormat="1" applyFont="1" applyFill="1" applyBorder="1"/>
    <xf numFmtId="176" fontId="62" fillId="30" borderId="262" xfId="0" applyNumberFormat="1" applyFont="1" applyFill="1" applyBorder="1"/>
    <xf numFmtId="0" fontId="62" fillId="30" borderId="156" xfId="0" applyFont="1" applyFill="1" applyBorder="1"/>
    <xf numFmtId="0" fontId="62" fillId="30" borderId="140" xfId="0" applyFont="1" applyFill="1" applyBorder="1"/>
    <xf numFmtId="0" fontId="22" fillId="30" borderId="156" xfId="11" applyFont="1" applyFill="1" applyBorder="1" applyAlignment="1">
      <alignment horizontal="center" vertical="center"/>
    </xf>
    <xf numFmtId="14" fontId="22" fillId="30" borderId="0" xfId="11" applyNumberFormat="1" applyFont="1" applyFill="1" applyAlignment="1">
      <alignment horizontal="center" vertical="center"/>
    </xf>
    <xf numFmtId="14" fontId="74" fillId="30" borderId="0" xfId="11" applyNumberFormat="1" applyFont="1" applyFill="1" applyAlignment="1">
      <alignment horizontal="center" vertical="center"/>
    </xf>
    <xf numFmtId="0" fontId="22" fillId="30" borderId="0" xfId="11" applyFont="1" applyFill="1" applyAlignment="1">
      <alignment horizontal="center" vertical="center"/>
    </xf>
    <xf numFmtId="0" fontId="0" fillId="30" borderId="0" xfId="0" applyFill="1" applyAlignment="1">
      <alignment horizontal="center"/>
    </xf>
    <xf numFmtId="14" fontId="0" fillId="30" borderId="0" xfId="0" applyNumberFormat="1" applyFill="1" applyAlignment="1">
      <alignment horizontal="center"/>
    </xf>
    <xf numFmtId="0" fontId="22" fillId="30" borderId="0" xfId="11" applyFont="1" applyFill="1" applyAlignment="1">
      <alignment horizontal="center"/>
    </xf>
    <xf numFmtId="0" fontId="64" fillId="30" borderId="260" xfId="0" applyFont="1" applyFill="1" applyBorder="1" applyAlignment="1">
      <alignment vertical="center" wrapText="1"/>
    </xf>
    <xf numFmtId="0" fontId="66" fillId="30" borderId="156" xfId="0" applyFont="1" applyFill="1" applyBorder="1"/>
    <xf numFmtId="0" fontId="62" fillId="30" borderId="267" xfId="0" applyFont="1" applyFill="1" applyBorder="1" applyAlignment="1">
      <alignment vertical="top" wrapText="1"/>
    </xf>
    <xf numFmtId="0" fontId="63" fillId="30" borderId="262" xfId="0" applyFont="1" applyFill="1" applyBorder="1" applyAlignment="1">
      <alignment horizontal="center" vertical="center"/>
    </xf>
    <xf numFmtId="0" fontId="63" fillId="30" borderId="267" xfId="0" applyFont="1" applyFill="1" applyBorder="1" applyAlignment="1">
      <alignment horizontal="center" vertical="center"/>
    </xf>
    <xf numFmtId="175" fontId="62" fillId="30" borderId="262" xfId="0" applyNumberFormat="1" applyFont="1" applyFill="1" applyBorder="1"/>
    <xf numFmtId="176" fontId="62" fillId="30" borderId="267" xfId="0" applyNumberFormat="1" applyFont="1" applyFill="1" applyBorder="1"/>
    <xf numFmtId="176" fontId="62" fillId="30" borderId="273" xfId="0" applyNumberFormat="1" applyFont="1" applyFill="1" applyBorder="1"/>
    <xf numFmtId="0" fontId="71" fillId="30" borderId="156" xfId="0" applyFont="1" applyFill="1" applyBorder="1" applyAlignment="1">
      <alignment horizontal="right" vertical="center"/>
    </xf>
    <xf numFmtId="0" fontId="63" fillId="30" borderId="140" xfId="0" applyFont="1" applyFill="1" applyBorder="1" applyAlignment="1">
      <alignment horizontal="center" vertical="center"/>
    </xf>
    <xf numFmtId="176" fontId="62" fillId="30" borderId="156" xfId="0" applyNumberFormat="1" applyFont="1" applyFill="1" applyBorder="1"/>
    <xf numFmtId="170" fontId="63" fillId="30" borderId="270" xfId="0" applyNumberFormat="1" applyFont="1" applyFill="1" applyBorder="1" applyAlignment="1">
      <alignment horizontal="center" vertical="center"/>
    </xf>
    <xf numFmtId="0" fontId="63" fillId="30" borderId="271" xfId="0" applyFont="1" applyFill="1" applyBorder="1" applyAlignment="1">
      <alignment horizontal="center"/>
    </xf>
    <xf numFmtId="0" fontId="62" fillId="30" borderId="272" xfId="0" applyFont="1" applyFill="1" applyBorder="1" applyAlignment="1">
      <alignment vertical="top" wrapText="1"/>
    </xf>
    <xf numFmtId="0" fontId="62" fillId="30" borderId="270" xfId="0" applyFont="1" applyFill="1" applyBorder="1" applyAlignment="1">
      <alignment vertical="center"/>
    </xf>
    <xf numFmtId="0" fontId="63" fillId="30" borderId="263" xfId="0" applyFont="1" applyFill="1" applyBorder="1" applyAlignment="1">
      <alignment horizontal="center" vertical="center"/>
    </xf>
    <xf numFmtId="0" fontId="64" fillId="30" borderId="270" xfId="0" applyFont="1" applyFill="1" applyBorder="1" applyAlignment="1">
      <alignment wrapText="1"/>
    </xf>
    <xf numFmtId="0" fontId="62" fillId="30" borderId="270" xfId="0" applyFont="1" applyFill="1" applyBorder="1"/>
    <xf numFmtId="0" fontId="63" fillId="30" borderId="266" xfId="0" applyFont="1" applyFill="1" applyBorder="1" applyAlignment="1">
      <alignment horizontal="center" vertical="center"/>
    </xf>
    <xf numFmtId="0" fontId="63" fillId="30" borderId="270" xfId="0" applyFont="1" applyFill="1" applyBorder="1" applyAlignment="1">
      <alignment horizontal="center" vertical="center"/>
    </xf>
    <xf numFmtId="0" fontId="63" fillId="30" borderId="273" xfId="0" applyFont="1" applyFill="1" applyBorder="1" applyAlignment="1">
      <alignment horizontal="center" vertical="center"/>
    </xf>
    <xf numFmtId="0" fontId="22" fillId="30" borderId="271" xfId="11" applyFont="1" applyFill="1" applyBorder="1" applyAlignment="1">
      <alignment horizontal="center" vertical="center" wrapText="1"/>
    </xf>
    <xf numFmtId="0" fontId="63" fillId="30" borderId="272" xfId="0" applyFont="1" applyFill="1" applyBorder="1" applyAlignment="1">
      <alignment horizontal="center" vertical="center"/>
    </xf>
    <xf numFmtId="175" fontId="62" fillId="30" borderId="270" xfId="0" applyNumberFormat="1" applyFont="1" applyFill="1" applyBorder="1"/>
    <xf numFmtId="175" fontId="62" fillId="30" borderId="273" xfId="0" applyNumberFormat="1" applyFont="1" applyFill="1" applyBorder="1"/>
    <xf numFmtId="170" fontId="63" fillId="30" borderId="271" xfId="0" applyNumberFormat="1" applyFont="1" applyFill="1" applyBorder="1" applyAlignment="1">
      <alignment horizontal="center" vertical="center"/>
    </xf>
    <xf numFmtId="176" fontId="62" fillId="30" borderId="272" xfId="0" applyNumberFormat="1" applyFont="1" applyFill="1" applyBorder="1"/>
    <xf numFmtId="176" fontId="62" fillId="30" borderId="271" xfId="0" applyNumberFormat="1" applyFont="1" applyFill="1" applyBorder="1"/>
    <xf numFmtId="0" fontId="71" fillId="30" borderId="271" xfId="0" applyFont="1" applyFill="1" applyBorder="1" applyAlignment="1">
      <alignment horizontal="right" vertical="center"/>
    </xf>
    <xf numFmtId="0" fontId="63" fillId="30" borderId="271" xfId="0" applyFont="1" applyFill="1" applyBorder="1" applyAlignment="1">
      <alignment horizontal="left" vertical="center"/>
    </xf>
    <xf numFmtId="0" fontId="63" fillId="30" borderId="314" xfId="0" applyFont="1" applyFill="1" applyBorder="1" applyAlignment="1">
      <alignment horizontal="center" vertical="center"/>
    </xf>
    <xf numFmtId="0" fontId="22" fillId="30" borderId="315" xfId="11" applyFont="1" applyFill="1" applyBorder="1" applyAlignment="1">
      <alignment horizontal="center"/>
    </xf>
    <xf numFmtId="0" fontId="22" fillId="30" borderId="271" xfId="11" applyFont="1" applyFill="1" applyBorder="1" applyAlignment="1">
      <alignment horizontal="center"/>
    </xf>
    <xf numFmtId="0" fontId="71" fillId="30" borderId="271" xfId="0" applyFont="1" applyFill="1" applyBorder="1"/>
    <xf numFmtId="1" fontId="73" fillId="30" borderId="271" xfId="0" applyNumberFormat="1" applyFont="1" applyFill="1" applyBorder="1"/>
    <xf numFmtId="0" fontId="71" fillId="30" borderId="271" xfId="0" applyFont="1" applyFill="1" applyBorder="1" applyAlignment="1">
      <alignment vertical="top" wrapText="1"/>
    </xf>
    <xf numFmtId="0" fontId="72" fillId="30" borderId="271" xfId="0" applyFont="1" applyFill="1" applyBorder="1" applyAlignment="1">
      <alignment wrapText="1"/>
    </xf>
    <xf numFmtId="0" fontId="67" fillId="30" borderId="271" xfId="0" applyFont="1" applyFill="1" applyBorder="1" applyAlignment="1">
      <alignment horizontal="center" wrapText="1"/>
    </xf>
    <xf numFmtId="0" fontId="38" fillId="30" borderId="271" xfId="13" applyFill="1" applyBorder="1" applyAlignment="1">
      <alignment horizontal="center" wrapText="1"/>
    </xf>
    <xf numFmtId="0" fontId="64" fillId="30" borderId="260" xfId="0" applyFont="1" applyFill="1" applyBorder="1"/>
    <xf numFmtId="0" fontId="63" fillId="30" borderId="268" xfId="0" applyFont="1" applyFill="1" applyBorder="1" applyAlignment="1">
      <alignment horizontal="center" vertical="center"/>
    </xf>
    <xf numFmtId="0" fontId="22" fillId="30" borderId="300" xfId="11" applyFont="1" applyFill="1" applyBorder="1" applyAlignment="1">
      <alignment horizontal="center" vertical="center"/>
    </xf>
    <xf numFmtId="0" fontId="38" fillId="30" borderId="156" xfId="13" applyFill="1" applyBorder="1" applyAlignment="1">
      <alignment wrapText="1"/>
    </xf>
    <xf numFmtId="0" fontId="23" fillId="30" borderId="156" xfId="11" applyFont="1" applyFill="1" applyBorder="1" applyAlignment="1">
      <alignment horizontal="center" vertical="center" wrapText="1"/>
    </xf>
    <xf numFmtId="177" fontId="0" fillId="30" borderId="156" xfId="30" applyNumberFormat="1" applyFont="1" applyFill="1" applyBorder="1"/>
    <xf numFmtId="0" fontId="22" fillId="19" borderId="0" xfId="11" applyFont="1" applyFill="1"/>
    <xf numFmtId="0" fontId="65" fillId="30" borderId="156" xfId="0" applyFont="1" applyFill="1" applyBorder="1" applyAlignment="1">
      <alignment horizontal="center"/>
    </xf>
    <xf numFmtId="0" fontId="22" fillId="30" borderId="310" xfId="11" applyFont="1" applyFill="1" applyBorder="1" applyAlignment="1">
      <alignment horizontal="center" vertical="center"/>
    </xf>
    <xf numFmtId="0" fontId="22" fillId="30" borderId="306" xfId="11" applyFont="1" applyFill="1" applyBorder="1" applyAlignment="1">
      <alignment horizontal="center" vertical="center"/>
    </xf>
    <xf numFmtId="14" fontId="22" fillId="30" borderId="156" xfId="11" applyNumberFormat="1" applyFont="1" applyFill="1" applyBorder="1" applyAlignment="1">
      <alignment horizontal="center" vertical="center"/>
    </xf>
    <xf numFmtId="0" fontId="62" fillId="32" borderId="307" xfId="0" applyFont="1" applyFill="1" applyBorder="1" applyAlignment="1">
      <alignment vertical="center"/>
    </xf>
    <xf numFmtId="0" fontId="62" fillId="32" borderId="311" xfId="0" applyFont="1" applyFill="1" applyBorder="1" applyAlignment="1">
      <alignment vertical="center"/>
    </xf>
    <xf numFmtId="0" fontId="0" fillId="30" borderId="156" xfId="0" applyFill="1" applyBorder="1" applyAlignment="1">
      <alignment vertical="top"/>
    </xf>
    <xf numFmtId="0" fontId="62" fillId="32" borderId="308" xfId="0" applyFont="1" applyFill="1" applyBorder="1" applyAlignment="1">
      <alignment vertical="center"/>
    </xf>
    <xf numFmtId="177" fontId="0" fillId="30" borderId="140" xfId="30" applyNumberFormat="1" applyFont="1" applyFill="1" applyBorder="1"/>
    <xf numFmtId="0" fontId="0" fillId="30" borderId="0" xfId="0" applyFill="1" applyAlignment="1">
      <alignment vertical="top"/>
    </xf>
    <xf numFmtId="0" fontId="62" fillId="32" borderId="316" xfId="0" applyFont="1" applyFill="1" applyBorder="1" applyAlignment="1">
      <alignment vertical="center"/>
    </xf>
    <xf numFmtId="0" fontId="0" fillId="30" borderId="0" xfId="0" applyFill="1"/>
    <xf numFmtId="0" fontId="38" fillId="30" borderId="0" xfId="13" applyFill="1" applyBorder="1" applyAlignment="1">
      <alignment wrapText="1"/>
    </xf>
    <xf numFmtId="0" fontId="0" fillId="30" borderId="309" xfId="0" applyFill="1" applyBorder="1"/>
    <xf numFmtId="14" fontId="0" fillId="30" borderId="0" xfId="0" applyNumberFormat="1" applyFill="1"/>
    <xf numFmtId="177" fontId="0" fillId="30" borderId="0" xfId="30" applyNumberFormat="1" applyFont="1" applyFill="1" applyBorder="1"/>
    <xf numFmtId="0" fontId="38" fillId="30" borderId="0" xfId="13" applyFill="1"/>
    <xf numFmtId="0" fontId="62" fillId="30" borderId="269" xfId="0" applyFont="1" applyFill="1" applyBorder="1" applyAlignment="1">
      <alignment horizontal="center"/>
    </xf>
    <xf numFmtId="0" fontId="38" fillId="30" borderId="260" xfId="13" applyFill="1" applyBorder="1" applyAlignment="1">
      <alignment wrapText="1"/>
    </xf>
    <xf numFmtId="0" fontId="62" fillId="30" borderId="260" xfId="0" applyFont="1" applyFill="1" applyBorder="1" applyAlignment="1">
      <alignment horizontal="left" vertical="center"/>
    </xf>
    <xf numFmtId="0" fontId="65" fillId="30" borderId="156" xfId="0" applyFont="1" applyFill="1" applyBorder="1" applyAlignment="1">
      <alignment horizontal="center" vertical="center"/>
    </xf>
    <xf numFmtId="176" fontId="62" fillId="30" borderId="275" xfId="0" applyNumberFormat="1" applyFont="1" applyFill="1" applyBorder="1"/>
    <xf numFmtId="0" fontId="62" fillId="30" borderId="156" xfId="0" applyFont="1" applyFill="1" applyBorder="1" applyAlignment="1">
      <alignment horizontal="left"/>
    </xf>
    <xf numFmtId="0" fontId="62" fillId="30" borderId="260" xfId="0" applyFont="1" applyFill="1" applyBorder="1" applyAlignment="1">
      <alignment horizontal="right"/>
    </xf>
    <xf numFmtId="0" fontId="62" fillId="30" borderId="260" xfId="0" applyFont="1" applyFill="1" applyBorder="1" applyAlignment="1">
      <alignment vertical="top"/>
    </xf>
    <xf numFmtId="0" fontId="62" fillId="32" borderId="260" xfId="0" applyFont="1" applyFill="1" applyBorder="1" applyAlignment="1">
      <alignment vertical="top" wrapText="1"/>
    </xf>
    <xf numFmtId="0" fontId="62" fillId="32" borderId="260" xfId="0" applyFont="1" applyFill="1" applyBorder="1"/>
    <xf numFmtId="0" fontId="64" fillId="32" borderId="260" xfId="0" applyFont="1" applyFill="1" applyBorder="1" applyAlignment="1">
      <alignment wrapText="1"/>
    </xf>
    <xf numFmtId="0" fontId="62" fillId="32" borderId="262" xfId="0" applyFont="1" applyFill="1" applyBorder="1"/>
    <xf numFmtId="0" fontId="62" fillId="32" borderId="267" xfId="0" applyFont="1" applyFill="1" applyBorder="1"/>
    <xf numFmtId="176" fontId="62" fillId="32" borderId="260" xfId="0" applyNumberFormat="1" applyFont="1" applyFill="1" applyBorder="1"/>
    <xf numFmtId="0" fontId="62" fillId="32" borderId="156" xfId="0" applyFont="1" applyFill="1" applyBorder="1"/>
    <xf numFmtId="0" fontId="62" fillId="32" borderId="140" xfId="0" applyFont="1" applyFill="1" applyBorder="1"/>
    <xf numFmtId="0" fontId="0" fillId="32" borderId="156" xfId="0" applyFill="1" applyBorder="1"/>
    <xf numFmtId="0" fontId="62" fillId="32" borderId="301" xfId="0" applyFont="1" applyFill="1" applyBorder="1" applyAlignment="1">
      <alignment vertical="center"/>
    </xf>
    <xf numFmtId="0" fontId="38" fillId="30" borderId="156" xfId="13" applyFill="1" applyBorder="1"/>
    <xf numFmtId="0" fontId="0" fillId="30" borderId="156" xfId="0" applyFill="1" applyBorder="1" applyAlignment="1">
      <alignment horizontal="right"/>
    </xf>
    <xf numFmtId="3" fontId="62" fillId="30" borderId="260" xfId="0" applyNumberFormat="1" applyFont="1" applyFill="1" applyBorder="1"/>
    <xf numFmtId="0" fontId="63" fillId="30" borderId="264" xfId="0" applyFont="1" applyFill="1" applyBorder="1" applyAlignment="1">
      <alignment horizontal="center" vertical="center"/>
    </xf>
    <xf numFmtId="0" fontId="65" fillId="30" borderId="260" xfId="0" applyFont="1" applyFill="1" applyBorder="1" applyAlignment="1">
      <alignment vertical="center"/>
    </xf>
    <xf numFmtId="0" fontId="63" fillId="30" borderId="311" xfId="0" applyFont="1" applyFill="1" applyBorder="1" applyAlignment="1">
      <alignment horizontal="center" vertical="center"/>
    </xf>
    <xf numFmtId="175" fontId="65" fillId="30" borderId="260" xfId="0" applyNumberFormat="1" applyFont="1" applyFill="1" applyBorder="1"/>
    <xf numFmtId="175" fontId="65" fillId="30" borderId="262" xfId="0" applyNumberFormat="1" applyFont="1" applyFill="1" applyBorder="1"/>
    <xf numFmtId="170" fontId="63" fillId="30" borderId="0" xfId="0" applyNumberFormat="1" applyFont="1" applyFill="1" applyAlignment="1">
      <alignment horizontal="center" vertical="center"/>
    </xf>
    <xf numFmtId="3" fontId="0" fillId="30" borderId="0" xfId="0" applyNumberFormat="1" applyFill="1"/>
    <xf numFmtId="176" fontId="65" fillId="30" borderId="0" xfId="0" applyNumberFormat="1" applyFont="1" applyFill="1"/>
    <xf numFmtId="0" fontId="62" fillId="32" borderId="260" xfId="0" applyFont="1" applyFill="1" applyBorder="1" applyAlignment="1">
      <alignment horizontal="center"/>
    </xf>
    <xf numFmtId="0" fontId="62" fillId="32" borderId="260" xfId="0" applyFont="1" applyFill="1" applyBorder="1" applyAlignment="1">
      <alignment wrapText="1"/>
    </xf>
    <xf numFmtId="0" fontId="1" fillId="30" borderId="156" xfId="0" applyFont="1" applyFill="1" applyBorder="1"/>
    <xf numFmtId="0" fontId="0" fillId="30" borderId="156" xfId="0" applyFill="1" applyBorder="1" applyAlignment="1">
      <alignment horizontal="left"/>
    </xf>
    <xf numFmtId="177" fontId="0" fillId="30" borderId="309" xfId="30" applyNumberFormat="1" applyFont="1" applyFill="1" applyBorder="1"/>
    <xf numFmtId="14" fontId="0" fillId="30" borderId="156" xfId="0" applyNumberFormat="1" applyFill="1" applyBorder="1" applyAlignment="1">
      <alignment horizontal="right"/>
    </xf>
    <xf numFmtId="0" fontId="0" fillId="30" borderId="271" xfId="0" applyFill="1" applyBorder="1" applyAlignment="1">
      <alignment horizontal="center"/>
    </xf>
    <xf numFmtId="0" fontId="1" fillId="30" borderId="271" xfId="0" applyFont="1" applyFill="1" applyBorder="1" applyAlignment="1">
      <alignment vertical="top"/>
    </xf>
    <xf numFmtId="0" fontId="0" fillId="30" borderId="271" xfId="0" applyFill="1" applyBorder="1"/>
    <xf numFmtId="0" fontId="38" fillId="30" borderId="271" xfId="13" applyFill="1" applyBorder="1" applyAlignment="1">
      <alignment wrapText="1"/>
    </xf>
    <xf numFmtId="0" fontId="0" fillId="30" borderId="314" xfId="0" applyFill="1" applyBorder="1"/>
    <xf numFmtId="0" fontId="23" fillId="30" borderId="271" xfId="11" applyFont="1" applyFill="1" applyBorder="1" applyAlignment="1">
      <alignment horizontal="center" vertical="center" wrapText="1"/>
    </xf>
    <xf numFmtId="0" fontId="0" fillId="30" borderId="315" xfId="0" applyFill="1" applyBorder="1"/>
    <xf numFmtId="14" fontId="0" fillId="30" borderId="271" xfId="0" applyNumberFormat="1" applyFill="1" applyBorder="1"/>
    <xf numFmtId="14" fontId="74" fillId="30" borderId="156" xfId="11" applyNumberFormat="1" applyFont="1" applyFill="1" applyBorder="1" applyAlignment="1">
      <alignment horizontal="center" vertical="center"/>
    </xf>
    <xf numFmtId="0" fontId="62" fillId="30" borderId="156" xfId="0" applyFont="1" applyFill="1" applyBorder="1" applyAlignment="1">
      <alignment vertical="top" wrapText="1"/>
    </xf>
    <xf numFmtId="0" fontId="62" fillId="30" borderId="156" xfId="0" applyFont="1" applyFill="1" applyBorder="1" applyAlignment="1">
      <alignment vertical="center"/>
    </xf>
    <xf numFmtId="0" fontId="63" fillId="30" borderId="156" xfId="0" applyFont="1" applyFill="1" applyBorder="1" applyAlignment="1">
      <alignment horizontal="center" vertical="center"/>
    </xf>
    <xf numFmtId="0" fontId="22" fillId="30" borderId="305" xfId="11" applyFont="1" applyFill="1" applyBorder="1" applyAlignment="1">
      <alignment horizontal="center" vertical="center"/>
    </xf>
    <xf numFmtId="0" fontId="22" fillId="30" borderId="312" xfId="11" applyFont="1" applyFill="1" applyBorder="1" applyAlignment="1">
      <alignment horizontal="center" vertical="center"/>
    </xf>
    <xf numFmtId="0" fontId="22" fillId="30" borderId="271" xfId="11" applyFont="1" applyFill="1" applyBorder="1" applyAlignment="1">
      <alignment horizontal="center" vertical="center"/>
    </xf>
    <xf numFmtId="14" fontId="22" fillId="30" borderId="271" xfId="11" applyNumberFormat="1" applyFont="1" applyFill="1" applyBorder="1" applyAlignment="1">
      <alignment horizontal="center" vertical="center"/>
    </xf>
    <xf numFmtId="0" fontId="62" fillId="30" borderId="307" xfId="0" applyFont="1" applyFill="1" applyBorder="1" applyAlignment="1">
      <alignment vertical="center"/>
    </xf>
    <xf numFmtId="0" fontId="62" fillId="30" borderId="308" xfId="0" applyFont="1" applyFill="1" applyBorder="1" applyAlignment="1">
      <alignment vertical="center"/>
    </xf>
    <xf numFmtId="0" fontId="22" fillId="30" borderId="317" xfId="11" applyFont="1" applyFill="1" applyBorder="1" applyAlignment="1">
      <alignment horizontal="center" vertical="center"/>
    </xf>
    <xf numFmtId="0" fontId="22" fillId="30" borderId="318" xfId="11" applyFont="1" applyFill="1" applyBorder="1" applyAlignment="1">
      <alignment horizontal="center" vertical="center"/>
    </xf>
    <xf numFmtId="0" fontId="65" fillId="30" borderId="267" xfId="0" applyFont="1" applyFill="1" applyBorder="1" applyAlignment="1">
      <alignment vertical="top" wrapText="1"/>
    </xf>
    <xf numFmtId="0" fontId="65" fillId="30" borderId="260" xfId="0" applyFont="1" applyFill="1" applyBorder="1"/>
    <xf numFmtId="176" fontId="65" fillId="30" borderId="267" xfId="0" applyNumberFormat="1" applyFont="1" applyFill="1" applyBorder="1"/>
    <xf numFmtId="176" fontId="65" fillId="30" borderId="260" xfId="0" applyNumberFormat="1" applyFont="1" applyFill="1" applyBorder="1"/>
    <xf numFmtId="176" fontId="65" fillId="30" borderId="273" xfId="0" applyNumberFormat="1" applyFont="1" applyFill="1" applyBorder="1"/>
    <xf numFmtId="0" fontId="22" fillId="30" borderId="142" xfId="11" applyFont="1" applyFill="1" applyBorder="1" applyAlignment="1">
      <alignment horizontal="center" vertical="center"/>
    </xf>
    <xf numFmtId="175" fontId="62" fillId="30" borderId="156" xfId="0" applyNumberFormat="1" applyFont="1" applyFill="1" applyBorder="1"/>
    <xf numFmtId="0" fontId="77" fillId="30" borderId="156" xfId="0" applyFont="1" applyFill="1" applyBorder="1" applyAlignment="1">
      <alignment vertical="center"/>
    </xf>
    <xf numFmtId="0" fontId="38" fillId="30" borderId="140" xfId="13" applyFill="1" applyBorder="1"/>
    <xf numFmtId="0" fontId="0" fillId="30" borderId="140" xfId="0" applyFill="1" applyBorder="1" applyAlignment="1">
      <alignment horizontal="center"/>
    </xf>
    <xf numFmtId="0" fontId="22" fillId="30" borderId="140" xfId="11" applyFont="1" applyFill="1" applyBorder="1" applyAlignment="1">
      <alignment horizontal="center" vertical="center"/>
    </xf>
    <xf numFmtId="0" fontId="62" fillId="30" borderId="322" xfId="0" applyFont="1" applyFill="1" applyBorder="1" applyAlignment="1">
      <alignment vertical="top" wrapText="1"/>
    </xf>
    <xf numFmtId="0" fontId="62" fillId="32" borderId="269" xfId="0" applyFont="1" applyFill="1" applyBorder="1" applyAlignment="1">
      <alignment vertical="center"/>
    </xf>
    <xf numFmtId="0" fontId="65" fillId="32" borderId="275" xfId="0" applyFont="1" applyFill="1" applyBorder="1" applyAlignment="1">
      <alignment horizontal="center" vertical="center"/>
    </xf>
    <xf numFmtId="0" fontId="64" fillId="30" borderId="156" xfId="0" applyFont="1" applyFill="1" applyBorder="1" applyAlignment="1">
      <alignment wrapText="1"/>
    </xf>
    <xf numFmtId="0" fontId="62" fillId="32" borderId="260" xfId="0" applyFont="1" applyFill="1" applyBorder="1" applyAlignment="1">
      <alignment horizontal="right" vertical="center"/>
    </xf>
    <xf numFmtId="0" fontId="62" fillId="32" borderId="260" xfId="0" applyFont="1" applyFill="1" applyBorder="1" applyAlignment="1">
      <alignment horizontal="center" vertical="center"/>
    </xf>
    <xf numFmtId="0" fontId="38" fillId="32" borderId="260" xfId="13" applyFill="1" applyBorder="1" applyAlignment="1">
      <alignment wrapText="1"/>
    </xf>
    <xf numFmtId="0" fontId="62" fillId="30" borderId="0" xfId="0" applyFont="1" applyFill="1" applyAlignment="1">
      <alignment vertical="center"/>
    </xf>
    <xf numFmtId="0" fontId="63" fillId="30" borderId="0" xfId="0" applyFont="1" applyFill="1" applyAlignment="1">
      <alignment horizontal="center" vertical="center"/>
    </xf>
    <xf numFmtId="176" fontId="62" fillId="30" borderId="0" xfId="0" applyNumberFormat="1" applyFont="1" applyFill="1"/>
    <xf numFmtId="177" fontId="0" fillId="30" borderId="0" xfId="23" applyNumberFormat="1" applyFont="1" applyFill="1" applyBorder="1"/>
    <xf numFmtId="177" fontId="62" fillId="30" borderId="260" xfId="23" applyNumberFormat="1" applyFont="1" applyFill="1" applyBorder="1"/>
    <xf numFmtId="177" fontId="62" fillId="30" borderId="262" xfId="23" applyNumberFormat="1" applyFont="1" applyFill="1" applyBorder="1"/>
    <xf numFmtId="177" fontId="62" fillId="0" borderId="260" xfId="23" applyNumberFormat="1" applyFont="1" applyFill="1" applyBorder="1"/>
    <xf numFmtId="177" fontId="62" fillId="0" borderId="262" xfId="23" applyNumberFormat="1" applyFont="1" applyFill="1" applyBorder="1"/>
    <xf numFmtId="0" fontId="62" fillId="32" borderId="0" xfId="0" applyFont="1" applyFill="1" applyAlignment="1">
      <alignment vertical="center"/>
    </xf>
    <xf numFmtId="0" fontId="62" fillId="30" borderId="142" xfId="0" applyFont="1" applyFill="1" applyBorder="1"/>
    <xf numFmtId="177" fontId="62" fillId="30" borderId="156" xfId="23" applyNumberFormat="1" applyFont="1" applyFill="1" applyBorder="1"/>
    <xf numFmtId="177" fontId="62" fillId="30" borderId="140" xfId="23" applyNumberFormat="1" applyFont="1" applyFill="1" applyBorder="1"/>
    <xf numFmtId="0" fontId="0" fillId="30" borderId="156" xfId="0" applyFill="1" applyBorder="1" applyAlignment="1">
      <alignment horizontal="right" wrapText="1"/>
    </xf>
    <xf numFmtId="0" fontId="62" fillId="32" borderId="270" xfId="0" applyFont="1" applyFill="1" applyBorder="1" applyAlignment="1">
      <alignment horizontal="center" vertical="center"/>
    </xf>
    <xf numFmtId="0" fontId="1" fillId="30" borderId="156" xfId="0" applyFont="1" applyFill="1" applyBorder="1" applyAlignment="1">
      <alignment vertical="top" wrapText="1"/>
    </xf>
    <xf numFmtId="178" fontId="0" fillId="30" borderId="156" xfId="0" applyNumberFormat="1" applyFill="1" applyBorder="1"/>
    <xf numFmtId="0" fontId="22" fillId="30" borderId="303" xfId="11" applyFont="1" applyFill="1" applyBorder="1" applyAlignment="1">
      <alignment horizontal="center" vertical="center"/>
    </xf>
    <xf numFmtId="0" fontId="22" fillId="30" borderId="302" xfId="11" applyFont="1" applyFill="1" applyBorder="1" applyAlignment="1">
      <alignment horizontal="center" vertical="center"/>
    </xf>
    <xf numFmtId="0" fontId="22" fillId="30" borderId="304" xfId="11" applyFont="1" applyFill="1" applyBorder="1" applyAlignment="1">
      <alignment horizontal="center" vertical="center"/>
    </xf>
    <xf numFmtId="0" fontId="22" fillId="30" borderId="319" xfId="11" applyFont="1" applyFill="1" applyBorder="1" applyAlignment="1">
      <alignment horizontal="center" vertical="center"/>
    </xf>
    <xf numFmtId="0" fontId="22" fillId="30" borderId="320" xfId="11" applyFont="1" applyFill="1" applyBorder="1" applyAlignment="1">
      <alignment horizontal="center" vertical="center"/>
    </xf>
    <xf numFmtId="0" fontId="22" fillId="30" borderId="321" xfId="11" applyFont="1" applyFill="1" applyBorder="1" applyAlignment="1">
      <alignment horizontal="center" vertical="center"/>
    </xf>
    <xf numFmtId="0" fontId="22" fillId="30" borderId="298" xfId="11" applyFont="1" applyFill="1" applyBorder="1" applyAlignment="1">
      <alignment horizontal="left" vertical="center"/>
    </xf>
    <xf numFmtId="177" fontId="0" fillId="30" borderId="156" xfId="23" applyNumberFormat="1" applyFont="1" applyFill="1" applyBorder="1" applyAlignment="1">
      <alignment wrapText="1"/>
    </xf>
    <xf numFmtId="0" fontId="1" fillId="30" borderId="0" xfId="0" applyFont="1" applyFill="1" applyAlignment="1">
      <alignment vertical="top" wrapText="1"/>
    </xf>
    <xf numFmtId="177" fontId="0" fillId="30" borderId="0" xfId="23" applyNumberFormat="1" applyFont="1" applyFill="1" applyBorder="1" applyAlignment="1"/>
    <xf numFmtId="0" fontId="72" fillId="30" borderId="0" xfId="0" applyFont="1" applyFill="1" applyAlignment="1">
      <alignment wrapText="1"/>
    </xf>
    <xf numFmtId="0" fontId="67" fillId="30" borderId="0" xfId="0" applyFont="1" applyFill="1" applyAlignment="1">
      <alignment horizontal="center" wrapText="1"/>
    </xf>
    <xf numFmtId="0" fontId="38" fillId="30" borderId="0" xfId="13" applyFill="1" applyBorder="1" applyAlignment="1">
      <alignment horizontal="center" wrapText="1"/>
    </xf>
    <xf numFmtId="0" fontId="22" fillId="31" borderId="0" xfId="11" applyFont="1" applyFill="1"/>
    <xf numFmtId="0" fontId="5" fillId="0" borderId="70" xfId="0" applyFont="1" applyBorder="1" applyAlignment="1">
      <alignment horizontal="center"/>
    </xf>
    <xf numFmtId="0" fontId="5" fillId="0" borderId="0" xfId="0" applyFont="1" applyAlignment="1">
      <alignment horizontal="center"/>
    </xf>
    <xf numFmtId="0" fontId="5" fillId="0" borderId="66" xfId="0" applyFont="1" applyBorder="1" applyAlignment="1">
      <alignment horizontal="center"/>
    </xf>
    <xf numFmtId="0" fontId="6" fillId="12" borderId="0" xfId="0" applyFont="1" applyFill="1" applyAlignment="1">
      <alignment horizontal="center" wrapText="1"/>
    </xf>
    <xf numFmtId="0" fontId="58" fillId="12" borderId="68" xfId="0" applyFont="1" applyFill="1" applyBorder="1" applyAlignment="1">
      <alignment horizontal="left" wrapText="1"/>
    </xf>
    <xf numFmtId="0" fontId="57" fillId="0" borderId="68" xfId="0" applyFont="1" applyBorder="1" applyAlignment="1">
      <alignment horizontal="left"/>
    </xf>
    <xf numFmtId="0" fontId="10" fillId="0" borderId="60" xfId="0" applyFont="1" applyBorder="1" applyAlignment="1">
      <alignment horizontal="center"/>
    </xf>
    <xf numFmtId="0" fontId="9" fillId="2" borderId="108"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2" borderId="79" xfId="0" applyFont="1" applyFill="1" applyBorder="1" applyAlignment="1">
      <alignment horizontal="center" vertical="center" wrapText="1"/>
    </xf>
    <xf numFmtId="0" fontId="9" fillId="0" borderId="84" xfId="0" applyFont="1" applyBorder="1" applyAlignment="1" applyProtection="1">
      <alignment vertical="center" wrapText="1"/>
      <protection locked="0"/>
    </xf>
    <xf numFmtId="0" fontId="9" fillId="0" borderId="85" xfId="0" applyFont="1" applyBorder="1" applyAlignment="1" applyProtection="1">
      <alignment vertical="center" wrapText="1"/>
      <protection locked="0"/>
    </xf>
    <xf numFmtId="0" fontId="9" fillId="0" borderId="86" xfId="0" applyFont="1" applyBorder="1" applyAlignment="1" applyProtection="1">
      <alignment vertical="center" wrapText="1"/>
      <protection locked="0"/>
    </xf>
    <xf numFmtId="0" fontId="9" fillId="2" borderId="110" xfId="0" applyFont="1" applyFill="1" applyBorder="1" applyAlignment="1">
      <alignment horizontal="center" vertical="center"/>
    </xf>
    <xf numFmtId="0" fontId="9" fillId="0" borderId="84" xfId="0" applyFont="1" applyBorder="1" applyAlignment="1" applyProtection="1">
      <alignment horizontal="center" vertical="center"/>
      <protection locked="0"/>
    </xf>
    <xf numFmtId="0" fontId="9" fillId="0" borderId="85" xfId="0" applyFont="1" applyBorder="1" applyAlignment="1" applyProtection="1">
      <alignment horizontal="center" vertical="center"/>
      <protection locked="0"/>
    </xf>
    <xf numFmtId="0" fontId="9" fillId="0" borderId="86" xfId="0" applyFont="1" applyBorder="1" applyAlignment="1" applyProtection="1">
      <alignment horizontal="center" vertical="center"/>
      <protection locked="0"/>
    </xf>
    <xf numFmtId="0" fontId="9" fillId="2" borderId="78" xfId="0" applyFont="1" applyFill="1" applyBorder="1" applyAlignment="1">
      <alignment horizontal="center" vertical="center"/>
    </xf>
    <xf numFmtId="0" fontId="9" fillId="2" borderId="80" xfId="0" applyFont="1" applyFill="1" applyBorder="1" applyAlignment="1">
      <alignment horizontal="center" vertical="center"/>
    </xf>
    <xf numFmtId="0" fontId="9" fillId="2" borderId="84"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5" fillId="5" borderId="79" xfId="0" applyFont="1" applyFill="1" applyBorder="1" applyAlignment="1">
      <alignment horizontal="center" vertical="center"/>
    </xf>
    <xf numFmtId="0" fontId="5" fillId="5" borderId="0" xfId="0" applyFont="1" applyFill="1" applyAlignment="1">
      <alignment horizontal="center" vertical="center"/>
    </xf>
    <xf numFmtId="0" fontId="10" fillId="0" borderId="4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10" fillId="0" borderId="50" xfId="0" applyFont="1" applyBorder="1" applyAlignment="1" applyProtection="1">
      <alignment horizontal="center" vertical="center"/>
      <protection locked="0"/>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117" xfId="0" applyFont="1" applyBorder="1" applyAlignment="1" applyProtection="1">
      <alignment horizontal="center" vertical="center"/>
      <protection locked="0"/>
    </xf>
    <xf numFmtId="0" fontId="10" fillId="0" borderId="79" xfId="0" applyFont="1" applyBorder="1" applyAlignment="1" applyProtection="1">
      <alignment horizontal="center" vertical="center"/>
      <protection locked="0"/>
    </xf>
    <xf numFmtId="0" fontId="10" fillId="0" borderId="138" xfId="0" applyFont="1" applyBorder="1" applyAlignment="1" applyProtection="1">
      <alignment horizontal="center" vertical="center"/>
      <protection locked="0"/>
    </xf>
    <xf numFmtId="0" fontId="10" fillId="0" borderId="64"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5" xfId="0" applyFont="1" applyBorder="1" applyAlignment="1" applyProtection="1">
      <alignment horizontal="center" vertical="center"/>
      <protection locked="0"/>
    </xf>
    <xf numFmtId="0" fontId="9" fillId="5" borderId="84" xfId="0" applyFont="1" applyFill="1" applyBorder="1" applyAlignment="1">
      <alignment horizontal="center" vertical="center"/>
    </xf>
    <xf numFmtId="0" fontId="9" fillId="5" borderId="85" xfId="0" applyFont="1" applyFill="1" applyBorder="1" applyAlignment="1">
      <alignment horizontal="center" vertical="center"/>
    </xf>
    <xf numFmtId="0" fontId="9" fillId="5" borderId="86" xfId="0" applyFont="1" applyFill="1" applyBorder="1" applyAlignment="1">
      <alignment horizontal="center" vertical="center"/>
    </xf>
    <xf numFmtId="0" fontId="38" fillId="0" borderId="81" xfId="13" applyBorder="1" applyAlignment="1" applyProtection="1">
      <alignment horizontal="center" vertical="center" wrapText="1"/>
      <protection locked="0"/>
    </xf>
    <xf numFmtId="0" fontId="9" fillId="0" borderId="82"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9" fillId="0" borderId="86" xfId="0" applyFont="1" applyBorder="1" applyAlignment="1" applyProtection="1">
      <alignment horizontal="center" vertical="center" wrapText="1"/>
      <protection locked="0"/>
    </xf>
    <xf numFmtId="0" fontId="9" fillId="2" borderId="89"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9" fillId="2" borderId="112" xfId="0" applyFont="1" applyFill="1" applyBorder="1" applyAlignment="1">
      <alignment horizontal="center" vertical="center" wrapText="1"/>
    </xf>
    <xf numFmtId="14" fontId="10" fillId="0" borderId="8" xfId="0" applyNumberFormat="1"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protection locked="0"/>
    </xf>
    <xf numFmtId="14" fontId="10" fillId="0" borderId="27" xfId="0" applyNumberFormat="1" applyFont="1" applyBorder="1" applyAlignment="1" applyProtection="1">
      <alignment horizontal="center" vertical="center"/>
      <protection locked="0"/>
    </xf>
    <xf numFmtId="14" fontId="10" fillId="0" borderId="8" xfId="0" applyNumberFormat="1" applyFont="1" applyBorder="1" applyAlignment="1">
      <alignment horizontal="center" vertical="center"/>
    </xf>
    <xf numFmtId="14" fontId="10" fillId="0" borderId="9" xfId="0" applyNumberFormat="1" applyFont="1" applyBorder="1" applyAlignment="1">
      <alignment horizontal="center" vertical="center"/>
    </xf>
    <xf numFmtId="14" fontId="10" fillId="0" borderId="27" xfId="0" applyNumberFormat="1" applyFont="1" applyBorder="1" applyAlignment="1">
      <alignment horizontal="center" vertical="center"/>
    </xf>
    <xf numFmtId="0" fontId="9" fillId="2" borderId="12" xfId="0" applyFont="1" applyFill="1" applyBorder="1" applyAlignment="1">
      <alignment horizontal="left" vertical="center" wrapText="1"/>
    </xf>
    <xf numFmtId="0" fontId="9" fillId="2" borderId="0" xfId="0" applyFont="1" applyFill="1" applyAlignment="1">
      <alignment horizontal="left" vertical="center" wrapText="1"/>
    </xf>
    <xf numFmtId="0" fontId="9" fillId="2" borderId="19"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87"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99" xfId="0" applyFont="1" applyFill="1" applyBorder="1" applyAlignment="1">
      <alignment horizontal="center" vertical="center"/>
    </xf>
    <xf numFmtId="0" fontId="10" fillId="2" borderId="57" xfId="0" applyFont="1" applyFill="1" applyBorder="1" applyAlignment="1">
      <alignment horizontal="center" vertical="center"/>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0" fontId="9" fillId="2" borderId="113" xfId="0" applyFont="1" applyFill="1" applyBorder="1" applyAlignment="1">
      <alignment horizontal="left" vertical="center"/>
    </xf>
    <xf numFmtId="0" fontId="9" fillId="2" borderId="79"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0" xfId="0" applyFont="1" applyFill="1" applyAlignment="1">
      <alignment horizontal="center" vertical="center"/>
    </xf>
    <xf numFmtId="0" fontId="9" fillId="0" borderId="49" xfId="0" applyFont="1" applyBorder="1" applyAlignment="1" applyProtection="1">
      <alignment horizontal="center" vertical="center"/>
      <protection locked="0"/>
    </xf>
    <xf numFmtId="0" fontId="9" fillId="0" borderId="54"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1" fontId="9" fillId="0" borderId="49" xfId="9" applyNumberFormat="1" applyFont="1" applyFill="1" applyBorder="1" applyAlignment="1" applyProtection="1">
      <alignment horizontal="center" vertical="center"/>
      <protection locked="0"/>
    </xf>
    <xf numFmtId="1" fontId="9" fillId="0" borderId="54" xfId="9" applyNumberFormat="1" applyFont="1" applyFill="1" applyBorder="1" applyAlignment="1" applyProtection="1">
      <alignment horizontal="center" vertical="center"/>
      <protection locked="0"/>
    </xf>
    <xf numFmtId="1" fontId="9" fillId="0" borderId="50" xfId="9" applyNumberFormat="1" applyFont="1" applyFill="1" applyBorder="1" applyAlignment="1" applyProtection="1">
      <alignment horizontal="center" vertical="center"/>
      <protection locked="0"/>
    </xf>
    <xf numFmtId="0" fontId="10" fillId="0" borderId="92" xfId="0" applyFont="1" applyBorder="1" applyAlignment="1" applyProtection="1">
      <alignment horizontal="center" vertical="center"/>
      <protection locked="0"/>
    </xf>
    <xf numFmtId="0" fontId="10" fillId="0" borderId="93" xfId="0" applyFont="1" applyBorder="1" applyAlignment="1" applyProtection="1">
      <alignment horizontal="center" vertical="center"/>
      <protection locked="0"/>
    </xf>
    <xf numFmtId="0" fontId="10" fillId="0" borderId="122" xfId="0" applyFont="1" applyBorder="1" applyAlignment="1" applyProtection="1">
      <alignment horizontal="center" vertical="center"/>
      <protection locked="0"/>
    </xf>
    <xf numFmtId="0" fontId="9" fillId="2" borderId="13" xfId="0" applyFont="1" applyFill="1" applyBorder="1" applyAlignment="1">
      <alignment horizontal="left" vertical="center"/>
    </xf>
    <xf numFmtId="0" fontId="9" fillId="2" borderId="11" xfId="0" applyFont="1" applyFill="1" applyBorder="1" applyAlignment="1">
      <alignment horizontal="left" vertical="center"/>
    </xf>
    <xf numFmtId="0" fontId="9" fillId="2" borderId="12" xfId="0" applyFont="1" applyFill="1" applyBorder="1" applyAlignment="1">
      <alignment horizontal="left" vertical="center"/>
    </xf>
    <xf numFmtId="0" fontId="9" fillId="2" borderId="0" xfId="0" applyFont="1" applyFill="1" applyAlignment="1">
      <alignment horizontal="left" vertical="center"/>
    </xf>
    <xf numFmtId="0" fontId="9" fillId="2" borderId="65" xfId="0" applyFont="1" applyFill="1" applyBorder="1" applyAlignment="1">
      <alignment horizontal="left" vertical="center"/>
    </xf>
    <xf numFmtId="0" fontId="9" fillId="2" borderId="158" xfId="0" applyFont="1" applyFill="1" applyBorder="1" applyAlignment="1">
      <alignment horizontal="left" vertical="center"/>
    </xf>
    <xf numFmtId="0" fontId="9" fillId="2" borderId="159" xfId="0" applyFont="1" applyFill="1" applyBorder="1" applyAlignment="1">
      <alignment horizontal="left" vertical="center"/>
    </xf>
    <xf numFmtId="0" fontId="9" fillId="2" borderId="159" xfId="0" applyFont="1" applyFill="1" applyBorder="1" applyAlignment="1">
      <alignment horizontal="center" vertical="center"/>
    </xf>
    <xf numFmtId="0" fontId="9" fillId="2" borderId="82" xfId="0" applyFont="1" applyFill="1" applyBorder="1" applyAlignment="1">
      <alignment horizontal="center" vertical="center"/>
    </xf>
    <xf numFmtId="1" fontId="9" fillId="0" borderId="84" xfId="9" applyNumberFormat="1" applyFont="1" applyBorder="1" applyAlignment="1" applyProtection="1">
      <alignment horizontal="center" vertical="center"/>
      <protection locked="0"/>
    </xf>
    <xf numFmtId="1" fontId="9" fillId="0" borderId="85" xfId="9" applyNumberFormat="1" applyFont="1" applyBorder="1" applyAlignment="1" applyProtection="1">
      <alignment horizontal="center" vertical="center"/>
      <protection locked="0"/>
    </xf>
    <xf numFmtId="1" fontId="9" fillId="0" borderId="86" xfId="9" applyNumberFormat="1" applyFont="1" applyBorder="1" applyAlignment="1" applyProtection="1">
      <alignment horizontal="center" vertical="center"/>
      <protection locked="0"/>
    </xf>
    <xf numFmtId="0" fontId="9" fillId="2" borderId="23" xfId="0" applyFont="1" applyFill="1" applyBorder="1" applyAlignment="1">
      <alignment horizontal="center" vertical="center"/>
    </xf>
    <xf numFmtId="169" fontId="9" fillId="0" borderId="78" xfId="10" applyNumberFormat="1" applyFont="1" applyFill="1" applyBorder="1" applyAlignment="1" applyProtection="1">
      <alignment horizontal="center" vertical="center" wrapText="1"/>
      <protection locked="0"/>
    </xf>
    <xf numFmtId="169" fontId="9" fillId="0" borderId="79" xfId="10" applyNumberFormat="1" applyFont="1" applyFill="1" applyBorder="1" applyAlignment="1" applyProtection="1">
      <alignment horizontal="center" vertical="center" wrapText="1"/>
      <protection locked="0"/>
    </xf>
    <xf numFmtId="169" fontId="9" fillId="0" borderId="80" xfId="10" applyNumberFormat="1" applyFont="1" applyFill="1" applyBorder="1" applyAlignment="1" applyProtection="1">
      <alignment horizontal="center" vertical="center" wrapText="1"/>
      <protection locked="0"/>
    </xf>
    <xf numFmtId="169" fontId="9" fillId="0" borderId="81" xfId="10" applyNumberFormat="1" applyFont="1" applyFill="1" applyBorder="1" applyAlignment="1" applyProtection="1">
      <alignment horizontal="center" vertical="center" wrapText="1"/>
      <protection locked="0"/>
    </xf>
    <xf numFmtId="169" fontId="9" fillId="0" borderId="82" xfId="10" applyNumberFormat="1" applyFont="1" applyFill="1" applyBorder="1" applyAlignment="1" applyProtection="1">
      <alignment horizontal="center" vertical="center" wrapText="1"/>
      <protection locked="0"/>
    </xf>
    <xf numFmtId="169" fontId="9" fillId="0" borderId="83" xfId="10" applyNumberFormat="1" applyFont="1" applyFill="1" applyBorder="1" applyAlignment="1" applyProtection="1">
      <alignment horizontal="center" vertical="center" wrapText="1"/>
      <protection locked="0"/>
    </xf>
    <xf numFmtId="168" fontId="9" fillId="0" borderId="78" xfId="9" applyNumberFormat="1" applyFont="1" applyFill="1" applyBorder="1" applyAlignment="1" applyProtection="1">
      <alignment horizontal="center" vertical="center"/>
      <protection locked="0"/>
    </xf>
    <xf numFmtId="168" fontId="9" fillId="0" borderId="79" xfId="9" applyNumberFormat="1" applyFont="1" applyFill="1" applyBorder="1" applyAlignment="1" applyProtection="1">
      <alignment horizontal="center" vertical="center"/>
      <protection locked="0"/>
    </xf>
    <xf numFmtId="168" fontId="9" fillId="0" borderId="80" xfId="9" applyNumberFormat="1" applyFont="1" applyFill="1" applyBorder="1" applyAlignment="1" applyProtection="1">
      <alignment horizontal="center" vertical="center"/>
      <protection locked="0"/>
    </xf>
    <xf numFmtId="168" fontId="9" fillId="0" borderId="81" xfId="9" applyNumberFormat="1" applyFont="1" applyFill="1" applyBorder="1" applyAlignment="1" applyProtection="1">
      <alignment horizontal="center" vertical="center"/>
      <protection locked="0"/>
    </xf>
    <xf numFmtId="168" fontId="9" fillId="0" borderId="82" xfId="9" applyNumberFormat="1" applyFont="1" applyFill="1" applyBorder="1" applyAlignment="1" applyProtection="1">
      <alignment horizontal="center" vertical="center"/>
      <protection locked="0"/>
    </xf>
    <xf numFmtId="168" fontId="9" fillId="0" borderId="83" xfId="9" applyNumberFormat="1" applyFont="1" applyFill="1" applyBorder="1" applyAlignment="1" applyProtection="1">
      <alignment horizontal="center" vertical="center"/>
      <protection locked="0"/>
    </xf>
    <xf numFmtId="0" fontId="9" fillId="2" borderId="117"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9" fillId="2" borderId="0" xfId="0" applyFont="1" applyFill="1" applyAlignment="1">
      <alignment horizontal="center" vertical="center" wrapText="1"/>
    </xf>
    <xf numFmtId="0" fontId="12" fillId="0" borderId="78" xfId="0" applyFont="1" applyBorder="1" applyAlignment="1" applyProtection="1">
      <alignment horizontal="center" vertical="center"/>
      <protection locked="0"/>
    </xf>
    <xf numFmtId="0" fontId="12" fillId="0" borderId="79" xfId="0" applyFont="1" applyBorder="1" applyAlignment="1" applyProtection="1">
      <alignment horizontal="center" vertical="center"/>
      <protection locked="0"/>
    </xf>
    <xf numFmtId="0" fontId="12" fillId="0" borderId="80" xfId="0" applyFont="1" applyBorder="1" applyAlignment="1" applyProtection="1">
      <alignment horizontal="center" vertical="center"/>
      <protection locked="0"/>
    </xf>
    <xf numFmtId="0" fontId="12" fillId="0" borderId="77"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88" xfId="0" applyFont="1" applyBorder="1" applyAlignment="1" applyProtection="1">
      <alignment horizontal="center" vertical="center"/>
      <protection locked="0"/>
    </xf>
    <xf numFmtId="0" fontId="9" fillId="2" borderId="77" xfId="0" applyFont="1" applyFill="1" applyBorder="1" applyAlignment="1">
      <alignment horizontal="left" vertical="center" wrapText="1"/>
    </xf>
    <xf numFmtId="0" fontId="38" fillId="0" borderId="166" xfId="13" applyBorder="1" applyAlignment="1" applyProtection="1">
      <alignment horizontal="center" vertical="center" wrapText="1"/>
      <protection locked="0"/>
    </xf>
    <xf numFmtId="0" fontId="9" fillId="0" borderId="167" xfId="0" applyFont="1" applyBorder="1" applyAlignment="1" applyProtection="1">
      <alignment horizontal="center" vertical="center" wrapText="1"/>
      <protection locked="0"/>
    </xf>
    <xf numFmtId="0" fontId="9" fillId="0" borderId="168" xfId="0" applyFont="1" applyBorder="1" applyAlignment="1" applyProtection="1">
      <alignment horizontal="center" vertical="center" wrapText="1"/>
      <protection locked="0"/>
    </xf>
    <xf numFmtId="0" fontId="9" fillId="2" borderId="170" xfId="0" applyFont="1" applyFill="1" applyBorder="1" applyAlignment="1">
      <alignment horizontal="center" vertical="center" wrapText="1"/>
    </xf>
    <xf numFmtId="0" fontId="9" fillId="2" borderId="171" xfId="0" applyFont="1" applyFill="1" applyBorder="1" applyAlignment="1">
      <alignment horizontal="center" vertical="center" wrapText="1"/>
    </xf>
    <xf numFmtId="0" fontId="9" fillId="2" borderId="172" xfId="0" applyFont="1" applyFill="1" applyBorder="1" applyAlignment="1">
      <alignment horizontal="center" vertical="center" wrapText="1"/>
    </xf>
    <xf numFmtId="0" fontId="9" fillId="2" borderId="173" xfId="0" applyFont="1" applyFill="1" applyBorder="1" applyAlignment="1">
      <alignment horizontal="center" vertical="center" wrapText="1"/>
    </xf>
    <xf numFmtId="0" fontId="10" fillId="0" borderId="59" xfId="0" applyFont="1" applyBorder="1" applyAlignment="1" applyProtection="1">
      <alignment horizontal="center" vertical="center"/>
      <protection locked="0"/>
    </xf>
    <xf numFmtId="0" fontId="10" fillId="0" borderId="60" xfId="0" applyFont="1" applyBorder="1" applyAlignment="1" applyProtection="1">
      <alignment horizontal="center" vertical="center"/>
      <protection locked="0"/>
    </xf>
    <xf numFmtId="0" fontId="10" fillId="0" borderId="163" xfId="0" applyFont="1" applyBorder="1" applyAlignment="1" applyProtection="1">
      <alignment horizontal="center" vertical="center"/>
      <protection locked="0"/>
    </xf>
    <xf numFmtId="0" fontId="9" fillId="0" borderId="136" xfId="0" applyFont="1" applyBorder="1" applyAlignment="1" applyProtection="1">
      <alignment horizontal="center" vertical="center"/>
      <protection locked="0"/>
    </xf>
    <xf numFmtId="0" fontId="9" fillId="0" borderId="137" xfId="0" applyFont="1" applyBorder="1" applyAlignment="1" applyProtection="1">
      <alignment horizontal="center" vertical="center"/>
      <protection locked="0"/>
    </xf>
    <xf numFmtId="0" fontId="9" fillId="5" borderId="24" xfId="0" applyFont="1" applyFill="1" applyBorder="1" applyAlignment="1">
      <alignment horizontal="center" vertical="center"/>
    </xf>
    <xf numFmtId="0" fontId="10" fillId="2" borderId="1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21"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1" xfId="0" applyFont="1" applyFill="1" applyBorder="1" applyAlignment="1">
      <alignment horizontal="center" vertical="center"/>
    </xf>
    <xf numFmtId="168" fontId="9" fillId="0" borderId="121" xfId="9" applyNumberFormat="1" applyFont="1" applyBorder="1" applyAlignment="1" applyProtection="1">
      <alignment horizontal="center" vertical="center"/>
      <protection locked="0"/>
    </xf>
    <xf numFmtId="168" fontId="9" fillId="0" borderId="104" xfId="9" applyNumberFormat="1" applyFont="1" applyBorder="1" applyAlignment="1" applyProtection="1">
      <alignment horizontal="center" vertical="center"/>
      <protection locked="0"/>
    </xf>
    <xf numFmtId="0" fontId="9" fillId="2" borderId="88"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106" xfId="0" applyFont="1" applyFill="1" applyBorder="1" applyAlignment="1">
      <alignment horizontal="center" vertical="center" wrapText="1"/>
    </xf>
    <xf numFmtId="168" fontId="9" fillId="0" borderId="75" xfId="9" applyNumberFormat="1" applyFont="1" applyFill="1" applyBorder="1" applyAlignment="1" applyProtection="1">
      <alignment horizontal="center" vertical="center"/>
      <protection locked="0"/>
    </xf>
    <xf numFmtId="168" fontId="9" fillId="0" borderId="101" xfId="9" applyNumberFormat="1" applyFont="1" applyFill="1" applyBorder="1" applyAlignment="1" applyProtection="1">
      <alignment horizontal="center" vertical="center"/>
      <protection locked="0"/>
    </xf>
    <xf numFmtId="168" fontId="9" fillId="0" borderId="76" xfId="9" applyNumberFormat="1" applyFont="1" applyFill="1" applyBorder="1" applyAlignment="1" applyProtection="1">
      <alignment horizontal="center" vertical="center"/>
      <protection locked="0"/>
    </xf>
    <xf numFmtId="168" fontId="9" fillId="0" borderId="102" xfId="9" applyNumberFormat="1" applyFont="1" applyFill="1" applyBorder="1" applyAlignment="1" applyProtection="1">
      <alignment horizontal="center" vertical="center"/>
      <protection locked="0"/>
    </xf>
    <xf numFmtId="0" fontId="9" fillId="2" borderId="88"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106" xfId="0" applyFont="1" applyFill="1" applyBorder="1" applyAlignment="1">
      <alignment horizontal="center" vertical="center"/>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91" xfId="0" applyFont="1" applyBorder="1" applyAlignment="1" applyProtection="1">
      <alignment horizontal="center" vertical="center"/>
      <protection locked="0"/>
    </xf>
    <xf numFmtId="0" fontId="10" fillId="2" borderId="0" xfId="0" applyFont="1" applyFill="1" applyAlignment="1">
      <alignment horizontal="left" vertical="center" wrapText="1"/>
    </xf>
    <xf numFmtId="0" fontId="10" fillId="2" borderId="19" xfId="0" applyFont="1" applyFill="1" applyBorder="1" applyAlignment="1">
      <alignment horizontal="left" vertical="center" wrapText="1"/>
    </xf>
    <xf numFmtId="169" fontId="9" fillId="0" borderId="77" xfId="10" applyNumberFormat="1" applyFont="1" applyBorder="1" applyAlignment="1" applyProtection="1">
      <alignment horizontal="center" vertical="center" wrapText="1"/>
      <protection locked="0"/>
    </xf>
    <xf numFmtId="169" fontId="9" fillId="0" borderId="0" xfId="10" applyNumberFormat="1" applyFont="1" applyBorder="1" applyAlignment="1" applyProtection="1">
      <alignment horizontal="center" vertical="center" wrapText="1"/>
      <protection locked="0"/>
    </xf>
    <xf numFmtId="169" fontId="9" fillId="0" borderId="88" xfId="10" applyNumberFormat="1" applyFont="1" applyBorder="1" applyAlignment="1" applyProtection="1">
      <alignment horizontal="center" vertical="center" wrapText="1"/>
      <protection locked="0"/>
    </xf>
    <xf numFmtId="169" fontId="9" fillId="0" borderId="81" xfId="10" applyNumberFormat="1" applyFont="1" applyBorder="1" applyAlignment="1" applyProtection="1">
      <alignment horizontal="center" vertical="center" wrapText="1"/>
      <protection locked="0"/>
    </xf>
    <xf numFmtId="169" fontId="9" fillId="0" borderId="82" xfId="10" applyNumberFormat="1" applyFont="1" applyBorder="1" applyAlignment="1" applyProtection="1">
      <alignment horizontal="center" vertical="center" wrapText="1"/>
      <protection locked="0"/>
    </xf>
    <xf numFmtId="169" fontId="9" fillId="0" borderId="83" xfId="10" applyNumberFormat="1" applyFont="1" applyBorder="1" applyAlignment="1" applyProtection="1">
      <alignment horizontal="center" vertical="center" wrapText="1"/>
      <protection locked="0"/>
    </xf>
    <xf numFmtId="168" fontId="9" fillId="0" borderId="77" xfId="9" applyNumberFormat="1" applyFont="1" applyBorder="1" applyAlignment="1" applyProtection="1">
      <alignment horizontal="center" vertical="center" wrapText="1"/>
      <protection locked="0"/>
    </xf>
    <xf numFmtId="168" fontId="9" fillId="0" borderId="0" xfId="9" applyNumberFormat="1" applyFont="1" applyBorder="1" applyAlignment="1" applyProtection="1">
      <alignment horizontal="center" vertical="center" wrapText="1"/>
      <protection locked="0"/>
    </xf>
    <xf numFmtId="168" fontId="9" fillId="0" borderId="88" xfId="9" applyNumberFormat="1" applyFont="1" applyBorder="1" applyAlignment="1" applyProtection="1">
      <alignment horizontal="center" vertical="center" wrapText="1"/>
      <protection locked="0"/>
    </xf>
    <xf numFmtId="168" fontId="9" fillId="0" borderId="81" xfId="9" applyNumberFormat="1" applyFont="1" applyBorder="1" applyAlignment="1" applyProtection="1">
      <alignment horizontal="center" vertical="center" wrapText="1"/>
      <protection locked="0"/>
    </xf>
    <xf numFmtId="168" fontId="9" fillId="0" borderId="82" xfId="9" applyNumberFormat="1" applyFont="1" applyBorder="1" applyAlignment="1" applyProtection="1">
      <alignment horizontal="center" vertical="center" wrapText="1"/>
      <protection locked="0"/>
    </xf>
    <xf numFmtId="168" fontId="9" fillId="0" borderId="83" xfId="9" applyNumberFormat="1" applyFont="1" applyBorder="1" applyAlignment="1" applyProtection="1">
      <alignment horizontal="center" vertical="center" wrapText="1"/>
      <protection locked="0"/>
    </xf>
    <xf numFmtId="0" fontId="9" fillId="2" borderId="107" xfId="0" applyFont="1" applyFill="1" applyBorder="1" applyAlignment="1">
      <alignment horizontal="center" vertical="center"/>
    </xf>
    <xf numFmtId="0" fontId="9" fillId="2" borderId="100" xfId="0" applyFont="1" applyFill="1" applyBorder="1" applyAlignment="1">
      <alignment horizontal="center" vertical="center"/>
    </xf>
    <xf numFmtId="0" fontId="9" fillId="0" borderId="24" xfId="0" applyFont="1" applyBorder="1" applyAlignment="1">
      <alignment horizontal="left" vertical="center" wrapText="1"/>
    </xf>
    <xf numFmtId="0" fontId="9" fillId="0" borderId="20" xfId="0" applyFont="1" applyBorder="1" applyAlignment="1">
      <alignment horizontal="left" vertical="center" wrapText="1"/>
    </xf>
    <xf numFmtId="0" fontId="9" fillId="0" borderId="105"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77"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8" xfId="0" applyFont="1" applyBorder="1" applyAlignment="1" applyProtection="1">
      <alignment horizontal="center" vertical="center"/>
      <protection locked="0"/>
    </xf>
    <xf numFmtId="0" fontId="9" fillId="0" borderId="81" xfId="0" applyFont="1" applyBorder="1" applyAlignment="1" applyProtection="1">
      <alignment horizontal="center" vertical="center"/>
      <protection locked="0"/>
    </xf>
    <xf numFmtId="0" fontId="9" fillId="0" borderId="82" xfId="0" applyFont="1" applyBorder="1" applyAlignment="1" applyProtection="1">
      <alignment horizontal="center" vertical="center"/>
      <protection locked="0"/>
    </xf>
    <xf numFmtId="0" fontId="9" fillId="0" borderId="83" xfId="0" applyFont="1" applyBorder="1" applyAlignment="1" applyProtection="1">
      <alignment horizontal="center" vertical="center"/>
      <protection locked="0"/>
    </xf>
    <xf numFmtId="0" fontId="9" fillId="2" borderId="78"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9" fillId="2" borderId="82" xfId="0" applyFont="1" applyFill="1" applyBorder="1" applyAlignment="1">
      <alignment horizontal="center" vertical="center" wrapText="1"/>
    </xf>
    <xf numFmtId="0" fontId="12" fillId="0" borderId="81" xfId="0" applyFont="1" applyBorder="1" applyAlignment="1" applyProtection="1">
      <alignment horizontal="center" vertical="center"/>
      <protection locked="0"/>
    </xf>
    <xf numFmtId="0" fontId="12" fillId="0" borderId="82" xfId="0" applyFont="1" applyBorder="1" applyAlignment="1" applyProtection="1">
      <alignment horizontal="center" vertical="center"/>
      <protection locked="0"/>
    </xf>
    <xf numFmtId="0" fontId="12" fillId="0" borderId="83" xfId="0" applyFont="1" applyBorder="1" applyAlignment="1" applyProtection="1">
      <alignment horizontal="center" vertical="center"/>
      <protection locked="0"/>
    </xf>
    <xf numFmtId="0" fontId="11" fillId="0" borderId="0" xfId="0" applyFont="1" applyAlignment="1">
      <alignment horizontal="center"/>
    </xf>
    <xf numFmtId="0" fontId="10" fillId="2" borderId="57" xfId="0" applyFont="1" applyFill="1" applyBorder="1" applyAlignment="1">
      <alignment horizontal="center" vertical="center" wrapText="1"/>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0" xfId="0" applyFont="1" applyAlignment="1">
      <alignment horizontal="center" vertical="center"/>
    </xf>
    <xf numFmtId="0" fontId="10" fillId="0" borderId="19" xfId="0" applyFont="1" applyBorder="1" applyAlignment="1">
      <alignment horizontal="center" vertical="center"/>
    </xf>
    <xf numFmtId="0" fontId="9" fillId="5" borderId="97" xfId="0" applyFont="1" applyFill="1" applyBorder="1" applyAlignment="1">
      <alignment horizontal="center" vertical="center"/>
    </xf>
    <xf numFmtId="0" fontId="9" fillId="5" borderId="96" xfId="0" applyFont="1" applyFill="1" applyBorder="1" applyAlignment="1">
      <alignment horizontal="center" vertical="center"/>
    </xf>
    <xf numFmtId="0" fontId="9" fillId="5" borderId="98" xfId="0" applyFont="1" applyFill="1" applyBorder="1" applyAlignment="1">
      <alignment horizontal="center" vertical="center"/>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2" borderId="0" xfId="0" applyFont="1" applyFill="1" applyAlignment="1">
      <alignment horizontal="center" vertical="center"/>
    </xf>
    <xf numFmtId="0" fontId="10" fillId="0" borderId="8"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84" xfId="0" applyFont="1" applyBorder="1" applyAlignment="1">
      <alignment horizontal="center" vertical="center"/>
    </xf>
    <xf numFmtId="0" fontId="10" fillId="0" borderId="85" xfId="0" applyFont="1" applyBorder="1" applyAlignment="1">
      <alignment horizontal="center" vertical="center"/>
    </xf>
    <xf numFmtId="0" fontId="10" fillId="0" borderId="86" xfId="0" applyFont="1" applyBorder="1" applyAlignment="1">
      <alignment horizontal="center" vertical="center"/>
    </xf>
    <xf numFmtId="0" fontId="19" fillId="0" borderId="8" xfId="0" quotePrefix="1"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1" fontId="10" fillId="0" borderId="117" xfId="0" applyNumberFormat="1" applyFont="1" applyBorder="1" applyAlignment="1" applyProtection="1">
      <alignment horizontal="center" vertical="center"/>
      <protection locked="0"/>
    </xf>
    <xf numFmtId="1" fontId="10" fillId="0" borderId="79" xfId="0" applyNumberFormat="1" applyFont="1" applyBorder="1" applyAlignment="1" applyProtection="1">
      <alignment horizontal="center" vertical="center"/>
      <protection locked="0"/>
    </xf>
    <xf numFmtId="1" fontId="10" fillId="0" borderId="138" xfId="0" applyNumberFormat="1" applyFont="1" applyBorder="1" applyAlignment="1" applyProtection="1">
      <alignment horizontal="center" vertical="center"/>
      <protection locked="0"/>
    </xf>
    <xf numFmtId="0" fontId="10" fillId="2" borderId="21" xfId="0" applyFont="1" applyFill="1" applyBorder="1" applyAlignment="1">
      <alignment horizontal="left" vertical="center"/>
    </xf>
    <xf numFmtId="0" fontId="10" fillId="2" borderId="24" xfId="0" applyFont="1" applyFill="1" applyBorder="1" applyAlignment="1">
      <alignment horizontal="left" vertical="center"/>
    </xf>
    <xf numFmtId="0" fontId="10" fillId="2" borderId="20" xfId="0" applyFont="1" applyFill="1" applyBorder="1" applyAlignment="1">
      <alignment horizontal="left" vertical="center"/>
    </xf>
    <xf numFmtId="0" fontId="9" fillId="2" borderId="45" xfId="0" applyFont="1" applyFill="1" applyBorder="1" applyAlignment="1">
      <alignment horizontal="left" vertical="center"/>
    </xf>
    <xf numFmtId="0" fontId="9" fillId="2" borderId="20" xfId="0" applyFont="1" applyFill="1" applyBorder="1" applyAlignment="1">
      <alignment horizontal="left" vertical="center"/>
    </xf>
    <xf numFmtId="0" fontId="9" fillId="2" borderId="10" xfId="0" applyFont="1" applyFill="1" applyBorder="1" applyAlignment="1">
      <alignment horizontal="left" vertical="center"/>
    </xf>
    <xf numFmtId="0" fontId="10" fillId="0" borderId="77" xfId="0" applyFont="1" applyBorder="1" applyAlignment="1" applyProtection="1">
      <alignment horizontal="center" vertical="center"/>
      <protection locked="0"/>
    </xf>
    <xf numFmtId="0" fontId="10" fillId="0" borderId="88" xfId="0" applyFont="1" applyBorder="1" applyAlignment="1" applyProtection="1">
      <alignment horizontal="center" vertical="center"/>
      <protection locked="0"/>
    </xf>
    <xf numFmtId="1" fontId="10" fillId="0" borderId="81" xfId="9" applyNumberFormat="1" applyFont="1" applyFill="1" applyBorder="1" applyAlignment="1" applyProtection="1">
      <alignment horizontal="center" vertical="center"/>
      <protection locked="0"/>
    </xf>
    <xf numFmtId="1" fontId="10" fillId="0" borderId="82" xfId="9" applyNumberFormat="1" applyFont="1" applyFill="1" applyBorder="1" applyAlignment="1" applyProtection="1">
      <alignment horizontal="center" vertical="center"/>
      <protection locked="0"/>
    </xf>
    <xf numFmtId="1" fontId="10" fillId="0" borderId="83" xfId="9" applyNumberFormat="1" applyFont="1" applyFill="1" applyBorder="1" applyAlignment="1" applyProtection="1">
      <alignment horizontal="center" vertical="center"/>
      <protection locked="0"/>
    </xf>
    <xf numFmtId="0" fontId="10" fillId="0" borderId="60" xfId="0" applyFont="1" applyBorder="1" applyAlignment="1">
      <alignment horizontal="right"/>
    </xf>
    <xf numFmtId="0" fontId="38" fillId="0" borderId="177" xfId="13" applyBorder="1" applyAlignment="1" applyProtection="1">
      <alignment horizontal="center" vertical="center"/>
      <protection locked="0"/>
    </xf>
    <xf numFmtId="0" fontId="10" fillId="0" borderId="178" xfId="0" applyFont="1" applyBorder="1" applyAlignment="1" applyProtection="1">
      <alignment horizontal="center" vertical="center"/>
      <protection locked="0"/>
    </xf>
    <xf numFmtId="0" fontId="10" fillId="0" borderId="179" xfId="0" applyFont="1" applyBorder="1" applyAlignment="1" applyProtection="1">
      <alignment horizontal="center" vertical="center"/>
      <protection locked="0"/>
    </xf>
    <xf numFmtId="0" fontId="10" fillId="2" borderId="26" xfId="0" applyFont="1" applyFill="1" applyBorder="1" applyAlignment="1">
      <alignment horizontal="left" vertical="center"/>
    </xf>
    <xf numFmtId="0" fontId="10" fillId="2" borderId="25" xfId="0" applyFont="1" applyFill="1" applyBorder="1" applyAlignment="1">
      <alignment horizontal="left" vertical="center"/>
    </xf>
    <xf numFmtId="0" fontId="10" fillId="2" borderId="22" xfId="0" applyFont="1" applyFill="1" applyBorder="1" applyAlignment="1">
      <alignment horizontal="left" vertical="center"/>
    </xf>
    <xf numFmtId="0" fontId="9" fillId="2" borderId="160" xfId="0" applyFont="1" applyFill="1" applyBorder="1" applyAlignment="1">
      <alignment horizontal="left" vertical="center" wrapText="1"/>
    </xf>
    <xf numFmtId="0" fontId="9" fillId="2" borderId="82" xfId="0" applyFont="1" applyFill="1" applyBorder="1" applyAlignment="1">
      <alignment horizontal="left" vertical="center" wrapText="1"/>
    </xf>
    <xf numFmtId="0" fontId="9" fillId="2" borderId="161" xfId="0" applyFont="1" applyFill="1" applyBorder="1" applyAlignment="1">
      <alignment horizontal="left" vertical="center" wrapText="1"/>
    </xf>
    <xf numFmtId="0" fontId="9" fillId="2" borderId="84"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86" xfId="0" applyFont="1" applyFill="1" applyBorder="1" applyAlignment="1">
      <alignment horizontal="center" vertical="center"/>
    </xf>
    <xf numFmtId="0" fontId="9" fillId="0" borderId="174" xfId="0" applyFont="1" applyBorder="1" applyAlignment="1" applyProtection="1">
      <alignment horizontal="center" vertical="center"/>
      <protection locked="0"/>
    </xf>
    <xf numFmtId="0" fontId="9" fillId="0" borderId="175" xfId="0" applyFont="1" applyBorder="1" applyAlignment="1" applyProtection="1">
      <alignment horizontal="center" vertical="center"/>
      <protection locked="0"/>
    </xf>
    <xf numFmtId="0" fontId="9" fillId="0" borderId="176" xfId="0" applyFont="1" applyBorder="1" applyAlignment="1" applyProtection="1">
      <alignment horizontal="center" vertical="center"/>
      <protection locked="0"/>
    </xf>
    <xf numFmtId="0" fontId="9" fillId="2" borderId="64" xfId="0" applyFont="1" applyFill="1" applyBorder="1" applyAlignment="1">
      <alignment horizontal="center" vertical="center"/>
    </xf>
    <xf numFmtId="1" fontId="9" fillId="0" borderId="81" xfId="9" applyNumberFormat="1" applyFont="1" applyBorder="1" applyAlignment="1" applyProtection="1">
      <alignment horizontal="center" vertical="center"/>
      <protection locked="0"/>
    </xf>
    <xf numFmtId="1" fontId="9" fillId="0" borderId="82" xfId="9" applyNumberFormat="1" applyFont="1" applyBorder="1" applyAlignment="1" applyProtection="1">
      <alignment horizontal="center" vertical="center"/>
      <protection locked="0"/>
    </xf>
    <xf numFmtId="1" fontId="9" fillId="0" borderId="83" xfId="9" applyNumberFormat="1" applyFont="1" applyBorder="1" applyAlignment="1" applyProtection="1">
      <alignment horizontal="center" vertical="center"/>
      <protection locked="0"/>
    </xf>
    <xf numFmtId="0" fontId="9" fillId="0" borderId="79" xfId="0" applyFont="1" applyBorder="1" applyAlignment="1" applyProtection="1">
      <alignment horizontal="center" vertical="center"/>
      <protection locked="0"/>
    </xf>
    <xf numFmtId="0" fontId="9" fillId="0" borderId="169" xfId="0" applyFont="1" applyBorder="1" applyAlignment="1" applyProtection="1">
      <alignment horizontal="center" vertical="center"/>
      <protection locked="0"/>
    </xf>
    <xf numFmtId="0" fontId="9" fillId="0" borderId="164" xfId="0" applyFont="1" applyBorder="1" applyAlignment="1" applyProtection="1">
      <alignment horizontal="center" vertical="center"/>
      <protection locked="0"/>
    </xf>
    <xf numFmtId="0" fontId="9" fillId="0" borderId="165" xfId="0" applyFont="1" applyBorder="1" applyAlignment="1" applyProtection="1">
      <alignment horizontal="center" vertical="center"/>
      <protection locked="0"/>
    </xf>
    <xf numFmtId="0" fontId="10" fillId="2" borderId="13" xfId="0" applyFont="1" applyFill="1" applyBorder="1" applyAlignment="1">
      <alignment horizontal="left" vertical="center" wrapText="1"/>
    </xf>
    <xf numFmtId="168" fontId="9" fillId="0" borderId="115" xfId="9" applyNumberFormat="1" applyFont="1" applyFill="1" applyBorder="1" applyAlignment="1" applyProtection="1">
      <alignment horizontal="center" vertical="center"/>
      <protection locked="0"/>
    </xf>
    <xf numFmtId="168" fontId="9" fillId="0" borderId="116" xfId="9" applyNumberFormat="1" applyFont="1" applyFill="1" applyBorder="1" applyAlignment="1" applyProtection="1">
      <alignment horizontal="center" vertical="center"/>
      <protection locked="0"/>
    </xf>
    <xf numFmtId="168" fontId="9" fillId="0" borderId="119" xfId="9" applyNumberFormat="1" applyFont="1" applyFill="1" applyBorder="1" applyAlignment="1" applyProtection="1">
      <alignment horizontal="center" vertical="center"/>
      <protection locked="0"/>
    </xf>
    <xf numFmtId="168" fontId="9" fillId="0" borderId="120" xfId="9" applyNumberFormat="1" applyFont="1" applyFill="1" applyBorder="1" applyAlignment="1" applyProtection="1">
      <alignment horizontal="center" vertical="center"/>
      <protection locked="0"/>
    </xf>
    <xf numFmtId="0" fontId="9" fillId="2" borderId="2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22" xfId="0" applyFont="1" applyFill="1" applyBorder="1" applyAlignment="1">
      <alignment horizontal="left" vertical="center" wrapText="1"/>
    </xf>
    <xf numFmtId="0" fontId="9" fillId="0" borderId="114" xfId="0" applyFont="1" applyBorder="1" applyAlignment="1" applyProtection="1">
      <alignment horizontal="center" vertical="center"/>
      <protection locked="0"/>
    </xf>
    <xf numFmtId="0" fontId="9" fillId="0" borderId="118" xfId="0" applyFont="1" applyBorder="1" applyAlignment="1" applyProtection="1">
      <alignment horizontal="center" vertical="center"/>
      <protection locked="0"/>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6" xfId="0" applyFont="1" applyFill="1" applyBorder="1" applyAlignment="1">
      <alignment horizontal="center" vertical="center"/>
    </xf>
    <xf numFmtId="0" fontId="16" fillId="2" borderId="84" xfId="0" applyFont="1" applyFill="1" applyBorder="1" applyAlignment="1">
      <alignment horizontal="center" wrapText="1"/>
    </xf>
    <xf numFmtId="0" fontId="18" fillId="2" borderId="85" xfId="0" applyFont="1" applyFill="1" applyBorder="1" applyAlignment="1">
      <alignment horizontal="center"/>
    </xf>
    <xf numFmtId="0" fontId="18" fillId="2" borderId="86" xfId="0" applyFont="1" applyFill="1" applyBorder="1" applyAlignment="1">
      <alignment horizont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5" borderId="0" xfId="0" applyFont="1" applyFill="1" applyAlignment="1">
      <alignment horizontal="center"/>
    </xf>
    <xf numFmtId="0" fontId="6" fillId="0" borderId="24" xfId="0" applyFont="1" applyBorder="1" applyAlignment="1">
      <alignment horizontal="center"/>
    </xf>
    <xf numFmtId="0" fontId="6" fillId="0" borderId="13" xfId="0" applyFont="1" applyBorder="1" applyAlignment="1">
      <alignment horizontal="center"/>
    </xf>
    <xf numFmtId="0" fontId="6" fillId="0" borderId="0" xfId="0" applyFont="1"/>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6" fillId="0" borderId="11" xfId="0" applyFont="1" applyBorder="1"/>
    <xf numFmtId="0" fontId="6" fillId="0" borderId="14" xfId="0" applyFont="1" applyBorder="1"/>
    <xf numFmtId="0" fontId="6" fillId="0" borderId="15" xfId="0" applyFont="1" applyBorder="1"/>
    <xf numFmtId="0" fontId="5" fillId="0" borderId="13" xfId="0" applyFont="1" applyBorder="1" applyAlignment="1">
      <alignment horizontal="center"/>
    </xf>
    <xf numFmtId="0" fontId="5" fillId="0" borderId="0" xfId="0" applyFont="1" applyAlignment="1">
      <alignment horizontal="left"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6" xfId="0" applyFont="1" applyBorder="1" applyAlignment="1">
      <alignment horizontal="left" vertical="center" wrapText="1"/>
    </xf>
    <xf numFmtId="0" fontId="6" fillId="0" borderId="0" xfId="0" applyFont="1" applyAlignment="1">
      <alignment horizontal="left" wrapText="1"/>
    </xf>
    <xf numFmtId="0" fontId="6" fillId="0" borderId="11"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5" fillId="0" borderId="84" xfId="0" applyFont="1" applyBorder="1" applyAlignment="1">
      <alignment horizontal="center"/>
    </xf>
    <xf numFmtId="0" fontId="5" fillId="0" borderId="86" xfId="0" applyFont="1" applyBorder="1" applyAlignment="1">
      <alignment horizontal="center"/>
    </xf>
    <xf numFmtId="0" fontId="6" fillId="0" borderId="0" xfId="0" applyFont="1" applyAlignment="1">
      <alignment vertical="center" wrapText="1"/>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6" fillId="19" borderId="11" xfId="0" applyFont="1" applyFill="1" applyBorder="1"/>
    <xf numFmtId="0" fontId="6" fillId="19" borderId="14" xfId="0" applyFont="1" applyFill="1" applyBorder="1"/>
    <xf numFmtId="0" fontId="6" fillId="19" borderId="15" xfId="0" applyFont="1" applyFill="1" applyBorder="1"/>
    <xf numFmtId="0" fontId="9" fillId="0" borderId="34" xfId="0" applyFont="1" applyBorder="1" applyProtection="1">
      <protection locked="0"/>
    </xf>
    <xf numFmtId="0" fontId="10" fillId="0" borderId="34" xfId="0" applyFont="1" applyBorder="1" applyAlignment="1" applyProtection="1">
      <alignment horizontal="center"/>
      <protection locked="0"/>
    </xf>
    <xf numFmtId="0" fontId="9" fillId="0" borderId="28" xfId="0" applyFont="1" applyBorder="1" applyProtection="1">
      <protection locked="0"/>
    </xf>
    <xf numFmtId="0" fontId="9" fillId="0" borderId="30" xfId="0" applyFont="1" applyBorder="1" applyProtection="1">
      <protection locked="0"/>
    </xf>
    <xf numFmtId="0" fontId="9" fillId="0" borderId="29" xfId="0" applyFont="1" applyBorder="1" applyProtection="1">
      <protection locked="0"/>
    </xf>
    <xf numFmtId="0" fontId="38" fillId="0" borderId="28" xfId="13" applyBorder="1" applyProtection="1">
      <protection locked="0"/>
    </xf>
    <xf numFmtId="0" fontId="9" fillId="0" borderId="34" xfId="0" applyFont="1" applyBorder="1" applyAlignment="1" applyProtection="1">
      <alignment horizontal="center"/>
      <protection locked="0"/>
    </xf>
    <xf numFmtId="0" fontId="9" fillId="5" borderId="43" xfId="0" applyFont="1" applyFill="1" applyBorder="1" applyAlignment="1">
      <alignment horizontal="center"/>
    </xf>
    <xf numFmtId="0" fontId="9" fillId="5" borderId="44" xfId="0" applyFont="1" applyFill="1" applyBorder="1" applyAlignment="1">
      <alignment horizontal="center"/>
    </xf>
    <xf numFmtId="0" fontId="9" fillId="5" borderId="34" xfId="1" applyFont="1" applyFill="1" applyBorder="1" applyAlignment="1">
      <alignment horizontal="center" vertical="center"/>
    </xf>
    <xf numFmtId="0" fontId="9" fillId="5" borderId="34" xfId="1" applyFont="1" applyFill="1" applyBorder="1" applyAlignment="1">
      <alignment horizontal="center" vertical="center" wrapText="1"/>
    </xf>
    <xf numFmtId="37" fontId="9" fillId="5" borderId="34" xfId="2"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xf>
    <xf numFmtId="0" fontId="45" fillId="6" borderId="74" xfId="1" applyFont="1" applyFill="1" applyBorder="1" applyAlignment="1">
      <alignment horizontal="center" vertical="center"/>
    </xf>
    <xf numFmtId="37" fontId="9" fillId="6" borderId="45" xfId="2" applyNumberFormat="1" applyFont="1" applyFill="1" applyBorder="1" applyAlignment="1">
      <alignment horizontal="center" vertical="center" wrapText="1"/>
    </xf>
    <xf numFmtId="37" fontId="9" fillId="6" borderId="0" xfId="2" applyNumberFormat="1" applyFont="1" applyFill="1" applyBorder="1" applyAlignment="1">
      <alignment horizontal="center" vertical="center" wrapText="1"/>
    </xf>
    <xf numFmtId="37" fontId="9" fillId="6" borderId="46" xfId="2" applyNumberFormat="1" applyFont="1" applyFill="1" applyBorder="1" applyAlignment="1">
      <alignment horizontal="center" vertical="center" wrapText="1"/>
    </xf>
    <xf numFmtId="37" fontId="9" fillId="5" borderId="28" xfId="2" applyNumberFormat="1" applyFont="1" applyFill="1" applyBorder="1" applyAlignment="1">
      <alignment horizontal="center" vertical="center" wrapText="1"/>
    </xf>
    <xf numFmtId="37" fontId="9" fillId="5" borderId="29" xfId="2" applyNumberFormat="1" applyFont="1" applyFill="1" applyBorder="1" applyAlignment="1">
      <alignment horizontal="center" vertical="center" wrapText="1"/>
    </xf>
    <xf numFmtId="49" fontId="45" fillId="7" borderId="73" xfId="0" applyNumberFormat="1" applyFont="1" applyFill="1" applyBorder="1" applyAlignment="1">
      <alignment horizontal="center" vertical="center" wrapText="1"/>
    </xf>
    <xf numFmtId="0" fontId="9" fillId="5" borderId="40" xfId="1" applyFont="1" applyFill="1" applyBorder="1" applyAlignment="1">
      <alignment horizontal="center" vertical="center" wrapText="1"/>
    </xf>
    <xf numFmtId="0" fontId="9" fillId="5" borderId="43" xfId="1" applyFont="1" applyFill="1" applyBorder="1" applyAlignment="1">
      <alignment horizontal="center" vertical="center" wrapText="1"/>
    </xf>
    <xf numFmtId="0" fontId="9" fillId="2" borderId="73" xfId="1" applyFont="1" applyFill="1" applyBorder="1" applyAlignment="1">
      <alignment horizontal="center" vertical="center" wrapText="1"/>
    </xf>
    <xf numFmtId="0" fontId="45" fillId="6" borderId="73" xfId="1" applyFont="1" applyFill="1" applyBorder="1" applyAlignment="1">
      <alignment horizontal="center" vertical="center"/>
    </xf>
    <xf numFmtId="0" fontId="45" fillId="6" borderId="124" xfId="1" applyFont="1" applyFill="1" applyBorder="1" applyAlignment="1">
      <alignment horizontal="center" vertical="center"/>
    </xf>
    <xf numFmtId="0" fontId="45" fillId="6" borderId="157" xfId="1" applyFont="1" applyFill="1" applyBorder="1" applyAlignment="1">
      <alignment horizontal="center" vertical="center"/>
    </xf>
    <xf numFmtId="0" fontId="45" fillId="6" borderId="124" xfId="1" applyFont="1" applyFill="1" applyBorder="1" applyAlignment="1">
      <alignment horizontal="center" vertical="center" wrapText="1"/>
    </xf>
    <xf numFmtId="0" fontId="45" fillId="6" borderId="129" xfId="1" applyFont="1" applyFill="1" applyBorder="1" applyAlignment="1">
      <alignment horizontal="center" vertical="center" wrapText="1"/>
    </xf>
    <xf numFmtId="0" fontId="9" fillId="5" borderId="123" xfId="1" applyFont="1" applyFill="1" applyBorder="1" applyAlignment="1">
      <alignment horizontal="center" vertical="center" wrapText="1"/>
    </xf>
    <xf numFmtId="0" fontId="9" fillId="5" borderId="216" xfId="1"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0" borderId="180" xfId="0" applyFont="1" applyBorder="1" applyAlignment="1" applyProtection="1">
      <alignment horizontal="left"/>
      <protection hidden="1"/>
    </xf>
    <xf numFmtId="0" fontId="9" fillId="0" borderId="212" xfId="0" applyFont="1" applyBorder="1" applyAlignment="1" applyProtection="1">
      <alignment horizontal="left"/>
      <protection hidden="1"/>
    </xf>
    <xf numFmtId="1" fontId="10" fillId="0" borderId="199" xfId="0" applyNumberFormat="1" applyFont="1" applyBorder="1" applyAlignment="1" applyProtection="1">
      <alignment horizontal="center"/>
      <protection hidden="1"/>
    </xf>
    <xf numFmtId="0" fontId="10" fillId="0" borderId="204" xfId="0" applyFont="1" applyBorder="1" applyAlignment="1" applyProtection="1">
      <alignment horizontal="center"/>
      <protection hidden="1"/>
    </xf>
    <xf numFmtId="0" fontId="38" fillId="0" borderId="34" xfId="13" applyBorder="1" applyAlignment="1" applyProtection="1">
      <alignment horizontal="center"/>
      <protection hidden="1"/>
    </xf>
    <xf numFmtId="0" fontId="10" fillId="0" borderId="34" xfId="0" applyFont="1" applyBorder="1" applyAlignment="1" applyProtection="1">
      <alignment horizontal="center"/>
      <protection hidden="1"/>
    </xf>
    <xf numFmtId="0" fontId="9" fillId="0" borderId="193" xfId="0" applyFont="1" applyBorder="1" applyAlignment="1" applyProtection="1">
      <alignment vertical="center" wrapText="1"/>
      <protection hidden="1"/>
    </xf>
    <xf numFmtId="0" fontId="9" fillId="0" borderId="194" xfId="0" applyFont="1" applyBorder="1" applyAlignment="1" applyProtection="1">
      <alignment vertical="center" wrapText="1"/>
      <protection hidden="1"/>
    </xf>
    <xf numFmtId="0" fontId="38" fillId="0" borderId="206" xfId="13" applyBorder="1" applyAlignment="1" applyProtection="1">
      <alignment horizontal="center"/>
      <protection hidden="1"/>
    </xf>
    <xf numFmtId="0" fontId="10" fillId="0" borderId="185" xfId="0" applyFont="1" applyBorder="1" applyAlignment="1" applyProtection="1">
      <alignment horizontal="center"/>
      <protection hidden="1"/>
    </xf>
    <xf numFmtId="0" fontId="10" fillId="0" borderId="186" xfId="0" applyFont="1" applyBorder="1" applyAlignment="1" applyProtection="1">
      <alignment horizontal="center"/>
      <protection hidden="1"/>
    </xf>
    <xf numFmtId="0" fontId="9" fillId="0" borderId="0" xfId="0" applyFont="1" applyAlignment="1">
      <alignment horizontal="left"/>
    </xf>
    <xf numFmtId="0" fontId="9" fillId="0" borderId="210" xfId="0" applyFont="1" applyBorder="1" applyAlignment="1" applyProtection="1">
      <alignment horizontal="center" vertical="center" wrapText="1"/>
      <protection hidden="1"/>
    </xf>
    <xf numFmtId="0" fontId="9" fillId="0" borderId="46" xfId="0" applyFont="1" applyBorder="1" applyAlignment="1" applyProtection="1">
      <alignment horizontal="center" vertical="center" wrapText="1"/>
      <protection hidden="1"/>
    </xf>
    <xf numFmtId="0" fontId="9" fillId="5" borderId="0" xfId="0" applyFont="1" applyFill="1" applyAlignment="1">
      <alignment horizontal="center"/>
    </xf>
    <xf numFmtId="0" fontId="21" fillId="0" borderId="0" xfId="0" applyFont="1" applyAlignment="1">
      <alignment horizontal="center"/>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4" xfId="0" applyFont="1" applyFill="1" applyBorder="1" applyAlignment="1">
      <alignment horizontal="center" vertical="center" wrapText="1"/>
    </xf>
    <xf numFmtId="37" fontId="9" fillId="6" borderId="43" xfId="2" applyNumberFormat="1" applyFont="1" applyFill="1" applyBorder="1" applyAlignment="1">
      <alignment horizontal="center" vertical="center" wrapText="1"/>
    </xf>
    <xf numFmtId="37" fontId="9" fillId="6" borderId="44" xfId="2" applyNumberFormat="1"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9" fillId="0" borderId="183" xfId="0" applyFont="1" applyBorder="1" applyAlignment="1" applyProtection="1">
      <alignment horizontal="left"/>
      <protection hidden="1"/>
    </xf>
    <xf numFmtId="0" fontId="9" fillId="0" borderId="211" xfId="0" applyFont="1" applyBorder="1" applyAlignment="1" applyProtection="1">
      <alignment horizontal="left"/>
      <protection hidden="1"/>
    </xf>
    <xf numFmtId="0" fontId="10" fillId="0" borderId="30" xfId="0" applyFont="1" applyBorder="1" applyAlignment="1" applyProtection="1">
      <alignment horizontal="center"/>
      <protection hidden="1"/>
    </xf>
    <xf numFmtId="0" fontId="10" fillId="0" borderId="32" xfId="0" applyFont="1" applyBorder="1" applyAlignment="1" applyProtection="1">
      <alignment horizontal="center"/>
      <protection hidden="1"/>
    </xf>
    <xf numFmtId="0" fontId="10" fillId="0" borderId="190" xfId="0" applyFont="1" applyBorder="1" applyAlignment="1" applyProtection="1">
      <alignment horizontal="center"/>
      <protection hidden="1"/>
    </xf>
    <xf numFmtId="0" fontId="9" fillId="0" borderId="34" xfId="0" applyFont="1" applyBorder="1" applyAlignment="1" applyProtection="1">
      <alignment horizontal="left"/>
      <protection hidden="1"/>
    </xf>
    <xf numFmtId="0" fontId="10" fillId="0" borderId="181" xfId="0" applyFont="1" applyBorder="1" applyAlignment="1" applyProtection="1">
      <alignment horizontal="center"/>
      <protection hidden="1"/>
    </xf>
    <xf numFmtId="0" fontId="9" fillId="4" borderId="184" xfId="0" applyFont="1" applyFill="1" applyBorder="1" applyAlignment="1" applyProtection="1">
      <alignment horizontal="center"/>
      <protection hidden="1"/>
    </xf>
    <xf numFmtId="0" fontId="9" fillId="4" borderId="185" xfId="0" applyFont="1" applyFill="1" applyBorder="1" applyAlignment="1" applyProtection="1">
      <alignment horizontal="center"/>
      <protection hidden="1"/>
    </xf>
    <xf numFmtId="0" fontId="9" fillId="4" borderId="186" xfId="0" applyFont="1" applyFill="1" applyBorder="1" applyAlignment="1" applyProtection="1">
      <alignment horizontal="center"/>
      <protection hidden="1"/>
    </xf>
    <xf numFmtId="0" fontId="9" fillId="4" borderId="28" xfId="0" applyFont="1" applyFill="1" applyBorder="1" applyAlignment="1" applyProtection="1">
      <alignment horizontal="center" vertical="center"/>
      <protection hidden="1"/>
    </xf>
    <xf numFmtId="0" fontId="9" fillId="4" borderId="29" xfId="0" applyFont="1" applyFill="1" applyBorder="1" applyAlignment="1" applyProtection="1">
      <alignment horizontal="center" vertical="center"/>
      <protection hidden="1"/>
    </xf>
    <xf numFmtId="0" fontId="9" fillId="4" borderId="30" xfId="0" applyFont="1" applyFill="1" applyBorder="1" applyAlignment="1" applyProtection="1">
      <alignment horizontal="center" vertical="center"/>
      <protection hidden="1"/>
    </xf>
    <xf numFmtId="0" fontId="9" fillId="0" borderId="207" xfId="0" applyFont="1" applyBorder="1" applyAlignment="1" applyProtection="1">
      <alignment horizontal="left"/>
      <protection hidden="1"/>
    </xf>
    <xf numFmtId="0" fontId="9" fillId="0" borderId="206" xfId="0" applyFont="1" applyBorder="1" applyAlignment="1" applyProtection="1">
      <alignment horizontal="left"/>
      <protection hidden="1"/>
    </xf>
    <xf numFmtId="0" fontId="10" fillId="0" borderId="187" xfId="0" applyFont="1" applyBorder="1" applyAlignment="1" applyProtection="1">
      <alignment horizontal="center"/>
      <protection hidden="1"/>
    </xf>
    <xf numFmtId="0" fontId="10" fillId="0" borderId="188" xfId="0" applyFont="1" applyBorder="1" applyAlignment="1" applyProtection="1">
      <alignment horizontal="center"/>
      <protection hidden="1"/>
    </xf>
    <xf numFmtId="0" fontId="10" fillId="0" borderId="197" xfId="0" applyFont="1" applyBorder="1" applyAlignment="1" applyProtection="1">
      <alignment horizontal="center" vertical="center"/>
      <protection hidden="1"/>
    </xf>
    <xf numFmtId="0" fontId="10" fillId="0" borderId="198" xfId="0" applyFont="1" applyBorder="1" applyAlignment="1" applyProtection="1">
      <alignment horizontal="center" vertical="center"/>
      <protection hidden="1"/>
    </xf>
    <xf numFmtId="0" fontId="10" fillId="0" borderId="45" xfId="0" applyFont="1" applyBorder="1" applyAlignment="1" applyProtection="1">
      <alignment horizontal="center" vertical="center"/>
      <protection hidden="1"/>
    </xf>
    <xf numFmtId="0" fontId="10" fillId="0" borderId="191" xfId="0" applyFont="1" applyBorder="1" applyAlignment="1" applyProtection="1">
      <alignment horizontal="center" vertical="center"/>
      <protection hidden="1"/>
    </xf>
    <xf numFmtId="0" fontId="9" fillId="0" borderId="84" xfId="0" applyFont="1" applyBorder="1" applyAlignment="1" applyProtection="1">
      <alignment horizontal="left" vertical="center" wrapText="1"/>
      <protection hidden="1"/>
    </xf>
    <xf numFmtId="0" fontId="9" fillId="0" borderId="85" xfId="0" applyFont="1" applyBorder="1" applyAlignment="1" applyProtection="1">
      <alignment horizontal="left" vertical="center" wrapText="1"/>
      <protection hidden="1"/>
    </xf>
    <xf numFmtId="0" fontId="9" fillId="0" borderId="86" xfId="0" applyFont="1" applyBorder="1" applyAlignment="1" applyProtection="1">
      <alignment horizontal="left" vertical="center" wrapText="1"/>
      <protection hidden="1"/>
    </xf>
    <xf numFmtId="0" fontId="10" fillId="0" borderId="108" xfId="0" applyFont="1" applyBorder="1" applyAlignment="1" applyProtection="1">
      <alignment horizontal="left" vertical="center" wrapText="1"/>
      <protection hidden="1"/>
    </xf>
    <xf numFmtId="0" fontId="10" fillId="0" borderId="109" xfId="0" applyFont="1" applyBorder="1" applyAlignment="1" applyProtection="1">
      <alignment horizontal="left" vertical="center" wrapText="1"/>
      <protection hidden="1"/>
    </xf>
    <xf numFmtId="0" fontId="10" fillId="0" borderId="131" xfId="0" applyFont="1" applyBorder="1" applyAlignment="1" applyProtection="1">
      <alignment horizontal="left" vertical="center" wrapText="1"/>
      <protection hidden="1"/>
    </xf>
    <xf numFmtId="0" fontId="9" fillId="5" borderId="28" xfId="0" applyFont="1" applyFill="1" applyBorder="1" applyAlignment="1" applyProtection="1">
      <alignment horizontal="center" vertical="center"/>
      <protection hidden="1"/>
    </xf>
    <xf numFmtId="0" fontId="9" fillId="5" borderId="30" xfId="0" applyFont="1" applyFill="1" applyBorder="1" applyAlignment="1" applyProtection="1">
      <alignment horizontal="center" vertical="center"/>
      <protection hidden="1"/>
    </xf>
    <xf numFmtId="0" fontId="9" fillId="0" borderId="37" xfId="0" applyFont="1" applyBorder="1" applyProtection="1">
      <protection hidden="1"/>
    </xf>
    <xf numFmtId="0" fontId="9" fillId="0" borderId="99" xfId="0" applyFont="1" applyBorder="1" applyProtection="1">
      <protection hidden="1"/>
    </xf>
    <xf numFmtId="0" fontId="9" fillId="5" borderId="0" xfId="0" applyFont="1" applyFill="1" applyAlignment="1">
      <alignment horizontal="left" vertical="center" wrapText="1"/>
    </xf>
    <xf numFmtId="0" fontId="21" fillId="0" borderId="45" xfId="0" applyFont="1" applyBorder="1" applyAlignment="1">
      <alignment horizontal="center"/>
    </xf>
    <xf numFmtId="0" fontId="21" fillId="0" borderId="123" xfId="0" applyFont="1" applyBorder="1" applyAlignment="1">
      <alignment horizontal="center"/>
    </xf>
    <xf numFmtId="0" fontId="9" fillId="4" borderId="206" xfId="0" applyFont="1" applyFill="1" applyBorder="1" applyAlignment="1" applyProtection="1">
      <alignment horizontal="center"/>
      <protection hidden="1"/>
    </xf>
    <xf numFmtId="0" fontId="9" fillId="4" borderId="209" xfId="0" applyFont="1" applyFill="1" applyBorder="1" applyAlignment="1" applyProtection="1">
      <alignment horizontal="center"/>
      <protection hidden="1"/>
    </xf>
    <xf numFmtId="0" fontId="10" fillId="0" borderId="187" xfId="0" applyFont="1" applyBorder="1" applyAlignment="1" applyProtection="1">
      <alignment horizontal="center"/>
      <protection locked="0" hidden="1"/>
    </xf>
    <xf numFmtId="0" fontId="10" fillId="0" borderId="188" xfId="0" applyFont="1" applyBorder="1" applyAlignment="1" applyProtection="1">
      <alignment horizontal="center"/>
      <protection locked="0" hidden="1"/>
    </xf>
    <xf numFmtId="1" fontId="10" fillId="0" borderId="189" xfId="0" applyNumberFormat="1" applyFont="1" applyBorder="1" applyAlignment="1" applyProtection="1">
      <alignment horizontal="center"/>
      <protection locked="0" hidden="1"/>
    </xf>
    <xf numFmtId="0" fontId="10" fillId="0" borderId="204" xfId="0" applyFont="1" applyBorder="1" applyAlignment="1" applyProtection="1">
      <alignment horizontal="center"/>
      <protection locked="0" hidden="1"/>
    </xf>
    <xf numFmtId="0" fontId="10" fillId="0" borderId="34" xfId="0" applyFont="1" applyBorder="1" applyAlignment="1" applyProtection="1">
      <alignment horizontal="center"/>
      <protection locked="0" hidden="1"/>
    </xf>
    <xf numFmtId="0" fontId="9" fillId="0" borderId="202" xfId="0" applyFont="1" applyBorder="1" applyAlignment="1" applyProtection="1">
      <alignment vertical="center" wrapText="1"/>
      <protection hidden="1"/>
    </xf>
    <xf numFmtId="0" fontId="10" fillId="0" borderId="184" xfId="0" applyFont="1" applyBorder="1" applyAlignment="1" applyProtection="1">
      <alignment horizontal="center"/>
      <protection locked="0" hidden="1"/>
    </xf>
    <xf numFmtId="0" fontId="10" fillId="0" borderId="185" xfId="0" applyFont="1" applyBorder="1" applyAlignment="1" applyProtection="1">
      <alignment horizontal="center"/>
      <protection locked="0" hidden="1"/>
    </xf>
    <xf numFmtId="0" fontId="10" fillId="0" borderId="186" xfId="0" applyFont="1" applyBorder="1" applyAlignment="1" applyProtection="1">
      <alignment horizontal="center"/>
      <protection locked="0" hidden="1"/>
    </xf>
    <xf numFmtId="0" fontId="9" fillId="0" borderId="192" xfId="0" applyFont="1" applyBorder="1" applyAlignment="1" applyProtection="1">
      <alignment horizontal="left"/>
      <protection hidden="1"/>
    </xf>
    <xf numFmtId="0" fontId="10" fillId="0" borderId="35" xfId="0" applyFont="1" applyBorder="1" applyAlignment="1" applyProtection="1">
      <alignment horizontal="center"/>
      <protection locked="0" hidden="1"/>
    </xf>
    <xf numFmtId="0" fontId="10" fillId="0" borderId="215" xfId="0" applyFont="1" applyBorder="1" applyAlignment="1" applyProtection="1">
      <alignment horizontal="center"/>
      <protection locked="0" hidden="1"/>
    </xf>
    <xf numFmtId="0" fontId="10" fillId="0" borderId="199" xfId="0" applyFont="1" applyBorder="1" applyAlignment="1" applyProtection="1">
      <alignment horizontal="center"/>
      <protection locked="0" hidden="1"/>
    </xf>
    <xf numFmtId="0" fontId="9" fillId="0" borderId="201" xfId="0" applyFont="1" applyBorder="1" applyAlignment="1" applyProtection="1">
      <alignment horizontal="left"/>
      <protection hidden="1"/>
    </xf>
    <xf numFmtId="0" fontId="10" fillId="0" borderId="182" xfId="0" applyFont="1" applyBorder="1" applyAlignment="1" applyProtection="1">
      <alignment horizontal="center"/>
      <protection locked="0" hidden="1"/>
    </xf>
    <xf numFmtId="0" fontId="9" fillId="0" borderId="195"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10" fillId="0" borderId="200" xfId="0" applyFont="1" applyBorder="1" applyAlignment="1" applyProtection="1">
      <alignment horizontal="center" vertical="center"/>
      <protection locked="0" hidden="1"/>
    </xf>
    <xf numFmtId="0" fontId="10" fillId="0" borderId="198" xfId="0" applyFont="1" applyBorder="1" applyAlignment="1" applyProtection="1">
      <alignment horizontal="center" vertical="center"/>
      <protection locked="0" hidden="1"/>
    </xf>
    <xf numFmtId="0" fontId="10" fillId="0" borderId="203" xfId="0" applyFont="1" applyBorder="1" applyAlignment="1" applyProtection="1">
      <alignment horizontal="center" vertical="center"/>
      <protection locked="0" hidden="1"/>
    </xf>
    <xf numFmtId="0" fontId="10" fillId="0" borderId="191" xfId="0" applyFont="1" applyBorder="1" applyAlignment="1" applyProtection="1">
      <alignment horizontal="center" vertical="center"/>
      <protection locked="0" hidden="1"/>
    </xf>
    <xf numFmtId="0" fontId="9" fillId="0" borderId="29" xfId="0" applyFont="1" applyBorder="1" applyAlignment="1" applyProtection="1">
      <alignment horizontal="left"/>
      <protection hidden="1"/>
    </xf>
    <xf numFmtId="0" fontId="10" fillId="0" borderId="28" xfId="0" applyFont="1" applyBorder="1" applyAlignment="1" applyProtection="1">
      <alignment horizontal="center"/>
      <protection locked="0"/>
    </xf>
    <xf numFmtId="0" fontId="10" fillId="0" borderId="30" xfId="0" applyFont="1" applyBorder="1" applyAlignment="1" applyProtection="1">
      <alignment horizontal="center"/>
      <protection locked="0"/>
    </xf>
    <xf numFmtId="37" fontId="9" fillId="5" borderId="40" xfId="2" applyNumberFormat="1" applyFont="1" applyFill="1" applyBorder="1" applyAlignment="1">
      <alignment horizontal="center" vertical="center" wrapText="1"/>
    </xf>
    <xf numFmtId="37" fontId="9" fillId="5" borderId="41" xfId="2" applyNumberFormat="1" applyFont="1" applyFill="1" applyBorder="1" applyAlignment="1">
      <alignment horizontal="center" vertical="center" wrapText="1"/>
    </xf>
    <xf numFmtId="37" fontId="9" fillId="5" borderId="43" xfId="2" applyNumberFormat="1" applyFont="1" applyFill="1" applyBorder="1" applyAlignment="1">
      <alignment horizontal="center" vertical="center" wrapText="1"/>
    </xf>
    <xf numFmtId="37" fontId="9" fillId="5" borderId="31" xfId="2" applyNumberFormat="1" applyFont="1" applyFill="1" applyBorder="1" applyAlignment="1">
      <alignment horizontal="center" vertical="center" wrapText="1"/>
    </xf>
    <xf numFmtId="0" fontId="45" fillId="6" borderId="129" xfId="1" applyFont="1" applyFill="1" applyBorder="1" applyAlignment="1">
      <alignment horizontal="center" vertical="center"/>
    </xf>
    <xf numFmtId="0" fontId="9" fillId="5" borderId="28" xfId="1" applyFont="1" applyFill="1" applyBorder="1" applyAlignment="1">
      <alignment horizontal="center" vertical="center" wrapText="1"/>
    </xf>
    <xf numFmtId="0" fontId="9" fillId="0" borderId="36" xfId="0" applyFont="1" applyBorder="1" applyProtection="1">
      <protection hidden="1"/>
    </xf>
    <xf numFmtId="0" fontId="6" fillId="0" borderId="0" xfId="0" applyFont="1" applyAlignment="1">
      <alignment horizontal="center"/>
    </xf>
    <xf numFmtId="37" fontId="5" fillId="5" borderId="0" xfId="2" applyNumberFormat="1" applyFont="1" applyFill="1" applyBorder="1" applyAlignment="1">
      <alignment horizontal="center" vertical="center"/>
    </xf>
    <xf numFmtId="0" fontId="6" fillId="19" borderId="0" xfId="0" applyFont="1" applyFill="1" applyAlignment="1">
      <alignment horizontal="left" vertical="center" wrapText="1"/>
    </xf>
    <xf numFmtId="37" fontId="6" fillId="0" borderId="0" xfId="2" applyNumberFormat="1" applyFont="1" applyFill="1" applyBorder="1" applyAlignment="1">
      <alignment horizontal="left" vertical="center" wrapText="1"/>
    </xf>
    <xf numFmtId="37" fontId="5" fillId="0" borderId="0" xfId="2" applyNumberFormat="1" applyFont="1" applyFill="1" applyBorder="1" applyAlignment="1">
      <alignment horizontal="left" vertical="center" wrapText="1"/>
    </xf>
    <xf numFmtId="0" fontId="30" fillId="17" borderId="217" xfId="11" applyFont="1" applyFill="1" applyBorder="1" applyAlignment="1">
      <alignment horizontal="center"/>
    </xf>
    <xf numFmtId="0" fontId="30" fillId="17" borderId="143" xfId="11" applyFont="1" applyFill="1" applyBorder="1" applyAlignment="1">
      <alignment horizontal="center"/>
    </xf>
    <xf numFmtId="49" fontId="33" fillId="18" borderId="143" xfId="11" applyNumberFormat="1" applyFont="1" applyFill="1" applyBorder="1" applyAlignment="1">
      <alignment horizontal="center"/>
    </xf>
    <xf numFmtId="49" fontId="35" fillId="15" borderId="144" xfId="11" applyNumberFormat="1" applyFont="1" applyFill="1" applyBorder="1" applyAlignment="1">
      <alignment horizontal="center" vertical="center" wrapText="1"/>
    </xf>
    <xf numFmtId="0" fontId="30" fillId="0" borderId="146" xfId="11" applyFont="1" applyBorder="1" applyAlignment="1">
      <alignment horizontal="center" wrapText="1"/>
    </xf>
    <xf numFmtId="49" fontId="33" fillId="21" borderId="148" xfId="11" applyNumberFormat="1" applyFont="1" applyFill="1" applyBorder="1" applyAlignment="1">
      <alignment horizontal="center"/>
    </xf>
    <xf numFmtId="49" fontId="33" fillId="21" borderId="149" xfId="11" applyNumberFormat="1" applyFont="1" applyFill="1" applyBorder="1" applyAlignment="1">
      <alignment horizontal="center"/>
    </xf>
    <xf numFmtId="49" fontId="33" fillId="21" borderId="150" xfId="11" applyNumberFormat="1" applyFont="1" applyFill="1" applyBorder="1" applyAlignment="1">
      <alignment horizontal="center"/>
    </xf>
    <xf numFmtId="49" fontId="33" fillId="15" borderId="148" xfId="11" applyNumberFormat="1" applyFont="1" applyFill="1" applyBorder="1" applyAlignment="1">
      <alignment horizontal="center" vertical="center"/>
    </xf>
    <xf numFmtId="49" fontId="33" fillId="15" borderId="149" xfId="11" applyNumberFormat="1" applyFont="1" applyFill="1" applyBorder="1" applyAlignment="1">
      <alignment horizontal="center" vertical="center"/>
    </xf>
    <xf numFmtId="49" fontId="33" fillId="15" borderId="150" xfId="11" applyNumberFormat="1" applyFont="1" applyFill="1" applyBorder="1" applyAlignment="1">
      <alignment horizontal="center" vertical="center"/>
    </xf>
    <xf numFmtId="0" fontId="25" fillId="0" borderId="140" xfId="11" applyFont="1" applyBorder="1" applyAlignment="1">
      <alignment horizontal="center" vertical="center" wrapText="1"/>
    </xf>
    <xf numFmtId="0" fontId="25" fillId="0" borderId="141" xfId="11" applyFont="1" applyBorder="1" applyAlignment="1">
      <alignment horizontal="center" vertical="center"/>
    </xf>
    <xf numFmtId="0" fontId="25" fillId="0" borderId="142" xfId="11" applyFont="1" applyBorder="1" applyAlignment="1">
      <alignment horizontal="center" vertical="center"/>
    </xf>
    <xf numFmtId="0" fontId="31" fillId="0" borderId="143" xfId="11" applyFont="1" applyBorder="1" applyAlignment="1">
      <alignment horizontal="left" wrapText="1"/>
    </xf>
    <xf numFmtId="49" fontId="33" fillId="14" borderId="143" xfId="11" applyNumberFormat="1" applyFont="1" applyFill="1" applyBorder="1" applyAlignment="1">
      <alignment horizontal="center" vertical="center" wrapText="1"/>
    </xf>
    <xf numFmtId="49" fontId="35" fillId="14" borderId="145" xfId="11" applyNumberFormat="1" applyFont="1" applyFill="1" applyBorder="1" applyAlignment="1">
      <alignment horizontal="center" vertical="center" wrapText="1"/>
    </xf>
    <xf numFmtId="0" fontId="30" fillId="0" borderId="147" xfId="11" applyFont="1" applyBorder="1" applyAlignment="1">
      <alignment horizontal="center" vertical="center"/>
    </xf>
    <xf numFmtId="0" fontId="22" fillId="0" borderId="153" xfId="11" applyFont="1" applyBorder="1" applyAlignment="1">
      <alignment horizontal="center"/>
    </xf>
    <xf numFmtId="0" fontId="22" fillId="0" borderId="155" xfId="11" applyFont="1" applyBorder="1" applyAlignment="1">
      <alignment horizontal="center"/>
    </xf>
    <xf numFmtId="0" fontId="22" fillId="0" borderId="154" xfId="11" applyFont="1" applyBorder="1" applyAlignment="1">
      <alignment horizontal="left" vertical="center" wrapText="1"/>
    </xf>
    <xf numFmtId="0" fontId="22" fillId="0" borderId="0" xfId="11" applyFont="1" applyAlignment="1">
      <alignment horizontal="left" vertical="center" wrapText="1"/>
    </xf>
    <xf numFmtId="0" fontId="22" fillId="0" borderId="0" xfId="11" applyFont="1" applyAlignment="1">
      <alignment horizontal="center"/>
    </xf>
    <xf numFmtId="0" fontId="22" fillId="0" borderId="153" xfId="11" applyFont="1" applyBorder="1" applyAlignment="1">
      <alignment horizontal="center" vertical="center"/>
    </xf>
    <xf numFmtId="0" fontId="22" fillId="0" borderId="155" xfId="11" applyFont="1" applyBorder="1" applyAlignment="1">
      <alignment horizontal="center" vertical="center"/>
    </xf>
    <xf numFmtId="49" fontId="35" fillId="24" borderId="279" xfId="11" applyNumberFormat="1" applyFont="1" applyFill="1" applyBorder="1" applyAlignment="1">
      <alignment horizontal="center" vertical="center" wrapText="1"/>
    </xf>
    <xf numFmtId="49" fontId="35" fillId="24" borderId="290" xfId="11" applyNumberFormat="1" applyFont="1" applyFill="1" applyBorder="1" applyAlignment="1">
      <alignment horizontal="center" vertical="center" wrapText="1"/>
    </xf>
    <xf numFmtId="49" fontId="35" fillId="17" borderId="280" xfId="11" applyNumberFormat="1" applyFont="1" applyFill="1" applyBorder="1" applyAlignment="1">
      <alignment horizontal="center" vertical="center" wrapText="1"/>
    </xf>
    <xf numFmtId="49" fontId="35" fillId="17" borderId="291" xfId="11" applyNumberFormat="1" applyFont="1" applyFill="1" applyBorder="1" applyAlignment="1">
      <alignment horizontal="center" vertical="center" wrapText="1"/>
    </xf>
    <xf numFmtId="49" fontId="35" fillId="17" borderId="277" xfId="11" applyNumberFormat="1" applyFont="1" applyFill="1" applyBorder="1" applyAlignment="1">
      <alignment horizontal="center" vertical="center" wrapText="1"/>
    </xf>
    <xf numFmtId="49" fontId="35" fillId="17" borderId="288" xfId="11" applyNumberFormat="1" applyFont="1" applyFill="1" applyBorder="1" applyAlignment="1">
      <alignment horizontal="center" vertical="center" wrapText="1"/>
    </xf>
    <xf numFmtId="49" fontId="35" fillId="22" borderId="277" xfId="11" applyNumberFormat="1" applyFont="1" applyFill="1" applyBorder="1" applyAlignment="1">
      <alignment horizontal="center" vertical="center" wrapText="1"/>
    </xf>
    <xf numFmtId="49" fontId="35" fillId="22" borderId="288" xfId="11" applyNumberFormat="1" applyFont="1" applyFill="1" applyBorder="1" applyAlignment="1">
      <alignment horizontal="center" vertical="center" wrapText="1"/>
    </xf>
    <xf numFmtId="49" fontId="35" fillId="23" borderId="277" xfId="11" applyNumberFormat="1" applyFont="1" applyFill="1" applyBorder="1" applyAlignment="1">
      <alignment horizontal="center" vertical="center" wrapText="1"/>
    </xf>
    <xf numFmtId="49" fontId="35" fillId="23" borderId="288" xfId="11" applyNumberFormat="1" applyFont="1" applyFill="1" applyBorder="1" applyAlignment="1">
      <alignment horizontal="center" vertical="center" wrapText="1"/>
    </xf>
    <xf numFmtId="49" fontId="35" fillId="22" borderId="276" xfId="11" applyNumberFormat="1" applyFont="1" applyFill="1" applyBorder="1" applyAlignment="1">
      <alignment horizontal="center" vertical="center" wrapText="1"/>
    </xf>
    <xf numFmtId="49" fontId="35" fillId="22" borderId="287" xfId="11" applyNumberFormat="1" applyFont="1" applyFill="1" applyBorder="1" applyAlignment="1">
      <alignment horizontal="center" vertical="center" wrapText="1"/>
    </xf>
    <xf numFmtId="0" fontId="9" fillId="0" borderId="0" xfId="0" applyFont="1" applyAlignment="1">
      <alignment horizontal="right"/>
    </xf>
    <xf numFmtId="0" fontId="22" fillId="0" borderId="154" xfId="11" applyFont="1" applyBorder="1" applyAlignment="1">
      <alignment horizontal="left" vertical="top" wrapText="1"/>
    </xf>
    <xf numFmtId="0" fontId="22" fillId="0" borderId="0" xfId="11" applyFont="1" applyAlignment="1">
      <alignment horizontal="left" vertical="top" wrapText="1"/>
    </xf>
    <xf numFmtId="49" fontId="35" fillId="23" borderId="298" xfId="11" applyNumberFormat="1" applyFont="1" applyFill="1" applyBorder="1" applyAlignment="1">
      <alignment horizontal="center" vertical="center" wrapText="1"/>
    </xf>
    <xf numFmtId="49" fontId="35" fillId="23" borderId="278" xfId="11" applyNumberFormat="1" applyFont="1" applyFill="1" applyBorder="1" applyAlignment="1">
      <alignment horizontal="center" vertical="center" wrapText="1"/>
    </xf>
    <xf numFmtId="49" fontId="35" fillId="23" borderId="289" xfId="11" applyNumberFormat="1" applyFont="1" applyFill="1" applyBorder="1" applyAlignment="1">
      <alignment horizontal="center" vertical="center" wrapText="1"/>
    </xf>
    <xf numFmtId="49" fontId="35" fillId="17" borderId="277" xfId="11" applyNumberFormat="1" applyFont="1" applyFill="1" applyBorder="1" applyAlignment="1">
      <alignment horizontal="left" vertical="center" wrapText="1"/>
    </xf>
    <xf numFmtId="49" fontId="35" fillId="17" borderId="288" xfId="11" applyNumberFormat="1" applyFont="1" applyFill="1" applyBorder="1" applyAlignment="1">
      <alignment horizontal="left" vertical="center" wrapText="1"/>
    </xf>
    <xf numFmtId="49" fontId="35" fillId="25" borderId="277" xfId="11" applyNumberFormat="1" applyFont="1" applyFill="1" applyBorder="1" applyAlignment="1">
      <alignment horizontal="center" vertical="center" wrapText="1"/>
    </xf>
    <xf numFmtId="49" fontId="35" fillId="25" borderId="288" xfId="11" applyNumberFormat="1" applyFont="1" applyFill="1" applyBorder="1" applyAlignment="1">
      <alignment horizontal="center" vertical="center" wrapText="1"/>
    </xf>
    <xf numFmtId="49" fontId="35" fillId="25" borderId="281" xfId="11" applyNumberFormat="1" applyFont="1" applyFill="1" applyBorder="1" applyAlignment="1">
      <alignment horizontal="center" vertical="center" wrapText="1"/>
    </xf>
    <xf numFmtId="49" fontId="35" fillId="25" borderId="299" xfId="11" applyNumberFormat="1" applyFont="1" applyFill="1" applyBorder="1" applyAlignment="1">
      <alignment horizontal="center" vertical="center" wrapText="1"/>
    </xf>
    <xf numFmtId="49" fontId="35" fillId="17" borderId="282" xfId="11" applyNumberFormat="1" applyFont="1" applyFill="1" applyBorder="1" applyAlignment="1">
      <alignment horizontal="center" vertical="center" wrapText="1"/>
    </xf>
    <xf numFmtId="49" fontId="35" fillId="17" borderId="283" xfId="11" applyNumberFormat="1" applyFont="1" applyFill="1" applyBorder="1" applyAlignment="1">
      <alignment horizontal="center" vertical="center" wrapText="1"/>
    </xf>
    <xf numFmtId="49" fontId="35" fillId="17" borderId="284" xfId="11" applyNumberFormat="1" applyFont="1" applyFill="1" applyBorder="1" applyAlignment="1">
      <alignment horizontal="center" vertical="center" wrapText="1"/>
    </xf>
    <xf numFmtId="49" fontId="35" fillId="17" borderId="285" xfId="11" applyNumberFormat="1" applyFont="1" applyFill="1" applyBorder="1" applyAlignment="1">
      <alignment horizontal="center" vertical="center" wrapText="1"/>
    </xf>
    <xf numFmtId="49" fontId="35" fillId="18" borderId="276" xfId="11" applyNumberFormat="1" applyFont="1" applyFill="1" applyBorder="1" applyAlignment="1">
      <alignment horizontal="center" vertical="center" wrapText="1"/>
    </xf>
    <xf numFmtId="49" fontId="35" fillId="18" borderId="296" xfId="11" applyNumberFormat="1" applyFont="1" applyFill="1" applyBorder="1" applyAlignment="1">
      <alignment horizontal="center" vertical="center" wrapText="1"/>
    </xf>
    <xf numFmtId="49" fontId="35" fillId="18" borderId="277" xfId="11" applyNumberFormat="1" applyFont="1" applyFill="1" applyBorder="1" applyAlignment="1">
      <alignment horizontal="center" vertical="center" wrapText="1"/>
    </xf>
    <xf numFmtId="49" fontId="35" fillId="18" borderId="288" xfId="11" applyNumberFormat="1" applyFont="1" applyFill="1" applyBorder="1" applyAlignment="1">
      <alignment horizontal="center" vertical="center" wrapText="1"/>
    </xf>
    <xf numFmtId="49" fontId="35" fillId="26" borderId="277" xfId="11" applyNumberFormat="1" applyFont="1" applyFill="1" applyBorder="1" applyAlignment="1">
      <alignment horizontal="center" vertical="center" wrapText="1"/>
    </xf>
    <xf numFmtId="49" fontId="35" fillId="26" borderId="288" xfId="11" applyNumberFormat="1" applyFont="1" applyFill="1" applyBorder="1" applyAlignment="1">
      <alignment horizontal="center" vertical="center" wrapText="1"/>
    </xf>
    <xf numFmtId="49" fontId="35" fillId="18" borderId="286" xfId="11" applyNumberFormat="1" applyFont="1" applyFill="1" applyBorder="1" applyAlignment="1">
      <alignment horizontal="center" vertical="top" wrapText="1"/>
    </xf>
    <xf numFmtId="49" fontId="35" fillId="18" borderId="297" xfId="11" applyNumberFormat="1" applyFont="1" applyFill="1" applyBorder="1" applyAlignment="1">
      <alignment horizontal="center" vertical="top" wrapText="1"/>
    </xf>
    <xf numFmtId="49" fontId="35" fillId="18" borderId="281" xfId="11" applyNumberFormat="1" applyFont="1" applyFill="1" applyBorder="1" applyAlignment="1">
      <alignment horizontal="center" vertical="center" wrapText="1"/>
    </xf>
    <xf numFmtId="49" fontId="35" fillId="18" borderId="292" xfId="11" applyNumberFormat="1" applyFont="1" applyFill="1" applyBorder="1" applyAlignment="1">
      <alignment horizontal="center" vertical="center" wrapText="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10" fillId="0" borderId="16" xfId="1" applyFont="1" applyBorder="1" applyAlignment="1">
      <alignment horizontal="left" wrapText="1"/>
    </xf>
    <xf numFmtId="0" fontId="10" fillId="0" borderId="17" xfId="1" applyFont="1" applyBorder="1" applyAlignment="1">
      <alignment horizontal="left" wrapText="1"/>
    </xf>
    <xf numFmtId="0" fontId="10" fillId="0" borderId="18" xfId="1" applyFont="1" applyBorder="1" applyAlignment="1">
      <alignment horizontal="left" wrapText="1"/>
    </xf>
    <xf numFmtId="0" fontId="6" fillId="0" borderId="5" xfId="3" applyFont="1" applyBorder="1" applyAlignment="1">
      <alignment vertical="center"/>
    </xf>
    <xf numFmtId="0" fontId="6" fillId="0" borderId="5" xfId="3" applyFont="1" applyBorder="1" applyAlignment="1">
      <alignment vertical="center" wrapText="1"/>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7" xfId="1" applyFont="1" applyFill="1" applyBorder="1" applyAlignment="1">
      <alignment horizontal="center" vertical="center"/>
    </xf>
    <xf numFmtId="0" fontId="6" fillId="0" borderId="5" xfId="3" quotePrefix="1" applyFont="1" applyBorder="1" applyAlignment="1">
      <alignment horizontal="center"/>
    </xf>
    <xf numFmtId="0" fontId="6" fillId="0" borderId="5" xfId="3" applyFont="1" applyBorder="1"/>
    <xf numFmtId="0" fontId="5" fillId="6" borderId="5" xfId="1" applyFont="1" applyFill="1" applyBorder="1" applyAlignment="1">
      <alignment horizontal="center" wrapText="1"/>
    </xf>
    <xf numFmtId="0" fontId="5" fillId="5" borderId="5" xfId="1" applyFont="1" applyFill="1" applyBorder="1" applyAlignment="1">
      <alignment horizontal="center"/>
    </xf>
    <xf numFmtId="0" fontId="10" fillId="0" borderId="5" xfId="1" applyFont="1" applyBorder="1" applyAlignment="1">
      <alignment vertical="center"/>
    </xf>
    <xf numFmtId="0" fontId="6" fillId="19" borderId="5" xfId="3" quotePrefix="1" applyFont="1" applyFill="1" applyBorder="1" applyAlignment="1">
      <alignment horizontal="center"/>
    </xf>
    <xf numFmtId="0" fontId="6" fillId="19" borderId="5" xfId="3" applyFont="1" applyFill="1" applyBorder="1"/>
    <xf numFmtId="0" fontId="9" fillId="5" borderId="45" xfId="0" applyFont="1" applyFill="1" applyBorder="1" applyAlignment="1">
      <alignment horizontal="center" vertical="center" wrapText="1"/>
    </xf>
    <xf numFmtId="0" fontId="5" fillId="5" borderId="5" xfId="3" quotePrefix="1" applyFont="1" applyFill="1" applyBorder="1" applyAlignment="1">
      <alignment horizontal="center"/>
    </xf>
    <xf numFmtId="0" fontId="5" fillId="0" borderId="5" xfId="3" quotePrefix="1" applyFont="1" applyBorder="1" applyAlignment="1">
      <alignment horizontal="center" vertical="center" wrapText="1"/>
    </xf>
    <xf numFmtId="0" fontId="5" fillId="0" borderId="5" xfId="3" applyFont="1" applyBorder="1" applyAlignment="1">
      <alignment horizontal="center" vertical="center"/>
    </xf>
    <xf numFmtId="0" fontId="6" fillId="0" borderId="5" xfId="3" applyFont="1" applyBorder="1" applyAlignment="1">
      <alignment horizontal="center"/>
    </xf>
    <xf numFmtId="0" fontId="5" fillId="5" borderId="16" xfId="1" applyFont="1" applyFill="1" applyBorder="1" applyAlignment="1">
      <alignment horizontal="center" vertical="center"/>
    </xf>
    <xf numFmtId="0" fontId="5" fillId="5" borderId="17" xfId="1" applyFont="1" applyFill="1" applyBorder="1" applyAlignment="1">
      <alignment horizontal="center" vertical="center"/>
    </xf>
    <xf numFmtId="0" fontId="5" fillId="5" borderId="18" xfId="1" applyFont="1" applyFill="1" applyBorder="1" applyAlignment="1">
      <alignment horizontal="center" vertical="center"/>
    </xf>
    <xf numFmtId="0" fontId="5" fillId="0" borderId="0" xfId="0" applyFont="1" applyAlignment="1">
      <alignment horizontal="center" wrapText="1"/>
    </xf>
    <xf numFmtId="0" fontId="5"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2" fillId="0" borderId="0" xfId="0" applyFont="1" applyAlignment="1">
      <alignment horizontal="center" wrapText="1"/>
    </xf>
    <xf numFmtId="0" fontId="9" fillId="0" borderId="60" xfId="0" applyFont="1" applyBorder="1" applyAlignment="1">
      <alignment horizontal="center" wrapText="1"/>
    </xf>
    <xf numFmtId="0" fontId="9" fillId="0" borderId="60" xfId="0" applyFont="1" applyBorder="1" applyAlignment="1">
      <alignment horizontal="center"/>
    </xf>
    <xf numFmtId="0" fontId="9" fillId="5" borderId="249" xfId="0" applyFont="1" applyFill="1" applyBorder="1" applyAlignment="1">
      <alignment horizontal="center" vertical="center"/>
    </xf>
    <xf numFmtId="0" fontId="9" fillId="5" borderId="250" xfId="0" applyFont="1" applyFill="1" applyBorder="1" applyAlignment="1">
      <alignment horizontal="center" vertical="center"/>
    </xf>
    <xf numFmtId="0" fontId="9" fillId="5" borderId="218" xfId="0" applyFont="1" applyFill="1" applyBorder="1" applyAlignment="1">
      <alignment horizontal="center" vertical="center"/>
    </xf>
    <xf numFmtId="0" fontId="9" fillId="5" borderId="251" xfId="0" applyFont="1" applyFill="1" applyBorder="1" applyAlignment="1">
      <alignment horizontal="center" vertical="center"/>
    </xf>
    <xf numFmtId="0" fontId="9" fillId="5" borderId="92" xfId="0" applyFont="1" applyFill="1" applyBorder="1" applyAlignment="1">
      <alignment horizontal="center" vertical="center"/>
    </xf>
    <xf numFmtId="0" fontId="9" fillId="5" borderId="93" xfId="0" applyFont="1" applyFill="1" applyBorder="1" applyAlignment="1">
      <alignment horizontal="center" vertical="center"/>
    </xf>
    <xf numFmtId="0" fontId="9" fillId="5" borderId="122" xfId="0" applyFont="1" applyFill="1" applyBorder="1" applyAlignment="1">
      <alignment horizontal="center" vertical="center"/>
    </xf>
    <xf numFmtId="0" fontId="9" fillId="5" borderId="235" xfId="0" applyFont="1" applyFill="1" applyBorder="1" applyAlignment="1">
      <alignment horizontal="center" vertical="center"/>
    </xf>
    <xf numFmtId="0" fontId="10" fillId="2" borderId="77" xfId="0" applyFont="1" applyFill="1" applyBorder="1" applyAlignment="1">
      <alignment horizontal="center" vertical="center"/>
    </xf>
    <xf numFmtId="0" fontId="10" fillId="2" borderId="88" xfId="0" applyFont="1" applyFill="1" applyBorder="1" applyAlignment="1">
      <alignment horizontal="center" vertical="center"/>
    </xf>
    <xf numFmtId="0" fontId="9" fillId="2" borderId="232" xfId="0" applyFont="1" applyFill="1" applyBorder="1" applyAlignment="1">
      <alignment horizontal="left" vertical="center" wrapText="1"/>
    </xf>
    <xf numFmtId="0" fontId="9" fillId="0" borderId="232" xfId="0" applyFont="1" applyBorder="1" applyAlignment="1" applyProtection="1">
      <alignment horizontal="center" vertical="center" wrapText="1"/>
      <protection locked="0"/>
    </xf>
    <xf numFmtId="0" fontId="9" fillId="0" borderId="248" xfId="0" applyFont="1" applyBorder="1" applyAlignment="1" applyProtection="1">
      <alignment horizontal="center" vertical="center" wrapText="1"/>
      <protection locked="0"/>
    </xf>
    <xf numFmtId="0" fontId="9" fillId="5" borderId="81" xfId="0" applyFont="1" applyFill="1" applyBorder="1" applyAlignment="1">
      <alignment horizontal="center" vertical="center"/>
    </xf>
    <xf numFmtId="0" fontId="9" fillId="5" borderId="82" xfId="0" applyFont="1" applyFill="1" applyBorder="1" applyAlignment="1">
      <alignment horizontal="center" vertical="center"/>
    </xf>
    <xf numFmtId="0" fontId="9" fillId="5" borderId="83" xfId="0" applyFont="1" applyFill="1" applyBorder="1" applyAlignment="1">
      <alignment horizontal="center" vertical="center"/>
    </xf>
    <xf numFmtId="0" fontId="9" fillId="2" borderId="78" xfId="0" applyFont="1" applyFill="1" applyBorder="1" applyAlignment="1">
      <alignment horizontal="left" vertical="center"/>
    </xf>
    <xf numFmtId="0" fontId="9" fillId="2" borderId="79" xfId="0" applyFont="1" applyFill="1" applyBorder="1" applyAlignment="1">
      <alignment horizontal="left" vertical="center"/>
    </xf>
    <xf numFmtId="0" fontId="9" fillId="2" borderId="80" xfId="0" applyFont="1" applyFill="1" applyBorder="1" applyAlignment="1">
      <alignment horizontal="left" vertical="center"/>
    </xf>
    <xf numFmtId="0" fontId="9" fillId="5" borderId="84" xfId="0" applyFont="1" applyFill="1" applyBorder="1" applyAlignment="1">
      <alignment horizontal="left" vertical="center"/>
    </xf>
    <xf numFmtId="0" fontId="9" fillId="5" borderId="85" xfId="0" applyFont="1" applyFill="1" applyBorder="1" applyAlignment="1">
      <alignment horizontal="left" vertical="center"/>
    </xf>
    <xf numFmtId="0" fontId="9" fillId="5" borderId="86" xfId="0" applyFont="1" applyFill="1" applyBorder="1" applyAlignment="1">
      <alignment horizontal="left" vertical="center"/>
    </xf>
    <xf numFmtId="0" fontId="9" fillId="2" borderId="231" xfId="0" applyFont="1" applyFill="1" applyBorder="1" applyAlignment="1">
      <alignment horizontal="left" vertical="center"/>
    </xf>
    <xf numFmtId="0" fontId="9" fillId="2" borderId="232" xfId="0" applyFont="1" applyFill="1" applyBorder="1" applyAlignment="1">
      <alignment horizontal="left" vertical="center"/>
    </xf>
    <xf numFmtId="0" fontId="9" fillId="0" borderId="232" xfId="0" applyFont="1" applyBorder="1" applyAlignment="1" applyProtection="1">
      <alignment horizontal="center" vertical="center"/>
      <protection locked="0"/>
    </xf>
    <xf numFmtId="0" fontId="9" fillId="2" borderId="252" xfId="0" applyFont="1" applyFill="1" applyBorder="1" applyAlignment="1">
      <alignment horizontal="left" vertical="center"/>
    </xf>
    <xf numFmtId="0" fontId="9" fillId="2" borderId="253" xfId="0" applyFont="1" applyFill="1" applyBorder="1" applyAlignment="1">
      <alignment horizontal="left" vertical="center"/>
    </xf>
    <xf numFmtId="0" fontId="9" fillId="2" borderId="254" xfId="0" applyFont="1" applyFill="1" applyBorder="1" applyAlignment="1">
      <alignment horizontal="center" vertical="center"/>
    </xf>
    <xf numFmtId="1" fontId="9" fillId="0" borderId="81" xfId="9" applyNumberFormat="1" applyFont="1" applyFill="1" applyBorder="1" applyAlignment="1" applyProtection="1">
      <alignment horizontal="center" vertical="center"/>
      <protection locked="0"/>
    </xf>
    <xf numFmtId="1" fontId="9" fillId="0" borderId="82" xfId="9" applyNumberFormat="1" applyFont="1" applyFill="1" applyBorder="1" applyAlignment="1" applyProtection="1">
      <alignment horizontal="center" vertical="center"/>
      <protection locked="0"/>
    </xf>
    <xf numFmtId="1" fontId="9" fillId="0" borderId="83" xfId="9" applyNumberFormat="1" applyFont="1" applyFill="1" applyBorder="1" applyAlignment="1" applyProtection="1">
      <alignment horizontal="center" vertical="center"/>
      <protection locked="0"/>
    </xf>
    <xf numFmtId="0" fontId="9" fillId="2" borderId="81" xfId="0" applyFont="1" applyFill="1" applyBorder="1" applyAlignment="1">
      <alignment horizontal="left" vertical="center" wrapText="1"/>
    </xf>
    <xf numFmtId="0" fontId="9" fillId="2" borderId="84" xfId="0" applyFont="1" applyFill="1" applyBorder="1" applyAlignment="1">
      <alignment horizontal="left" vertical="center" wrapText="1"/>
    </xf>
    <xf numFmtId="0" fontId="9" fillId="2" borderId="85" xfId="0" applyFont="1" applyFill="1" applyBorder="1" applyAlignment="1">
      <alignment horizontal="left" vertical="center" wrapText="1"/>
    </xf>
    <xf numFmtId="0" fontId="9" fillId="2" borderId="86" xfId="0" applyFont="1" applyFill="1" applyBorder="1" applyAlignment="1">
      <alignment horizontal="left" vertical="center" wrapText="1"/>
    </xf>
    <xf numFmtId="0" fontId="9" fillId="0" borderId="84" xfId="0" applyFont="1" applyBorder="1" applyAlignment="1" applyProtection="1">
      <alignment horizontal="center" vertical="center" wrapText="1"/>
      <protection locked="0"/>
    </xf>
    <xf numFmtId="0" fontId="9" fillId="0" borderId="240" xfId="0" applyFont="1" applyBorder="1" applyAlignment="1" applyProtection="1">
      <alignment horizontal="center" vertical="center" wrapText="1"/>
      <protection locked="0"/>
    </xf>
    <xf numFmtId="0" fontId="9" fillId="19" borderId="84" xfId="0" applyFont="1" applyFill="1" applyBorder="1" applyAlignment="1" applyProtection="1">
      <alignment horizontal="center" vertical="center" wrapText="1"/>
      <protection locked="0"/>
    </xf>
    <xf numFmtId="0" fontId="9" fillId="19" borderId="85" xfId="0" applyFont="1" applyFill="1" applyBorder="1" applyAlignment="1" applyProtection="1">
      <alignment horizontal="center" vertical="center" wrapText="1"/>
      <protection locked="0"/>
    </xf>
    <xf numFmtId="0" fontId="9" fillId="2" borderId="240" xfId="0" applyFont="1" applyFill="1" applyBorder="1" applyAlignment="1">
      <alignment horizontal="center" vertical="center" wrapText="1"/>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9" fillId="0" borderId="93" xfId="0" applyFont="1" applyBorder="1" applyAlignment="1" applyProtection="1">
      <alignment horizontal="center" vertical="center"/>
      <protection locked="0"/>
    </xf>
    <xf numFmtId="0" fontId="9" fillId="2" borderId="93" xfId="0" applyFont="1" applyFill="1" applyBorder="1" applyAlignment="1">
      <alignment horizontal="center" vertical="center" wrapText="1"/>
    </xf>
    <xf numFmtId="0" fontId="9" fillId="2" borderId="122" xfId="0" applyFont="1" applyFill="1" applyBorder="1" applyAlignment="1">
      <alignment horizontal="center" vertical="center" wrapText="1"/>
    </xf>
    <xf numFmtId="1" fontId="10" fillId="0" borderId="248" xfId="0" applyNumberFormat="1" applyFont="1" applyBorder="1" applyAlignment="1" applyProtection="1">
      <alignment horizontal="center" vertical="center"/>
      <protection locked="0"/>
    </xf>
    <xf numFmtId="1" fontId="10" fillId="0" borderId="85" xfId="0" applyNumberFormat="1" applyFont="1" applyBorder="1" applyAlignment="1" applyProtection="1">
      <alignment horizontal="center" vertical="center"/>
      <protection locked="0"/>
    </xf>
    <xf numFmtId="1" fontId="10" fillId="0" borderId="240" xfId="0" applyNumberFormat="1" applyFont="1" applyBorder="1" applyAlignment="1" applyProtection="1">
      <alignment horizontal="center" vertical="center"/>
      <protection locked="0"/>
    </xf>
    <xf numFmtId="0" fontId="9" fillId="0" borderId="246" xfId="0" applyFont="1" applyBorder="1" applyAlignment="1" applyProtection="1">
      <alignment horizontal="center" vertical="center" wrapText="1"/>
      <protection locked="0"/>
    </xf>
    <xf numFmtId="0" fontId="9" fillId="0" borderId="247" xfId="0" applyFont="1" applyBorder="1" applyAlignment="1" applyProtection="1">
      <alignment horizontal="center" vertical="center" wrapText="1"/>
      <protection locked="0"/>
    </xf>
    <xf numFmtId="0" fontId="9" fillId="0" borderId="233"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234" xfId="0" applyFont="1" applyBorder="1" applyAlignment="1" applyProtection="1">
      <alignment horizontal="center" vertical="center"/>
      <protection locked="0"/>
    </xf>
    <xf numFmtId="0" fontId="9" fillId="2" borderId="77"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2" borderId="231" xfId="0" applyFont="1" applyFill="1" applyBorder="1" applyAlignment="1">
      <alignment horizontal="center" vertical="center" wrapText="1"/>
    </xf>
    <xf numFmtId="0" fontId="9" fillId="2" borderId="232" xfId="0" applyFont="1" applyFill="1" applyBorder="1" applyAlignment="1">
      <alignment horizontal="center" vertical="center" wrapText="1"/>
    </xf>
    <xf numFmtId="0" fontId="51" fillId="0" borderId="232" xfId="0" applyFont="1" applyBorder="1" applyAlignment="1" applyProtection="1">
      <alignment horizontal="center" vertical="center"/>
      <protection locked="0"/>
    </xf>
    <xf numFmtId="1" fontId="10" fillId="0" borderId="241" xfId="0" applyNumberFormat="1" applyFont="1" applyBorder="1" applyAlignment="1" applyProtection="1">
      <alignment horizontal="center" vertical="center"/>
      <protection locked="0"/>
    </xf>
    <xf numFmtId="1" fontId="10" fillId="0" borderId="219" xfId="0" applyNumberFormat="1" applyFont="1" applyBorder="1" applyAlignment="1" applyProtection="1">
      <alignment horizontal="center" vertical="center"/>
      <protection locked="0"/>
    </xf>
    <xf numFmtId="1" fontId="10" fillId="0" borderId="242" xfId="0" applyNumberFormat="1" applyFont="1" applyBorder="1" applyAlignment="1" applyProtection="1">
      <alignment horizontal="center" vertical="center"/>
      <protection locked="0"/>
    </xf>
    <xf numFmtId="0" fontId="9" fillId="2" borderId="243" xfId="0" applyFont="1" applyFill="1" applyBorder="1" applyAlignment="1">
      <alignment horizontal="center" vertical="center"/>
    </xf>
    <xf numFmtId="0" fontId="9" fillId="2" borderId="219" xfId="0" applyFont="1" applyFill="1" applyBorder="1" applyAlignment="1">
      <alignment horizontal="center" vertical="center"/>
    </xf>
    <xf numFmtId="0" fontId="9" fillId="2" borderId="244" xfId="0" applyFont="1" applyFill="1" applyBorder="1" applyAlignment="1">
      <alignment horizontal="center" vertical="center"/>
    </xf>
    <xf numFmtId="0" fontId="9" fillId="2" borderId="93" xfId="0" applyFont="1" applyFill="1" applyBorder="1" applyAlignment="1">
      <alignment horizontal="left" vertical="center" wrapText="1"/>
    </xf>
    <xf numFmtId="0" fontId="9" fillId="2" borderId="245" xfId="0" applyFont="1" applyFill="1" applyBorder="1" applyAlignment="1">
      <alignment horizontal="left" vertical="center"/>
    </xf>
    <xf numFmtId="0" fontId="9" fillId="2" borderId="246" xfId="0" applyFont="1" applyFill="1" applyBorder="1" applyAlignment="1">
      <alignment horizontal="left" vertical="center"/>
    </xf>
    <xf numFmtId="0" fontId="9" fillId="0" borderId="246" xfId="0" applyFont="1" applyBorder="1" applyAlignment="1" applyProtection="1">
      <alignment horizontal="center" vertical="center"/>
      <protection locked="0"/>
    </xf>
    <xf numFmtId="0" fontId="10" fillId="2" borderId="246" xfId="0" applyFont="1" applyFill="1" applyBorder="1" applyAlignment="1">
      <alignment horizontal="center" vertical="center"/>
    </xf>
    <xf numFmtId="0" fontId="10" fillId="2" borderId="160" xfId="0" applyFont="1" applyFill="1" applyBorder="1" applyAlignment="1">
      <alignment horizontal="center" vertical="center"/>
    </xf>
    <xf numFmtId="0" fontId="10" fillId="2" borderId="82" xfId="0" applyFont="1" applyFill="1" applyBorder="1" applyAlignment="1">
      <alignment horizontal="center" vertical="center"/>
    </xf>
    <xf numFmtId="0" fontId="9" fillId="2" borderId="246" xfId="0" applyFont="1" applyFill="1" applyBorder="1" applyAlignment="1">
      <alignment horizontal="center" vertical="center" wrapText="1"/>
    </xf>
    <xf numFmtId="0" fontId="9" fillId="0" borderId="13" xfId="0" applyFont="1" applyBorder="1" applyAlignment="1" applyProtection="1">
      <alignment horizontal="center" vertical="center"/>
      <protection locked="0"/>
    </xf>
    <xf numFmtId="0" fontId="9" fillId="0" borderId="228" xfId="0" applyFont="1" applyBorder="1" applyAlignment="1" applyProtection="1">
      <alignment horizontal="left" vertical="center"/>
      <protection locked="0"/>
    </xf>
    <xf numFmtId="0" fontId="9" fillId="0" borderId="228" xfId="0" applyFont="1" applyBorder="1" applyAlignment="1" applyProtection="1">
      <alignment horizontal="center" vertical="center"/>
      <protection locked="0"/>
    </xf>
    <xf numFmtId="0" fontId="9" fillId="0" borderId="225" xfId="0" applyFont="1" applyBorder="1" applyAlignment="1" applyProtection="1">
      <alignment horizontal="center" vertical="center"/>
      <protection locked="0"/>
    </xf>
    <xf numFmtId="0" fontId="9" fillId="0" borderId="13" xfId="0" applyFont="1" applyBorder="1" applyAlignment="1" applyProtection="1">
      <alignment horizontal="left" vertical="center"/>
      <protection locked="0"/>
    </xf>
    <xf numFmtId="0" fontId="9" fillId="5" borderId="78" xfId="0" applyFont="1" applyFill="1" applyBorder="1" applyAlignment="1">
      <alignment horizontal="left" vertical="center"/>
    </xf>
    <xf numFmtId="0" fontId="9" fillId="5" borderId="79" xfId="0" applyFont="1" applyFill="1" applyBorder="1" applyAlignment="1">
      <alignment horizontal="left" vertical="center"/>
    </xf>
    <xf numFmtId="0" fontId="9" fillId="5" borderId="80" xfId="0" applyFont="1" applyFill="1" applyBorder="1" applyAlignment="1">
      <alignment horizontal="left" vertical="center"/>
    </xf>
    <xf numFmtId="0" fontId="5" fillId="0" borderId="236" xfId="0" applyFont="1" applyBorder="1" applyAlignment="1">
      <alignment horizontal="center" vertical="center" wrapText="1"/>
    </xf>
    <xf numFmtId="0" fontId="5" fillId="0" borderId="237" xfId="0" applyFont="1" applyBorder="1" applyAlignment="1">
      <alignment horizontal="center" vertical="center" wrapText="1"/>
    </xf>
    <xf numFmtId="0" fontId="5" fillId="0" borderId="238" xfId="0" applyFont="1" applyBorder="1" applyAlignment="1">
      <alignment horizontal="center" vertical="center" wrapText="1"/>
    </xf>
    <xf numFmtId="0" fontId="5" fillId="0" borderId="223"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5" fillId="0" borderId="239"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61" xfId="0" applyFont="1" applyBorder="1" applyAlignment="1">
      <alignment horizontal="center" vertical="center" wrapText="1"/>
    </xf>
    <xf numFmtId="0" fontId="9" fillId="0" borderId="229" xfId="0" applyFont="1" applyBorder="1" applyAlignment="1" applyProtection="1">
      <alignment horizontal="center" vertical="center"/>
      <protection locked="0"/>
    </xf>
    <xf numFmtId="0" fontId="9" fillId="5" borderId="48" xfId="0" applyFont="1" applyFill="1" applyBorder="1" applyAlignment="1">
      <alignment horizontal="center" vertical="center"/>
    </xf>
    <xf numFmtId="0" fontId="10" fillId="2" borderId="0" xfId="0" applyFont="1" applyFill="1" applyAlignment="1">
      <alignment horizontal="left" vertical="top" wrapText="1"/>
    </xf>
    <xf numFmtId="0" fontId="16" fillId="0" borderId="48" xfId="0" applyFont="1" applyBorder="1" applyAlignment="1">
      <alignment horizontal="center" wrapText="1"/>
    </xf>
    <xf numFmtId="0" fontId="10" fillId="0" borderId="48" xfId="0" applyFont="1" applyBorder="1" applyAlignment="1" applyProtection="1">
      <alignment horizontal="center" vertical="center"/>
      <protection locked="0"/>
    </xf>
    <xf numFmtId="0" fontId="9" fillId="5" borderId="79" xfId="0" applyFont="1" applyFill="1" applyBorder="1" applyAlignment="1">
      <alignment horizontal="center" vertical="center"/>
    </xf>
    <xf numFmtId="0" fontId="10" fillId="2" borderId="65" xfId="0" applyFont="1" applyFill="1" applyBorder="1" applyAlignment="1">
      <alignment horizontal="left" vertical="center" wrapText="1"/>
    </xf>
    <xf numFmtId="0" fontId="10" fillId="2" borderId="65" xfId="0" applyFont="1" applyFill="1" applyBorder="1" applyAlignment="1">
      <alignment horizontal="left" vertical="top" wrapText="1"/>
    </xf>
    <xf numFmtId="0" fontId="9" fillId="0" borderId="0" xfId="0" applyFont="1" applyAlignment="1">
      <alignment horizontal="center" vertical="center"/>
    </xf>
    <xf numFmtId="0" fontId="9" fillId="0" borderId="60" xfId="0" applyFont="1" applyBorder="1" applyAlignment="1">
      <alignment horizontal="right"/>
    </xf>
    <xf numFmtId="0" fontId="10" fillId="2" borderId="13" xfId="0" applyFont="1" applyFill="1" applyBorder="1" applyAlignment="1">
      <alignment horizontal="center" vertical="center"/>
    </xf>
    <xf numFmtId="0" fontId="10" fillId="2" borderId="225" xfId="0" applyFont="1" applyFill="1" applyBorder="1" applyAlignment="1">
      <alignment horizontal="center" vertical="center"/>
    </xf>
    <xf numFmtId="0" fontId="6" fillId="0" borderId="13" xfId="0" applyFont="1" applyBorder="1" applyAlignment="1">
      <alignment horizontal="justify" vertical="center" wrapText="1"/>
    </xf>
    <xf numFmtId="0" fontId="5" fillId="0" borderId="0" xfId="0" applyFont="1" applyAlignment="1">
      <alignment horizontal="justify" vertical="center" wrapText="1"/>
    </xf>
    <xf numFmtId="0" fontId="6" fillId="0" borderId="13" xfId="0" applyFont="1" applyBorder="1" applyAlignment="1">
      <alignment horizontal="left" vertical="center"/>
    </xf>
    <xf numFmtId="0" fontId="6" fillId="0" borderId="13" xfId="0" applyFont="1" applyBorder="1" applyAlignment="1">
      <alignment horizontal="left" vertical="center" wrapText="1"/>
    </xf>
    <xf numFmtId="0" fontId="6" fillId="19" borderId="13" xfId="0" applyFont="1" applyFill="1" applyBorder="1" applyAlignment="1">
      <alignment horizontal="left" vertical="center" wrapText="1"/>
    </xf>
    <xf numFmtId="0" fontId="6" fillId="0" borderId="0" xfId="0" applyFont="1" applyAlignment="1">
      <alignment horizontal="justify" wrapText="1"/>
    </xf>
    <xf numFmtId="0" fontId="5" fillId="5" borderId="0" xfId="0" applyFont="1" applyFill="1" applyAlignment="1">
      <alignment horizontal="left"/>
    </xf>
    <xf numFmtId="0" fontId="5" fillId="5" borderId="0" xfId="0" applyFont="1" applyFill="1" applyAlignment="1">
      <alignment horizontal="center" vertical="center" wrapText="1"/>
    </xf>
    <xf numFmtId="0" fontId="6" fillId="0" borderId="0" xfId="0" applyFont="1" applyAlignment="1">
      <alignment horizontal="justify" vertical="center" wrapText="1"/>
    </xf>
    <xf numFmtId="0" fontId="52" fillId="0" borderId="156" xfId="11" applyFont="1" applyBorder="1" applyAlignment="1">
      <alignment horizontal="center" wrapText="1"/>
    </xf>
    <xf numFmtId="0" fontId="52" fillId="0" borderId="156" xfId="11" applyFont="1" applyBorder="1" applyAlignment="1">
      <alignment horizontal="center" vertical="center" wrapText="1"/>
    </xf>
  </cellXfs>
  <cellStyles count="32">
    <cellStyle name="Hipervínculo" xfId="13" builtinId="8"/>
    <cellStyle name="Hipervínculo 2" xfId="16" xr:uid="{00000000-0005-0000-0000-000001000000}"/>
    <cellStyle name="Hipervínculo 3" xfId="22" xr:uid="{00000000-0005-0000-0000-000002000000}"/>
    <cellStyle name="Millares" xfId="9" builtinId="3"/>
    <cellStyle name="Millares [0] 2" xfId="17" xr:uid="{00000000-0005-0000-0000-000004000000}"/>
    <cellStyle name="Millares [0] 2 2" xfId="18" xr:uid="{00000000-0005-0000-0000-000005000000}"/>
    <cellStyle name="Millares 10" xfId="30" xr:uid="{00000000-0005-0000-0000-000006000000}"/>
    <cellStyle name="Millares 2" xfId="5" xr:uid="{00000000-0005-0000-0000-000007000000}"/>
    <cellStyle name="Millares 2 2" xfId="26" xr:uid="{00000000-0005-0000-0000-000008000000}"/>
    <cellStyle name="Millares 3" xfId="6" xr:uid="{00000000-0005-0000-0000-000009000000}"/>
    <cellStyle name="Millares 4" xfId="4" xr:uid="{00000000-0005-0000-0000-00000A000000}"/>
    <cellStyle name="Millares 4 2" xfId="25" xr:uid="{00000000-0005-0000-0000-00000B000000}"/>
    <cellStyle name="Millares 5" xfId="19" xr:uid="{00000000-0005-0000-0000-00000C000000}"/>
    <cellStyle name="Millares 6" xfId="23" xr:uid="{00000000-0005-0000-0000-00000D000000}"/>
    <cellStyle name="Millares 6 2" xfId="29" xr:uid="{00000000-0005-0000-0000-00000E000000}"/>
    <cellStyle name="Millares 7" xfId="27" xr:uid="{00000000-0005-0000-0000-00000F000000}"/>
    <cellStyle name="Millares 8" xfId="24" xr:uid="{00000000-0005-0000-0000-000010000000}"/>
    <cellStyle name="Millares 9" xfId="28" xr:uid="{00000000-0005-0000-0000-000011000000}"/>
    <cellStyle name="Moneda" xfId="10" builtinId="4"/>
    <cellStyle name="Moneda [0] 2" xfId="20" xr:uid="{00000000-0005-0000-0000-000013000000}"/>
    <cellStyle name="Moneda 2" xfId="7" xr:uid="{00000000-0005-0000-0000-000014000000}"/>
    <cellStyle name="Moneda 3" xfId="2" xr:uid="{00000000-0005-0000-0000-000015000000}"/>
    <cellStyle name="Normal" xfId="0" builtinId="0"/>
    <cellStyle name="Normal 2" xfId="8" xr:uid="{00000000-0005-0000-0000-000017000000}"/>
    <cellStyle name="Normal 2 2" xfId="14" xr:uid="{00000000-0005-0000-0000-000018000000}"/>
    <cellStyle name="Normal 3" xfId="1" xr:uid="{00000000-0005-0000-0000-000019000000}"/>
    <cellStyle name="Normal 3 2" xfId="3" xr:uid="{00000000-0005-0000-0000-00001A000000}"/>
    <cellStyle name="Normal 3 3" xfId="15" xr:uid="{00000000-0005-0000-0000-00001B000000}"/>
    <cellStyle name="Normal 4" xfId="11" xr:uid="{00000000-0005-0000-0000-00001C000000}"/>
    <cellStyle name="Normal 5" xfId="21" xr:uid="{00000000-0005-0000-0000-00001D000000}"/>
    <cellStyle name="Normal 6" xfId="31" xr:uid="{ADC73B6C-2A85-4A82-B4E1-FADC3620906A}"/>
    <cellStyle name="Normal_AFILIACIÓN" xfId="12" xr:uid="{00000000-0005-0000-0000-00001E000000}"/>
  </cellStyles>
  <dxfs count="18">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ECFF"/>
      <color rgb="FF388D9F"/>
      <color rgb="FFFFDC97"/>
      <color rgb="FFFFCC66"/>
      <color rgb="FFFBF45F"/>
      <color rgb="FFF5DC8B"/>
      <color rgb="FFFFDA9D"/>
      <color rgb="FFFFD961"/>
      <color rgb="FFFEE57A"/>
      <color rgb="FFFFD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INDEPENDIENTES 723'!A1"/><Relationship Id="rId3" Type="http://schemas.openxmlformats.org/officeDocument/2006/relationships/hyperlink" Target="#'Sede 01 - Trabajadores'!A1"/><Relationship Id="rId7" Type="http://schemas.openxmlformats.org/officeDocument/2006/relationships/image" Target="../media/image1.png"/><Relationship Id="rId2" Type="http://schemas.openxmlformats.org/officeDocument/2006/relationships/hyperlink" Target="#'Instructivo Formulario Afili.'!A1"/><Relationship Id="rId1" Type="http://schemas.openxmlformats.org/officeDocument/2006/relationships/hyperlink" Target="#'Formulario de Afiliaci&#243;n'!A1"/><Relationship Id="rId6" Type="http://schemas.openxmlformats.org/officeDocument/2006/relationships/hyperlink" Target="#'Listado Actividades Economicas'!A1"/><Relationship Id="rId11" Type="http://schemas.openxmlformats.org/officeDocument/2006/relationships/hyperlink" Target="#'Instructivo ind Volu '!A1"/><Relationship Id="rId5" Type="http://schemas.openxmlformats.org/officeDocument/2006/relationships/hyperlink" Target="#'C&#243;d. Tipo de trabajador cotz'!A1"/><Relationship Id="rId10" Type="http://schemas.openxmlformats.org/officeDocument/2006/relationships/hyperlink" Target="#'Formulario Afil Ind Voluntario'!A1"/><Relationship Id="rId4" Type="http://schemas.openxmlformats.org/officeDocument/2006/relationships/hyperlink" Target="#'Instructivo Sedes'!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hyperlink" Target="#'Formulario de Afiliaci&#243;n'!A1"/><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hyperlink" Target="#'Codigos ORP'!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Formulario Afil Ind Voluntario'!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ice!A1"/><Relationship Id="rId1" Type="http://schemas.openxmlformats.org/officeDocument/2006/relationships/hyperlink" Target="#'Listado Actividades Economicas'!A1"/><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4</xdr:col>
      <xdr:colOff>676275</xdr:colOff>
      <xdr:row>12</xdr:row>
      <xdr:rowOff>162790</xdr:rowOff>
    </xdr:from>
    <xdr:to>
      <xdr:col>8</xdr:col>
      <xdr:colOff>561975</xdr:colOff>
      <xdr:row>15</xdr:row>
      <xdr:rowOff>172315</xdr:rowOff>
    </xdr:to>
    <xdr:sp macro="" textlink="">
      <xdr:nvSpPr>
        <xdr:cNvPr id="4" name="3 Rectángulo redondeado">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2962275" y="2526722"/>
          <a:ext cx="2933700" cy="563707"/>
        </a:xfrm>
        <a:prstGeom prst="roundRect">
          <a:avLst/>
        </a:prstGeom>
        <a:solidFill>
          <a:srgbClr val="388D9F"/>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676275</xdr:colOff>
      <xdr:row>16</xdr:row>
      <xdr:rowOff>85725</xdr:rowOff>
    </xdr:from>
    <xdr:to>
      <xdr:col>8</xdr:col>
      <xdr:colOff>561975</xdr:colOff>
      <xdr:row>19</xdr:row>
      <xdr:rowOff>95250</xdr:rowOff>
    </xdr:to>
    <xdr:sp macro="" textlink="">
      <xdr:nvSpPr>
        <xdr:cNvPr id="5" name="4 Rectángulo redondeado">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2962275" y="319433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del 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685800</xdr:colOff>
      <xdr:row>20</xdr:row>
      <xdr:rowOff>19050</xdr:rowOff>
    </xdr:from>
    <xdr:to>
      <xdr:col>8</xdr:col>
      <xdr:colOff>571500</xdr:colOff>
      <xdr:row>23</xdr:row>
      <xdr:rowOff>28575</xdr:rowOff>
    </xdr:to>
    <xdr:sp macro="" textlink="">
      <xdr:nvSpPr>
        <xdr:cNvPr id="6" name="5 Rectángulo redondeado">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628775" y="25050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Anexo de sedes y trabajadores</a:t>
          </a:r>
        </a:p>
      </xdr:txBody>
    </xdr:sp>
    <xdr:clientData/>
  </xdr:twoCellAnchor>
  <xdr:twoCellAnchor>
    <xdr:from>
      <xdr:col>4</xdr:col>
      <xdr:colOff>695325</xdr:colOff>
      <xdr:row>23</xdr:row>
      <xdr:rowOff>152400</xdr:rowOff>
    </xdr:from>
    <xdr:to>
      <xdr:col>8</xdr:col>
      <xdr:colOff>581025</xdr:colOff>
      <xdr:row>26</xdr:row>
      <xdr:rowOff>161925</xdr:rowOff>
    </xdr:to>
    <xdr:sp macro="" textlink="">
      <xdr:nvSpPr>
        <xdr:cNvPr id="7" name="6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638300" y="3209925"/>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anexo de sedes y trabajadores</a:t>
          </a:r>
        </a:p>
      </xdr:txBody>
    </xdr:sp>
    <xdr:clientData/>
  </xdr:twoCellAnchor>
  <xdr:twoCellAnchor>
    <xdr:from>
      <xdr:col>4</xdr:col>
      <xdr:colOff>714375</xdr:colOff>
      <xdr:row>31</xdr:row>
      <xdr:rowOff>95250</xdr:rowOff>
    </xdr:from>
    <xdr:to>
      <xdr:col>8</xdr:col>
      <xdr:colOff>600075</xdr:colOff>
      <xdr:row>34</xdr:row>
      <xdr:rowOff>104775</xdr:rowOff>
    </xdr:to>
    <xdr:sp macro="" textlink="">
      <xdr:nvSpPr>
        <xdr:cNvPr id="8" name="7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657350" y="39147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códigos tipo</a:t>
          </a:r>
          <a:r>
            <a:rPr lang="es-CO" sz="1400" b="1" baseline="0">
              <a:solidFill>
                <a:schemeClr val="accent1">
                  <a:lumMod val="50000"/>
                </a:schemeClr>
              </a:solidFill>
              <a:latin typeface="Gill Sans MT" pitchFamily="34" charset="0"/>
            </a:rPr>
            <a:t> de trabajador y cotizante</a:t>
          </a:r>
          <a:endParaRPr lang="es-CO" sz="1400" b="1">
            <a:solidFill>
              <a:schemeClr val="accent1">
                <a:lumMod val="50000"/>
              </a:schemeClr>
            </a:solidFill>
            <a:latin typeface="Gill Sans MT" pitchFamily="34" charset="0"/>
          </a:endParaRPr>
        </a:p>
      </xdr:txBody>
    </xdr:sp>
    <xdr:clientData/>
  </xdr:twoCellAnchor>
  <xdr:twoCellAnchor>
    <xdr:from>
      <xdr:col>4</xdr:col>
      <xdr:colOff>721694</xdr:colOff>
      <xdr:row>35</xdr:row>
      <xdr:rowOff>43973</xdr:rowOff>
    </xdr:from>
    <xdr:to>
      <xdr:col>8</xdr:col>
      <xdr:colOff>607394</xdr:colOff>
      <xdr:row>38</xdr:row>
      <xdr:rowOff>53498</xdr:rowOff>
    </xdr:to>
    <xdr:sp macro="" textlink="">
      <xdr:nvSpPr>
        <xdr:cNvPr id="9" name="8 Rectángulo redondeado">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664669" y="4625498"/>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Listado códigos de</a:t>
          </a:r>
          <a:r>
            <a:rPr lang="es-CO" sz="1400" b="1" baseline="0">
              <a:solidFill>
                <a:schemeClr val="accent1">
                  <a:lumMod val="50000"/>
                </a:schemeClr>
              </a:solidFill>
              <a:latin typeface="Gill Sans MT" pitchFamily="34" charset="0"/>
            </a:rPr>
            <a:t> actividad económica</a:t>
          </a:r>
          <a:endParaRPr lang="es-CO" sz="1400" b="1">
            <a:solidFill>
              <a:schemeClr val="accent1">
                <a:lumMod val="50000"/>
              </a:schemeClr>
            </a:solidFill>
            <a:latin typeface="Gill Sans MT" pitchFamily="34" charset="0"/>
          </a:endParaRPr>
        </a:p>
      </xdr:txBody>
    </xdr:sp>
    <xdr:clientData/>
  </xdr:twoCellAnchor>
  <xdr:twoCellAnchor>
    <xdr:from>
      <xdr:col>4</xdr:col>
      <xdr:colOff>122116</xdr:colOff>
      <xdr:row>13</xdr:row>
      <xdr:rowOff>73269</xdr:rowOff>
    </xdr:from>
    <xdr:to>
      <xdr:col>4</xdr:col>
      <xdr:colOff>525097</xdr:colOff>
      <xdr:row>15</xdr:row>
      <xdr:rowOff>61058</xdr:rowOff>
    </xdr:to>
    <xdr:sp macro="" textlink="">
      <xdr:nvSpPr>
        <xdr:cNvPr id="10" name="9 Elipse">
          <a:extLst>
            <a:ext uri="{FF2B5EF4-FFF2-40B4-BE49-F238E27FC236}">
              <a16:creationId xmlns:a16="http://schemas.microsoft.com/office/drawing/2014/main" id="{00000000-0008-0000-0000-00000A000000}"/>
            </a:ext>
          </a:extLst>
        </xdr:cNvPr>
        <xdr:cNvSpPr/>
      </xdr:nvSpPr>
      <xdr:spPr>
        <a:xfrm>
          <a:off x="1062404" y="124557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1</a:t>
          </a:r>
        </a:p>
      </xdr:txBody>
    </xdr:sp>
    <xdr:clientData/>
  </xdr:twoCellAnchor>
  <xdr:twoCellAnchor>
    <xdr:from>
      <xdr:col>4</xdr:col>
      <xdr:colOff>127972</xdr:colOff>
      <xdr:row>16</xdr:row>
      <xdr:rowOff>176843</xdr:rowOff>
    </xdr:from>
    <xdr:to>
      <xdr:col>4</xdr:col>
      <xdr:colOff>530953</xdr:colOff>
      <xdr:row>18</xdr:row>
      <xdr:rowOff>164632</xdr:rowOff>
    </xdr:to>
    <xdr:sp macro="" textlink="">
      <xdr:nvSpPr>
        <xdr:cNvPr id="11" name="10 Elipse">
          <a:extLst>
            <a:ext uri="{FF2B5EF4-FFF2-40B4-BE49-F238E27FC236}">
              <a16:creationId xmlns:a16="http://schemas.microsoft.com/office/drawing/2014/main" id="{00000000-0008-0000-0000-00000B000000}"/>
            </a:ext>
          </a:extLst>
        </xdr:cNvPr>
        <xdr:cNvSpPr/>
      </xdr:nvSpPr>
      <xdr:spPr>
        <a:xfrm>
          <a:off x="1068260" y="193530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2</a:t>
          </a:r>
        </a:p>
      </xdr:txBody>
    </xdr:sp>
    <xdr:clientData/>
  </xdr:twoCellAnchor>
  <xdr:twoCellAnchor>
    <xdr:from>
      <xdr:col>4</xdr:col>
      <xdr:colOff>122120</xdr:colOff>
      <xdr:row>20</xdr:row>
      <xdr:rowOff>136960</xdr:rowOff>
    </xdr:from>
    <xdr:to>
      <xdr:col>4</xdr:col>
      <xdr:colOff>525101</xdr:colOff>
      <xdr:row>22</xdr:row>
      <xdr:rowOff>124749</xdr:rowOff>
    </xdr:to>
    <xdr:sp macro="" textlink="">
      <xdr:nvSpPr>
        <xdr:cNvPr id="12" name="11 Elipse">
          <a:extLst>
            <a:ext uri="{FF2B5EF4-FFF2-40B4-BE49-F238E27FC236}">
              <a16:creationId xmlns:a16="http://schemas.microsoft.com/office/drawing/2014/main" id="{00000000-0008-0000-0000-00000C000000}"/>
            </a:ext>
          </a:extLst>
        </xdr:cNvPr>
        <xdr:cNvSpPr/>
      </xdr:nvSpPr>
      <xdr:spPr>
        <a:xfrm>
          <a:off x="1062408" y="2676960"/>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3</a:t>
          </a:r>
        </a:p>
      </xdr:txBody>
    </xdr:sp>
    <xdr:clientData/>
  </xdr:twoCellAnchor>
  <xdr:twoCellAnchor>
    <xdr:from>
      <xdr:col>4</xdr:col>
      <xdr:colOff>140188</xdr:colOff>
      <xdr:row>24</xdr:row>
      <xdr:rowOff>79099</xdr:rowOff>
    </xdr:from>
    <xdr:to>
      <xdr:col>4</xdr:col>
      <xdr:colOff>543169</xdr:colOff>
      <xdr:row>26</xdr:row>
      <xdr:rowOff>66887</xdr:rowOff>
    </xdr:to>
    <xdr:sp macro="" textlink="">
      <xdr:nvSpPr>
        <xdr:cNvPr id="13" name="12 Elipse">
          <a:extLst>
            <a:ext uri="{FF2B5EF4-FFF2-40B4-BE49-F238E27FC236}">
              <a16:creationId xmlns:a16="http://schemas.microsoft.com/office/drawing/2014/main" id="{00000000-0008-0000-0000-00000D000000}"/>
            </a:ext>
          </a:extLst>
        </xdr:cNvPr>
        <xdr:cNvSpPr/>
      </xdr:nvSpPr>
      <xdr:spPr>
        <a:xfrm>
          <a:off x="1080476" y="340063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4</a:t>
          </a:r>
        </a:p>
      </xdr:txBody>
    </xdr:sp>
    <xdr:clientData/>
  </xdr:twoCellAnchor>
  <xdr:twoCellAnchor>
    <xdr:from>
      <xdr:col>4</xdr:col>
      <xdr:colOff>146488</xdr:colOff>
      <xdr:row>32</xdr:row>
      <xdr:rowOff>18</xdr:rowOff>
    </xdr:from>
    <xdr:to>
      <xdr:col>4</xdr:col>
      <xdr:colOff>549469</xdr:colOff>
      <xdr:row>33</xdr:row>
      <xdr:rowOff>183191</xdr:rowOff>
    </xdr:to>
    <xdr:sp macro="" textlink="">
      <xdr:nvSpPr>
        <xdr:cNvPr id="14" name="13 Elipse">
          <a:extLst>
            <a:ext uri="{FF2B5EF4-FFF2-40B4-BE49-F238E27FC236}">
              <a16:creationId xmlns:a16="http://schemas.microsoft.com/office/drawing/2014/main" id="{00000000-0008-0000-0000-00000E000000}"/>
            </a:ext>
          </a:extLst>
        </xdr:cNvPr>
        <xdr:cNvSpPr/>
      </xdr:nvSpPr>
      <xdr:spPr>
        <a:xfrm>
          <a:off x="1086776" y="410309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6</a:t>
          </a:r>
        </a:p>
      </xdr:txBody>
    </xdr:sp>
    <xdr:clientData/>
  </xdr:twoCellAnchor>
  <xdr:twoCellAnchor>
    <xdr:from>
      <xdr:col>4</xdr:col>
      <xdr:colOff>152344</xdr:colOff>
      <xdr:row>35</xdr:row>
      <xdr:rowOff>115804</xdr:rowOff>
    </xdr:from>
    <xdr:to>
      <xdr:col>4</xdr:col>
      <xdr:colOff>555325</xdr:colOff>
      <xdr:row>37</xdr:row>
      <xdr:rowOff>103593</xdr:rowOff>
    </xdr:to>
    <xdr:sp macro="" textlink="">
      <xdr:nvSpPr>
        <xdr:cNvPr id="15" name="14 Elipse">
          <a:extLst>
            <a:ext uri="{FF2B5EF4-FFF2-40B4-BE49-F238E27FC236}">
              <a16:creationId xmlns:a16="http://schemas.microsoft.com/office/drawing/2014/main" id="{00000000-0008-0000-0000-00000F000000}"/>
            </a:ext>
          </a:extLst>
        </xdr:cNvPr>
        <xdr:cNvSpPr/>
      </xdr:nvSpPr>
      <xdr:spPr>
        <a:xfrm>
          <a:off x="1092632" y="480503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7</a:t>
          </a:r>
        </a:p>
      </xdr:txBody>
    </xdr:sp>
    <xdr:clientData/>
  </xdr:twoCellAnchor>
  <xdr:twoCellAnchor editAs="oneCell">
    <xdr:from>
      <xdr:col>4</xdr:col>
      <xdr:colOff>4479</xdr:colOff>
      <xdr:row>0</xdr:row>
      <xdr:rowOff>0</xdr:rowOff>
    </xdr:from>
    <xdr:to>
      <xdr:col>9</xdr:col>
      <xdr:colOff>3855</xdr:colOff>
      <xdr:row>6</xdr:row>
      <xdr:rowOff>204966</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7"/>
        <a:srcRect t="11277" b="12060"/>
        <a:stretch/>
      </xdr:blipFill>
      <xdr:spPr>
        <a:xfrm>
          <a:off x="3538521" y="0"/>
          <a:ext cx="3991152" cy="1219779"/>
        </a:xfrm>
        <a:prstGeom prst="rect">
          <a:avLst/>
        </a:prstGeom>
      </xdr:spPr>
    </xdr:pic>
    <xdr:clientData/>
  </xdr:twoCellAnchor>
  <xdr:twoCellAnchor>
    <xdr:from>
      <xdr:col>4</xdr:col>
      <xdr:colOff>714375</xdr:colOff>
      <xdr:row>27</xdr:row>
      <xdr:rowOff>142875</xdr:rowOff>
    </xdr:from>
    <xdr:to>
      <xdr:col>8</xdr:col>
      <xdr:colOff>600075</xdr:colOff>
      <xdr:row>30</xdr:row>
      <xdr:rowOff>152400</xdr:rowOff>
    </xdr:to>
    <xdr:sp macro="" textlink="">
      <xdr:nvSpPr>
        <xdr:cNvPr id="17" name="16 Rectángulo redondeado">
          <a:hlinkClick xmlns:r="http://schemas.openxmlformats.org/officeDocument/2006/relationships" r:id="rId8"/>
          <a:extLst>
            <a:ext uri="{FF2B5EF4-FFF2-40B4-BE49-F238E27FC236}">
              <a16:creationId xmlns:a16="http://schemas.microsoft.com/office/drawing/2014/main" id="{00000000-0008-0000-0000-000011000000}"/>
            </a:ext>
          </a:extLst>
        </xdr:cNvPr>
        <xdr:cNvSpPr/>
      </xdr:nvSpPr>
      <xdr:spPr>
        <a:xfrm>
          <a:off x="4248150" y="5238750"/>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Estructura</a:t>
          </a:r>
          <a:r>
            <a:rPr lang="es-CO" sz="1400" b="1" baseline="0">
              <a:solidFill>
                <a:schemeClr val="accent1">
                  <a:lumMod val="50000"/>
                </a:schemeClr>
              </a:solidFill>
              <a:latin typeface="Gill Sans MT" pitchFamily="34" charset="0"/>
            </a:rPr>
            <a:t> independientes Dto.</a:t>
          </a:r>
        </a:p>
        <a:p>
          <a:pPr algn="ctr"/>
          <a:r>
            <a:rPr lang="es-CO" sz="1400" b="1" baseline="0">
              <a:solidFill>
                <a:schemeClr val="accent1">
                  <a:lumMod val="50000"/>
                </a:schemeClr>
              </a:solidFill>
              <a:latin typeface="Gill Sans MT" pitchFamily="34" charset="0"/>
            </a:rPr>
            <a:t>723</a:t>
          </a:r>
          <a:endParaRPr lang="es-CO" sz="1400" b="1">
            <a:solidFill>
              <a:schemeClr val="accent1">
                <a:lumMod val="50000"/>
              </a:schemeClr>
            </a:solidFill>
            <a:latin typeface="Gill Sans MT" pitchFamily="34" charset="0"/>
          </a:endParaRPr>
        </a:p>
      </xdr:txBody>
    </xdr:sp>
    <xdr:clientData/>
  </xdr:twoCellAnchor>
  <xdr:twoCellAnchor>
    <xdr:from>
      <xdr:col>4</xdr:col>
      <xdr:colOff>124751</xdr:colOff>
      <xdr:row>28</xdr:row>
      <xdr:rowOff>35920</xdr:rowOff>
    </xdr:from>
    <xdr:to>
      <xdr:col>4</xdr:col>
      <xdr:colOff>527732</xdr:colOff>
      <xdr:row>30</xdr:row>
      <xdr:rowOff>28593</xdr:rowOff>
    </xdr:to>
    <xdr:sp macro="" textlink="">
      <xdr:nvSpPr>
        <xdr:cNvPr id="19" name="18 Elipse">
          <a:extLst>
            <a:ext uri="{FF2B5EF4-FFF2-40B4-BE49-F238E27FC236}">
              <a16:creationId xmlns:a16="http://schemas.microsoft.com/office/drawing/2014/main" id="{00000000-0008-0000-0000-000013000000}"/>
            </a:ext>
          </a:extLst>
        </xdr:cNvPr>
        <xdr:cNvSpPr/>
      </xdr:nvSpPr>
      <xdr:spPr>
        <a:xfrm>
          <a:off x="3658526" y="5322295"/>
          <a:ext cx="402981" cy="373673"/>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5</a:t>
          </a:r>
        </a:p>
      </xdr:txBody>
    </xdr:sp>
    <xdr:clientData/>
  </xdr:twoCellAnchor>
  <xdr:twoCellAnchor editAs="oneCell">
    <xdr:from>
      <xdr:col>0</xdr:col>
      <xdr:colOff>355859</xdr:colOff>
      <xdr:row>6</xdr:row>
      <xdr:rowOff>225165</xdr:rowOff>
    </xdr:from>
    <xdr:to>
      <xdr:col>0</xdr:col>
      <xdr:colOff>800100</xdr:colOff>
      <xdr:row>38</xdr:row>
      <xdr:rowOff>112453</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200000">
          <a:off x="-2449383" y="4078157"/>
          <a:ext cx="6054726" cy="444241"/>
        </a:xfrm>
        <a:prstGeom prst="rect">
          <a:avLst/>
        </a:prstGeom>
      </xdr:spPr>
    </xdr:pic>
    <xdr:clientData/>
  </xdr:twoCellAnchor>
  <xdr:twoCellAnchor>
    <xdr:from>
      <xdr:col>4</xdr:col>
      <xdr:colOff>117708</xdr:colOff>
      <xdr:row>39</xdr:row>
      <xdr:rowOff>133122</xdr:rowOff>
    </xdr:from>
    <xdr:to>
      <xdr:col>4</xdr:col>
      <xdr:colOff>520689</xdr:colOff>
      <xdr:row>41</xdr:row>
      <xdr:rowOff>120911</xdr:rowOff>
    </xdr:to>
    <xdr:sp macro="" textlink="">
      <xdr:nvSpPr>
        <xdr:cNvPr id="3" name="14 Elipse">
          <a:extLst>
            <a:ext uri="{FF2B5EF4-FFF2-40B4-BE49-F238E27FC236}">
              <a16:creationId xmlns:a16="http://schemas.microsoft.com/office/drawing/2014/main" id="{00000000-0008-0000-0000-000003000000}"/>
            </a:ext>
          </a:extLst>
        </xdr:cNvPr>
        <xdr:cNvSpPr/>
      </xdr:nvSpPr>
      <xdr:spPr>
        <a:xfrm>
          <a:off x="3096435" y="7527986"/>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8</a:t>
          </a:r>
        </a:p>
      </xdr:txBody>
    </xdr:sp>
    <xdr:clientData/>
  </xdr:twoCellAnchor>
  <xdr:twoCellAnchor>
    <xdr:from>
      <xdr:col>4</xdr:col>
      <xdr:colOff>739012</xdr:colOff>
      <xdr:row>38</xdr:row>
      <xdr:rowOff>123265</xdr:rowOff>
    </xdr:from>
    <xdr:to>
      <xdr:col>8</xdr:col>
      <xdr:colOff>624712</xdr:colOff>
      <xdr:row>42</xdr:row>
      <xdr:rowOff>89647</xdr:rowOff>
    </xdr:to>
    <xdr:sp macro="" textlink="">
      <xdr:nvSpPr>
        <xdr:cNvPr id="18" name="8 Rectángulo redondeado">
          <a:hlinkClick xmlns:r="http://schemas.openxmlformats.org/officeDocument/2006/relationships" r:id="rId10" tooltip="IR"/>
          <a:extLst>
            <a:ext uri="{FF2B5EF4-FFF2-40B4-BE49-F238E27FC236}">
              <a16:creationId xmlns:a16="http://schemas.microsoft.com/office/drawing/2014/main" id="{00000000-0008-0000-0000-000012000000}"/>
            </a:ext>
          </a:extLst>
        </xdr:cNvPr>
        <xdr:cNvSpPr/>
      </xdr:nvSpPr>
      <xdr:spPr>
        <a:xfrm>
          <a:off x="3708571" y="7328647"/>
          <a:ext cx="2933700" cy="72838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Formulario</a:t>
          </a:r>
          <a:r>
            <a:rPr lang="es-CO" sz="1200" b="1" baseline="0">
              <a:solidFill>
                <a:schemeClr val="accent1">
                  <a:lumMod val="50000"/>
                </a:schemeClr>
              </a:solidFill>
              <a:latin typeface="Gill Sans MT" pitchFamily="34" charset="0"/>
            </a:rPr>
            <a:t> de Afiliación de Trabajadores Independientes Voluntarios</a:t>
          </a:r>
          <a:endParaRPr lang="es-CO" sz="1200" b="1">
            <a:solidFill>
              <a:schemeClr val="accent1">
                <a:lumMod val="50000"/>
              </a:schemeClr>
            </a:solidFill>
            <a:latin typeface="Gill Sans MT" pitchFamily="34" charset="0"/>
          </a:endParaRPr>
        </a:p>
      </xdr:txBody>
    </xdr:sp>
    <xdr:clientData/>
  </xdr:twoCellAnchor>
  <xdr:twoCellAnchor>
    <xdr:from>
      <xdr:col>4</xdr:col>
      <xdr:colOff>117708</xdr:colOff>
      <xdr:row>43</xdr:row>
      <xdr:rowOff>133122</xdr:rowOff>
    </xdr:from>
    <xdr:to>
      <xdr:col>4</xdr:col>
      <xdr:colOff>520689</xdr:colOff>
      <xdr:row>45</xdr:row>
      <xdr:rowOff>120911</xdr:rowOff>
    </xdr:to>
    <xdr:sp macro="" textlink="">
      <xdr:nvSpPr>
        <xdr:cNvPr id="20" name="14 Elipse">
          <a:extLst>
            <a:ext uri="{FF2B5EF4-FFF2-40B4-BE49-F238E27FC236}">
              <a16:creationId xmlns:a16="http://schemas.microsoft.com/office/drawing/2014/main" id="{00000000-0008-0000-0000-000014000000}"/>
            </a:ext>
          </a:extLst>
        </xdr:cNvPr>
        <xdr:cNvSpPr/>
      </xdr:nvSpPr>
      <xdr:spPr>
        <a:xfrm>
          <a:off x="3087267" y="8291004"/>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9</a:t>
          </a:r>
        </a:p>
      </xdr:txBody>
    </xdr:sp>
    <xdr:clientData/>
  </xdr:twoCellAnchor>
  <xdr:twoCellAnchor>
    <xdr:from>
      <xdr:col>4</xdr:col>
      <xdr:colOff>732900</xdr:colOff>
      <xdr:row>43</xdr:row>
      <xdr:rowOff>32767</xdr:rowOff>
    </xdr:from>
    <xdr:to>
      <xdr:col>8</xdr:col>
      <xdr:colOff>618600</xdr:colOff>
      <xdr:row>46</xdr:row>
      <xdr:rowOff>42292</xdr:rowOff>
    </xdr:to>
    <xdr:sp macro="" textlink="">
      <xdr:nvSpPr>
        <xdr:cNvPr id="22" name="8 Rectángulo redondeado">
          <a:hlinkClick xmlns:r="http://schemas.openxmlformats.org/officeDocument/2006/relationships" r:id="rId11" tooltip="Ir"/>
          <a:extLst>
            <a:ext uri="{FF2B5EF4-FFF2-40B4-BE49-F238E27FC236}">
              <a16:creationId xmlns:a16="http://schemas.microsoft.com/office/drawing/2014/main" id="{00000000-0008-0000-0000-000016000000}"/>
            </a:ext>
          </a:extLst>
        </xdr:cNvPr>
        <xdr:cNvSpPr/>
      </xdr:nvSpPr>
      <xdr:spPr>
        <a:xfrm>
          <a:off x="3702459" y="819064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Instructivo Formulario de Afiliación de Trabajadores Independientes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4309462</xdr:colOff>
      <xdr:row>0</xdr:row>
      <xdr:rowOff>174412</xdr:rowOff>
    </xdr:from>
    <xdr:to>
      <xdr:col>5</xdr:col>
      <xdr:colOff>6109687</xdr:colOff>
      <xdr:row>2</xdr:row>
      <xdr:rowOff>43783</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4786962" y="174412"/>
          <a:ext cx="1800225" cy="3048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5</xdr:col>
      <xdr:colOff>1894595</xdr:colOff>
      <xdr:row>0</xdr:row>
      <xdr:rowOff>157682</xdr:rowOff>
    </xdr:from>
    <xdr:to>
      <xdr:col>5</xdr:col>
      <xdr:colOff>4098234</xdr:colOff>
      <xdr:row>2</xdr:row>
      <xdr:rowOff>91007</xdr:rowOff>
    </xdr:to>
    <xdr:sp macro="" textlink="">
      <xdr:nvSpPr>
        <xdr:cNvPr id="4" name="3 Rectángulo redondeado">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12372095" y="157682"/>
          <a:ext cx="2203639" cy="36875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formulario</a:t>
          </a:r>
          <a:endParaRPr lang="es-CO" sz="1400" b="1">
            <a:solidFill>
              <a:schemeClr val="accent5">
                <a:lumMod val="75000"/>
              </a:schemeClr>
            </a:solidFill>
            <a:latin typeface="Gill Sans MT"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203211</xdr:colOff>
      <xdr:row>30</xdr:row>
      <xdr:rowOff>17928</xdr:rowOff>
    </xdr:to>
    <xdr:pic>
      <xdr:nvPicPr>
        <xdr:cNvPr id="2" name="7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2850979" y="3041479"/>
          <a:ext cx="6152820" cy="450861"/>
        </a:xfrm>
        <a:prstGeom prst="rect">
          <a:avLst/>
        </a:prstGeom>
      </xdr:spPr>
    </xdr:pic>
    <xdr:clientData/>
  </xdr:twoCellAnchor>
  <xdr:twoCellAnchor editAs="oneCell">
    <xdr:from>
      <xdr:col>2</xdr:col>
      <xdr:colOff>47625</xdr:colOff>
      <xdr:row>1</xdr:row>
      <xdr:rowOff>142875</xdr:rowOff>
    </xdr:from>
    <xdr:to>
      <xdr:col>8</xdr:col>
      <xdr:colOff>88746</xdr:colOff>
      <xdr:row>4</xdr:row>
      <xdr:rowOff>72171</xdr:rowOff>
    </xdr:to>
    <xdr:pic>
      <xdr:nvPicPr>
        <xdr:cNvPr id="3" name="Imagen 5">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42925" y="342900"/>
          <a:ext cx="1527021" cy="786546"/>
        </a:xfrm>
        <a:prstGeom prst="rect">
          <a:avLst/>
        </a:prstGeom>
      </xdr:spPr>
    </xdr:pic>
    <xdr:clientData/>
  </xdr:twoCellAnchor>
  <xdr:twoCellAnchor>
    <xdr:from>
      <xdr:col>50</xdr:col>
      <xdr:colOff>190500</xdr:colOff>
      <xdr:row>0</xdr:row>
      <xdr:rowOff>23812</xdr:rowOff>
    </xdr:from>
    <xdr:to>
      <xdr:col>58</xdr:col>
      <xdr:colOff>55387</xdr:colOff>
      <xdr:row>1</xdr:row>
      <xdr:rowOff>41130</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2692063" y="23812"/>
          <a:ext cx="1865137" cy="2197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47</xdr:col>
      <xdr:colOff>605118</xdr:colOff>
      <xdr:row>59</xdr:row>
      <xdr:rowOff>0</xdr:rowOff>
    </xdr:from>
    <xdr:ext cx="184731" cy="264560"/>
    <xdr:sp macro="" textlink="">
      <xdr:nvSpPr>
        <xdr:cNvPr id="13" name="4 CuadroTexto">
          <a:extLst>
            <a:ext uri="{FF2B5EF4-FFF2-40B4-BE49-F238E27FC236}">
              <a16:creationId xmlns:a16="http://schemas.microsoft.com/office/drawing/2014/main" id="{00000000-0008-0000-0A00-00000D000000}"/>
            </a:ext>
          </a:extLst>
        </xdr:cNvPr>
        <xdr:cNvSpPr txBox="1"/>
      </xdr:nvSpPr>
      <xdr:spPr>
        <a:xfrm>
          <a:off x="15835593" y="20589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42</xdr:col>
      <xdr:colOff>49327</xdr:colOff>
      <xdr:row>20</xdr:row>
      <xdr:rowOff>56129</xdr:rowOff>
    </xdr:from>
    <xdr:to>
      <xdr:col>46</xdr:col>
      <xdr:colOff>267041</xdr:colOff>
      <xdr:row>22</xdr:row>
      <xdr:rowOff>110558</xdr:rowOff>
    </xdr:to>
    <xdr:sp macro="" textlink="">
      <xdr:nvSpPr>
        <xdr:cNvPr id="15" name="7 Rectángulo redondeado">
          <a:hlinkClick xmlns:r="http://schemas.openxmlformats.org/officeDocument/2006/relationships" r:id="rId4" tooltip="IR"/>
          <a:extLst>
            <a:ext uri="{FF2B5EF4-FFF2-40B4-BE49-F238E27FC236}">
              <a16:creationId xmlns:a16="http://schemas.microsoft.com/office/drawing/2014/main" id="{00000000-0008-0000-0A00-00000F000000}"/>
            </a:ext>
          </a:extLst>
        </xdr:cNvPr>
        <xdr:cNvSpPr/>
      </xdr:nvSpPr>
      <xdr:spPr>
        <a:xfrm>
          <a:off x="10919733" y="4437629"/>
          <a:ext cx="1217839" cy="45924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a:solidFill>
                <a:schemeClr val="accent5">
                  <a:lumMod val="75000"/>
                </a:schemeClr>
              </a:solidFill>
              <a:latin typeface="+mn-lt"/>
            </a:rPr>
            <a:t>Consultar Codigo de Ocupación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209550</xdr:colOff>
      <xdr:row>1</xdr:row>
      <xdr:rowOff>0</xdr:rowOff>
    </xdr:to>
    <xdr:sp macro="" textlink="">
      <xdr:nvSpPr>
        <xdr:cNvPr id="2" name="2 Rectángulo redondead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6343650" y="0"/>
          <a:ext cx="1590675" cy="4286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142875</xdr:colOff>
      <xdr:row>0</xdr:row>
      <xdr:rowOff>47625</xdr:rowOff>
    </xdr:from>
    <xdr:to>
      <xdr:col>5</xdr:col>
      <xdr:colOff>678657</xdr:colOff>
      <xdr:row>0</xdr:row>
      <xdr:rowOff>321468</xdr:rowOff>
    </xdr:to>
    <xdr:sp macro="" textlink="">
      <xdr:nvSpPr>
        <xdr:cNvPr id="2" name="CuadroTexto 1">
          <a:hlinkClick xmlns:r="http://schemas.openxmlformats.org/officeDocument/2006/relationships" r:id="rId1" tooltip="IR"/>
          <a:extLst>
            <a:ext uri="{FF2B5EF4-FFF2-40B4-BE49-F238E27FC236}">
              <a16:creationId xmlns:a16="http://schemas.microsoft.com/office/drawing/2014/main" id="{00000000-0008-0000-0D00-000002000000}"/>
            </a:ext>
          </a:extLst>
        </xdr:cNvPr>
        <xdr:cNvSpPr txBox="1"/>
      </xdr:nvSpPr>
      <xdr:spPr>
        <a:xfrm>
          <a:off x="10429875" y="47625"/>
          <a:ext cx="2059782" cy="27384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s-CO" sz="1100"/>
            <a:t>Regresar</a:t>
          </a:r>
          <a:r>
            <a:rPr lang="es-CO" sz="1100" baseline="0"/>
            <a:t> al formulario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161925</xdr:colOff>
      <xdr:row>23</xdr:row>
      <xdr:rowOff>152400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6648450" y="352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3</xdr:col>
      <xdr:colOff>32349</xdr:colOff>
      <xdr:row>25</xdr:row>
      <xdr:rowOff>17972</xdr:rowOff>
    </xdr:from>
    <xdr:to>
      <xdr:col>5</xdr:col>
      <xdr:colOff>316301</xdr:colOff>
      <xdr:row>26</xdr:row>
      <xdr:rowOff>283951</xdr:rowOff>
    </xdr:to>
    <xdr:sp macro="" textlink="">
      <xdr:nvSpPr>
        <xdr:cNvPr id="8" name="7 Rectángulo redondeado">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373811" y="3996906"/>
          <a:ext cx="140898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1.</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xdr:from>
      <xdr:col>44</xdr:col>
      <xdr:colOff>394607</xdr:colOff>
      <xdr:row>1</xdr:row>
      <xdr:rowOff>0</xdr:rowOff>
    </xdr:from>
    <xdr:to>
      <xdr:col>49</xdr:col>
      <xdr:colOff>112939</xdr:colOff>
      <xdr:row>2</xdr:row>
      <xdr:rowOff>0</xdr:rowOff>
    </xdr:to>
    <xdr:sp macro="" textlink="">
      <xdr:nvSpPr>
        <xdr:cNvPr id="10" name="9 Rectángulo redondeado">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15280821" y="163286"/>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40</xdr:col>
      <xdr:colOff>605118</xdr:colOff>
      <xdr:row>40</xdr:row>
      <xdr:rowOff>862853</xdr:rowOff>
    </xdr:from>
    <xdr:ext cx="184731" cy="264560"/>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14802971" y="80906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15</xdr:col>
      <xdr:colOff>32349</xdr:colOff>
      <xdr:row>28</xdr:row>
      <xdr:rowOff>17972</xdr:rowOff>
    </xdr:from>
    <xdr:to>
      <xdr:col>17</xdr:col>
      <xdr:colOff>316301</xdr:colOff>
      <xdr:row>29</xdr:row>
      <xdr:rowOff>283951</xdr:rowOff>
    </xdr:to>
    <xdr:sp macro="" textlink="">
      <xdr:nvSpPr>
        <xdr:cNvPr id="19" name="18 Rectángulo redondeado">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379731" y="4545148"/>
          <a:ext cx="140454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3.</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editAs="oneCell">
    <xdr:from>
      <xdr:col>2</xdr:col>
      <xdr:colOff>32900</xdr:colOff>
      <xdr:row>3</xdr:row>
      <xdr:rowOff>127605</xdr:rowOff>
    </xdr:from>
    <xdr:to>
      <xdr:col>6</xdr:col>
      <xdr:colOff>1284</xdr:colOff>
      <xdr:row>6</xdr:row>
      <xdr:rowOff>204106</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742945" y="699105"/>
          <a:ext cx="1527021" cy="786546"/>
        </a:xfrm>
        <a:prstGeom prst="rect">
          <a:avLst/>
        </a:prstGeom>
      </xdr:spPr>
    </xdr:pic>
    <xdr:clientData/>
  </xdr:twoCellAnchor>
  <xdr:twoCellAnchor editAs="oneCell">
    <xdr:from>
      <xdr:col>0</xdr:col>
      <xdr:colOff>132863</xdr:colOff>
      <xdr:row>3</xdr:row>
      <xdr:rowOff>136079</xdr:rowOff>
    </xdr:from>
    <xdr:to>
      <xdr:col>1</xdr:col>
      <xdr:colOff>358588</xdr:colOff>
      <xdr:row>35</xdr:row>
      <xdr:rowOff>163211</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6200000">
          <a:off x="-2714987" y="3544223"/>
          <a:ext cx="6145544" cy="449843"/>
        </a:xfrm>
        <a:prstGeom prst="rect">
          <a:avLst/>
        </a:prstGeom>
      </xdr:spPr>
    </xdr:pic>
    <xdr:clientData/>
  </xdr:twoCellAnchor>
  <xdr:twoCellAnchor editAs="oneCell">
    <xdr:from>
      <xdr:col>12</xdr:col>
      <xdr:colOff>142875</xdr:colOff>
      <xdr:row>40</xdr:row>
      <xdr:rowOff>257176</xdr:rowOff>
    </xdr:from>
    <xdr:to>
      <xdr:col>15</xdr:col>
      <xdr:colOff>1125607</xdr:colOff>
      <xdr:row>40</xdr:row>
      <xdr:rowOff>1019176</xdr:rowOff>
    </xdr:to>
    <xdr:pic>
      <xdr:nvPicPr>
        <xdr:cNvPr id="2" name="Imagen 1">
          <a:extLst>
            <a:ext uri="{FF2B5EF4-FFF2-40B4-BE49-F238E27FC236}">
              <a16:creationId xmlns:a16="http://schemas.microsoft.com/office/drawing/2014/main" id="{4406DD48-004A-E3F9-2815-DA8618B75D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43425" y="7781926"/>
          <a:ext cx="2020957"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361309</xdr:colOff>
      <xdr:row>1</xdr:row>
      <xdr:rowOff>0</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6562725"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3</xdr:col>
      <xdr:colOff>1606817</xdr:colOff>
      <xdr:row>6</xdr:row>
      <xdr:rowOff>0</xdr:rowOff>
    </xdr:to>
    <xdr:pic>
      <xdr:nvPicPr>
        <xdr:cNvPr id="2" name="Picture 5">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33350" y="228600"/>
          <a:ext cx="1159329" cy="333375"/>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6" name="5 Rectángulo redondeado">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4316075" y="123825"/>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8010525" y="3371851"/>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11206</xdr:colOff>
      <xdr:row>40</xdr:row>
      <xdr:rowOff>9526</xdr:rowOff>
    </xdr:from>
    <xdr:to>
      <xdr:col>36</xdr:col>
      <xdr:colOff>30138</xdr:colOff>
      <xdr:row>41</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39142147" y="6262408"/>
          <a:ext cx="1912726" cy="484093"/>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35</xdr:row>
      <xdr:rowOff>10780</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76200" y="1524000"/>
          <a:ext cx="601112" cy="54729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4</xdr:col>
      <xdr:colOff>146317</xdr:colOff>
      <xdr:row>5</xdr:row>
      <xdr:rowOff>357187</xdr:rowOff>
    </xdr:to>
    <xdr:pic>
      <xdr:nvPicPr>
        <xdr:cNvPr id="2" name="Picture 5">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123950" y="790575"/>
          <a:ext cx="1594117" cy="381000"/>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6392525" y="123825"/>
          <a:ext cx="3342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848725" y="3724276"/>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68035</xdr:colOff>
      <xdr:row>36</xdr:row>
      <xdr:rowOff>9526</xdr:rowOff>
    </xdr:from>
    <xdr:to>
      <xdr:col>36</xdr:col>
      <xdr:colOff>30138</xdr:colOff>
      <xdr:row>37</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41188821" y="6432097"/>
          <a:ext cx="1853496" cy="48169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36</xdr:row>
      <xdr:rowOff>67691</xdr:rowOff>
    </xdr:to>
    <xdr:pic>
      <xdr:nvPicPr>
        <xdr:cNvPr id="6" name="Imagen 6">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6200" y="1463675"/>
          <a:ext cx="601112" cy="5034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100854</xdr:colOff>
      <xdr:row>0</xdr:row>
      <xdr:rowOff>0</xdr:rowOff>
    </xdr:from>
    <xdr:to>
      <xdr:col>11</xdr:col>
      <xdr:colOff>395488</xdr:colOff>
      <xdr:row>0</xdr:row>
      <xdr:rowOff>314325</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813178"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85725</xdr:colOff>
      <xdr:row>1</xdr:row>
      <xdr:rowOff>9525</xdr:rowOff>
    </xdr:from>
    <xdr:to>
      <xdr:col>3</xdr:col>
      <xdr:colOff>390525</xdr:colOff>
      <xdr:row>2</xdr:row>
      <xdr:rowOff>0</xdr:rowOff>
    </xdr:to>
    <xdr:pic>
      <xdr:nvPicPr>
        <xdr:cNvPr id="2" name="2 Imagen" descr="logo-colmena-horizontal">
          <a:extLst>
            <a:ext uri="{FF2B5EF4-FFF2-40B4-BE49-F238E27FC236}">
              <a16:creationId xmlns:a16="http://schemas.microsoft.com/office/drawing/2014/main" id="{ED7E16EF-002C-47F2-A5CE-0856915D1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0</xdr:colOff>
      <xdr:row>1</xdr:row>
      <xdr:rowOff>0</xdr:rowOff>
    </xdr:from>
    <xdr:to>
      <xdr:col>21</xdr:col>
      <xdr:colOff>14487</xdr:colOff>
      <xdr:row>1</xdr:row>
      <xdr:rowOff>425824</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16B4C4C4-36FA-4BAD-AC04-9EAE35AE164E}"/>
            </a:ext>
          </a:extLst>
        </xdr:cNvPr>
        <xdr:cNvSpPr/>
      </xdr:nvSpPr>
      <xdr:spPr>
        <a:xfrm>
          <a:off x="16983075" y="95250"/>
          <a:ext cx="0" cy="4258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editAs="oneCell">
    <xdr:from>
      <xdr:col>14</xdr:col>
      <xdr:colOff>0</xdr:colOff>
      <xdr:row>253</xdr:row>
      <xdr:rowOff>0</xdr:rowOff>
    </xdr:from>
    <xdr:to>
      <xdr:col>14</xdr:col>
      <xdr:colOff>304800</xdr:colOff>
      <xdr:row>254</xdr:row>
      <xdr:rowOff>95248</xdr:rowOff>
    </xdr:to>
    <xdr:sp macro="" textlink="">
      <xdr:nvSpPr>
        <xdr:cNvPr id="4" name="AutoShape 125">
          <a:extLst>
            <a:ext uri="{FF2B5EF4-FFF2-40B4-BE49-F238E27FC236}">
              <a16:creationId xmlns:a16="http://schemas.microsoft.com/office/drawing/2014/main" id="{3EDB0599-A8E5-4016-818D-ACC2F5DBC173}"/>
            </a:ext>
          </a:extLst>
        </xdr:cNvPr>
        <xdr:cNvSpPr>
          <a:spLocks noChangeAspect="1" noChangeArrowheads="1"/>
        </xdr:cNvSpPr>
      </xdr:nvSpPr>
      <xdr:spPr bwMode="auto">
        <a:xfrm>
          <a:off x="15706725" y="55606950"/>
          <a:ext cx="304800" cy="30479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253</xdr:row>
      <xdr:rowOff>0</xdr:rowOff>
    </xdr:from>
    <xdr:to>
      <xdr:col>10</xdr:col>
      <xdr:colOff>304800</xdr:colOff>
      <xdr:row>254</xdr:row>
      <xdr:rowOff>95248</xdr:rowOff>
    </xdr:to>
    <xdr:sp macro="" textlink="">
      <xdr:nvSpPr>
        <xdr:cNvPr id="5" name="AutoShape 126">
          <a:extLst>
            <a:ext uri="{FF2B5EF4-FFF2-40B4-BE49-F238E27FC236}">
              <a16:creationId xmlns:a16="http://schemas.microsoft.com/office/drawing/2014/main" id="{0CA801E9-C16C-4C71-8C71-19E84D7CAAA8}"/>
            </a:ext>
          </a:extLst>
        </xdr:cNvPr>
        <xdr:cNvSpPr>
          <a:spLocks noChangeAspect="1" noChangeArrowheads="1"/>
        </xdr:cNvSpPr>
      </xdr:nvSpPr>
      <xdr:spPr bwMode="auto">
        <a:xfrm>
          <a:off x="10477500" y="55606950"/>
          <a:ext cx="304800" cy="30479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85725</xdr:colOff>
      <xdr:row>1</xdr:row>
      <xdr:rowOff>9525</xdr:rowOff>
    </xdr:from>
    <xdr:to>
      <xdr:col>3</xdr:col>
      <xdr:colOff>390525</xdr:colOff>
      <xdr:row>2</xdr:row>
      <xdr:rowOff>0</xdr:rowOff>
    </xdr:to>
    <xdr:pic>
      <xdr:nvPicPr>
        <xdr:cNvPr id="2" name="2 Imagen" descr="logo-colmena-horizontal">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0</xdr:colOff>
      <xdr:row>1</xdr:row>
      <xdr:rowOff>0</xdr:rowOff>
    </xdr:from>
    <xdr:to>
      <xdr:col>21</xdr:col>
      <xdr:colOff>14487</xdr:colOff>
      <xdr:row>1</xdr:row>
      <xdr:rowOff>425824</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8937941" y="100853"/>
          <a:ext cx="1751399" cy="4258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editAs="oneCell">
    <xdr:from>
      <xdr:col>14</xdr:col>
      <xdr:colOff>0</xdr:colOff>
      <xdr:row>191</xdr:row>
      <xdr:rowOff>0</xdr:rowOff>
    </xdr:from>
    <xdr:to>
      <xdr:col>14</xdr:col>
      <xdr:colOff>304800</xdr:colOff>
      <xdr:row>192</xdr:row>
      <xdr:rowOff>95249</xdr:rowOff>
    </xdr:to>
    <xdr:sp macro="" textlink="">
      <xdr:nvSpPr>
        <xdr:cNvPr id="9341" name="AutoShape 125">
          <a:extLst>
            <a:ext uri="{FF2B5EF4-FFF2-40B4-BE49-F238E27FC236}">
              <a16:creationId xmlns:a16="http://schemas.microsoft.com/office/drawing/2014/main" id="{3746A0AA-D69E-194F-7631-B4327F7A0B26}"/>
            </a:ext>
          </a:extLst>
        </xdr:cNvPr>
        <xdr:cNvSpPr>
          <a:spLocks noChangeAspect="1" noChangeArrowheads="1"/>
        </xdr:cNvSpPr>
      </xdr:nvSpPr>
      <xdr:spPr bwMode="auto">
        <a:xfrm>
          <a:off x="14182725" y="1228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191</xdr:row>
      <xdr:rowOff>0</xdr:rowOff>
    </xdr:from>
    <xdr:to>
      <xdr:col>10</xdr:col>
      <xdr:colOff>304800</xdr:colOff>
      <xdr:row>192</xdr:row>
      <xdr:rowOff>95249</xdr:rowOff>
    </xdr:to>
    <xdr:sp macro="" textlink="">
      <xdr:nvSpPr>
        <xdr:cNvPr id="9342" name="AutoShape 126">
          <a:extLst>
            <a:ext uri="{FF2B5EF4-FFF2-40B4-BE49-F238E27FC236}">
              <a16:creationId xmlns:a16="http://schemas.microsoft.com/office/drawing/2014/main" id="{02DC7994-A095-EAAF-DB8A-50AD2D5BC682}"/>
            </a:ext>
          </a:extLst>
        </xdr:cNvPr>
        <xdr:cNvSpPr>
          <a:spLocks noChangeAspect="1" noChangeArrowheads="1"/>
        </xdr:cNvSpPr>
      </xdr:nvSpPr>
      <xdr:spPr bwMode="auto">
        <a:xfrm>
          <a:off x="10267950" y="1228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0</xdr:colOff>
      <xdr:row>0</xdr:row>
      <xdr:rowOff>136072</xdr:rowOff>
    </xdr:from>
    <xdr:to>
      <xdr:col>22</xdr:col>
      <xdr:colOff>698046</xdr:colOff>
      <xdr:row>2</xdr:row>
      <xdr:rowOff>69397</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8586107" y="136072"/>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02jeve\AppData\Local\Microsoft\Windows\Temporary%20Internet%20Files\Content.IE5\BMXB8KCL\8e8aeadd-c8df-4582-8733-3788c6698d92_425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Formulario de Afiliación"/>
      <sheetName val="Instructivo Formulario Afili."/>
      <sheetName val="Sede 01 - Trabajadores"/>
      <sheetName val="Sede 02 - Trabajadores"/>
      <sheetName val="Instructivo Sedes"/>
      <sheetName val="INDEPENDIENTES 723"/>
      <sheetName val="Cód. Tipo de trabajador cotz"/>
      <sheetName val="Listado Actividades Economicas"/>
      <sheetName val="Código Actividad Económica"/>
      <sheetName val="subti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8">
          <cell r="A48">
            <v>1</v>
          </cell>
          <cell r="B48" t="str">
            <v>Dependiente.</v>
          </cell>
        </row>
        <row r="49">
          <cell r="A49">
            <v>2</v>
          </cell>
          <cell r="B49" t="str">
            <v>Servicio doméstico.</v>
          </cell>
        </row>
        <row r="50">
          <cell r="A50">
            <v>18</v>
          </cell>
          <cell r="B50" t="str">
            <v>Funcionarios públicos sin tope máximo de IBC.</v>
          </cell>
        </row>
        <row r="51">
          <cell r="A51">
            <v>19</v>
          </cell>
          <cell r="B51" t="str">
            <v>Aprendices en etapa productiva.</v>
          </cell>
        </row>
        <row r="52">
          <cell r="A52">
            <v>22</v>
          </cell>
          <cell r="B52" t="str">
            <v>Profesor de establecimiento particular.</v>
          </cell>
        </row>
        <row r="53">
          <cell r="A53">
            <v>23</v>
          </cell>
          <cell r="B53" t="str">
            <v>Estudiantes Decreto 055 de 2015</v>
          </cell>
        </row>
        <row r="54">
          <cell r="A54">
            <v>30</v>
          </cell>
          <cell r="B54" t="str">
            <v>Dependiente de entidades o universidades públicas de los regímenes Especial y de Excepción.</v>
          </cell>
        </row>
        <row r="55">
          <cell r="A55">
            <v>31</v>
          </cell>
          <cell r="B55" t="str">
            <v>Cooperados o de Precooperativas de trabajo asociado.</v>
          </cell>
        </row>
        <row r="56">
          <cell r="A56">
            <v>32</v>
          </cell>
          <cell r="B56" t="str">
            <v>Cotizante miembro de la carrera diplomática, consular de un país extranjero o funcionario de organismo multilateral.</v>
          </cell>
        </row>
        <row r="57">
          <cell r="A57">
            <v>44</v>
          </cell>
          <cell r="B57" t="str">
            <v>Cotizante dependiente de empleo de emergencia con duración mayor o igual a un mes.</v>
          </cell>
        </row>
        <row r="58">
          <cell r="A58">
            <v>45</v>
          </cell>
          <cell r="B58" t="str">
            <v>Cotizante dependiente de empleo de emergencia con duración menor a un mes.</v>
          </cell>
        </row>
        <row r="59">
          <cell r="A59">
            <v>47</v>
          </cell>
          <cell r="B59" t="str">
            <v>Trabajador dependiente de entidad beneficiaria del sistema general de participaciones – Aportes patronales.</v>
          </cell>
        </row>
        <row r="60">
          <cell r="A60">
            <v>51</v>
          </cell>
          <cell r="B60" t="str">
            <v>Trabajador de tiempo parcial.</v>
          </cell>
        </row>
        <row r="61">
          <cell r="A61">
            <v>55</v>
          </cell>
          <cell r="B61" t="str">
            <v>Afiliado partícipe – dependiente.</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effectLst/>
        <a:scene3d>
          <a:camera prst="orthographicFront">
            <a:rot lat="0" lon="0" rev="0"/>
          </a:camera>
          <a:lightRig rig="chilly" dir="t">
            <a:rot lat="0" lon="0" rev="18480000"/>
          </a:lightRig>
        </a:scene3d>
        <a:sp3d prstMaterial="clear">
          <a:bevelT h="63500"/>
        </a:sp3d>
      </a:spPr>
      <a:bodyPr vertOverflow="clip" horzOverflow="clip" rtlCol="0" anchor="ctr"/>
      <a:lstStyle>
        <a:defPPr algn="ctr">
          <a:defRPr sz="1000" b="1" baseline="0">
            <a:solidFill>
              <a:schemeClr val="accent5">
                <a:lumMod val="75000"/>
              </a:schemeClr>
            </a:solidFill>
            <a:latin typeface="+mn-l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hyperlink" Target="mailto:AUXILIARRH@ELCARMEN.GOV.CO" TargetMode="External"/><Relationship Id="rId2" Type="http://schemas.openxmlformats.org/officeDocument/2006/relationships/hyperlink" Target="mailto:AUXILIARRH@ELCARMEN.GOV.CO" TargetMode="External"/><Relationship Id="rId1" Type="http://schemas.openxmlformats.org/officeDocument/2006/relationships/hyperlink" Target="mailto:ALCALDIAELCARMENDEVIBORAL@GMAIL.CO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17" Type="http://schemas.openxmlformats.org/officeDocument/2006/relationships/hyperlink" Target="mailto:norca2056@yahoo.es" TargetMode="External"/><Relationship Id="rId21" Type="http://schemas.openxmlformats.org/officeDocument/2006/relationships/hyperlink" Target="mailto:nutricion@alcaldiaelcarmen.gov.co" TargetMode="External"/><Relationship Id="rId42" Type="http://schemas.openxmlformats.org/officeDocument/2006/relationships/hyperlink" Target="mailto:djsoto50@misena.edu.co" TargetMode="External"/><Relationship Id="rId63" Type="http://schemas.openxmlformats.org/officeDocument/2006/relationships/hyperlink" Target="mailto:oficinadelamujer@elcarmen.gov.co" TargetMode="External"/><Relationship Id="rId84" Type="http://schemas.openxmlformats.org/officeDocument/2006/relationships/hyperlink" Target="mailto:julianmartinez@hotmail.com" TargetMode="External"/><Relationship Id="rId138" Type="http://schemas.openxmlformats.org/officeDocument/2006/relationships/hyperlink" Target="mailto:inwaldoorozco@gmail.com" TargetMode="External"/><Relationship Id="rId159" Type="http://schemas.openxmlformats.org/officeDocument/2006/relationships/hyperlink" Target="mailto:AUXILIARRH@ELCARMEN.GOV.CO" TargetMode="External"/><Relationship Id="rId170" Type="http://schemas.openxmlformats.org/officeDocument/2006/relationships/hyperlink" Target="mailto:ALCALDIAELCARMENDEVIBORAL@GMAIL.COM" TargetMode="External"/><Relationship Id="rId107" Type="http://schemas.openxmlformats.org/officeDocument/2006/relationships/hyperlink" Target="mailto:apoyorentas@elcarmen.gov.co" TargetMode="External"/><Relationship Id="rId11" Type="http://schemas.openxmlformats.org/officeDocument/2006/relationships/hyperlink" Target="mailto:anamar.ms@gmail.com" TargetMode="External"/><Relationship Id="rId32" Type="http://schemas.openxmlformats.org/officeDocument/2006/relationships/hyperlink" Target="mailto:cristian.muozm@gmail.com" TargetMode="External"/><Relationship Id="rId53" Type="http://schemas.openxmlformats.org/officeDocument/2006/relationships/hyperlink" Target="mailto:guajira915@hotmail.com" TargetMode="External"/><Relationship Id="rId74" Type="http://schemas.openxmlformats.org/officeDocument/2006/relationships/hyperlink" Target="mailto:juanda.cardonagonzalez@gmail.com" TargetMode="External"/><Relationship Id="rId128" Type="http://schemas.openxmlformats.org/officeDocument/2006/relationships/hyperlink" Target="mailto:manuelacano72@yahoo.es" TargetMode="External"/><Relationship Id="rId149" Type="http://schemas.openxmlformats.org/officeDocument/2006/relationships/hyperlink" Target="mailto:yanet941217@hotmail.com" TargetMode="External"/><Relationship Id="rId5" Type="http://schemas.openxmlformats.org/officeDocument/2006/relationships/hyperlink" Target="mailto:alebuil@mosena.edu.co" TargetMode="External"/><Relationship Id="rId95" Type="http://schemas.openxmlformats.org/officeDocument/2006/relationships/hyperlink" Target="mailto:valencialuis@hotmail.es" TargetMode="External"/><Relationship Id="rId160" Type="http://schemas.openxmlformats.org/officeDocument/2006/relationships/hyperlink" Target="mailto:AUXILIARRH@ELCARMEN.GOV.CO" TargetMode="External"/><Relationship Id="rId22" Type="http://schemas.openxmlformats.org/officeDocument/2006/relationships/hyperlink" Target="mailto:betty_28@hotmail.com" TargetMode="External"/><Relationship Id="rId43" Type="http://schemas.openxmlformats.org/officeDocument/2006/relationships/hyperlink" Target="mailto:duribeb85@gmail.com" TargetMode="External"/><Relationship Id="rId64" Type="http://schemas.openxmlformats.org/officeDocument/2006/relationships/hyperlink" Target="mailto:trabajosocialcomisaria@alcaldiaelcarmen.gov.co" TargetMode="External"/><Relationship Id="rId118" Type="http://schemas.openxmlformats.org/officeDocument/2006/relationships/hyperlink" Target="mailto:control.interno@elcarmen.gov.co" TargetMode="External"/><Relationship Id="rId139" Type="http://schemas.openxmlformats.org/officeDocument/2006/relationships/hyperlink" Target="mailto:waciro@rionegro.gov.co" TargetMode="External"/><Relationship Id="rId85" Type="http://schemas.openxmlformats.org/officeDocument/2006/relationships/hyperlink" Target="mailto:julianmlondono@hotmail.com" TargetMode="External"/><Relationship Id="rId150" Type="http://schemas.openxmlformats.org/officeDocument/2006/relationships/hyperlink" Target="mailto:AUXILIARRH@ELCARMEN.GOV.CO" TargetMode="External"/><Relationship Id="rId171" Type="http://schemas.openxmlformats.org/officeDocument/2006/relationships/hyperlink" Target="mailto:cindyvc01@gmail.com" TargetMode="External"/><Relationship Id="rId12" Type="http://schemas.openxmlformats.org/officeDocument/2006/relationships/hyperlink" Target="mailto:andersongiraldo843@gmail.com" TargetMode="External"/><Relationship Id="rId33" Type="http://schemas.openxmlformats.org/officeDocument/2006/relationships/hyperlink" Target="mailto:cristinaisabelzuluagacalderon@gmail.com" TargetMode="External"/><Relationship Id="rId108" Type="http://schemas.openxmlformats.org/officeDocument/2006/relationships/hyperlink" Target="mailto:getrudisbaena@gmail.com" TargetMode="External"/><Relationship Id="rId129" Type="http://schemas.openxmlformats.org/officeDocument/2006/relationships/hyperlink" Target="mailto:mag-poc@hotmail.com" TargetMode="External"/><Relationship Id="rId54" Type="http://schemas.openxmlformats.org/officeDocument/2006/relationships/hyperlink" Target="mailto:eliza_orjuela@hotmail.com" TargetMode="External"/><Relationship Id="rId75" Type="http://schemas.openxmlformats.org/officeDocument/2006/relationships/hyperlink" Target="mailto:juanmorenobetan@gmail.com" TargetMode="External"/><Relationship Id="rId96" Type="http://schemas.openxmlformats.org/officeDocument/2006/relationships/hyperlink" Target="mailto:luisferna725@gmail.com" TargetMode="External"/><Relationship Id="rId140" Type="http://schemas.openxmlformats.org/officeDocument/2006/relationships/hyperlink" Target="mailto:santirueda06.sr@gmail.com" TargetMode="External"/><Relationship Id="rId161" Type="http://schemas.openxmlformats.org/officeDocument/2006/relationships/hyperlink" Target="mailto:AUXILIARRH@ELCARMEN.GOV.CO" TargetMode="External"/><Relationship Id="rId1" Type="http://schemas.openxmlformats.org/officeDocument/2006/relationships/hyperlink" Target="mailto:adriana.otalvaro2012@gmail.com" TargetMode="External"/><Relationship Id="rId6" Type="http://schemas.openxmlformats.org/officeDocument/2006/relationships/hyperlink" Target="mailto:alejogi1987@hotmail.com" TargetMode="External"/><Relationship Id="rId23" Type="http://schemas.openxmlformats.org/officeDocument/2006/relationships/hyperlink" Target="mailto:unidaddearchivo@elcarmen.gov.co" TargetMode="External"/><Relationship Id="rId28" Type="http://schemas.openxmlformats.org/officeDocument/2006/relationships/hyperlink" Target="mailto:santiago.11barrera@gmail.com" TargetMode="External"/><Relationship Id="rId49" Type="http://schemas.openxmlformats.org/officeDocument/2006/relationships/hyperlink" Target="mailto:edgardiaz350@gmail.com" TargetMode="External"/><Relationship Id="rId114" Type="http://schemas.openxmlformats.org/officeDocument/2006/relationships/hyperlink" Target="mailto:nhernandez461@misena.edu.co" TargetMode="External"/><Relationship Id="rId119" Type="http://schemas.openxmlformats.org/officeDocument/2006/relationships/hyperlink" Target="mailto:omar-daga@hotmail.com" TargetMode="External"/><Relationship Id="rId44" Type="http://schemas.openxmlformats.org/officeDocument/2006/relationships/hyperlink" Target="mailto:diegotrilli18@gmail.com" TargetMode="External"/><Relationship Id="rId60" Type="http://schemas.openxmlformats.org/officeDocument/2006/relationships/hyperlink" Target="mailto:quinterohector487@gmail.com" TargetMode="External"/><Relationship Id="rId65" Type="http://schemas.openxmlformats.org/officeDocument/2006/relationships/hyperlink" Target="mailto:isabel.0219@hotmail.com" TargetMode="External"/><Relationship Id="rId81" Type="http://schemas.openxmlformats.org/officeDocument/2006/relationships/hyperlink" Target="mailto:julianrg8@gmail.com" TargetMode="External"/><Relationship Id="rId86" Type="http://schemas.openxmlformats.org/officeDocument/2006/relationships/hyperlink" Target="mailto:jsantiagooh@yahoo.com" TargetMode="External"/><Relationship Id="rId130" Type="http://schemas.openxmlformats.org/officeDocument/2006/relationships/hyperlink" Target="mailto:sandraramirez1031@hotmail.com" TargetMode="External"/><Relationship Id="rId135" Type="http://schemas.openxmlformats.org/officeDocument/2006/relationships/hyperlink" Target="mailto:alvarezocampovaleria9004@gmail.com" TargetMode="External"/><Relationship Id="rId151" Type="http://schemas.openxmlformats.org/officeDocument/2006/relationships/hyperlink" Target="mailto:AUXILIARRH@ELCARMEN.GOV.CO" TargetMode="External"/><Relationship Id="rId156" Type="http://schemas.openxmlformats.org/officeDocument/2006/relationships/hyperlink" Target="mailto:AUXILIARRH@ELCARMEN.GOV.CO" TargetMode="External"/><Relationship Id="rId172" Type="http://schemas.openxmlformats.org/officeDocument/2006/relationships/hyperlink" Target="mailto:arnoldemz85@gmail.com" TargetMode="External"/><Relationship Id="rId13" Type="http://schemas.openxmlformats.org/officeDocument/2006/relationships/hyperlink" Target="mailto:andreaq0894@gmail.com" TargetMode="External"/><Relationship Id="rId18" Type="http://schemas.openxmlformats.org/officeDocument/2006/relationships/hyperlink" Target="mailto:villegas7@gmail.com" TargetMode="External"/><Relationship Id="rId39" Type="http://schemas.openxmlformats.org/officeDocument/2006/relationships/hyperlink" Target="mailto:dmaye1605@gmail.com" TargetMode="External"/><Relationship Id="rId109" Type="http://schemas.openxmlformats.org/officeDocument/2006/relationships/hyperlink" Target="mailto:orozcomaria7953@gmail.com" TargetMode="External"/><Relationship Id="rId34" Type="http://schemas.openxmlformats.org/officeDocument/2006/relationships/hyperlink" Target="mailto:cynthcor940@gmail.com" TargetMode="External"/><Relationship Id="rId50" Type="http://schemas.openxmlformats.org/officeDocument/2006/relationships/hyperlink" Target="mailto:faber156@hotmail.com" TargetMode="External"/><Relationship Id="rId55" Type="http://schemas.openxmlformats.org/officeDocument/2006/relationships/hyperlink" Target="mailto:elsy.zuluaga@outlook.com" TargetMode="External"/><Relationship Id="rId76" Type="http://schemas.openxmlformats.org/officeDocument/2006/relationships/hyperlink" Target="mailto:juanesmed@gmail.com" TargetMode="External"/><Relationship Id="rId97" Type="http://schemas.openxmlformats.org/officeDocument/2006/relationships/hyperlink" Target="mailto:fernadoosoriovargas@gmail.com" TargetMode="External"/><Relationship Id="rId104" Type="http://schemas.openxmlformats.org/officeDocument/2006/relationships/hyperlink" Target="mailto:maleja-1992@hotmail.com" TargetMode="External"/><Relationship Id="rId120" Type="http://schemas.openxmlformats.org/officeDocument/2006/relationships/hyperlink" Target="mailto:oscarsanchezbello1974@gmail.com" TargetMode="External"/><Relationship Id="rId125" Type="http://schemas.openxmlformats.org/officeDocument/2006/relationships/hyperlink" Target="mailto:inspectortransito@elcarmen.gov.co" TargetMode="External"/><Relationship Id="rId141" Type="http://schemas.openxmlformats.org/officeDocument/2006/relationships/hyperlink" Target="mailto:yamigarsoto@gmail.com" TargetMode="External"/><Relationship Id="rId146" Type="http://schemas.openxmlformats.org/officeDocument/2006/relationships/hyperlink" Target="mailto:yedcelylopez@gmail.com" TargetMode="External"/><Relationship Id="rId167" Type="http://schemas.openxmlformats.org/officeDocument/2006/relationships/hyperlink" Target="mailto:AUXILIARRH@ELCARMEN.GOV.CO" TargetMode="External"/><Relationship Id="rId7" Type="http://schemas.openxmlformats.org/officeDocument/2006/relationships/hyperlink" Target="mailto:ammagente176@gmail,com" TargetMode="External"/><Relationship Id="rId71" Type="http://schemas.openxmlformats.org/officeDocument/2006/relationships/hyperlink" Target="mailto:corregidurialamadera@elcarmendeviboral-antioquia.gov.co" TargetMode="External"/><Relationship Id="rId92" Type="http://schemas.openxmlformats.org/officeDocument/2006/relationships/hyperlink" Target="mailto:tecnica.catastro@elcarmen.gov.co" TargetMode="External"/><Relationship Id="rId162" Type="http://schemas.openxmlformats.org/officeDocument/2006/relationships/hyperlink" Target="mailto:AUXILIARRH@ELCARMEN.GOV.CO" TargetMode="External"/><Relationship Id="rId2" Type="http://schemas.openxmlformats.org/officeDocument/2006/relationships/hyperlink" Target="mailto:adrianasotoosorio@hotmail.com" TargetMode="External"/><Relationship Id="rId29" Type="http://schemas.openxmlformats.org/officeDocument/2006/relationships/hyperlink" Target="mailto:claudiapatriciagallegoh@gmail.com" TargetMode="External"/><Relationship Id="rId24" Type="http://schemas.openxmlformats.org/officeDocument/2006/relationships/hyperlink" Target="mailto:mariozuluaga0317@gmail.com" TargetMode="External"/><Relationship Id="rId40" Type="http://schemas.openxmlformats.org/officeDocument/2006/relationships/hyperlink" Target="mailto:catalina103099@gmail.com" TargetMode="External"/><Relationship Id="rId45" Type="http://schemas.openxmlformats.org/officeDocument/2006/relationships/hyperlink" Target="mailto:dilramirezal@unal.edu.co" TargetMode="External"/><Relationship Id="rId66" Type="http://schemas.openxmlformats.org/officeDocument/2006/relationships/hyperlink" Target="mailto:jhoan.bedoya-18@hotmail.com" TargetMode="External"/><Relationship Id="rId87" Type="http://schemas.openxmlformats.org/officeDocument/2006/relationships/hyperlink" Target="mailto:rjulianocampo@hotmail.com" TargetMode="External"/><Relationship Id="rId110" Type="http://schemas.openxmlformats.org/officeDocument/2006/relationships/hyperlink" Target="mailto:mariaisabelace8@gmail.com" TargetMode="External"/><Relationship Id="rId115" Type="http://schemas.openxmlformats.org/officeDocument/2006/relationships/hyperlink" Target="mailto:pu.infraestructura@elcarmendeviboral-antioquia.gov.co" TargetMode="External"/><Relationship Id="rId131" Type="http://schemas.openxmlformats.org/officeDocument/2006/relationships/hyperlink" Target="mailto:zandrapcg20@hotmail.com" TargetMode="External"/><Relationship Id="rId136" Type="http://schemas.openxmlformats.org/officeDocument/2006/relationships/hyperlink" Target="mailto:alexito_arango@hotm,ail.com" TargetMode="External"/><Relationship Id="rId157" Type="http://schemas.openxmlformats.org/officeDocument/2006/relationships/hyperlink" Target="mailto:AUXILIARRH@ELCARMEN.GOV.CO" TargetMode="External"/><Relationship Id="rId61" Type="http://schemas.openxmlformats.org/officeDocument/2006/relationships/hyperlink" Target="mailto:heanmeco@hotmail.com" TargetMode="External"/><Relationship Id="rId82" Type="http://schemas.openxmlformats.org/officeDocument/2006/relationships/hyperlink" Target="mailto:julian_pineda04@outlook.com" TargetMode="External"/><Relationship Id="rId152" Type="http://schemas.openxmlformats.org/officeDocument/2006/relationships/hyperlink" Target="mailto:AUXILIARRH@ELCARMEN.GOV.CO" TargetMode="External"/><Relationship Id="rId173" Type="http://schemas.openxmlformats.org/officeDocument/2006/relationships/hyperlink" Target="mailto:waciro@rionegro.gov.co" TargetMode="External"/><Relationship Id="rId19" Type="http://schemas.openxmlformats.org/officeDocument/2006/relationships/hyperlink" Target="mailto:aracvargas@misena.edu.co" TargetMode="External"/><Relationship Id="rId14" Type="http://schemas.openxmlformats.org/officeDocument/2006/relationships/hyperlink" Target="mailto:a_cardenas77@hotmail.com" TargetMode="External"/><Relationship Id="rId30" Type="http://schemas.openxmlformats.org/officeDocument/2006/relationships/hyperlink" Target="mailto:chridamogi@gmail.com" TargetMode="External"/><Relationship Id="rId35" Type="http://schemas.openxmlformats.org/officeDocument/2006/relationships/hyperlink" Target="mailto:goezmil13@gmail.com" TargetMode="External"/><Relationship Id="rId56" Type="http://schemas.openxmlformats.org/officeDocument/2006/relationships/hyperlink" Target="mailto:estebanarangosss@gmail.com" TargetMode="External"/><Relationship Id="rId77" Type="http://schemas.openxmlformats.org/officeDocument/2006/relationships/hyperlink" Target="mailto:jufeargo@hotmail.com" TargetMode="External"/><Relationship Id="rId100" Type="http://schemas.openxmlformats.org/officeDocument/2006/relationships/hyperlink" Target="mailto:lyda309@hotmail.com" TargetMode="External"/><Relationship Id="rId105" Type="http://schemas.openxmlformats.org/officeDocument/2006/relationships/hyperlink" Target="mailto:betancurcamila14@gmail.com" TargetMode="External"/><Relationship Id="rId126" Type="http://schemas.openxmlformats.org/officeDocument/2006/relationships/hyperlink" Target="mailto:rubbyfra@gmail.com" TargetMode="External"/><Relationship Id="rId147" Type="http://schemas.openxmlformats.org/officeDocument/2006/relationships/hyperlink" Target="mailto:jenifercardona1001@gmail.com" TargetMode="External"/><Relationship Id="rId168" Type="http://schemas.openxmlformats.org/officeDocument/2006/relationships/hyperlink" Target="mailto:AUXILIARRH@ELCARMEN.GOV.CO" TargetMode="External"/><Relationship Id="rId8" Type="http://schemas.openxmlformats.org/officeDocument/2006/relationships/hyperlink" Target="mailto:alrayenal@hotmail.com" TargetMode="External"/><Relationship Id="rId51" Type="http://schemas.openxmlformats.org/officeDocument/2006/relationships/hyperlink" Target="mailto:elianamaria34@gmail.com" TargetMode="External"/><Relationship Id="rId72" Type="http://schemas.openxmlformats.org/officeDocument/2006/relationships/hyperlink" Target="mailto:jmejia0808@hotmail.com" TargetMode="External"/><Relationship Id="rId93" Type="http://schemas.openxmlformats.org/officeDocument/2006/relationships/hyperlink" Target="mailto:llanegra@hotmail.com" TargetMode="External"/><Relationship Id="rId98" Type="http://schemas.openxmlformats.org/officeDocument/2006/relationships/hyperlink" Target="mailto:newluisfer2682@hotmail.com" TargetMode="External"/><Relationship Id="rId121" Type="http://schemas.openxmlformats.org/officeDocument/2006/relationships/hyperlink" Target="mailto:pascualeuquerio@hotmail.com" TargetMode="External"/><Relationship Id="rId142" Type="http://schemas.openxmlformats.org/officeDocument/2006/relationships/hyperlink" Target="mailto:cordobayarley0@gamil.com" TargetMode="External"/><Relationship Id="rId163" Type="http://schemas.openxmlformats.org/officeDocument/2006/relationships/hyperlink" Target="mailto:AUXILIARRH@ELCARMEN.GOV.CO" TargetMode="External"/><Relationship Id="rId3" Type="http://schemas.openxmlformats.org/officeDocument/2006/relationships/hyperlink" Target="mailto:profesionalpresupuesto@elcarmen.gov.co" TargetMode="External"/><Relationship Id="rId25" Type="http://schemas.openxmlformats.org/officeDocument/2006/relationships/hyperlink" Target="mailto:caritoperez2104@hotmail.com" TargetMode="External"/><Relationship Id="rId46" Type="http://schemas.openxmlformats.org/officeDocument/2006/relationships/hyperlink" Target="mailto:divianatoroc@gmail.com" TargetMode="External"/><Relationship Id="rId67" Type="http://schemas.openxmlformats.org/officeDocument/2006/relationships/hyperlink" Target="mailto:jhon07nupan@gmail.com" TargetMode="External"/><Relationship Id="rId116" Type="http://schemas.openxmlformats.org/officeDocument/2006/relationships/hyperlink" Target="mailto:nafranlo@hotmail.com" TargetMode="External"/><Relationship Id="rId137" Type="http://schemas.openxmlformats.org/officeDocument/2006/relationships/hyperlink" Target="mailto:vladovega@gmail.com" TargetMode="External"/><Relationship Id="rId158" Type="http://schemas.openxmlformats.org/officeDocument/2006/relationships/hyperlink" Target="mailto:AUXILIARRH@ELCARMEN.GOV.CO" TargetMode="External"/><Relationship Id="rId20" Type="http://schemas.openxmlformats.org/officeDocument/2006/relationships/hyperlink" Target="mailto:cristina.hernandez9810@gmail.com" TargetMode="External"/><Relationship Id="rId41" Type="http://schemas.openxmlformats.org/officeDocument/2006/relationships/hyperlink" Target="mailto:diana57419@hotmail.com" TargetMode="External"/><Relationship Id="rId62" Type="http://schemas.openxmlformats.org/officeDocument/2006/relationships/hyperlink" Target="mailto:humbertosimon89@gmail.com" TargetMode="External"/><Relationship Id="rId83" Type="http://schemas.openxmlformats.org/officeDocument/2006/relationships/hyperlink" Target="mailto:julianleandromv@hotmail.com" TargetMode="External"/><Relationship Id="rId88" Type="http://schemas.openxmlformats.org/officeDocument/2006/relationships/hyperlink" Target="mailto:kellym0214@gmail.com" TargetMode="External"/><Relationship Id="rId111" Type="http://schemas.openxmlformats.org/officeDocument/2006/relationships/hyperlink" Target="mailto:magfranco14@hotmaail.com" TargetMode="External"/><Relationship Id="rId132" Type="http://schemas.openxmlformats.org/officeDocument/2006/relationships/hyperlink" Target="mailto:m.a.sandra@hotmail.com" TargetMode="External"/><Relationship Id="rId153" Type="http://schemas.openxmlformats.org/officeDocument/2006/relationships/hyperlink" Target="mailto:AUXILIARRH@ELCARMEN.GOV.CO" TargetMode="External"/><Relationship Id="rId174" Type="http://schemas.openxmlformats.org/officeDocument/2006/relationships/printerSettings" Target="../printerSettings/printerSettings3.bin"/><Relationship Id="rId15" Type="http://schemas.openxmlformats.org/officeDocument/2006/relationships/hyperlink" Target="mailto:feliipedaza211@gmail.com" TargetMode="External"/><Relationship Id="rId36" Type="http://schemas.openxmlformats.org/officeDocument/2006/relationships/hyperlink" Target="mailto:daniagarzon@gmail.com" TargetMode="External"/><Relationship Id="rId57" Type="http://schemas.openxmlformats.org/officeDocument/2006/relationships/hyperlink" Target="mailto:fsotozuluaga@gmail.com" TargetMode="External"/><Relationship Id="rId106" Type="http://schemas.openxmlformats.org/officeDocument/2006/relationships/hyperlink" Target="mailto:sisben@elcarmen.gov.co" TargetMode="External"/><Relationship Id="rId127" Type="http://schemas.openxmlformats.org/officeDocument/2006/relationships/hyperlink" Target="mailto:giraldosahira@gmail.com" TargetMode="External"/><Relationship Id="rId10" Type="http://schemas.openxmlformats.org/officeDocument/2006/relationships/hyperlink" Target="mailto:ana.isabeldh@outlook.es" TargetMode="External"/><Relationship Id="rId31" Type="http://schemas.openxmlformats.org/officeDocument/2006/relationships/hyperlink" Target="mailto:cristian.atehortua0289@gmail.com" TargetMode="External"/><Relationship Id="rId52" Type="http://schemas.openxmlformats.org/officeDocument/2006/relationships/hyperlink" Target="mailto:elianaevelyn06@gmail.com" TargetMode="External"/><Relationship Id="rId73" Type="http://schemas.openxmlformats.org/officeDocument/2006/relationships/hyperlink" Target="mailto:jddavid012015@outlook.com" TargetMode="External"/><Relationship Id="rId78" Type="http://schemas.openxmlformats.org/officeDocument/2006/relationships/hyperlink" Target="mailto:constructorciviljgl@gmail.com" TargetMode="External"/><Relationship Id="rId94" Type="http://schemas.openxmlformats.org/officeDocument/2006/relationships/hyperlink" Target="mailto:luispinedob@hotmail.com" TargetMode="External"/><Relationship Id="rId99" Type="http://schemas.openxmlformats.org/officeDocument/2006/relationships/hyperlink" Target="mailto:estella.castano1683@gmail.com" TargetMode="External"/><Relationship Id="rId101" Type="http://schemas.openxmlformats.org/officeDocument/2006/relationships/hyperlink" Target="mailto:maidaalvarezcardona@gmail.com" TargetMode="External"/><Relationship Id="rId122" Type="http://schemas.openxmlformats.org/officeDocument/2006/relationships/hyperlink" Target="mailto:cristinavargas0824@gmail.com" TargetMode="External"/><Relationship Id="rId143" Type="http://schemas.openxmlformats.org/officeDocument/2006/relationships/hyperlink" Target="mailto:yurani.castromarulanda@gmaul.com" TargetMode="External"/><Relationship Id="rId148" Type="http://schemas.openxmlformats.org/officeDocument/2006/relationships/hyperlink" Target="mailto:marcela2312.mr@gmail.com" TargetMode="External"/><Relationship Id="rId164" Type="http://schemas.openxmlformats.org/officeDocument/2006/relationships/hyperlink" Target="mailto:AUXILIARRH@ELCARMEN.GOV.CO" TargetMode="External"/><Relationship Id="rId169" Type="http://schemas.openxmlformats.org/officeDocument/2006/relationships/hyperlink" Target="mailto:AUXILIARRH@ELCARMEN.GOV.CO" TargetMode="External"/><Relationship Id="rId4" Type="http://schemas.openxmlformats.org/officeDocument/2006/relationships/hyperlink" Target="mailto:albeiroverdolaga10@hotmail.com" TargetMode="External"/><Relationship Id="rId9" Type="http://schemas.openxmlformats.org/officeDocument/2006/relationships/hyperlink" Target="mailto:carolina.arcila13@gmail.com" TargetMode="External"/><Relationship Id="rId26" Type="http://schemas.openxmlformats.org/officeDocument/2006/relationships/hyperlink" Target="mailto:carcilag222@hotmail.com" TargetMode="External"/><Relationship Id="rId47" Type="http://schemas.openxmlformats.org/officeDocument/2006/relationships/hyperlink" Target="mailto:apoyobiblioteca@elcarmen.gov.co" TargetMode="External"/><Relationship Id="rId68" Type="http://schemas.openxmlformats.org/officeDocument/2006/relationships/hyperlink" Target="mailto:jhonatan.henao1585@gmail.com" TargetMode="External"/><Relationship Id="rId89" Type="http://schemas.openxmlformats.org/officeDocument/2006/relationships/hyperlink" Target="mailto:dcomunitario@alcaldiaelcarmen.gov.co" TargetMode="External"/><Relationship Id="rId112" Type="http://schemas.openxmlformats.org/officeDocument/2006/relationships/hyperlink" Target="mailto:marlenyserna@gmail.com" TargetMode="External"/><Relationship Id="rId133" Type="http://schemas.openxmlformats.org/officeDocument/2006/relationships/hyperlink" Target="mailto:apoyohacienda@elcarmendeviboral-antioquia.gov.co" TargetMode="External"/><Relationship Id="rId154" Type="http://schemas.openxmlformats.org/officeDocument/2006/relationships/hyperlink" Target="mailto:AUXILIARRH@ELCARMEN.GOV.CO" TargetMode="External"/><Relationship Id="rId175" Type="http://schemas.openxmlformats.org/officeDocument/2006/relationships/drawing" Target="../drawings/drawing4.xml"/><Relationship Id="rId16" Type="http://schemas.openxmlformats.org/officeDocument/2006/relationships/hyperlink" Target="mailto:andres_sossa37132@elpoli.edu.co" TargetMode="External"/><Relationship Id="rId37" Type="http://schemas.openxmlformats.org/officeDocument/2006/relationships/hyperlink" Target="mailto:dfelipe.quintero@udea.edu.co" TargetMode="External"/><Relationship Id="rId58" Type="http://schemas.openxmlformats.org/officeDocument/2006/relationships/hyperlink" Target="mailto:fjma2008@gmail.com" TargetMode="External"/><Relationship Id="rId79" Type="http://schemas.openxmlformats.org/officeDocument/2006/relationships/hyperlink" Target="mailto:juanings@gmail.com" TargetMode="External"/><Relationship Id="rId102" Type="http://schemas.openxmlformats.org/officeDocument/2006/relationships/hyperlink" Target="mailto:cuatasm78@gmail.com" TargetMode="External"/><Relationship Id="rId123" Type="http://schemas.openxmlformats.org/officeDocument/2006/relationships/hyperlink" Target="mailto:peterjulio824@hotmail.com" TargetMode="External"/><Relationship Id="rId144" Type="http://schemas.openxmlformats.org/officeDocument/2006/relationships/hyperlink" Target="mailto:ypgarcia15@gmail.com" TargetMode="External"/><Relationship Id="rId90" Type="http://schemas.openxmlformats.org/officeDocument/2006/relationships/hyperlink" Target="mailto:agentes@alcaldiaelcarmen.gov.co" TargetMode="External"/><Relationship Id="rId165" Type="http://schemas.openxmlformats.org/officeDocument/2006/relationships/hyperlink" Target="mailto:AUXILIARRH@ELCARMEN.GOV.CO" TargetMode="External"/><Relationship Id="rId27" Type="http://schemas.openxmlformats.org/officeDocument/2006/relationships/hyperlink" Target="mailto:psicologaclaudiavelasquez@gmail.com" TargetMode="External"/><Relationship Id="rId48" Type="http://schemas.openxmlformats.org/officeDocument/2006/relationships/hyperlink" Target="mailto:auxiliarinspeccion@alcaldiaelcarmen.gov.co" TargetMode="External"/><Relationship Id="rId69" Type="http://schemas.openxmlformats.org/officeDocument/2006/relationships/hyperlink" Target="mailto:jcano86@misena.edu.co" TargetMode="External"/><Relationship Id="rId113" Type="http://schemas.openxmlformats.org/officeDocument/2006/relationships/hyperlink" Target="mailto:marynegrete@misena.edu.co" TargetMode="External"/><Relationship Id="rId134" Type="http://schemas.openxmlformats.org/officeDocument/2006/relationships/hyperlink" Target="mailto:valosoriogom@unal.edu.co" TargetMode="External"/><Relationship Id="rId80" Type="http://schemas.openxmlformats.org/officeDocument/2006/relationships/hyperlink" Target="mailto:juanjomoreno29@hotmail.com" TargetMode="External"/><Relationship Id="rId155" Type="http://schemas.openxmlformats.org/officeDocument/2006/relationships/hyperlink" Target="mailto:AUXILIARRH@ELCARMEN.GOV.CO" TargetMode="External"/><Relationship Id="rId17" Type="http://schemas.openxmlformats.org/officeDocument/2006/relationships/hyperlink" Target="mailto:andresocampo1988@gamil.com" TargetMode="External"/><Relationship Id="rId38" Type="http://schemas.openxmlformats.org/officeDocument/2006/relationships/hyperlink" Target="mailto:davalondonojim@unal.edu.co" TargetMode="External"/><Relationship Id="rId59" Type="http://schemas.openxmlformats.org/officeDocument/2006/relationships/hyperlink" Target="mailto:tecnicapredial@elcarmen.gov.co" TargetMode="External"/><Relationship Id="rId103" Type="http://schemas.openxmlformats.org/officeDocument/2006/relationships/hyperlink" Target="mailto:marcerlazb7@hotmail.com" TargetMode="External"/><Relationship Id="rId124" Type="http://schemas.openxmlformats.org/officeDocument/2006/relationships/hyperlink" Target="mailto:robinson_bedoya84152@elpoli.edu.co" TargetMode="External"/><Relationship Id="rId70" Type="http://schemas.openxmlformats.org/officeDocument/2006/relationships/hyperlink" Target="mailto:jamadrid@misena.edu.co" TargetMode="External"/><Relationship Id="rId91" Type="http://schemas.openxmlformats.org/officeDocument/2006/relationships/hyperlink" Target="mailto:toambiental@alcaldiaelcarmen.gov.co" TargetMode="External"/><Relationship Id="rId145" Type="http://schemas.openxmlformats.org/officeDocument/2006/relationships/hyperlink" Target="mailto:yinetrestrepog@gmail.com" TargetMode="External"/><Relationship Id="rId166" Type="http://schemas.openxmlformats.org/officeDocument/2006/relationships/hyperlink" Target="mailto:AUXILIARRH@ELCARMEN.GOV.C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17" Type="http://schemas.openxmlformats.org/officeDocument/2006/relationships/hyperlink" Target="mailto:conradojh@hotmail.com" TargetMode="External"/><Relationship Id="rId299" Type="http://schemas.openxmlformats.org/officeDocument/2006/relationships/hyperlink" Target="mailto:VALENTINAGIRALDO21@GMAIL.COM" TargetMode="External"/><Relationship Id="rId21" Type="http://schemas.openxmlformats.org/officeDocument/2006/relationships/hyperlink" Target="mailto:jose.hurtado4536@gmail.com" TargetMode="External"/><Relationship Id="rId63" Type="http://schemas.openxmlformats.org/officeDocument/2006/relationships/hyperlink" Target="mailto:cntdmartinez@gmail.com" TargetMode="External"/><Relationship Id="rId159" Type="http://schemas.openxmlformats.org/officeDocument/2006/relationships/hyperlink" Target="mailto:wilmar1978@gmail.com" TargetMode="External"/><Relationship Id="rId170" Type="http://schemas.openxmlformats.org/officeDocument/2006/relationships/hyperlink" Target="mailto:AUXILIARRH@ELCARMEN.GOV.CO" TargetMode="External"/><Relationship Id="rId226" Type="http://schemas.openxmlformats.org/officeDocument/2006/relationships/hyperlink" Target="mailto:AUXILIARRH@ELCARMEN.GOV.CO" TargetMode="External"/><Relationship Id="rId268" Type="http://schemas.openxmlformats.org/officeDocument/2006/relationships/hyperlink" Target="mailto:AUXILIARRH@ELCARMEN.GOV.CO" TargetMode="External"/><Relationship Id="rId32" Type="http://schemas.openxmlformats.org/officeDocument/2006/relationships/hyperlink" Target="mailto:jhoanagaviriazuleta@gmail.com" TargetMode="External"/><Relationship Id="rId74" Type="http://schemas.openxmlformats.org/officeDocument/2006/relationships/hyperlink" Target="mailto:mariana.fonointegral@gmail.com" TargetMode="External"/><Relationship Id="rId128" Type="http://schemas.openxmlformats.org/officeDocument/2006/relationships/hyperlink" Target="mailto:camilomq@hotmail.com" TargetMode="External"/><Relationship Id="rId5" Type="http://schemas.openxmlformats.org/officeDocument/2006/relationships/hyperlink" Target="mailto:ramirezwill@gmail.com" TargetMode="External"/><Relationship Id="rId181" Type="http://schemas.openxmlformats.org/officeDocument/2006/relationships/hyperlink" Target="mailto:AUXILIARRH@ELCARMEN.GOV.CO" TargetMode="External"/><Relationship Id="rId237" Type="http://schemas.openxmlformats.org/officeDocument/2006/relationships/hyperlink" Target="mailto:jhmaurozz@gmail.com" TargetMode="External"/><Relationship Id="rId279" Type="http://schemas.openxmlformats.org/officeDocument/2006/relationships/hyperlink" Target="mailto:DRODRIGUEZ@GIAPSYSTEM.COM.CO" TargetMode="External"/><Relationship Id="rId43" Type="http://schemas.openxmlformats.org/officeDocument/2006/relationships/hyperlink" Target="mailto:andres-41240@hotmail.com" TargetMode="External"/><Relationship Id="rId139" Type="http://schemas.openxmlformats.org/officeDocument/2006/relationships/hyperlink" Target="mailto:kerenmartineztoloza@gmail.com" TargetMode="External"/><Relationship Id="rId290" Type="http://schemas.openxmlformats.org/officeDocument/2006/relationships/hyperlink" Target="mailto:ERIKAGILLUCO@GMAIL.COM" TargetMode="External"/><Relationship Id="rId85" Type="http://schemas.openxmlformats.org/officeDocument/2006/relationships/hyperlink" Target="mailto:Wayraecotours@gmail.com" TargetMode="External"/><Relationship Id="rId150" Type="http://schemas.openxmlformats.org/officeDocument/2006/relationships/hyperlink" Target="mailto:hugovoleybol@gmail.com" TargetMode="External"/><Relationship Id="rId192" Type="http://schemas.openxmlformats.org/officeDocument/2006/relationships/hyperlink" Target="mailto:AUXILIARRH@ELCARMEN.GOV.CO" TargetMode="External"/><Relationship Id="rId206" Type="http://schemas.openxmlformats.org/officeDocument/2006/relationships/hyperlink" Target="mailto:angeles.castano23@gmail.com" TargetMode="External"/><Relationship Id="rId248" Type="http://schemas.openxmlformats.org/officeDocument/2006/relationships/hyperlink" Target="mailto:AUXILIARRH@ELCARMEN.GOV.CO" TargetMode="External"/><Relationship Id="rId12" Type="http://schemas.openxmlformats.org/officeDocument/2006/relationships/hyperlink" Target="mailto:rodrigorozco48@gmail.com" TargetMode="External"/><Relationship Id="rId108" Type="http://schemas.openxmlformats.org/officeDocument/2006/relationships/hyperlink" Target="mailto:jairoorozcozuluaga@gmail.com" TargetMode="External"/><Relationship Id="rId54" Type="http://schemas.openxmlformats.org/officeDocument/2006/relationships/hyperlink" Target="mailto:nataliasoto938@gmail.com" TargetMode="External"/><Relationship Id="rId96" Type="http://schemas.openxmlformats.org/officeDocument/2006/relationships/hyperlink" Target="mailto:lizethcastro6610@hotmail.com" TargetMode="External"/><Relationship Id="rId161" Type="http://schemas.openxmlformats.org/officeDocument/2006/relationships/hyperlink" Target="mailto:nidiaurregoescobar2@gmail.com" TargetMode="External"/><Relationship Id="rId217" Type="http://schemas.openxmlformats.org/officeDocument/2006/relationships/hyperlink" Target="mailto:joseagm280@hotmail.com" TargetMode="External"/><Relationship Id="rId6" Type="http://schemas.openxmlformats.org/officeDocument/2006/relationships/hyperlink" Target="mailto:stevenhur09@gmail.com" TargetMode="External"/><Relationship Id="rId238" Type="http://schemas.openxmlformats.org/officeDocument/2006/relationships/hyperlink" Target="mailto:AUXILIARRH@ELCARMEN.GOV.CO" TargetMode="External"/><Relationship Id="rId259" Type="http://schemas.openxmlformats.org/officeDocument/2006/relationships/hyperlink" Target="mailto:M.ISABEL1457@GMAIL.COM" TargetMode="External"/><Relationship Id="rId23" Type="http://schemas.openxmlformats.org/officeDocument/2006/relationships/hyperlink" Target="mailto:juanzulu2010@gmail.com" TargetMode="External"/><Relationship Id="rId119" Type="http://schemas.openxmlformats.org/officeDocument/2006/relationships/hyperlink" Target="mailto:Armandodlcon4323@gmail.com" TargetMode="External"/><Relationship Id="rId270" Type="http://schemas.openxmlformats.org/officeDocument/2006/relationships/hyperlink" Target="mailto:WILMAR_patino01182@elpoli.edu.co" TargetMode="External"/><Relationship Id="rId291" Type="http://schemas.openxmlformats.org/officeDocument/2006/relationships/hyperlink" Target="mailto:AUXILIARRH@ELCARMEN.GOV.CO" TargetMode="External"/><Relationship Id="rId44" Type="http://schemas.openxmlformats.org/officeDocument/2006/relationships/hyperlink" Target="mailto:josefercho14@hotmail.com" TargetMode="External"/><Relationship Id="rId65" Type="http://schemas.openxmlformats.org/officeDocument/2006/relationships/hyperlink" Target="mailto:ricautediego69@gmail.com" TargetMode="External"/><Relationship Id="rId86" Type="http://schemas.openxmlformats.org/officeDocument/2006/relationships/hyperlink" Target="mailto:paula.a.hdez@gmail.com" TargetMode="External"/><Relationship Id="rId130" Type="http://schemas.openxmlformats.org/officeDocument/2006/relationships/hyperlink" Target="mailto:san072804@gmail.com" TargetMode="External"/><Relationship Id="rId151" Type="http://schemas.openxmlformats.org/officeDocument/2006/relationships/hyperlink" Target="mailto:juandiego4321@gmail.com" TargetMode="External"/><Relationship Id="rId172" Type="http://schemas.openxmlformats.org/officeDocument/2006/relationships/hyperlink" Target="mailto:AUXILIARRH@ELCARMEN.GOV.CO" TargetMode="External"/><Relationship Id="rId193" Type="http://schemas.openxmlformats.org/officeDocument/2006/relationships/hyperlink" Target="mailto:AUXILIARRH@ELCARMEN.GOV.CO" TargetMode="External"/><Relationship Id="rId207" Type="http://schemas.openxmlformats.org/officeDocument/2006/relationships/hyperlink" Target="mailto:AUXILIARRH@ELCARMEN.GOV.CO" TargetMode="External"/><Relationship Id="rId228" Type="http://schemas.openxmlformats.org/officeDocument/2006/relationships/hyperlink" Target="mailto:AUXILIARRH@ELCARMEN.GOV.CO" TargetMode="External"/><Relationship Id="rId249" Type="http://schemas.openxmlformats.org/officeDocument/2006/relationships/hyperlink" Target="mailto:juan202sanchezz@gmail.com" TargetMode="External"/><Relationship Id="rId13" Type="http://schemas.openxmlformats.org/officeDocument/2006/relationships/hyperlink" Target="mailto:morenogiraldomelisa@gmail.com" TargetMode="External"/><Relationship Id="rId109" Type="http://schemas.openxmlformats.org/officeDocument/2006/relationships/hyperlink" Target="mailto:juanfer_6825@hotmail.com" TargetMode="External"/><Relationship Id="rId260" Type="http://schemas.openxmlformats.org/officeDocument/2006/relationships/hyperlink" Target="mailto:AUXILIARRH@ELCARMEN.GOV.CO" TargetMode="External"/><Relationship Id="rId281" Type="http://schemas.openxmlformats.org/officeDocument/2006/relationships/hyperlink" Target="mailto:AUXILIARRH@ELCARMEN.GOV.CO" TargetMode="External"/><Relationship Id="rId34" Type="http://schemas.openxmlformats.org/officeDocument/2006/relationships/hyperlink" Target="mailto:andrest.g.a@hotmail.com" TargetMode="External"/><Relationship Id="rId55" Type="http://schemas.openxmlformats.org/officeDocument/2006/relationships/hyperlink" Target="mailto:melicendoya@gmail.com" TargetMode="External"/><Relationship Id="rId76" Type="http://schemas.openxmlformats.org/officeDocument/2006/relationships/hyperlink" Target="mailto:caroibarra83@gmail.com" TargetMode="External"/><Relationship Id="rId97" Type="http://schemas.openxmlformats.org/officeDocument/2006/relationships/hyperlink" Target="mailto:ericayaned.martinezm@gmail.com" TargetMode="External"/><Relationship Id="rId120" Type="http://schemas.openxmlformats.org/officeDocument/2006/relationships/hyperlink" Target="mailto:JUANK9129@HOTMAIL.COM" TargetMode="External"/><Relationship Id="rId141" Type="http://schemas.openxmlformats.org/officeDocument/2006/relationships/hyperlink" Target="mailto:diana.carolinap1121@gmail.com" TargetMode="External"/><Relationship Id="rId7" Type="http://schemas.openxmlformats.org/officeDocument/2006/relationships/hyperlink" Target="mailto:carolina12anna@gmail.com" TargetMode="External"/><Relationship Id="rId162" Type="http://schemas.openxmlformats.org/officeDocument/2006/relationships/hyperlink" Target="mailto:jaramillorichard19@gmail.com" TargetMode="External"/><Relationship Id="rId183" Type="http://schemas.openxmlformats.org/officeDocument/2006/relationships/hyperlink" Target="mailto:AUXILIARRH@ELCARMEN.GOV.CO" TargetMode="External"/><Relationship Id="rId218" Type="http://schemas.openxmlformats.org/officeDocument/2006/relationships/hyperlink" Target="mailto:AUXILIARRH@ELCARMEN.GOV.CO" TargetMode="External"/><Relationship Id="rId239" Type="http://schemas.openxmlformats.org/officeDocument/2006/relationships/hyperlink" Target="mailto:carlosgrisales2010@gmail.com" TargetMode="External"/><Relationship Id="rId250" Type="http://schemas.openxmlformats.org/officeDocument/2006/relationships/hyperlink" Target="mailto:AUXILIARRH@ELCARMEN.GOV.CO" TargetMode="External"/><Relationship Id="rId271" Type="http://schemas.openxmlformats.org/officeDocument/2006/relationships/hyperlink" Target="mailto:PIPE1552@HOTMAIIL.COM" TargetMode="External"/><Relationship Id="rId292" Type="http://schemas.openxmlformats.org/officeDocument/2006/relationships/hyperlink" Target="mailto:JOSEDAVIDYANES@GMAIL.COM" TargetMode="External"/><Relationship Id="rId24" Type="http://schemas.openxmlformats.org/officeDocument/2006/relationships/hyperlink" Target="mailto:londonogomezcarolina@gmail.com" TargetMode="External"/><Relationship Id="rId45" Type="http://schemas.openxmlformats.org/officeDocument/2006/relationships/hyperlink" Target="mailto:claudiaalzatevargas@gmail.com" TargetMode="External"/><Relationship Id="rId66" Type="http://schemas.openxmlformats.org/officeDocument/2006/relationships/hyperlink" Target="mailto:alejalg08@yahoo.es" TargetMode="External"/><Relationship Id="rId87" Type="http://schemas.openxmlformats.org/officeDocument/2006/relationships/hyperlink" Target="mailto:Lauris-jp@hotmail.com" TargetMode="External"/><Relationship Id="rId110" Type="http://schemas.openxmlformats.org/officeDocument/2006/relationships/hyperlink" Target="mailto:rudajiso@gmail.com" TargetMode="External"/><Relationship Id="rId131" Type="http://schemas.openxmlformats.org/officeDocument/2006/relationships/hyperlink" Target="mailto:ocampond@hotmail.com" TargetMode="External"/><Relationship Id="rId152" Type="http://schemas.openxmlformats.org/officeDocument/2006/relationships/hyperlink" Target="mailto:santibote93@gmail.com" TargetMode="External"/><Relationship Id="rId173" Type="http://schemas.openxmlformats.org/officeDocument/2006/relationships/hyperlink" Target="mailto:AUXILIARRH@ELCARMEN.GOV.CO" TargetMode="External"/><Relationship Id="rId194" Type="http://schemas.openxmlformats.org/officeDocument/2006/relationships/hyperlink" Target="mailto:AUXILIARRH@ELCARMEN.GOV.CO" TargetMode="External"/><Relationship Id="rId208" Type="http://schemas.openxmlformats.org/officeDocument/2006/relationships/hyperlink" Target="mailto:AUXILIARRH@ELCARMEN.GOV.CO" TargetMode="External"/><Relationship Id="rId229" Type="http://schemas.openxmlformats.org/officeDocument/2006/relationships/hyperlink" Target="mailto:ospinaalzatejuancarlos@gmail.com" TargetMode="External"/><Relationship Id="rId240" Type="http://schemas.openxmlformats.org/officeDocument/2006/relationships/hyperlink" Target="mailto:AUXILIARRH@ELCARMEN.GOV.CO" TargetMode="External"/><Relationship Id="rId261" Type="http://schemas.openxmlformats.org/officeDocument/2006/relationships/hyperlink" Target="mailto:jsantiagooh@yahoo.com" TargetMode="External"/><Relationship Id="rId14" Type="http://schemas.openxmlformats.org/officeDocument/2006/relationships/hyperlink" Target="mailto:adolfocardona1704@gmail.com" TargetMode="External"/><Relationship Id="rId35" Type="http://schemas.openxmlformats.org/officeDocument/2006/relationships/hyperlink" Target="mailto:davidzp2213@gmail.com" TargetMode="External"/><Relationship Id="rId56" Type="http://schemas.openxmlformats.org/officeDocument/2006/relationships/hyperlink" Target="mailto:jhonfrey310320@gmail.com" TargetMode="External"/><Relationship Id="rId77" Type="http://schemas.openxmlformats.org/officeDocument/2006/relationships/hyperlink" Target="mailto:jesusgomezceballos@hotmail.com" TargetMode="External"/><Relationship Id="rId100" Type="http://schemas.openxmlformats.org/officeDocument/2006/relationships/hyperlink" Target="mailto:silgalo.81@gmail.com" TargetMode="External"/><Relationship Id="rId282" Type="http://schemas.openxmlformats.org/officeDocument/2006/relationships/hyperlink" Target="mailto:3218451151NATI4481@HOTMAIL.COM" TargetMode="External"/><Relationship Id="rId8" Type="http://schemas.openxmlformats.org/officeDocument/2006/relationships/hyperlink" Target="mailto:julianvasseur1978@gmail.com" TargetMode="External"/><Relationship Id="rId98" Type="http://schemas.openxmlformats.org/officeDocument/2006/relationships/hyperlink" Target="mailto:lalis_0726@hotmail.com" TargetMode="External"/><Relationship Id="rId121" Type="http://schemas.openxmlformats.org/officeDocument/2006/relationships/hyperlink" Target="mailto:chaverra62@hotmail.com" TargetMode="External"/><Relationship Id="rId142" Type="http://schemas.openxmlformats.org/officeDocument/2006/relationships/hyperlink" Target="mailto:Santiagolopezgo96@gmail.com" TargetMode="External"/><Relationship Id="rId163" Type="http://schemas.openxmlformats.org/officeDocument/2006/relationships/hyperlink" Target="mailto:Johanarivas709@gmail.com" TargetMode="External"/><Relationship Id="rId184" Type="http://schemas.openxmlformats.org/officeDocument/2006/relationships/hyperlink" Target="mailto:AUXILIARRH@ELCARMEN.GOV.CO" TargetMode="External"/><Relationship Id="rId219" Type="http://schemas.openxmlformats.org/officeDocument/2006/relationships/hyperlink" Target="mailto:leidycris84@gamil.com" TargetMode="External"/><Relationship Id="rId230" Type="http://schemas.openxmlformats.org/officeDocument/2006/relationships/hyperlink" Target="mailto:AUXILIARRH@ELCARMEN.GOV.CO" TargetMode="External"/><Relationship Id="rId251" Type="http://schemas.openxmlformats.org/officeDocument/2006/relationships/hyperlink" Target="mailto:vlosorio1906@gmail.com" TargetMode="External"/><Relationship Id="rId25" Type="http://schemas.openxmlformats.org/officeDocument/2006/relationships/hyperlink" Target="mailto:quinteroedgar1985@gmail.com" TargetMode="External"/><Relationship Id="rId46" Type="http://schemas.openxmlformats.org/officeDocument/2006/relationships/hyperlink" Target="mailto:cristinagiraldo03@gmail.com" TargetMode="External"/><Relationship Id="rId67" Type="http://schemas.openxmlformats.org/officeDocument/2006/relationships/hyperlink" Target="mailto:tiagoarenasvalencia@gmail.com" TargetMode="External"/><Relationship Id="rId272" Type="http://schemas.openxmlformats.org/officeDocument/2006/relationships/hyperlink" Target="mailto:laura1221g@gmail.com" TargetMode="External"/><Relationship Id="rId293" Type="http://schemas.openxmlformats.org/officeDocument/2006/relationships/hyperlink" Target="mailto:GERTRUDISBAENA@GMAIL.COM" TargetMode="External"/><Relationship Id="rId88" Type="http://schemas.openxmlformats.org/officeDocument/2006/relationships/hyperlink" Target="mailto:leidyalvarez977@gmail.com" TargetMode="External"/><Relationship Id="rId111" Type="http://schemas.openxmlformats.org/officeDocument/2006/relationships/hyperlink" Target="mailto:aperilla79@gmail.com" TargetMode="External"/><Relationship Id="rId132" Type="http://schemas.openxmlformats.org/officeDocument/2006/relationships/hyperlink" Target="mailto:jorgealbeiro2016@gmail.com" TargetMode="External"/><Relationship Id="rId153" Type="http://schemas.openxmlformats.org/officeDocument/2006/relationships/hyperlink" Target="mailto:duvanfelipe-97@hotmail.com" TargetMode="External"/><Relationship Id="rId174" Type="http://schemas.openxmlformats.org/officeDocument/2006/relationships/hyperlink" Target="mailto:AUXILIARRH@ELCARMEN.GOV.CO" TargetMode="External"/><Relationship Id="rId195" Type="http://schemas.openxmlformats.org/officeDocument/2006/relationships/hyperlink" Target="mailto:AUXILIARRH@ELCARMEN.GOV.CO" TargetMode="External"/><Relationship Id="rId209" Type="http://schemas.openxmlformats.org/officeDocument/2006/relationships/hyperlink" Target="mailto:sebas13200@hotmail.com" TargetMode="External"/><Relationship Id="rId220" Type="http://schemas.openxmlformats.org/officeDocument/2006/relationships/hyperlink" Target="mailto:AUXILIARRH@ELCARMEN.GOV.CO" TargetMode="External"/><Relationship Id="rId241" Type="http://schemas.openxmlformats.org/officeDocument/2006/relationships/hyperlink" Target="mailto:jonathantrainer11@gmail.com" TargetMode="External"/><Relationship Id="rId15" Type="http://schemas.openxmlformats.org/officeDocument/2006/relationships/hyperlink" Target="mailto:abogado.calidad@gmail.com" TargetMode="External"/><Relationship Id="rId36" Type="http://schemas.openxmlformats.org/officeDocument/2006/relationships/hyperlink" Target="mailto:juanfer1719@hotmail.com" TargetMode="External"/><Relationship Id="rId57" Type="http://schemas.openxmlformats.org/officeDocument/2006/relationships/hyperlink" Target="mailto:sergiogt1989@mail.com" TargetMode="External"/><Relationship Id="rId262" Type="http://schemas.openxmlformats.org/officeDocument/2006/relationships/hyperlink" Target="mailto:AUXILIARRH@ELCARMEN.GOV.CO" TargetMode="External"/><Relationship Id="rId283" Type="http://schemas.openxmlformats.org/officeDocument/2006/relationships/hyperlink" Target="mailto:NATI4481@HOTMAIL.COM" TargetMode="External"/><Relationship Id="rId78" Type="http://schemas.openxmlformats.org/officeDocument/2006/relationships/hyperlink" Target="mailto:edwinalzateabogado@gmail.com" TargetMode="External"/><Relationship Id="rId99" Type="http://schemas.openxmlformats.org/officeDocument/2006/relationships/hyperlink" Target="mailto:danielaqn22@hotmail.com" TargetMode="External"/><Relationship Id="rId101" Type="http://schemas.openxmlformats.org/officeDocument/2006/relationships/hyperlink" Target="mailto:natix1610@gmail.com" TargetMode="External"/><Relationship Id="rId122" Type="http://schemas.openxmlformats.org/officeDocument/2006/relationships/hyperlink" Target="mailto:alejarma@hotmail.com" TargetMode="External"/><Relationship Id="rId143" Type="http://schemas.openxmlformats.org/officeDocument/2006/relationships/hyperlink" Target="mailto:Monsalve4361@gmail.com" TargetMode="External"/><Relationship Id="rId164" Type="http://schemas.openxmlformats.org/officeDocument/2006/relationships/hyperlink" Target="mailto:emaure19@gmail.com" TargetMode="External"/><Relationship Id="rId185" Type="http://schemas.openxmlformats.org/officeDocument/2006/relationships/hyperlink" Target="mailto:AUXILIARRH@ELCARMEN.GOV.CO" TargetMode="External"/><Relationship Id="rId9" Type="http://schemas.openxmlformats.org/officeDocument/2006/relationships/hyperlink" Target="mailto:alejotorres079@gmail.con" TargetMode="External"/><Relationship Id="rId210" Type="http://schemas.openxmlformats.org/officeDocument/2006/relationships/hyperlink" Target="mailto:albeirogarcia3010@gmail.com" TargetMode="External"/><Relationship Id="rId26" Type="http://schemas.openxmlformats.org/officeDocument/2006/relationships/hyperlink" Target="mailto:carlosmarioriosmartinez@gmail.com" TargetMode="External"/><Relationship Id="rId231" Type="http://schemas.openxmlformats.org/officeDocument/2006/relationships/hyperlink" Target="mailto:LINAPEREZ941@HOTMAIL.COM" TargetMode="External"/><Relationship Id="rId252" Type="http://schemas.openxmlformats.org/officeDocument/2006/relationships/hyperlink" Target="mailto:elianasoto2@gmail.com" TargetMode="External"/><Relationship Id="rId273" Type="http://schemas.openxmlformats.org/officeDocument/2006/relationships/hyperlink" Target="mailto:laura.argorr@gmail.com" TargetMode="External"/><Relationship Id="rId294" Type="http://schemas.openxmlformats.org/officeDocument/2006/relationships/hyperlink" Target="mailto:AUXILIARRH@ELCARMEN.GOV.CO" TargetMode="External"/><Relationship Id="rId47" Type="http://schemas.openxmlformats.org/officeDocument/2006/relationships/hyperlink" Target="mailto:danielsteven0326@gmail.com" TargetMode="External"/><Relationship Id="rId68" Type="http://schemas.openxmlformats.org/officeDocument/2006/relationships/hyperlink" Target="mailto:Mariafrancoj4@gmail.com" TargetMode="External"/><Relationship Id="rId89" Type="http://schemas.openxmlformats.org/officeDocument/2006/relationships/hyperlink" Target="mailto:kandre5432@gmail.com" TargetMode="External"/><Relationship Id="rId112" Type="http://schemas.openxmlformats.org/officeDocument/2006/relationships/hyperlink" Target="mailto:cindyvarelav@gmail.com" TargetMode="External"/><Relationship Id="rId133" Type="http://schemas.openxmlformats.org/officeDocument/2006/relationships/hyperlink" Target="mailto:didierravezuluaga@gmail.com" TargetMode="External"/><Relationship Id="rId154" Type="http://schemas.openxmlformats.org/officeDocument/2006/relationships/hyperlink" Target="mailto:fabi&#225;nrestrepo.garc&#237;a@gmail.com" TargetMode="External"/><Relationship Id="rId175" Type="http://schemas.openxmlformats.org/officeDocument/2006/relationships/hyperlink" Target="mailto:AUXILIARRH@ELCARMEN.GOV.CO" TargetMode="External"/><Relationship Id="rId196" Type="http://schemas.openxmlformats.org/officeDocument/2006/relationships/hyperlink" Target="mailto:AUXILIARRH@ELCARMEN.GOV.CO" TargetMode="External"/><Relationship Id="rId200" Type="http://schemas.openxmlformats.org/officeDocument/2006/relationships/hyperlink" Target="mailto:sandraquintero86@hotmail.com" TargetMode="External"/><Relationship Id="rId16" Type="http://schemas.openxmlformats.org/officeDocument/2006/relationships/hyperlink" Target="mailto:anamoreno0712@gmail.com" TargetMode="External"/><Relationship Id="rId221" Type="http://schemas.openxmlformats.org/officeDocument/2006/relationships/hyperlink" Target="mailto:jaimebenjumear@gmail.com" TargetMode="External"/><Relationship Id="rId242" Type="http://schemas.openxmlformats.org/officeDocument/2006/relationships/hyperlink" Target="mailto:AUXILIARRH@ELCARMEN.GOV.CO" TargetMode="External"/><Relationship Id="rId263" Type="http://schemas.openxmlformats.org/officeDocument/2006/relationships/hyperlink" Target="mailto:AUXILIARRH@ELCARMEN.GOV.CO" TargetMode="External"/><Relationship Id="rId284" Type="http://schemas.openxmlformats.org/officeDocument/2006/relationships/hyperlink" Target="mailto:AUXILIARRH@ELCARMEN.GOV.CO" TargetMode="External"/><Relationship Id="rId37" Type="http://schemas.openxmlformats.org/officeDocument/2006/relationships/hyperlink" Target="mailto:danilogg09@gmail.com" TargetMode="External"/><Relationship Id="rId58" Type="http://schemas.openxmlformats.org/officeDocument/2006/relationships/hyperlink" Target="mailto:pgomezmazo@gmail.com" TargetMode="External"/><Relationship Id="rId79" Type="http://schemas.openxmlformats.org/officeDocument/2006/relationships/hyperlink" Target="mailto:ucomunicador@gmail.com" TargetMode="External"/><Relationship Id="rId102" Type="http://schemas.openxmlformats.org/officeDocument/2006/relationships/hyperlink" Target="mailto:kattyaz1715@gmail.com" TargetMode="External"/><Relationship Id="rId123" Type="http://schemas.openxmlformats.org/officeDocument/2006/relationships/hyperlink" Target="mailto:JOHANAVD4@GMAIL.COM" TargetMode="External"/><Relationship Id="rId144" Type="http://schemas.openxmlformats.org/officeDocument/2006/relationships/hyperlink" Target="mailto:orquiquiji1976@gmail.com" TargetMode="External"/><Relationship Id="rId90" Type="http://schemas.openxmlformats.org/officeDocument/2006/relationships/hyperlink" Target="mailto:isabel.crodriguez22@gmail.com" TargetMode="External"/><Relationship Id="rId165" Type="http://schemas.openxmlformats.org/officeDocument/2006/relationships/hyperlink" Target="mailto:aalejox312@gmail.com" TargetMode="External"/><Relationship Id="rId186" Type="http://schemas.openxmlformats.org/officeDocument/2006/relationships/hyperlink" Target="mailto:AUXILIARRH@ELCARMEN.GOV.CO" TargetMode="External"/><Relationship Id="rId211" Type="http://schemas.openxmlformats.org/officeDocument/2006/relationships/hyperlink" Target="mailto:AUXILIARRH@ELCARMEN.GOV.CO" TargetMode="External"/><Relationship Id="rId232" Type="http://schemas.openxmlformats.org/officeDocument/2006/relationships/hyperlink" Target="mailto:WILM753@GMAIL.COM" TargetMode="External"/><Relationship Id="rId253" Type="http://schemas.openxmlformats.org/officeDocument/2006/relationships/hyperlink" Target="mailto:AUXILIARRH@ELCARMEN.GOV.CO" TargetMode="External"/><Relationship Id="rId274" Type="http://schemas.openxmlformats.org/officeDocument/2006/relationships/hyperlink" Target="mailto:ALEXCASTRILL&#211;NSUAREZ@GMAIL.COM" TargetMode="External"/><Relationship Id="rId295" Type="http://schemas.openxmlformats.org/officeDocument/2006/relationships/hyperlink" Target="mailto:AUXILIARRH@ELCARMEN.GOV.CO" TargetMode="External"/><Relationship Id="rId27" Type="http://schemas.openxmlformats.org/officeDocument/2006/relationships/hyperlink" Target="mailto:anaortegac28@gmail.com" TargetMode="External"/><Relationship Id="rId48" Type="http://schemas.openxmlformats.org/officeDocument/2006/relationships/hyperlink" Target="mailto:davidnba46@gmail.com" TargetMode="External"/><Relationship Id="rId69" Type="http://schemas.openxmlformats.org/officeDocument/2006/relationships/hyperlink" Target="mailto:catainclusion2020@gmail.com" TargetMode="External"/><Relationship Id="rId113" Type="http://schemas.openxmlformats.org/officeDocument/2006/relationships/hyperlink" Target="mailto:lizzeth@gmail.com" TargetMode="External"/><Relationship Id="rId134" Type="http://schemas.openxmlformats.org/officeDocument/2006/relationships/hyperlink" Target="mailto:hernanrestrepoalvarez@gmail.com" TargetMode="External"/><Relationship Id="rId80" Type="http://schemas.openxmlformats.org/officeDocument/2006/relationships/hyperlink" Target="mailto:pedromg176@hotmail.com" TargetMode="External"/><Relationship Id="rId155" Type="http://schemas.openxmlformats.org/officeDocument/2006/relationships/hyperlink" Target="mailto:vale.150913@gmail.com" TargetMode="External"/><Relationship Id="rId176" Type="http://schemas.openxmlformats.org/officeDocument/2006/relationships/hyperlink" Target="mailto:AUXILIARRH@ELCARMEN.GOV.CO" TargetMode="External"/><Relationship Id="rId197" Type="http://schemas.openxmlformats.org/officeDocument/2006/relationships/hyperlink" Target="mailto:AUXILIARRH@ELCARMEN.GOV.CO" TargetMode="External"/><Relationship Id="rId201" Type="http://schemas.openxmlformats.org/officeDocument/2006/relationships/hyperlink" Target="mailto:AUXILIARRH@ELCARMEN.GOV.CO" TargetMode="External"/><Relationship Id="rId222" Type="http://schemas.openxmlformats.org/officeDocument/2006/relationships/hyperlink" Target="mailto:AUXILIARRH@ELCARMEN.GOV.CO" TargetMode="External"/><Relationship Id="rId243" Type="http://schemas.openxmlformats.org/officeDocument/2006/relationships/hyperlink" Target="mailto:tillihd1@gmail.com" TargetMode="External"/><Relationship Id="rId264" Type="http://schemas.openxmlformats.org/officeDocument/2006/relationships/hyperlink" Target="mailto:lorenapegonzalez@hotmail.com" TargetMode="External"/><Relationship Id="rId285" Type="http://schemas.openxmlformats.org/officeDocument/2006/relationships/hyperlink" Target="mailto:AUXILIARRH@ELCARMEN.GOV.CO" TargetMode="External"/><Relationship Id="rId17" Type="http://schemas.openxmlformats.org/officeDocument/2006/relationships/hyperlink" Target="mailto:cruz.elena.serna.z@gmail.com" TargetMode="External"/><Relationship Id="rId38" Type="http://schemas.openxmlformats.org/officeDocument/2006/relationships/hyperlink" Target="mailto:jorgedirecoe@gmail.com" TargetMode="External"/><Relationship Id="rId59" Type="http://schemas.openxmlformats.org/officeDocument/2006/relationships/hyperlink" Target="mailto:nafragoz@hotmail.com" TargetMode="External"/><Relationship Id="rId103" Type="http://schemas.openxmlformats.org/officeDocument/2006/relationships/hyperlink" Target="mailto:juanlo031@gmail.com" TargetMode="External"/><Relationship Id="rId124" Type="http://schemas.openxmlformats.org/officeDocument/2006/relationships/hyperlink" Target="mailto:hugoarbelaez723@gmail.com" TargetMode="External"/><Relationship Id="rId70" Type="http://schemas.openxmlformats.org/officeDocument/2006/relationships/hyperlink" Target="mailto:symtur@hotmail.com" TargetMode="External"/><Relationship Id="rId91" Type="http://schemas.openxmlformats.org/officeDocument/2006/relationships/hyperlink" Target="mailto:davidalejandrogonzalezu@gmailcom" TargetMode="External"/><Relationship Id="rId145" Type="http://schemas.openxmlformats.org/officeDocument/2006/relationships/hyperlink" Target="mailto:andre-0617@hotmail.com" TargetMode="External"/><Relationship Id="rId166" Type="http://schemas.openxmlformats.org/officeDocument/2006/relationships/hyperlink" Target="mailto:carlosandresmontoyaidarraga@gmail.com" TargetMode="External"/><Relationship Id="rId187" Type="http://schemas.openxmlformats.org/officeDocument/2006/relationships/hyperlink" Target="mailto:AUXILIARRH@ELCARMEN.GOV.CO" TargetMode="External"/><Relationship Id="rId1" Type="http://schemas.openxmlformats.org/officeDocument/2006/relationships/hyperlink" Target="mailto:lpalacioaristizabal@gmail.com" TargetMode="External"/><Relationship Id="rId212" Type="http://schemas.openxmlformats.org/officeDocument/2006/relationships/hyperlink" Target="mailto:AUXILIARRH@ELCARMEN.GOV.CO" TargetMode="External"/><Relationship Id="rId233" Type="http://schemas.openxmlformats.org/officeDocument/2006/relationships/hyperlink" Target="mailto:AUXILIARRH@ELCARMEN.GOV.CO" TargetMode="External"/><Relationship Id="rId254" Type="http://schemas.openxmlformats.org/officeDocument/2006/relationships/hyperlink" Target="mailto:DANI.ECHE28@GMAIL.COM" TargetMode="External"/><Relationship Id="rId28" Type="http://schemas.openxmlformats.org/officeDocument/2006/relationships/hyperlink" Target="mailto:anita_ossa@hotmail.com" TargetMode="External"/><Relationship Id="rId49" Type="http://schemas.openxmlformats.org/officeDocument/2006/relationships/hyperlink" Target="mailto:llopez559@misena.edu.co" TargetMode="External"/><Relationship Id="rId114" Type="http://schemas.openxmlformats.org/officeDocument/2006/relationships/hyperlink" Target="mailto:dridencomunicaciones@gmail.com" TargetMode="External"/><Relationship Id="rId275" Type="http://schemas.openxmlformats.org/officeDocument/2006/relationships/hyperlink" Target="mailto:AUXILIARRH@ELCARMEN.GOV.CO" TargetMode="External"/><Relationship Id="rId296" Type="http://schemas.openxmlformats.org/officeDocument/2006/relationships/hyperlink" Target="mailto:AUXILIARRH@ELCARMEN.GOV.CO" TargetMode="External"/><Relationship Id="rId300" Type="http://schemas.openxmlformats.org/officeDocument/2006/relationships/printerSettings" Target="../printerSettings/printerSettings5.bin"/><Relationship Id="rId60" Type="http://schemas.openxmlformats.org/officeDocument/2006/relationships/hyperlink" Target="mailto:juliancamilojaramillo033@gmail.com" TargetMode="External"/><Relationship Id="rId81" Type="http://schemas.openxmlformats.org/officeDocument/2006/relationships/hyperlink" Target="mailto:leidy_betancur@hotmail.com" TargetMode="External"/><Relationship Id="rId135" Type="http://schemas.openxmlformats.org/officeDocument/2006/relationships/hyperlink" Target="mailto:jorge.salazar4332@gmail.com" TargetMode="External"/><Relationship Id="rId156" Type="http://schemas.openxmlformats.org/officeDocument/2006/relationships/hyperlink" Target="mailto:psicologoyedaorva@gmail.com" TargetMode="External"/><Relationship Id="rId177" Type="http://schemas.openxmlformats.org/officeDocument/2006/relationships/hyperlink" Target="mailto:AUXILIARRH@ELCARMEN.GOV.CO" TargetMode="External"/><Relationship Id="rId198" Type="http://schemas.openxmlformats.org/officeDocument/2006/relationships/hyperlink" Target="mailto:cate8900@hotmail.com" TargetMode="External"/><Relationship Id="rId202" Type="http://schemas.openxmlformats.org/officeDocument/2006/relationships/hyperlink" Target="mailto:eliariasb2@gmail.com" TargetMode="External"/><Relationship Id="rId223" Type="http://schemas.openxmlformats.org/officeDocument/2006/relationships/hyperlink" Target="mailto:DANYZAPATAM1@HOTMAIL.COM" TargetMode="External"/><Relationship Id="rId244" Type="http://schemas.openxmlformats.org/officeDocument/2006/relationships/hyperlink" Target="mailto:AUXILIARRH@ELCARMEN.GOV.CO" TargetMode="External"/><Relationship Id="rId18" Type="http://schemas.openxmlformats.org/officeDocument/2006/relationships/hyperlink" Target="mailto:alejis-321@hotmail.com" TargetMode="External"/><Relationship Id="rId39" Type="http://schemas.openxmlformats.org/officeDocument/2006/relationships/hyperlink" Target="mailto:wildergomezcardona1983@gmail.com" TargetMode="External"/><Relationship Id="rId265" Type="http://schemas.openxmlformats.org/officeDocument/2006/relationships/hyperlink" Target="mailto:pabloarmas11@hotmail.com" TargetMode="External"/><Relationship Id="rId286" Type="http://schemas.openxmlformats.org/officeDocument/2006/relationships/hyperlink" Target="mailto:OSSA.MARI0303@GMAIL.COM" TargetMode="External"/><Relationship Id="rId50" Type="http://schemas.openxmlformats.org/officeDocument/2006/relationships/hyperlink" Target="mailto:jgiraldo19@hotmail.com" TargetMode="External"/><Relationship Id="rId104" Type="http://schemas.openxmlformats.org/officeDocument/2006/relationships/hyperlink" Target="mailto:camilaariasquinteri20@gmail.com" TargetMode="External"/><Relationship Id="rId125" Type="http://schemas.openxmlformats.org/officeDocument/2006/relationships/hyperlink" Target="mailto:alejandroarcilajimenez@gmail.com" TargetMode="External"/><Relationship Id="rId146" Type="http://schemas.openxmlformats.org/officeDocument/2006/relationships/hyperlink" Target="mailto:juliandbmx@hotmail.com" TargetMode="External"/><Relationship Id="rId167" Type="http://schemas.openxmlformats.org/officeDocument/2006/relationships/hyperlink" Target="mailto:milhouse394@gmail.com" TargetMode="External"/><Relationship Id="rId188" Type="http://schemas.openxmlformats.org/officeDocument/2006/relationships/hyperlink" Target="mailto:AUXILIARRH@ELCARMEN.GOV.CO" TargetMode="External"/><Relationship Id="rId71" Type="http://schemas.openxmlformats.org/officeDocument/2006/relationships/hyperlink" Target="mailto:lilajime1056@hotmail.com" TargetMode="External"/><Relationship Id="rId92" Type="http://schemas.openxmlformats.org/officeDocument/2006/relationships/hyperlink" Target="mailto:orozcolawyer@gmail.com" TargetMode="External"/><Relationship Id="rId213" Type="http://schemas.openxmlformats.org/officeDocument/2006/relationships/hyperlink" Target="mailto:AUXILIARRH@ELCARMEN.GOV.CO" TargetMode="External"/><Relationship Id="rId234" Type="http://schemas.openxmlformats.org/officeDocument/2006/relationships/hyperlink" Target="mailto:juliramigil@hotmail.com" TargetMode="External"/><Relationship Id="rId2" Type="http://schemas.openxmlformats.org/officeDocument/2006/relationships/hyperlink" Target="mailto:zurdo.cristian@hotmail.com" TargetMode="External"/><Relationship Id="rId29" Type="http://schemas.openxmlformats.org/officeDocument/2006/relationships/hyperlink" Target="mailto:andresgiv98@gmial.com" TargetMode="External"/><Relationship Id="rId255" Type="http://schemas.openxmlformats.org/officeDocument/2006/relationships/hyperlink" Target="mailto:AUXILIARRH@ELCARMEN.GOV.CO" TargetMode="External"/><Relationship Id="rId276" Type="http://schemas.openxmlformats.org/officeDocument/2006/relationships/hyperlink" Target="mailto:JALEGRIA_13@hotmail.com" TargetMode="External"/><Relationship Id="rId297" Type="http://schemas.openxmlformats.org/officeDocument/2006/relationships/hyperlink" Target="mailto:AUXILIARRH@ELCARMEN.GOV.CO" TargetMode="External"/><Relationship Id="rId40" Type="http://schemas.openxmlformats.org/officeDocument/2006/relationships/hyperlink" Target="mailto:maribelpelaezo@gmail.com" TargetMode="External"/><Relationship Id="rId115" Type="http://schemas.openxmlformats.org/officeDocument/2006/relationships/hyperlink" Target="mailto:sin962023@gmail.com" TargetMode="External"/><Relationship Id="rId136" Type="http://schemas.openxmlformats.org/officeDocument/2006/relationships/hyperlink" Target="mailto:toroagudelojohanalexis@gmail.com" TargetMode="External"/><Relationship Id="rId157" Type="http://schemas.openxmlformats.org/officeDocument/2006/relationships/hyperlink" Target="mailto:emiliobaena@gmail.com" TargetMode="External"/><Relationship Id="rId178" Type="http://schemas.openxmlformats.org/officeDocument/2006/relationships/hyperlink" Target="mailto:AUXILIARRH@ELCARMEN.GOV.CO" TargetMode="External"/><Relationship Id="rId301" Type="http://schemas.openxmlformats.org/officeDocument/2006/relationships/drawing" Target="../drawings/drawing7.xml"/><Relationship Id="rId61" Type="http://schemas.openxmlformats.org/officeDocument/2006/relationships/hyperlink" Target="mailto:angela.soto@yahoo.es" TargetMode="External"/><Relationship Id="rId82" Type="http://schemas.openxmlformats.org/officeDocument/2006/relationships/hyperlink" Target="mailto:jenifferramirezbetancur@gmail.com" TargetMode="External"/><Relationship Id="rId199" Type="http://schemas.openxmlformats.org/officeDocument/2006/relationships/hyperlink" Target="mailto:AUXILIARRH@ELCARMEN.GOV.CO" TargetMode="External"/><Relationship Id="rId203" Type="http://schemas.openxmlformats.org/officeDocument/2006/relationships/hyperlink" Target="mailto:AUXILIARRH@ELCARMEN.GOV.CO" TargetMode="External"/><Relationship Id="rId19" Type="http://schemas.openxmlformats.org/officeDocument/2006/relationships/hyperlink" Target="mailto:meza.alberto45@gmail.com" TargetMode="External"/><Relationship Id="rId224" Type="http://schemas.openxmlformats.org/officeDocument/2006/relationships/hyperlink" Target="mailto:AUXILIARRH@ELCARMEN.GOV.CO" TargetMode="External"/><Relationship Id="rId245" Type="http://schemas.openxmlformats.org/officeDocument/2006/relationships/hyperlink" Target="mailto:jgallegobalvin@gmail.com" TargetMode="External"/><Relationship Id="rId266" Type="http://schemas.openxmlformats.org/officeDocument/2006/relationships/hyperlink" Target="mailto:AUXILIARRH@ELCARMEN.GOV.CO" TargetMode="External"/><Relationship Id="rId287" Type="http://schemas.openxmlformats.org/officeDocument/2006/relationships/hyperlink" Target="mailto:lauracgc_@OUTLOOK.COM" TargetMode="External"/><Relationship Id="rId30" Type="http://schemas.openxmlformats.org/officeDocument/2006/relationships/hyperlink" Target="mailto:dvaragsgomez1@gmai.com" TargetMode="External"/><Relationship Id="rId105" Type="http://schemas.openxmlformats.org/officeDocument/2006/relationships/hyperlink" Target="mailto:rg2345298@gmail.com" TargetMode="External"/><Relationship Id="rId126" Type="http://schemas.openxmlformats.org/officeDocument/2006/relationships/hyperlink" Target="mailto:jgiraldos1989@gmail.com" TargetMode="External"/><Relationship Id="rId147" Type="http://schemas.openxmlformats.org/officeDocument/2006/relationships/hyperlink" Target="mailto:hector198010@hotmail.com" TargetMode="External"/><Relationship Id="rId168" Type="http://schemas.openxmlformats.org/officeDocument/2006/relationships/hyperlink" Target="mailto:claudiaduque991@gmail.com" TargetMode="External"/><Relationship Id="rId51" Type="http://schemas.openxmlformats.org/officeDocument/2006/relationships/hyperlink" Target="mailto:andresfboterovalencia@gmail.com" TargetMode="External"/><Relationship Id="rId72" Type="http://schemas.openxmlformats.org/officeDocument/2006/relationships/hyperlink" Target="mailto:veronica.betancur20@gmail.com" TargetMode="External"/><Relationship Id="rId93" Type="http://schemas.openxmlformats.org/officeDocument/2006/relationships/hyperlink" Target="mailto:andregr285@gmail.com" TargetMode="External"/><Relationship Id="rId189" Type="http://schemas.openxmlformats.org/officeDocument/2006/relationships/hyperlink" Target="mailto:AUXILIARRH@ELCARMEN.GOV.CO" TargetMode="External"/><Relationship Id="rId3" Type="http://schemas.openxmlformats.org/officeDocument/2006/relationships/hyperlink" Target="mailto:garzon.Luisam@gmail.com" TargetMode="External"/><Relationship Id="rId214" Type="http://schemas.openxmlformats.org/officeDocument/2006/relationships/hyperlink" Target="mailto:danielazuluagasoto3@gmail.com" TargetMode="External"/><Relationship Id="rId235" Type="http://schemas.openxmlformats.org/officeDocument/2006/relationships/hyperlink" Target="mailto:johana.correa.abogada@gmail.com" TargetMode="External"/><Relationship Id="rId256" Type="http://schemas.openxmlformats.org/officeDocument/2006/relationships/hyperlink" Target="mailto:danielsteven0326@gmail.com" TargetMode="External"/><Relationship Id="rId277" Type="http://schemas.openxmlformats.org/officeDocument/2006/relationships/hyperlink" Target="mailto:AUXILIARRH@ELCARMEN.GOV.CO" TargetMode="External"/><Relationship Id="rId298" Type="http://schemas.openxmlformats.org/officeDocument/2006/relationships/hyperlink" Target="mailto:GLORIABEDOYA724@GMAIL.COM" TargetMode="External"/><Relationship Id="rId116" Type="http://schemas.openxmlformats.org/officeDocument/2006/relationships/hyperlink" Target="mailto:nataliaosorio696@gmail.com" TargetMode="External"/><Relationship Id="rId137" Type="http://schemas.openxmlformats.org/officeDocument/2006/relationships/hyperlink" Target="mailto:AUXILIARRH@ELCARMEN.GOV.CO" TargetMode="External"/><Relationship Id="rId158" Type="http://schemas.openxmlformats.org/officeDocument/2006/relationships/hyperlink" Target="mailto:leidyalzate4468@gmail.com" TargetMode="External"/><Relationship Id="rId302" Type="http://schemas.openxmlformats.org/officeDocument/2006/relationships/vmlDrawing" Target="../drawings/vmlDrawing1.vml"/><Relationship Id="rId20" Type="http://schemas.openxmlformats.org/officeDocument/2006/relationships/hyperlink" Target="mailto:Fuz09861@gmail.com" TargetMode="External"/><Relationship Id="rId41" Type="http://schemas.openxmlformats.org/officeDocument/2006/relationships/hyperlink" Target="mailto:cesarduqueg13@gmail.com" TargetMode="External"/><Relationship Id="rId62" Type="http://schemas.openxmlformats.org/officeDocument/2006/relationships/hyperlink" Target="mailto:sergioaristizabal0016@uco.net.co" TargetMode="External"/><Relationship Id="rId83" Type="http://schemas.openxmlformats.org/officeDocument/2006/relationships/hyperlink" Target="mailto:nanarico0709@gmail.com" TargetMode="External"/><Relationship Id="rId179" Type="http://schemas.openxmlformats.org/officeDocument/2006/relationships/hyperlink" Target="mailto:AUXILIARRH@ELCARMEN.GOV.CO" TargetMode="External"/><Relationship Id="rId190" Type="http://schemas.openxmlformats.org/officeDocument/2006/relationships/hyperlink" Target="mailto:AUXILIARRH@ELCARMEN.GOV.CO" TargetMode="External"/><Relationship Id="rId204" Type="http://schemas.openxmlformats.org/officeDocument/2006/relationships/hyperlink" Target="mailto:AUXILIARRH@ELCARMEN.GOV.CO" TargetMode="External"/><Relationship Id="rId225" Type="http://schemas.openxmlformats.org/officeDocument/2006/relationships/hyperlink" Target="mailto:analidacartagena22@gmail.com" TargetMode="External"/><Relationship Id="rId246" Type="http://schemas.openxmlformats.org/officeDocument/2006/relationships/hyperlink" Target="mailto:AUXILIARRH@ELCARMEN.GOV.CO" TargetMode="External"/><Relationship Id="rId267" Type="http://schemas.openxmlformats.org/officeDocument/2006/relationships/hyperlink" Target="mailto:NJMARTINEZJIMENEZ@GMAIL.COM" TargetMode="External"/><Relationship Id="rId288" Type="http://schemas.openxmlformats.org/officeDocument/2006/relationships/hyperlink" Target="mailto:BAENASP09@GMAIL.COM" TargetMode="External"/><Relationship Id="rId106" Type="http://schemas.openxmlformats.org/officeDocument/2006/relationships/hyperlink" Target="mailto:yvargas27@hotmail.com" TargetMode="External"/><Relationship Id="rId127" Type="http://schemas.openxmlformats.org/officeDocument/2006/relationships/hyperlink" Target="mailto:alberto.hoyos324@gmail.com" TargetMode="External"/><Relationship Id="rId10" Type="http://schemas.openxmlformats.org/officeDocument/2006/relationships/hyperlink" Target="mailto:carlosalzate9213@gmail.com" TargetMode="External"/><Relationship Id="rId31" Type="http://schemas.openxmlformats.org/officeDocument/2006/relationships/hyperlink" Target="mailto:dianamarcelagm@hotmail.com" TargetMode="External"/><Relationship Id="rId52" Type="http://schemas.openxmlformats.org/officeDocument/2006/relationships/hyperlink" Target="mailto:karenhenaob316@gmail.com" TargetMode="External"/><Relationship Id="rId73" Type="http://schemas.openxmlformats.org/officeDocument/2006/relationships/hyperlink" Target="mailto:juanjo6145@gmail.com" TargetMode="External"/><Relationship Id="rId94" Type="http://schemas.openxmlformats.org/officeDocument/2006/relationships/hyperlink" Target="mailto:carloscomunal2014@gmail.com" TargetMode="External"/><Relationship Id="rId148" Type="http://schemas.openxmlformats.org/officeDocument/2006/relationships/hyperlink" Target="mailto:jhonjamil98@gmail.com" TargetMode="External"/><Relationship Id="rId169" Type="http://schemas.openxmlformats.org/officeDocument/2006/relationships/hyperlink" Target="mailto:AUXILIARRH@ELCARMEN.GOV.CO" TargetMode="External"/><Relationship Id="rId4" Type="http://schemas.openxmlformats.org/officeDocument/2006/relationships/hyperlink" Target="mailto:diegoalejandro.zp@hotmaill.com" TargetMode="External"/><Relationship Id="rId180" Type="http://schemas.openxmlformats.org/officeDocument/2006/relationships/hyperlink" Target="mailto:AUXILIARRH@ELCARMEN.GOV.CO" TargetMode="External"/><Relationship Id="rId215" Type="http://schemas.openxmlformats.org/officeDocument/2006/relationships/hyperlink" Target="mailto:haroldholguin@gmail.cm" TargetMode="External"/><Relationship Id="rId236" Type="http://schemas.openxmlformats.org/officeDocument/2006/relationships/hyperlink" Target="mailto:lauraisqbel_1206@hotmail.com" TargetMode="External"/><Relationship Id="rId257" Type="http://schemas.openxmlformats.org/officeDocument/2006/relationships/hyperlink" Target="mailto:verogiraldozuluaga@gmail.com" TargetMode="External"/><Relationship Id="rId278" Type="http://schemas.openxmlformats.org/officeDocument/2006/relationships/hyperlink" Target="mailto:GREALEXOROZCO@GMAIL.COM" TargetMode="External"/><Relationship Id="rId303" Type="http://schemas.openxmlformats.org/officeDocument/2006/relationships/comments" Target="../comments1.xml"/><Relationship Id="rId42" Type="http://schemas.openxmlformats.org/officeDocument/2006/relationships/hyperlink" Target="mailto:actividadfisicaelcarmen@yahoo.com" TargetMode="External"/><Relationship Id="rId84" Type="http://schemas.openxmlformats.org/officeDocument/2006/relationships/hyperlink" Target="mailto:cquinteroalarcon@gmail.com" TargetMode="External"/><Relationship Id="rId138" Type="http://schemas.openxmlformats.org/officeDocument/2006/relationships/hyperlink" Target="mailto:AUXILIARRH@ELCARMEN.GOV.CO" TargetMode="External"/><Relationship Id="rId191" Type="http://schemas.openxmlformats.org/officeDocument/2006/relationships/hyperlink" Target="mailto:AUXILIARRH@ELCARMEN.GOV.CO" TargetMode="External"/><Relationship Id="rId205" Type="http://schemas.openxmlformats.org/officeDocument/2006/relationships/hyperlink" Target="mailto:paulacarmona26@gmail.com" TargetMode="External"/><Relationship Id="rId247" Type="http://schemas.openxmlformats.org/officeDocument/2006/relationships/hyperlink" Target="mailto:vladoo9119@gmail.com" TargetMode="External"/><Relationship Id="rId107" Type="http://schemas.openxmlformats.org/officeDocument/2006/relationships/hyperlink" Target="mailto:clau.l@gmail.com" TargetMode="External"/><Relationship Id="rId289" Type="http://schemas.openxmlformats.org/officeDocument/2006/relationships/hyperlink" Target="mailto:AUXILIARRH@ELCARMEN.GOV.CO" TargetMode="External"/><Relationship Id="rId11" Type="http://schemas.openxmlformats.org/officeDocument/2006/relationships/hyperlink" Target="mailto:maily8_3@yahoo.es" TargetMode="External"/><Relationship Id="rId53" Type="http://schemas.openxmlformats.org/officeDocument/2006/relationships/hyperlink" Target="mailto:dianayamilearboleda@gmail.com" TargetMode="External"/><Relationship Id="rId149" Type="http://schemas.openxmlformats.org/officeDocument/2006/relationships/hyperlink" Target="mailto:juanicifu15@gmail.com" TargetMode="External"/><Relationship Id="rId95" Type="http://schemas.openxmlformats.org/officeDocument/2006/relationships/hyperlink" Target="mailto:janeth.1984sc@gmail.com" TargetMode="External"/><Relationship Id="rId160" Type="http://schemas.openxmlformats.org/officeDocument/2006/relationships/hyperlink" Target="mailto:sgsst@elcarmen.gov.co" TargetMode="External"/><Relationship Id="rId216" Type="http://schemas.openxmlformats.org/officeDocument/2006/relationships/hyperlink" Target="mailto:AUXILIARRH@ELCARMEN.GOV.CO" TargetMode="External"/><Relationship Id="rId258" Type="http://schemas.openxmlformats.org/officeDocument/2006/relationships/hyperlink" Target="mailto:migue6402@gmail.com" TargetMode="External"/><Relationship Id="rId22" Type="http://schemas.openxmlformats.org/officeDocument/2006/relationships/hyperlink" Target="mailto:jcastrom21@hotmail.com" TargetMode="External"/><Relationship Id="rId64" Type="http://schemas.openxmlformats.org/officeDocument/2006/relationships/hyperlink" Target="mailto:jorgeivan000@hotmail.com" TargetMode="External"/><Relationship Id="rId118" Type="http://schemas.openxmlformats.org/officeDocument/2006/relationships/hyperlink" Target="mailto:nataliazuleta31@gmail.com" TargetMode="External"/><Relationship Id="rId171" Type="http://schemas.openxmlformats.org/officeDocument/2006/relationships/hyperlink" Target="mailto:AUXILIARRH@ELCARMEN.GOV.CO" TargetMode="External"/><Relationship Id="rId227" Type="http://schemas.openxmlformats.org/officeDocument/2006/relationships/hyperlink" Target="mailto:joha93olaya@hotmail.com" TargetMode="External"/><Relationship Id="rId269" Type="http://schemas.openxmlformats.org/officeDocument/2006/relationships/hyperlink" Target="mailto:MGIANELLI_M.G@HOTMAIL.COM" TargetMode="External"/><Relationship Id="rId33" Type="http://schemas.openxmlformats.org/officeDocument/2006/relationships/hyperlink" Target="mailto:josedavidq253@gmail.com" TargetMode="External"/><Relationship Id="rId129" Type="http://schemas.openxmlformats.org/officeDocument/2006/relationships/hyperlink" Target="mailto:jhon2607@gmail.com" TargetMode="External"/><Relationship Id="rId280" Type="http://schemas.openxmlformats.org/officeDocument/2006/relationships/hyperlink" Target="mailto:AUXILIARRH@ELCARMEN.GOV.CO" TargetMode="External"/><Relationship Id="rId75" Type="http://schemas.openxmlformats.org/officeDocument/2006/relationships/hyperlink" Target="mailto:johana165castro@gmail.com" TargetMode="External"/><Relationship Id="rId140" Type="http://schemas.openxmlformats.org/officeDocument/2006/relationships/hyperlink" Target="mailto:yefersonleandro94@gmail.com" TargetMode="External"/><Relationship Id="rId182" Type="http://schemas.openxmlformats.org/officeDocument/2006/relationships/hyperlink" Target="mailto:AUXILIARRH@ELCARMEN.GOV.CO"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mailto:leidyalzate4468@gmail.com" TargetMode="External"/><Relationship Id="rId21" Type="http://schemas.openxmlformats.org/officeDocument/2006/relationships/hyperlink" Target="mailto:carlosmarioriosmartinez@gmail.com" TargetMode="External"/><Relationship Id="rId42" Type="http://schemas.openxmlformats.org/officeDocument/2006/relationships/hyperlink" Target="mailto:sergiogt1989@mail.com" TargetMode="External"/><Relationship Id="rId63" Type="http://schemas.openxmlformats.org/officeDocument/2006/relationships/hyperlink" Target="mailto:carloscomunal2014@gmail.com" TargetMode="External"/><Relationship Id="rId84" Type="http://schemas.openxmlformats.org/officeDocument/2006/relationships/hyperlink" Target="mailto:nataliaosorio696@gmail.com" TargetMode="External"/><Relationship Id="rId138" Type="http://schemas.openxmlformats.org/officeDocument/2006/relationships/hyperlink" Target="mailto:AUXILIARRH@ELCARMEN.GOV.CO" TargetMode="External"/><Relationship Id="rId159" Type="http://schemas.openxmlformats.org/officeDocument/2006/relationships/hyperlink" Target="mailto:DANYZAPATAM1@HOTMAIL.COM" TargetMode="External"/><Relationship Id="rId170" Type="http://schemas.openxmlformats.org/officeDocument/2006/relationships/hyperlink" Target="mailto:AUXILIARRH@ELCARMEN.GOV.CO" TargetMode="External"/><Relationship Id="rId191" Type="http://schemas.openxmlformats.org/officeDocument/2006/relationships/hyperlink" Target="mailto:AUXILIARRH@ELCARMEN.GOV.CO" TargetMode="External"/><Relationship Id="rId205" Type="http://schemas.openxmlformats.org/officeDocument/2006/relationships/hyperlink" Target="mailto:JOSEDAVIDYANES@GMAIL.COM" TargetMode="External"/><Relationship Id="rId107" Type="http://schemas.openxmlformats.org/officeDocument/2006/relationships/hyperlink" Target="mailto:juliandbmx@hotmail.com" TargetMode="External"/><Relationship Id="rId11" Type="http://schemas.openxmlformats.org/officeDocument/2006/relationships/hyperlink" Target="mailto:rodrigorozco48@gmail.com" TargetMode="External"/><Relationship Id="rId32" Type="http://schemas.openxmlformats.org/officeDocument/2006/relationships/hyperlink" Target="mailto:actividadfisicaelcarmen@yahoo.com" TargetMode="External"/><Relationship Id="rId53" Type="http://schemas.openxmlformats.org/officeDocument/2006/relationships/hyperlink" Target="mailto:nanarico0709@gmail.com" TargetMode="External"/><Relationship Id="rId74" Type="http://schemas.openxmlformats.org/officeDocument/2006/relationships/hyperlink" Target="mailto:yvargas27@hotmail.com" TargetMode="External"/><Relationship Id="rId128" Type="http://schemas.openxmlformats.org/officeDocument/2006/relationships/hyperlink" Target="mailto:AUXILIARRH@ELCARMEN.GOV.CO" TargetMode="External"/><Relationship Id="rId149" Type="http://schemas.openxmlformats.org/officeDocument/2006/relationships/hyperlink" Target="mailto:sebas13200@hotmail.com" TargetMode="External"/><Relationship Id="rId5" Type="http://schemas.openxmlformats.org/officeDocument/2006/relationships/hyperlink" Target="mailto:ramirezwill@gmail.com" TargetMode="External"/><Relationship Id="rId95" Type="http://schemas.openxmlformats.org/officeDocument/2006/relationships/hyperlink" Target="mailto:jhon2607@gmail.com" TargetMode="External"/><Relationship Id="rId160" Type="http://schemas.openxmlformats.org/officeDocument/2006/relationships/hyperlink" Target="mailto:AUXILIARRH@ELCARMEN.GOV.CO" TargetMode="External"/><Relationship Id="rId181" Type="http://schemas.openxmlformats.org/officeDocument/2006/relationships/hyperlink" Target="mailto:M.ISABEL1457@GMAIL.COM" TargetMode="External"/><Relationship Id="rId216" Type="http://schemas.openxmlformats.org/officeDocument/2006/relationships/hyperlink" Target="mailto:wilmar1978@gmail.com" TargetMode="External"/><Relationship Id="rId22" Type="http://schemas.openxmlformats.org/officeDocument/2006/relationships/hyperlink" Target="mailto:andresgiv98@gmial.com" TargetMode="External"/><Relationship Id="rId43" Type="http://schemas.openxmlformats.org/officeDocument/2006/relationships/hyperlink" Target="mailto:pgomezmazo@gmail.com" TargetMode="External"/><Relationship Id="rId64" Type="http://schemas.openxmlformats.org/officeDocument/2006/relationships/hyperlink" Target="mailto:lizethcastro6610@hotmail.com" TargetMode="External"/><Relationship Id="rId118" Type="http://schemas.openxmlformats.org/officeDocument/2006/relationships/hyperlink" Target="mailto:nidiaurregoescobar2@gmail.com" TargetMode="External"/><Relationship Id="rId139" Type="http://schemas.openxmlformats.org/officeDocument/2006/relationships/hyperlink" Target="mailto:AUXILIARRH@ELCARMEN.GOV.CO" TargetMode="External"/><Relationship Id="rId85" Type="http://schemas.openxmlformats.org/officeDocument/2006/relationships/hyperlink" Target="mailto:conradojh@hotmail.com" TargetMode="External"/><Relationship Id="rId150" Type="http://schemas.openxmlformats.org/officeDocument/2006/relationships/hyperlink" Target="mailto:albeirogarcia3010@gmail.com" TargetMode="External"/><Relationship Id="rId171" Type="http://schemas.openxmlformats.org/officeDocument/2006/relationships/hyperlink" Target="mailto:tillihd1@gmail.com" TargetMode="External"/><Relationship Id="rId192" Type="http://schemas.openxmlformats.org/officeDocument/2006/relationships/hyperlink" Target="mailto:GREALEXOROZCO@GMAIL.COM" TargetMode="External"/><Relationship Id="rId206" Type="http://schemas.openxmlformats.org/officeDocument/2006/relationships/hyperlink" Target="mailto:GERTRUDISBAENA@GMAIL.COM" TargetMode="External"/><Relationship Id="rId12" Type="http://schemas.openxmlformats.org/officeDocument/2006/relationships/hyperlink" Target="mailto:morenogiraldomelisa@gmail.com" TargetMode="External"/><Relationship Id="rId33" Type="http://schemas.openxmlformats.org/officeDocument/2006/relationships/hyperlink" Target="mailto:andres-41240@hotmail.com" TargetMode="External"/><Relationship Id="rId108" Type="http://schemas.openxmlformats.org/officeDocument/2006/relationships/hyperlink" Target="mailto:hector198010@hotmail.com" TargetMode="External"/><Relationship Id="rId129" Type="http://schemas.openxmlformats.org/officeDocument/2006/relationships/hyperlink" Target="mailto:AUXILIARRH@ELCARMEN.GOV.CO" TargetMode="External"/><Relationship Id="rId54" Type="http://schemas.openxmlformats.org/officeDocument/2006/relationships/hyperlink" Target="mailto:cquinteroalarcon@gmail.com" TargetMode="External"/><Relationship Id="rId75" Type="http://schemas.openxmlformats.org/officeDocument/2006/relationships/hyperlink" Target="mailto:clau.l@gmail.com" TargetMode="External"/><Relationship Id="rId96" Type="http://schemas.openxmlformats.org/officeDocument/2006/relationships/hyperlink" Target="mailto:san072804@gmail.com" TargetMode="External"/><Relationship Id="rId140" Type="http://schemas.openxmlformats.org/officeDocument/2006/relationships/hyperlink" Target="mailto:cate8900@hotmail.com" TargetMode="External"/><Relationship Id="rId161" Type="http://schemas.openxmlformats.org/officeDocument/2006/relationships/hyperlink" Target="mailto:analidacartagena22@gmail.com" TargetMode="External"/><Relationship Id="rId182" Type="http://schemas.openxmlformats.org/officeDocument/2006/relationships/hyperlink" Target="mailto:AUXILIARRH@ELCARMEN.GOV.CO" TargetMode="External"/><Relationship Id="rId217" Type="http://schemas.openxmlformats.org/officeDocument/2006/relationships/printerSettings" Target="../printerSettings/printerSettings6.bin"/><Relationship Id="rId6" Type="http://schemas.openxmlformats.org/officeDocument/2006/relationships/hyperlink" Target="mailto:stevenhur09@gmail.com" TargetMode="External"/><Relationship Id="rId23" Type="http://schemas.openxmlformats.org/officeDocument/2006/relationships/hyperlink" Target="mailto:dvaragsgomez1@gmai.com" TargetMode="External"/><Relationship Id="rId119" Type="http://schemas.openxmlformats.org/officeDocument/2006/relationships/hyperlink" Target="mailto:jaramillorichard19@gmail.com" TargetMode="External"/><Relationship Id="rId44" Type="http://schemas.openxmlformats.org/officeDocument/2006/relationships/hyperlink" Target="mailto:juliancamilojaramillo033@gmail.com" TargetMode="External"/><Relationship Id="rId65" Type="http://schemas.openxmlformats.org/officeDocument/2006/relationships/hyperlink" Target="mailto:ericayaned.martinezm@gmail.com" TargetMode="External"/><Relationship Id="rId86" Type="http://schemas.openxmlformats.org/officeDocument/2006/relationships/hyperlink" Target="mailto:nataliazuleta31@gmail.com" TargetMode="External"/><Relationship Id="rId130" Type="http://schemas.openxmlformats.org/officeDocument/2006/relationships/hyperlink" Target="mailto:AUXILIARRH@ELCARMEN.GOV.CO" TargetMode="External"/><Relationship Id="rId151" Type="http://schemas.openxmlformats.org/officeDocument/2006/relationships/hyperlink" Target="mailto:AUXILIARRH@ELCARMEN.GOV.CO" TargetMode="External"/><Relationship Id="rId172" Type="http://schemas.openxmlformats.org/officeDocument/2006/relationships/hyperlink" Target="mailto:AUXILIARRH@ELCARMEN.GOV.CO" TargetMode="External"/><Relationship Id="rId193" Type="http://schemas.openxmlformats.org/officeDocument/2006/relationships/hyperlink" Target="mailto:DRODRIGUEZ@GIAPSYSTEM.COM.CO" TargetMode="External"/><Relationship Id="rId207" Type="http://schemas.openxmlformats.org/officeDocument/2006/relationships/hyperlink" Target="mailto:AUXILIARRH@ELCARMEN.GOV.CO" TargetMode="External"/><Relationship Id="rId13" Type="http://schemas.openxmlformats.org/officeDocument/2006/relationships/hyperlink" Target="mailto:abogado.calidad@gmail.com" TargetMode="External"/><Relationship Id="rId109" Type="http://schemas.openxmlformats.org/officeDocument/2006/relationships/hyperlink" Target="mailto:jhonjamil98@gmail.com" TargetMode="External"/><Relationship Id="rId34" Type="http://schemas.openxmlformats.org/officeDocument/2006/relationships/hyperlink" Target="mailto:claudiaalzatevargas@gmail.com" TargetMode="External"/><Relationship Id="rId55" Type="http://schemas.openxmlformats.org/officeDocument/2006/relationships/hyperlink" Target="mailto:Wayraecotours@gmail.com" TargetMode="External"/><Relationship Id="rId76" Type="http://schemas.openxmlformats.org/officeDocument/2006/relationships/hyperlink" Target="mailto:jairoorozcozuluaga@gmail.com" TargetMode="External"/><Relationship Id="rId97" Type="http://schemas.openxmlformats.org/officeDocument/2006/relationships/hyperlink" Target="mailto:ocampond@hotmail.com" TargetMode="External"/><Relationship Id="rId120" Type="http://schemas.openxmlformats.org/officeDocument/2006/relationships/hyperlink" Target="mailto:emaure19@gmail.com" TargetMode="External"/><Relationship Id="rId141" Type="http://schemas.openxmlformats.org/officeDocument/2006/relationships/hyperlink" Target="mailto:AUXILIARRH@ELCARMEN.GOV.CO" TargetMode="External"/><Relationship Id="rId7" Type="http://schemas.openxmlformats.org/officeDocument/2006/relationships/hyperlink" Target="mailto:julianvasseur1978@gmail.com" TargetMode="External"/><Relationship Id="rId162" Type="http://schemas.openxmlformats.org/officeDocument/2006/relationships/hyperlink" Target="mailto:AUXILIARRH@ELCARMEN.GOV.CO" TargetMode="External"/><Relationship Id="rId183" Type="http://schemas.openxmlformats.org/officeDocument/2006/relationships/hyperlink" Target="mailto:jsantiagooh@yahoo.com" TargetMode="External"/><Relationship Id="rId218" Type="http://schemas.openxmlformats.org/officeDocument/2006/relationships/drawing" Target="../drawings/drawing8.xml"/><Relationship Id="rId24" Type="http://schemas.openxmlformats.org/officeDocument/2006/relationships/hyperlink" Target="mailto:josedavidq253@gmail.com" TargetMode="External"/><Relationship Id="rId45" Type="http://schemas.openxmlformats.org/officeDocument/2006/relationships/hyperlink" Target="mailto:sergioaristizabal0016@uco.net.co" TargetMode="External"/><Relationship Id="rId66" Type="http://schemas.openxmlformats.org/officeDocument/2006/relationships/hyperlink" Target="mailto:lalis_0726@hotmail.com" TargetMode="External"/><Relationship Id="rId87" Type="http://schemas.openxmlformats.org/officeDocument/2006/relationships/hyperlink" Target="mailto:JUANK9129@HOTMAIL.COM" TargetMode="External"/><Relationship Id="rId110" Type="http://schemas.openxmlformats.org/officeDocument/2006/relationships/hyperlink" Target="mailto:juanicifu15@gmail.com" TargetMode="External"/><Relationship Id="rId131" Type="http://schemas.openxmlformats.org/officeDocument/2006/relationships/hyperlink" Target="mailto:AUXILIARRH@ELCARMEN.GOV.CO" TargetMode="External"/><Relationship Id="rId152" Type="http://schemas.openxmlformats.org/officeDocument/2006/relationships/hyperlink" Target="mailto:AUXILIARRH@ELCARMEN.GOV.CO" TargetMode="External"/><Relationship Id="rId173" Type="http://schemas.openxmlformats.org/officeDocument/2006/relationships/hyperlink" Target="mailto:jgallegobalvin@gmail.com" TargetMode="External"/><Relationship Id="rId194" Type="http://schemas.openxmlformats.org/officeDocument/2006/relationships/hyperlink" Target="mailto:AUXILIARRH@ELCARMEN.GOV.CO" TargetMode="External"/><Relationship Id="rId208" Type="http://schemas.openxmlformats.org/officeDocument/2006/relationships/hyperlink" Target="mailto:AUXILIARRH@ELCARMEN.GOV.CO" TargetMode="External"/><Relationship Id="rId14" Type="http://schemas.openxmlformats.org/officeDocument/2006/relationships/hyperlink" Target="mailto:anamoreno0712@gmail.com" TargetMode="External"/><Relationship Id="rId30" Type="http://schemas.openxmlformats.org/officeDocument/2006/relationships/hyperlink" Target="mailto:maribelpelaezo@gmail.com" TargetMode="External"/><Relationship Id="rId35" Type="http://schemas.openxmlformats.org/officeDocument/2006/relationships/hyperlink" Target="mailto:cristinagiraldo03@gmail.com" TargetMode="External"/><Relationship Id="rId56" Type="http://schemas.openxmlformats.org/officeDocument/2006/relationships/hyperlink" Target="mailto:paula.a.hdez@gmail.com" TargetMode="External"/><Relationship Id="rId77" Type="http://schemas.openxmlformats.org/officeDocument/2006/relationships/hyperlink" Target="mailto:juanfer_6825@hotmail.com" TargetMode="External"/><Relationship Id="rId100" Type="http://schemas.openxmlformats.org/officeDocument/2006/relationships/hyperlink" Target="mailto:hernanrestrepoalvarez@gmail.com" TargetMode="External"/><Relationship Id="rId105" Type="http://schemas.openxmlformats.org/officeDocument/2006/relationships/hyperlink" Target="mailto:kerenmartineztoloza@gmail.com" TargetMode="External"/><Relationship Id="rId126" Type="http://schemas.openxmlformats.org/officeDocument/2006/relationships/hyperlink" Target="mailto:AUXILIARRH@ELCARMEN.GOV.CO" TargetMode="External"/><Relationship Id="rId147" Type="http://schemas.openxmlformats.org/officeDocument/2006/relationships/hyperlink" Target="mailto:AUXILIARRH@ELCARMEN.GOV.CO" TargetMode="External"/><Relationship Id="rId168" Type="http://schemas.openxmlformats.org/officeDocument/2006/relationships/hyperlink" Target="mailto:lauraisqbel_1206@hotmail.com" TargetMode="External"/><Relationship Id="rId8" Type="http://schemas.openxmlformats.org/officeDocument/2006/relationships/hyperlink" Target="mailto:alejotorres079@gmail.con" TargetMode="External"/><Relationship Id="rId51" Type="http://schemas.openxmlformats.org/officeDocument/2006/relationships/hyperlink" Target="mailto:leidy_betancur@hotmail.com" TargetMode="External"/><Relationship Id="rId72" Type="http://schemas.openxmlformats.org/officeDocument/2006/relationships/hyperlink" Target="mailto:camilaariasquinteri20@gmail.com" TargetMode="External"/><Relationship Id="rId93" Type="http://schemas.openxmlformats.org/officeDocument/2006/relationships/hyperlink" Target="mailto:alberto.hoyos324@gmail.com" TargetMode="External"/><Relationship Id="rId98" Type="http://schemas.openxmlformats.org/officeDocument/2006/relationships/hyperlink" Target="mailto:jorgealbeiro2016@gmail.com" TargetMode="External"/><Relationship Id="rId121" Type="http://schemas.openxmlformats.org/officeDocument/2006/relationships/hyperlink" Target="mailto:milhouse394@gmail.com" TargetMode="External"/><Relationship Id="rId142" Type="http://schemas.openxmlformats.org/officeDocument/2006/relationships/hyperlink" Target="mailto:sandraquintero86@hotmail.com" TargetMode="External"/><Relationship Id="rId163" Type="http://schemas.openxmlformats.org/officeDocument/2006/relationships/hyperlink" Target="mailto:joha93olaya@hotmail.com" TargetMode="External"/><Relationship Id="rId184" Type="http://schemas.openxmlformats.org/officeDocument/2006/relationships/hyperlink" Target="mailto:AUXILIARRH@ELCARMEN.GOV.CO" TargetMode="External"/><Relationship Id="rId189" Type="http://schemas.openxmlformats.org/officeDocument/2006/relationships/hyperlink" Target="mailto:laura.argorr@gmail.com" TargetMode="External"/><Relationship Id="rId219" Type="http://schemas.openxmlformats.org/officeDocument/2006/relationships/vmlDrawing" Target="../drawings/vmlDrawing2.vml"/><Relationship Id="rId3" Type="http://schemas.openxmlformats.org/officeDocument/2006/relationships/hyperlink" Target="mailto:garzon.Luisam@gmail.com" TargetMode="External"/><Relationship Id="rId214" Type="http://schemas.openxmlformats.org/officeDocument/2006/relationships/hyperlink" Target="mailto:AUXILIARRH@ELCARMEN.GOV.CO" TargetMode="External"/><Relationship Id="rId25" Type="http://schemas.openxmlformats.org/officeDocument/2006/relationships/hyperlink" Target="mailto:andrest.g.a@hotmail.com" TargetMode="External"/><Relationship Id="rId46" Type="http://schemas.openxmlformats.org/officeDocument/2006/relationships/hyperlink" Target="mailto:cntdmartinez@gmail.com" TargetMode="External"/><Relationship Id="rId67" Type="http://schemas.openxmlformats.org/officeDocument/2006/relationships/hyperlink" Target="mailto:danielaqn22@hotmail.com" TargetMode="External"/><Relationship Id="rId116" Type="http://schemas.openxmlformats.org/officeDocument/2006/relationships/hyperlink" Target="mailto:emiliobaena@gmail.com" TargetMode="External"/><Relationship Id="rId137" Type="http://schemas.openxmlformats.org/officeDocument/2006/relationships/hyperlink" Target="mailto:AUXILIARRH@ELCARMEN.GOV.CO" TargetMode="External"/><Relationship Id="rId158" Type="http://schemas.openxmlformats.org/officeDocument/2006/relationships/hyperlink" Target="mailto:AUXILIARRH@ELCARMEN.GOV.CO" TargetMode="External"/><Relationship Id="rId20" Type="http://schemas.openxmlformats.org/officeDocument/2006/relationships/hyperlink" Target="mailto:quinteroedgar1985@gmail.com" TargetMode="External"/><Relationship Id="rId41" Type="http://schemas.openxmlformats.org/officeDocument/2006/relationships/hyperlink" Target="mailto:jhonfrey310320@gmail.com" TargetMode="External"/><Relationship Id="rId62" Type="http://schemas.openxmlformats.org/officeDocument/2006/relationships/hyperlink" Target="mailto:andregr285@gmail.com" TargetMode="External"/><Relationship Id="rId83" Type="http://schemas.openxmlformats.org/officeDocument/2006/relationships/hyperlink" Target="mailto:sin962023@gmail.com" TargetMode="External"/><Relationship Id="rId88" Type="http://schemas.openxmlformats.org/officeDocument/2006/relationships/hyperlink" Target="mailto:chaverra62@hotmail.com" TargetMode="External"/><Relationship Id="rId111" Type="http://schemas.openxmlformats.org/officeDocument/2006/relationships/hyperlink" Target="mailto:hugovoleybol@gmail.com" TargetMode="External"/><Relationship Id="rId132" Type="http://schemas.openxmlformats.org/officeDocument/2006/relationships/hyperlink" Target="mailto:AUXILIARRH@ELCARMEN.GOV.CO" TargetMode="External"/><Relationship Id="rId153" Type="http://schemas.openxmlformats.org/officeDocument/2006/relationships/hyperlink" Target="mailto:AUXILIARRH@ELCARMEN.GOV.CO" TargetMode="External"/><Relationship Id="rId174" Type="http://schemas.openxmlformats.org/officeDocument/2006/relationships/hyperlink" Target="mailto:AUXILIARRH@ELCARMEN.GOV.CO" TargetMode="External"/><Relationship Id="rId179" Type="http://schemas.openxmlformats.org/officeDocument/2006/relationships/hyperlink" Target="mailto:verogiraldozuluaga@gmail.com" TargetMode="External"/><Relationship Id="rId195" Type="http://schemas.openxmlformats.org/officeDocument/2006/relationships/hyperlink" Target="mailto:3218451151NATI4481@HOTMAIL.COM" TargetMode="External"/><Relationship Id="rId209" Type="http://schemas.openxmlformats.org/officeDocument/2006/relationships/hyperlink" Target="mailto:AUXILIARRH@ELCARMEN.GOV.CO" TargetMode="External"/><Relationship Id="rId190" Type="http://schemas.openxmlformats.org/officeDocument/2006/relationships/hyperlink" Target="mailto:JALEGRIA_13@hotmail.com" TargetMode="External"/><Relationship Id="rId204" Type="http://schemas.openxmlformats.org/officeDocument/2006/relationships/hyperlink" Target="mailto:AUXILIARRH@ELCARMEN.GOV.CO" TargetMode="External"/><Relationship Id="rId220" Type="http://schemas.openxmlformats.org/officeDocument/2006/relationships/comments" Target="../comments2.xml"/><Relationship Id="rId15" Type="http://schemas.openxmlformats.org/officeDocument/2006/relationships/hyperlink" Target="mailto:cruz.elena.serna.z@gmail.com" TargetMode="External"/><Relationship Id="rId36" Type="http://schemas.openxmlformats.org/officeDocument/2006/relationships/hyperlink" Target="mailto:andresfboterovalencia@gmail.com" TargetMode="External"/><Relationship Id="rId57" Type="http://schemas.openxmlformats.org/officeDocument/2006/relationships/hyperlink" Target="mailto:Lauris-jp@hotmail.com" TargetMode="External"/><Relationship Id="rId106" Type="http://schemas.openxmlformats.org/officeDocument/2006/relationships/hyperlink" Target="mailto:Monsalve4361@gmail.com" TargetMode="External"/><Relationship Id="rId127" Type="http://schemas.openxmlformats.org/officeDocument/2006/relationships/hyperlink" Target="mailto:AUXILIARRH@ELCARMEN.GOV.CO" TargetMode="External"/><Relationship Id="rId10" Type="http://schemas.openxmlformats.org/officeDocument/2006/relationships/hyperlink" Target="mailto:maily8_3@yahoo.es" TargetMode="External"/><Relationship Id="rId31" Type="http://schemas.openxmlformats.org/officeDocument/2006/relationships/hyperlink" Target="mailto:cesarduqueg13@gmail.com" TargetMode="External"/><Relationship Id="rId52" Type="http://schemas.openxmlformats.org/officeDocument/2006/relationships/hyperlink" Target="mailto:jenifferramirezbetancur@gmail.com" TargetMode="External"/><Relationship Id="rId73" Type="http://schemas.openxmlformats.org/officeDocument/2006/relationships/hyperlink" Target="mailto:rg2345298@gmail.com" TargetMode="External"/><Relationship Id="rId78" Type="http://schemas.openxmlformats.org/officeDocument/2006/relationships/hyperlink" Target="mailto:rudajiso@gmail.com" TargetMode="External"/><Relationship Id="rId94" Type="http://schemas.openxmlformats.org/officeDocument/2006/relationships/hyperlink" Target="mailto:camilomq@hotmail.com" TargetMode="External"/><Relationship Id="rId99" Type="http://schemas.openxmlformats.org/officeDocument/2006/relationships/hyperlink" Target="mailto:didierravezuluaga@gmail.com" TargetMode="External"/><Relationship Id="rId101" Type="http://schemas.openxmlformats.org/officeDocument/2006/relationships/hyperlink" Target="mailto:jorge.salazar4332@gmail.com" TargetMode="External"/><Relationship Id="rId122" Type="http://schemas.openxmlformats.org/officeDocument/2006/relationships/hyperlink" Target="mailto:claudiaduque991@gmail.com" TargetMode="External"/><Relationship Id="rId143" Type="http://schemas.openxmlformats.org/officeDocument/2006/relationships/hyperlink" Target="mailto:AUXILIARRH@ELCARMEN.GOV.CO" TargetMode="External"/><Relationship Id="rId148" Type="http://schemas.openxmlformats.org/officeDocument/2006/relationships/hyperlink" Target="mailto:AUXILIARRH@ELCARMEN.GOV.CO" TargetMode="External"/><Relationship Id="rId164" Type="http://schemas.openxmlformats.org/officeDocument/2006/relationships/hyperlink" Target="mailto:AUXILIARRH@ELCARMEN.GOV.CO" TargetMode="External"/><Relationship Id="rId169" Type="http://schemas.openxmlformats.org/officeDocument/2006/relationships/hyperlink" Target="mailto:jonathantrainer11@gmail.com" TargetMode="External"/><Relationship Id="rId185" Type="http://schemas.openxmlformats.org/officeDocument/2006/relationships/hyperlink" Target="mailto:AUXILIARRH@ELCARMEN.GOV.CO" TargetMode="External"/><Relationship Id="rId4" Type="http://schemas.openxmlformats.org/officeDocument/2006/relationships/hyperlink" Target="mailto:diegoalejandro.zp@hotmaill.com" TargetMode="External"/><Relationship Id="rId9" Type="http://schemas.openxmlformats.org/officeDocument/2006/relationships/hyperlink" Target="mailto:carlosalzate9213@gmail.com" TargetMode="External"/><Relationship Id="rId180" Type="http://schemas.openxmlformats.org/officeDocument/2006/relationships/hyperlink" Target="mailto:migue6402@gmail.com" TargetMode="External"/><Relationship Id="rId210" Type="http://schemas.openxmlformats.org/officeDocument/2006/relationships/hyperlink" Target="mailto:AUXILIARRH@ELCARMEN.GOV.CO" TargetMode="External"/><Relationship Id="rId215" Type="http://schemas.openxmlformats.org/officeDocument/2006/relationships/hyperlink" Target="mailto:AUXILIARRH@ELCARMEN.GOV.CO" TargetMode="External"/><Relationship Id="rId26" Type="http://schemas.openxmlformats.org/officeDocument/2006/relationships/hyperlink" Target="mailto:juanfer1719@hotmail.com" TargetMode="External"/><Relationship Id="rId47" Type="http://schemas.openxmlformats.org/officeDocument/2006/relationships/hyperlink" Target="mailto:jorgeivan000@hotmail.com" TargetMode="External"/><Relationship Id="rId68" Type="http://schemas.openxmlformats.org/officeDocument/2006/relationships/hyperlink" Target="mailto:silgalo.81@gmail.com" TargetMode="External"/><Relationship Id="rId89" Type="http://schemas.openxmlformats.org/officeDocument/2006/relationships/hyperlink" Target="mailto:JOHANAVD4@GMAIL.COM" TargetMode="External"/><Relationship Id="rId112" Type="http://schemas.openxmlformats.org/officeDocument/2006/relationships/hyperlink" Target="mailto:juandiego4321@gmail.com" TargetMode="External"/><Relationship Id="rId133" Type="http://schemas.openxmlformats.org/officeDocument/2006/relationships/hyperlink" Target="mailto:AUXILIARRH@ELCARMEN.GOV.CO" TargetMode="External"/><Relationship Id="rId154" Type="http://schemas.openxmlformats.org/officeDocument/2006/relationships/hyperlink" Target="mailto:danielazuluagasoto3@gmail.com" TargetMode="External"/><Relationship Id="rId175" Type="http://schemas.openxmlformats.org/officeDocument/2006/relationships/hyperlink" Target="mailto:vladoo9119@gmail.com" TargetMode="External"/><Relationship Id="rId196" Type="http://schemas.openxmlformats.org/officeDocument/2006/relationships/hyperlink" Target="mailto:NATI4481@HOTMAIL.COM" TargetMode="External"/><Relationship Id="rId200" Type="http://schemas.openxmlformats.org/officeDocument/2006/relationships/hyperlink" Target="mailto:lauracgc_@OUTLOOK.COM" TargetMode="External"/><Relationship Id="rId16" Type="http://schemas.openxmlformats.org/officeDocument/2006/relationships/hyperlink" Target="mailto:alejis-321@hotmail.com" TargetMode="External"/><Relationship Id="rId37" Type="http://schemas.openxmlformats.org/officeDocument/2006/relationships/hyperlink" Target="mailto:karenhenaob316@gmail.com" TargetMode="External"/><Relationship Id="rId58" Type="http://schemas.openxmlformats.org/officeDocument/2006/relationships/hyperlink" Target="mailto:leidyalvarez977@gmail.com" TargetMode="External"/><Relationship Id="rId79" Type="http://schemas.openxmlformats.org/officeDocument/2006/relationships/hyperlink" Target="mailto:aperilla79@gmail.com" TargetMode="External"/><Relationship Id="rId102" Type="http://schemas.openxmlformats.org/officeDocument/2006/relationships/hyperlink" Target="mailto:toroagudelojohanalexis@gmail.com" TargetMode="External"/><Relationship Id="rId123" Type="http://schemas.openxmlformats.org/officeDocument/2006/relationships/hyperlink" Target="mailto:AUXILIARRH@ELCARMEN.GOV.CO" TargetMode="External"/><Relationship Id="rId144" Type="http://schemas.openxmlformats.org/officeDocument/2006/relationships/hyperlink" Target="mailto:eliariasb2@gmail.com" TargetMode="External"/><Relationship Id="rId90" Type="http://schemas.openxmlformats.org/officeDocument/2006/relationships/hyperlink" Target="mailto:hugoarbelaez723@gmail.com" TargetMode="External"/><Relationship Id="rId165" Type="http://schemas.openxmlformats.org/officeDocument/2006/relationships/hyperlink" Target="mailto:ospinaalzatejuancarlos@gmail.com" TargetMode="External"/><Relationship Id="rId186" Type="http://schemas.openxmlformats.org/officeDocument/2006/relationships/hyperlink" Target="mailto:lorenapegonzalez@hotmail.com" TargetMode="External"/><Relationship Id="rId211" Type="http://schemas.openxmlformats.org/officeDocument/2006/relationships/hyperlink" Target="mailto:GLORIABEDOYA724@GMAIL.COM" TargetMode="External"/><Relationship Id="rId27" Type="http://schemas.openxmlformats.org/officeDocument/2006/relationships/hyperlink" Target="mailto:danilogg09@gmail.com" TargetMode="External"/><Relationship Id="rId48" Type="http://schemas.openxmlformats.org/officeDocument/2006/relationships/hyperlink" Target="mailto:alejalg08@yahoo.es" TargetMode="External"/><Relationship Id="rId69" Type="http://schemas.openxmlformats.org/officeDocument/2006/relationships/hyperlink" Target="mailto:natix1610@gmail.com" TargetMode="External"/><Relationship Id="rId113" Type="http://schemas.openxmlformats.org/officeDocument/2006/relationships/hyperlink" Target="mailto:santibote93@gmail.com" TargetMode="External"/><Relationship Id="rId134" Type="http://schemas.openxmlformats.org/officeDocument/2006/relationships/hyperlink" Target="mailto:AUXILIARRH@ELCARMEN.GOV.CO" TargetMode="External"/><Relationship Id="rId80" Type="http://schemas.openxmlformats.org/officeDocument/2006/relationships/hyperlink" Target="mailto:cindyvarelav@gmail.com" TargetMode="External"/><Relationship Id="rId155" Type="http://schemas.openxmlformats.org/officeDocument/2006/relationships/hyperlink" Target="mailto:leidycris84@gamil.com" TargetMode="External"/><Relationship Id="rId176" Type="http://schemas.openxmlformats.org/officeDocument/2006/relationships/hyperlink" Target="mailto:AUXILIARRH@ELCARMEN.GOV.CO" TargetMode="External"/><Relationship Id="rId197" Type="http://schemas.openxmlformats.org/officeDocument/2006/relationships/hyperlink" Target="mailto:AUXILIARRH@ELCARMEN.GOV.CO" TargetMode="External"/><Relationship Id="rId201" Type="http://schemas.openxmlformats.org/officeDocument/2006/relationships/hyperlink" Target="mailto:BAENASP09@GMAIL.COM" TargetMode="External"/><Relationship Id="rId17" Type="http://schemas.openxmlformats.org/officeDocument/2006/relationships/hyperlink" Target="mailto:Fuz09861@gmail.com" TargetMode="External"/><Relationship Id="rId38" Type="http://schemas.openxmlformats.org/officeDocument/2006/relationships/hyperlink" Target="mailto:dianayamilearboleda@gmail.com" TargetMode="External"/><Relationship Id="rId59" Type="http://schemas.openxmlformats.org/officeDocument/2006/relationships/hyperlink" Target="mailto:kandre5432@gmail.com" TargetMode="External"/><Relationship Id="rId103" Type="http://schemas.openxmlformats.org/officeDocument/2006/relationships/hyperlink" Target="mailto:AUXILIARRH@ELCARMEN.GOV.CO" TargetMode="External"/><Relationship Id="rId124" Type="http://schemas.openxmlformats.org/officeDocument/2006/relationships/hyperlink" Target="mailto:AUXILIARRH@ELCARMEN.GOV.CO" TargetMode="External"/><Relationship Id="rId70" Type="http://schemas.openxmlformats.org/officeDocument/2006/relationships/hyperlink" Target="mailto:kattyaz1715@gmail.com" TargetMode="External"/><Relationship Id="rId91" Type="http://schemas.openxmlformats.org/officeDocument/2006/relationships/hyperlink" Target="mailto:alejandroarcilajimenez@gmail.com" TargetMode="External"/><Relationship Id="rId145" Type="http://schemas.openxmlformats.org/officeDocument/2006/relationships/hyperlink" Target="mailto:AUXILIARRH@ELCARMEN.GOV.CO" TargetMode="External"/><Relationship Id="rId166" Type="http://schemas.openxmlformats.org/officeDocument/2006/relationships/hyperlink" Target="mailto:AUXILIARRH@ELCARMEN.GOV.CO" TargetMode="External"/><Relationship Id="rId187" Type="http://schemas.openxmlformats.org/officeDocument/2006/relationships/hyperlink" Target="mailto:WILMAR_patino01182@elpoli.edu.co" TargetMode="External"/><Relationship Id="rId1" Type="http://schemas.openxmlformats.org/officeDocument/2006/relationships/hyperlink" Target="mailto:lpalacioaristizabal@gmail.com" TargetMode="External"/><Relationship Id="rId212" Type="http://schemas.openxmlformats.org/officeDocument/2006/relationships/hyperlink" Target="mailto:VALENTINAGIRALDO21@GMAIL.COM" TargetMode="External"/><Relationship Id="rId28" Type="http://schemas.openxmlformats.org/officeDocument/2006/relationships/hyperlink" Target="mailto:jorgedirecoe@gmail.com" TargetMode="External"/><Relationship Id="rId49" Type="http://schemas.openxmlformats.org/officeDocument/2006/relationships/hyperlink" Target="mailto:ucomunicador@gmail.com" TargetMode="External"/><Relationship Id="rId114" Type="http://schemas.openxmlformats.org/officeDocument/2006/relationships/hyperlink" Target="mailto:duvanfelipe-97@hotmail.com" TargetMode="External"/><Relationship Id="rId60" Type="http://schemas.openxmlformats.org/officeDocument/2006/relationships/hyperlink" Target="mailto:isabel.crodriguez22@gmail.com" TargetMode="External"/><Relationship Id="rId81" Type="http://schemas.openxmlformats.org/officeDocument/2006/relationships/hyperlink" Target="mailto:lizzeth@gmail.com" TargetMode="External"/><Relationship Id="rId135" Type="http://schemas.openxmlformats.org/officeDocument/2006/relationships/hyperlink" Target="mailto:AUXILIARRH@ELCARMEN.GOV.CO" TargetMode="External"/><Relationship Id="rId156" Type="http://schemas.openxmlformats.org/officeDocument/2006/relationships/hyperlink" Target="mailto:AUXILIARRH@ELCARMEN.GOV.CO" TargetMode="External"/><Relationship Id="rId177" Type="http://schemas.openxmlformats.org/officeDocument/2006/relationships/hyperlink" Target="mailto:juan202sanchezz@gmail.com" TargetMode="External"/><Relationship Id="rId198" Type="http://schemas.openxmlformats.org/officeDocument/2006/relationships/hyperlink" Target="mailto:AUXILIARRH@ELCARMEN.GOV.CO" TargetMode="External"/><Relationship Id="rId202" Type="http://schemas.openxmlformats.org/officeDocument/2006/relationships/hyperlink" Target="mailto:AUXILIARRH@ELCARMEN.GOV.CO" TargetMode="External"/><Relationship Id="rId18" Type="http://schemas.openxmlformats.org/officeDocument/2006/relationships/hyperlink" Target="mailto:juanzulu2010@gmail.com" TargetMode="External"/><Relationship Id="rId39" Type="http://schemas.openxmlformats.org/officeDocument/2006/relationships/hyperlink" Target="mailto:nataliasoto938@gmail.com" TargetMode="External"/><Relationship Id="rId50" Type="http://schemas.openxmlformats.org/officeDocument/2006/relationships/hyperlink" Target="mailto:pedromg176@hotmail.com" TargetMode="External"/><Relationship Id="rId104" Type="http://schemas.openxmlformats.org/officeDocument/2006/relationships/hyperlink" Target="mailto:AUXILIARRH@ELCARMEN.GOV.CO" TargetMode="External"/><Relationship Id="rId125" Type="http://schemas.openxmlformats.org/officeDocument/2006/relationships/hyperlink" Target="mailto:AUXILIARRH@ELCARMEN.GOV.CO" TargetMode="External"/><Relationship Id="rId146" Type="http://schemas.openxmlformats.org/officeDocument/2006/relationships/hyperlink" Target="mailto:angeles.castano23@gmail.com" TargetMode="External"/><Relationship Id="rId167" Type="http://schemas.openxmlformats.org/officeDocument/2006/relationships/hyperlink" Target="mailto:johana.correa.abogada@gmail.com" TargetMode="External"/><Relationship Id="rId188" Type="http://schemas.openxmlformats.org/officeDocument/2006/relationships/hyperlink" Target="mailto:PIPE1552@HOTMAIIL.COM" TargetMode="External"/><Relationship Id="rId71" Type="http://schemas.openxmlformats.org/officeDocument/2006/relationships/hyperlink" Target="mailto:juanlo031@gmail.com" TargetMode="External"/><Relationship Id="rId92" Type="http://schemas.openxmlformats.org/officeDocument/2006/relationships/hyperlink" Target="mailto:jgiraldos1989@gmail.com" TargetMode="External"/><Relationship Id="rId213" Type="http://schemas.openxmlformats.org/officeDocument/2006/relationships/hyperlink" Target="mailto:MGIANELLI_M.G@HOTMAIL.COM" TargetMode="External"/><Relationship Id="rId2" Type="http://schemas.openxmlformats.org/officeDocument/2006/relationships/hyperlink" Target="mailto:zurdo.cristian@hotmail.com" TargetMode="External"/><Relationship Id="rId29" Type="http://schemas.openxmlformats.org/officeDocument/2006/relationships/hyperlink" Target="mailto:wildergomezcardona1983@gmail.com" TargetMode="External"/><Relationship Id="rId40" Type="http://schemas.openxmlformats.org/officeDocument/2006/relationships/hyperlink" Target="mailto:melicendoya@gmail.com" TargetMode="External"/><Relationship Id="rId115" Type="http://schemas.openxmlformats.org/officeDocument/2006/relationships/hyperlink" Target="mailto:fabi&#225;nrestrepo.garc&#237;a@gmail.com" TargetMode="External"/><Relationship Id="rId136" Type="http://schemas.openxmlformats.org/officeDocument/2006/relationships/hyperlink" Target="mailto:AUXILIARRH@ELCARMEN.GOV.CO" TargetMode="External"/><Relationship Id="rId157" Type="http://schemas.openxmlformats.org/officeDocument/2006/relationships/hyperlink" Target="mailto:jaimebenjumear@gmail.com" TargetMode="External"/><Relationship Id="rId178" Type="http://schemas.openxmlformats.org/officeDocument/2006/relationships/hyperlink" Target="mailto:AUXILIARRH@ELCARMEN.GOV.CO" TargetMode="External"/><Relationship Id="rId61" Type="http://schemas.openxmlformats.org/officeDocument/2006/relationships/hyperlink" Target="mailto:davidalejandrogonzalezu@gmailcom" TargetMode="External"/><Relationship Id="rId82" Type="http://schemas.openxmlformats.org/officeDocument/2006/relationships/hyperlink" Target="mailto:dridencomunicaciones@gmail.com" TargetMode="External"/><Relationship Id="rId199" Type="http://schemas.openxmlformats.org/officeDocument/2006/relationships/hyperlink" Target="mailto:OSSA.MARI0303@GMAIL.COM" TargetMode="External"/><Relationship Id="rId203" Type="http://schemas.openxmlformats.org/officeDocument/2006/relationships/hyperlink" Target="mailto:ERIKAGILLUCO@GMAIL.COM" TargetMode="External"/><Relationship Id="rId19" Type="http://schemas.openxmlformats.org/officeDocument/2006/relationships/hyperlink" Target="mailto:londonogomezcarolin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97AE"/>
  </sheetPr>
  <dimension ref="A1:X72"/>
  <sheetViews>
    <sheetView showGridLines="0" zoomScale="70" zoomScaleNormal="70" workbookViewId="0"/>
  </sheetViews>
  <sheetFormatPr baseColWidth="10" defaultColWidth="11.42578125" defaultRowHeight="15"/>
  <cols>
    <col min="1" max="1" width="16" style="15" customWidth="1"/>
    <col min="2" max="2" width="11.42578125" style="15"/>
    <col min="3" max="3" width="2.7109375" style="15" customWidth="1"/>
    <col min="4" max="4" width="14.42578125" style="15" customWidth="1"/>
    <col min="5" max="8" width="11.42578125" style="15"/>
    <col min="9" max="9" width="14" style="15" customWidth="1"/>
    <col min="10" max="10" width="11.42578125" style="15"/>
    <col min="11" max="11" width="1.42578125" style="15" customWidth="1"/>
    <col min="12" max="12" width="15.7109375" style="15" customWidth="1"/>
    <col min="13" max="16384" width="11.42578125" style="15"/>
  </cols>
  <sheetData>
    <row r="1" spans="1:24" ht="10.5" customHeight="1">
      <c r="A1" s="224"/>
      <c r="B1" s="225"/>
      <c r="C1" s="225"/>
      <c r="D1" s="225"/>
      <c r="E1" s="226"/>
      <c r="F1" s="226"/>
      <c r="G1" s="226"/>
      <c r="H1" s="226"/>
      <c r="I1" s="226"/>
      <c r="J1" s="227"/>
      <c r="K1" s="227"/>
      <c r="L1" s="227"/>
      <c r="M1" s="228"/>
      <c r="N1" s="228"/>
      <c r="O1" s="228"/>
      <c r="P1" s="227"/>
      <c r="Q1" s="227"/>
      <c r="R1" s="227"/>
      <c r="S1" s="226"/>
      <c r="T1" s="226"/>
      <c r="U1" s="226"/>
      <c r="V1" s="225"/>
      <c r="W1" s="225"/>
      <c r="X1" s="225"/>
    </row>
    <row r="2" spans="1:24" ht="10.5" customHeight="1">
      <c r="A2" s="224"/>
      <c r="B2" s="225"/>
      <c r="C2" s="225"/>
      <c r="D2" s="225"/>
      <c r="E2" s="226"/>
      <c r="F2" s="226"/>
      <c r="G2" s="226"/>
      <c r="H2" s="226"/>
      <c r="I2" s="226"/>
      <c r="J2" s="227"/>
      <c r="K2" s="227"/>
      <c r="L2" s="227"/>
      <c r="M2" s="228"/>
      <c r="N2" s="228"/>
      <c r="O2" s="228"/>
      <c r="P2" s="227"/>
      <c r="Q2" s="227"/>
      <c r="R2" s="227"/>
      <c r="S2" s="226"/>
      <c r="T2" s="226"/>
      <c r="U2" s="226"/>
      <c r="V2" s="225"/>
      <c r="W2" s="225"/>
      <c r="X2" s="225"/>
    </row>
    <row r="3" spans="1:24" ht="10.5" customHeight="1">
      <c r="A3" s="224"/>
      <c r="B3" s="225"/>
      <c r="C3" s="225"/>
      <c r="D3" s="225"/>
      <c r="E3" s="226"/>
      <c r="F3" s="226"/>
      <c r="G3" s="226"/>
      <c r="H3" s="226"/>
      <c r="I3" s="226"/>
      <c r="J3" s="227"/>
      <c r="K3" s="227"/>
      <c r="L3" s="227"/>
      <c r="M3" s="228"/>
      <c r="N3" s="228"/>
      <c r="O3" s="228"/>
      <c r="P3" s="227"/>
      <c r="Q3" s="227"/>
      <c r="R3" s="227"/>
      <c r="S3" s="226"/>
      <c r="T3" s="226"/>
      <c r="U3" s="226"/>
      <c r="V3" s="225"/>
      <c r="W3" s="225"/>
      <c r="X3" s="225"/>
    </row>
    <row r="4" spans="1:24" ht="16.5" customHeight="1">
      <c r="A4" s="224"/>
      <c r="B4" s="225"/>
      <c r="C4" s="225"/>
      <c r="D4" s="225"/>
      <c r="E4" s="226"/>
      <c r="F4" s="226"/>
      <c r="G4" s="226"/>
      <c r="H4" s="226"/>
      <c r="I4" s="226"/>
      <c r="J4" s="227"/>
      <c r="K4" s="227"/>
      <c r="L4" s="227"/>
      <c r="M4" s="228"/>
      <c r="N4" s="228"/>
      <c r="O4" s="228"/>
      <c r="P4" s="227"/>
      <c r="Q4" s="227"/>
      <c r="R4" s="227"/>
      <c r="S4" s="226"/>
      <c r="T4" s="226"/>
      <c r="U4" s="226"/>
      <c r="V4" s="225"/>
      <c r="W4" s="225"/>
      <c r="X4" s="225"/>
    </row>
    <row r="5" spans="1:24" ht="10.5" customHeight="1">
      <c r="A5" s="224"/>
      <c r="B5" s="225"/>
      <c r="C5" s="225"/>
      <c r="D5" s="225"/>
      <c r="E5" s="226"/>
      <c r="F5" s="226"/>
      <c r="G5" s="226"/>
      <c r="H5" s="226"/>
      <c r="I5" s="226"/>
      <c r="J5" s="227"/>
      <c r="K5" s="227"/>
      <c r="L5" s="227"/>
      <c r="M5" s="228"/>
      <c r="N5" s="228"/>
      <c r="O5" s="228"/>
      <c r="P5" s="227"/>
      <c r="Q5" s="227"/>
      <c r="R5" s="227"/>
      <c r="S5" s="226"/>
      <c r="T5" s="226"/>
      <c r="U5" s="226"/>
      <c r="V5" s="225"/>
      <c r="W5" s="225"/>
      <c r="X5" s="225"/>
    </row>
    <row r="6" spans="1:24" ht="21" customHeight="1">
      <c r="A6" s="224"/>
      <c r="B6" s="225"/>
      <c r="C6" s="225"/>
      <c r="D6" s="225"/>
      <c r="E6" s="226"/>
      <c r="F6" s="226"/>
      <c r="G6" s="226"/>
      <c r="H6" s="226"/>
      <c r="I6" s="226"/>
      <c r="J6" s="227"/>
      <c r="K6" s="227"/>
      <c r="L6" s="227"/>
      <c r="M6" s="228"/>
      <c r="N6" s="228"/>
      <c r="O6" s="228"/>
      <c r="P6" s="227"/>
      <c r="Q6" s="227"/>
      <c r="R6" s="227"/>
      <c r="S6" s="226"/>
      <c r="T6" s="226"/>
      <c r="U6" s="226"/>
      <c r="V6" s="225"/>
      <c r="W6" s="225"/>
      <c r="X6" s="225"/>
    </row>
    <row r="7" spans="1:24" ht="21" customHeight="1">
      <c r="A7" s="224"/>
      <c r="B7" s="225"/>
      <c r="C7" s="225"/>
      <c r="D7" s="225"/>
      <c r="E7" s="226"/>
      <c r="F7" s="226"/>
      <c r="G7" s="226"/>
      <c r="H7" s="226"/>
      <c r="I7" s="226"/>
      <c r="J7" s="227"/>
      <c r="K7" s="227"/>
      <c r="L7" s="227"/>
      <c r="M7" s="228"/>
      <c r="N7" s="228"/>
      <c r="O7" s="228"/>
      <c r="P7" s="227"/>
      <c r="Q7" s="227"/>
      <c r="R7" s="227"/>
      <c r="S7" s="226"/>
      <c r="T7" s="226"/>
      <c r="U7" s="226"/>
      <c r="V7" s="225"/>
      <c r="W7" s="225"/>
      <c r="X7" s="225"/>
    </row>
    <row r="8" spans="1:24" ht="11.25" customHeight="1">
      <c r="A8" s="224"/>
      <c r="B8" s="225"/>
      <c r="C8" s="225"/>
      <c r="D8" s="225"/>
      <c r="E8" s="226"/>
      <c r="F8" s="226"/>
      <c r="G8" s="226"/>
      <c r="H8" s="226"/>
      <c r="I8" s="226"/>
      <c r="J8" s="227"/>
      <c r="K8" s="227"/>
      <c r="L8" s="227"/>
      <c r="M8" s="228"/>
      <c r="N8" s="228"/>
      <c r="O8" s="228"/>
      <c r="P8" s="227"/>
      <c r="Q8" s="227"/>
      <c r="R8" s="227"/>
      <c r="S8" s="226"/>
      <c r="T8" s="226"/>
      <c r="U8" s="226"/>
      <c r="V8" s="225"/>
      <c r="W8" s="225"/>
      <c r="X8" s="225"/>
    </row>
    <row r="9" spans="1:24" ht="9.75" customHeight="1" thickBot="1">
      <c r="A9" s="224"/>
      <c r="B9" s="225"/>
      <c r="C9" s="225"/>
      <c r="D9" s="225"/>
      <c r="E9" s="226"/>
      <c r="F9" s="226"/>
      <c r="G9" s="226"/>
      <c r="H9" s="226"/>
      <c r="I9" s="226"/>
      <c r="J9" s="227"/>
      <c r="K9" s="227"/>
      <c r="L9" s="227"/>
      <c r="M9" s="228"/>
      <c r="N9" s="228"/>
      <c r="O9" s="228"/>
      <c r="P9" s="227"/>
      <c r="Q9" s="227"/>
      <c r="R9" s="227"/>
      <c r="S9" s="226"/>
      <c r="T9" s="226"/>
      <c r="U9" s="226"/>
      <c r="V9" s="225"/>
      <c r="W9" s="225"/>
      <c r="X9" s="225"/>
    </row>
    <row r="10" spans="1:24" ht="15.75" thickTop="1">
      <c r="A10" s="224"/>
      <c r="B10" s="225"/>
      <c r="C10" s="225"/>
      <c r="D10" s="229"/>
      <c r="E10" s="230"/>
      <c r="F10" s="230"/>
      <c r="G10" s="230"/>
      <c r="H10" s="230"/>
      <c r="I10" s="230"/>
      <c r="J10" s="231"/>
      <c r="K10" s="227"/>
      <c r="L10" s="227"/>
      <c r="M10" s="228"/>
      <c r="N10" s="228"/>
      <c r="O10" s="228"/>
      <c r="P10" s="227"/>
      <c r="Q10" s="227"/>
      <c r="R10" s="227"/>
      <c r="S10" s="226"/>
      <c r="T10" s="226"/>
      <c r="U10" s="226"/>
      <c r="V10" s="225"/>
      <c r="W10" s="225"/>
      <c r="X10" s="225"/>
    </row>
    <row r="11" spans="1:24" ht="21.75" customHeight="1">
      <c r="A11" s="224"/>
      <c r="B11" s="225"/>
      <c r="C11" s="225"/>
      <c r="D11" s="1015" t="s">
        <v>272</v>
      </c>
      <c r="E11" s="1016"/>
      <c r="F11" s="1016"/>
      <c r="G11" s="1016"/>
      <c r="H11" s="1016"/>
      <c r="I11" s="1016"/>
      <c r="J11" s="1017"/>
      <c r="K11" s="227"/>
      <c r="L11" s="227"/>
      <c r="M11" s="228"/>
      <c r="N11" s="228"/>
      <c r="O11" s="228"/>
      <c r="P11" s="227"/>
      <c r="Q11" s="227"/>
      <c r="R11" s="227"/>
      <c r="S11" s="226"/>
      <c r="T11" s="226"/>
      <c r="U11" s="226"/>
      <c r="V11" s="225"/>
      <c r="W11" s="225"/>
      <c r="X11" s="225"/>
    </row>
    <row r="12" spans="1:24" ht="18.75">
      <c r="A12" s="224"/>
      <c r="B12" s="225"/>
      <c r="C12" s="225"/>
      <c r="D12" s="232"/>
      <c r="G12" s="237" t="s">
        <v>273</v>
      </c>
      <c r="J12" s="233"/>
      <c r="K12" s="227"/>
      <c r="L12" s="227"/>
      <c r="M12" s="228"/>
      <c r="N12" s="228"/>
      <c r="O12" s="228"/>
      <c r="P12" s="227"/>
      <c r="Q12" s="227"/>
      <c r="R12" s="227"/>
      <c r="S12" s="226"/>
      <c r="T12" s="226"/>
      <c r="U12" s="226"/>
      <c r="V12" s="225"/>
      <c r="W12" s="225"/>
      <c r="X12" s="225"/>
    </row>
    <row r="13" spans="1:24">
      <c r="A13" s="224"/>
      <c r="B13" s="225"/>
      <c r="C13" s="225"/>
      <c r="D13" s="232"/>
      <c r="J13" s="233"/>
      <c r="K13" s="227"/>
      <c r="L13" s="227"/>
      <c r="M13" s="228"/>
      <c r="N13" s="228"/>
      <c r="O13" s="228"/>
      <c r="P13" s="227"/>
      <c r="Q13" s="227"/>
      <c r="R13" s="227"/>
      <c r="S13" s="226"/>
      <c r="T13" s="226"/>
      <c r="U13" s="226"/>
      <c r="V13" s="225"/>
      <c r="W13" s="225"/>
      <c r="X13" s="225"/>
    </row>
    <row r="14" spans="1:24" ht="13.5" customHeight="1">
      <c r="A14" s="224"/>
      <c r="B14" s="225"/>
      <c r="C14" s="225"/>
      <c r="D14" s="232"/>
      <c r="J14" s="233"/>
      <c r="K14" s="227"/>
      <c r="L14" s="227"/>
      <c r="M14" s="228"/>
      <c r="N14" s="228"/>
      <c r="O14" s="228"/>
      <c r="P14" s="227"/>
      <c r="Q14" s="227"/>
      <c r="R14" s="227"/>
      <c r="S14" s="226"/>
      <c r="T14" s="226"/>
      <c r="U14" s="226"/>
      <c r="V14" s="225"/>
      <c r="W14" s="225"/>
      <c r="X14" s="225"/>
    </row>
    <row r="15" spans="1:24">
      <c r="A15" s="224"/>
      <c r="B15" s="225"/>
      <c r="C15" s="225"/>
      <c r="D15" s="232"/>
      <c r="J15" s="233"/>
      <c r="K15" s="227"/>
      <c r="L15" s="227"/>
      <c r="M15" s="228"/>
      <c r="N15" s="228"/>
      <c r="O15" s="228"/>
      <c r="P15" s="227"/>
      <c r="Q15" s="227"/>
      <c r="R15" s="227"/>
      <c r="S15" s="226"/>
      <c r="T15" s="226"/>
      <c r="U15" s="226"/>
      <c r="V15" s="225"/>
      <c r="W15" s="225"/>
      <c r="X15" s="225"/>
    </row>
    <row r="16" spans="1:24">
      <c r="A16" s="224"/>
      <c r="B16" s="225"/>
      <c r="C16" s="225"/>
      <c r="D16" s="232"/>
      <c r="J16" s="233"/>
      <c r="K16" s="227"/>
      <c r="L16" s="227"/>
      <c r="M16" s="228"/>
      <c r="N16" s="228"/>
      <c r="O16" s="228"/>
      <c r="P16" s="227"/>
      <c r="Q16" s="227"/>
      <c r="R16" s="227"/>
      <c r="S16" s="226"/>
      <c r="T16" s="226"/>
      <c r="U16" s="226"/>
      <c r="V16" s="225"/>
      <c r="W16" s="225"/>
      <c r="X16" s="225"/>
    </row>
    <row r="17" spans="1:24">
      <c r="A17" s="224"/>
      <c r="B17" s="225"/>
      <c r="C17" s="225"/>
      <c r="D17" s="232"/>
      <c r="J17" s="233"/>
      <c r="K17" s="227"/>
      <c r="L17" s="227"/>
      <c r="M17" s="228"/>
      <c r="N17" s="228"/>
      <c r="O17" s="228"/>
      <c r="P17" s="227"/>
      <c r="Q17" s="227"/>
      <c r="R17" s="227"/>
      <c r="S17" s="226"/>
      <c r="T17" s="226"/>
      <c r="U17" s="226"/>
      <c r="V17" s="225"/>
      <c r="W17" s="225"/>
      <c r="X17" s="225"/>
    </row>
    <row r="18" spans="1:24">
      <c r="A18" s="224"/>
      <c r="B18" s="225"/>
      <c r="C18" s="225"/>
      <c r="D18" s="232"/>
      <c r="J18" s="233"/>
      <c r="K18" s="227"/>
      <c r="L18" s="227"/>
      <c r="M18" s="228"/>
      <c r="N18" s="228"/>
      <c r="O18" s="228"/>
      <c r="P18" s="227"/>
      <c r="Q18" s="227"/>
      <c r="R18" s="227"/>
      <c r="S18" s="226"/>
      <c r="T18" s="226"/>
      <c r="U18" s="226"/>
      <c r="V18" s="225"/>
      <c r="W18" s="225"/>
      <c r="X18" s="225"/>
    </row>
    <row r="19" spans="1:24">
      <c r="A19" s="224"/>
      <c r="B19" s="225"/>
      <c r="C19" s="225"/>
      <c r="D19" s="232"/>
      <c r="J19" s="233"/>
      <c r="K19" s="227"/>
      <c r="L19" s="227"/>
      <c r="M19" s="228"/>
      <c r="N19" s="228"/>
      <c r="O19" s="228"/>
      <c r="P19" s="227"/>
      <c r="Q19" s="227"/>
      <c r="R19" s="227"/>
      <c r="S19" s="226"/>
      <c r="T19" s="226"/>
      <c r="U19" s="226"/>
      <c r="V19" s="225"/>
      <c r="W19" s="225"/>
      <c r="X19" s="225"/>
    </row>
    <row r="20" spans="1:24">
      <c r="A20" s="224"/>
      <c r="B20" s="225"/>
      <c r="C20" s="225"/>
      <c r="D20" s="232"/>
      <c r="J20" s="233"/>
      <c r="K20" s="227"/>
      <c r="L20" s="227"/>
      <c r="M20" s="228"/>
      <c r="N20" s="228"/>
      <c r="O20" s="228"/>
      <c r="P20" s="227"/>
      <c r="Q20" s="227"/>
      <c r="R20" s="227"/>
      <c r="S20" s="226"/>
      <c r="T20" s="226"/>
      <c r="U20" s="226"/>
      <c r="V20" s="225"/>
      <c r="W20" s="225"/>
      <c r="X20" s="225"/>
    </row>
    <row r="21" spans="1:24">
      <c r="A21" s="224"/>
      <c r="B21" s="225"/>
      <c r="C21" s="225"/>
      <c r="D21" s="232"/>
      <c r="J21" s="233"/>
      <c r="K21" s="227"/>
      <c r="L21" s="227"/>
      <c r="M21" s="228"/>
      <c r="N21" s="228"/>
      <c r="O21" s="228"/>
      <c r="P21" s="227"/>
      <c r="Q21" s="227"/>
      <c r="R21" s="227"/>
      <c r="S21" s="226"/>
      <c r="T21" s="226"/>
      <c r="U21" s="226"/>
      <c r="V21" s="225"/>
      <c r="W21" s="225"/>
      <c r="X21" s="225"/>
    </row>
    <row r="22" spans="1:24">
      <c r="A22" s="224"/>
      <c r="B22" s="225"/>
      <c r="C22" s="225"/>
      <c r="D22" s="232"/>
      <c r="J22" s="233"/>
      <c r="K22" s="227"/>
      <c r="L22" s="227"/>
      <c r="M22" s="228"/>
      <c r="N22" s="228"/>
      <c r="O22" s="228"/>
      <c r="P22" s="227"/>
      <c r="Q22" s="227"/>
      <c r="R22" s="227"/>
      <c r="S22" s="226"/>
      <c r="T22" s="226"/>
      <c r="U22" s="226"/>
      <c r="V22" s="225"/>
      <c r="W22" s="225"/>
      <c r="X22" s="225"/>
    </row>
    <row r="23" spans="1:24">
      <c r="A23" s="224"/>
      <c r="B23" s="225"/>
      <c r="C23" s="225"/>
      <c r="D23" s="232"/>
      <c r="J23" s="233"/>
      <c r="K23" s="227"/>
      <c r="L23" s="227"/>
      <c r="M23" s="228"/>
      <c r="N23" s="228"/>
      <c r="O23" s="228"/>
      <c r="P23" s="227"/>
      <c r="Q23" s="227"/>
      <c r="R23" s="227"/>
      <c r="S23" s="226"/>
      <c r="T23" s="226"/>
      <c r="U23" s="226"/>
      <c r="V23" s="225"/>
      <c r="W23" s="225"/>
      <c r="X23" s="225"/>
    </row>
    <row r="24" spans="1:24">
      <c r="A24" s="224"/>
      <c r="B24" s="225"/>
      <c r="C24" s="225"/>
      <c r="D24" s="232"/>
      <c r="J24" s="233"/>
      <c r="K24" s="227"/>
      <c r="L24" s="227"/>
      <c r="M24" s="228"/>
      <c r="N24" s="228"/>
      <c r="O24" s="228"/>
      <c r="P24" s="227"/>
      <c r="Q24" s="227"/>
      <c r="R24" s="227"/>
      <c r="S24" s="226"/>
      <c r="T24" s="226"/>
      <c r="U24" s="226"/>
      <c r="V24" s="225"/>
      <c r="W24" s="225"/>
      <c r="X24" s="225"/>
    </row>
    <row r="25" spans="1:24">
      <c r="A25" s="224"/>
      <c r="B25" s="225"/>
      <c r="C25" s="225"/>
      <c r="D25" s="232"/>
      <c r="J25" s="233"/>
      <c r="K25" s="227"/>
      <c r="L25" s="227"/>
      <c r="M25" s="228"/>
      <c r="N25" s="228"/>
      <c r="O25" s="228"/>
      <c r="P25" s="227"/>
      <c r="Q25" s="227"/>
      <c r="R25" s="227"/>
      <c r="S25" s="226"/>
      <c r="T25" s="226"/>
      <c r="U25" s="226"/>
      <c r="V25" s="225"/>
      <c r="W25" s="225"/>
      <c r="X25" s="225"/>
    </row>
    <row r="26" spans="1:24">
      <c r="A26" s="224"/>
      <c r="B26" s="225"/>
      <c r="C26" s="225"/>
      <c r="D26" s="232"/>
      <c r="J26" s="233"/>
      <c r="K26" s="227"/>
      <c r="L26" s="227"/>
      <c r="M26" s="228"/>
      <c r="N26" s="228"/>
      <c r="O26" s="228"/>
      <c r="P26" s="227"/>
      <c r="Q26" s="227"/>
      <c r="R26" s="227"/>
      <c r="S26" s="226"/>
      <c r="T26" s="226"/>
      <c r="U26" s="226"/>
      <c r="V26" s="225"/>
      <c r="W26" s="225"/>
      <c r="X26" s="225"/>
    </row>
    <row r="27" spans="1:24">
      <c r="A27" s="224"/>
      <c r="B27" s="225"/>
      <c r="C27" s="225"/>
      <c r="D27" s="232"/>
      <c r="J27" s="233"/>
      <c r="K27" s="227"/>
      <c r="L27" s="227"/>
      <c r="M27" s="228"/>
      <c r="N27" s="228"/>
      <c r="O27" s="228"/>
      <c r="P27" s="227"/>
      <c r="Q27" s="227"/>
      <c r="R27" s="227"/>
      <c r="S27" s="226"/>
      <c r="T27" s="226"/>
      <c r="U27" s="226"/>
      <c r="V27" s="225"/>
      <c r="W27" s="225"/>
      <c r="X27" s="225"/>
    </row>
    <row r="28" spans="1:24">
      <c r="A28" s="224"/>
      <c r="B28" s="225"/>
      <c r="C28" s="225"/>
      <c r="D28" s="232"/>
      <c r="J28" s="233"/>
      <c r="K28" s="227"/>
      <c r="L28" s="227"/>
      <c r="M28" s="228"/>
      <c r="N28" s="228"/>
      <c r="O28" s="228"/>
      <c r="P28" s="227"/>
      <c r="Q28" s="227"/>
      <c r="R28" s="227"/>
      <c r="S28" s="226"/>
      <c r="T28" s="226"/>
      <c r="U28" s="226"/>
      <c r="V28" s="225"/>
      <c r="W28" s="225"/>
      <c r="X28" s="225"/>
    </row>
    <row r="29" spans="1:24">
      <c r="A29" s="224"/>
      <c r="B29" s="225"/>
      <c r="C29" s="225"/>
      <c r="D29" s="232"/>
      <c r="J29" s="233"/>
      <c r="K29" s="227"/>
      <c r="L29" s="227"/>
      <c r="M29" s="228"/>
      <c r="N29" s="228"/>
      <c r="O29" s="228"/>
      <c r="P29" s="227"/>
      <c r="Q29" s="227"/>
      <c r="R29" s="227"/>
      <c r="S29" s="226"/>
      <c r="T29" s="226"/>
      <c r="U29" s="226"/>
      <c r="V29" s="225"/>
      <c r="W29" s="225"/>
      <c r="X29" s="225"/>
    </row>
    <row r="30" spans="1:24">
      <c r="A30" s="224"/>
      <c r="B30" s="225"/>
      <c r="C30" s="225"/>
      <c r="D30" s="232"/>
      <c r="J30" s="233"/>
      <c r="K30" s="227"/>
      <c r="L30" s="227"/>
      <c r="M30" s="228"/>
      <c r="N30" s="228"/>
      <c r="O30" s="228"/>
      <c r="P30" s="227"/>
      <c r="Q30" s="227"/>
      <c r="R30" s="227"/>
      <c r="S30" s="226"/>
      <c r="T30" s="226"/>
      <c r="U30" s="226"/>
      <c r="V30" s="225"/>
      <c r="W30" s="225"/>
      <c r="X30" s="225"/>
    </row>
    <row r="31" spans="1:24">
      <c r="A31" s="224"/>
      <c r="B31" s="225"/>
      <c r="C31" s="225"/>
      <c r="D31" s="232"/>
      <c r="J31" s="233"/>
      <c r="K31" s="227"/>
      <c r="L31" s="227"/>
      <c r="M31" s="228"/>
      <c r="N31" s="228"/>
      <c r="O31" s="228"/>
      <c r="P31" s="227"/>
      <c r="Q31" s="227"/>
      <c r="R31" s="227"/>
      <c r="S31" s="226"/>
      <c r="T31" s="226"/>
      <c r="U31" s="226"/>
      <c r="V31" s="225"/>
      <c r="W31" s="225"/>
      <c r="X31" s="225"/>
    </row>
    <row r="32" spans="1:24">
      <c r="A32" s="224"/>
      <c r="B32" s="225"/>
      <c r="C32" s="225"/>
      <c r="D32" s="232"/>
      <c r="J32" s="233"/>
      <c r="K32" s="227"/>
      <c r="L32" s="227"/>
      <c r="M32" s="228"/>
      <c r="N32" s="228"/>
      <c r="O32" s="228"/>
      <c r="P32" s="227"/>
      <c r="Q32" s="227"/>
      <c r="R32" s="227"/>
      <c r="S32" s="226"/>
      <c r="T32" s="226"/>
      <c r="U32" s="226"/>
      <c r="V32" s="225"/>
      <c r="W32" s="225"/>
      <c r="X32" s="225"/>
    </row>
    <row r="33" spans="1:24">
      <c r="A33" s="224"/>
      <c r="B33" s="225"/>
      <c r="C33" s="225"/>
      <c r="D33" s="232"/>
      <c r="J33" s="233"/>
      <c r="K33" s="227"/>
      <c r="L33" s="227"/>
      <c r="M33" s="228"/>
      <c r="N33" s="228"/>
      <c r="O33" s="228"/>
      <c r="P33" s="227"/>
      <c r="Q33" s="227"/>
      <c r="R33" s="227"/>
      <c r="S33" s="226"/>
      <c r="T33" s="226"/>
      <c r="U33" s="226"/>
      <c r="V33" s="225"/>
      <c r="W33" s="225"/>
      <c r="X33" s="225"/>
    </row>
    <row r="34" spans="1:24">
      <c r="A34" s="224"/>
      <c r="B34" s="225"/>
      <c r="C34" s="225"/>
      <c r="D34" s="232"/>
      <c r="J34" s="233"/>
      <c r="K34" s="227"/>
      <c r="L34" s="227"/>
      <c r="M34" s="228"/>
      <c r="N34" s="228"/>
      <c r="O34" s="228"/>
      <c r="P34" s="227"/>
      <c r="Q34" s="227"/>
      <c r="R34" s="227"/>
      <c r="S34" s="226"/>
      <c r="T34" s="226"/>
      <c r="U34" s="226"/>
      <c r="V34" s="225"/>
      <c r="W34" s="225"/>
      <c r="X34" s="225"/>
    </row>
    <row r="35" spans="1:24">
      <c r="A35" s="224"/>
      <c r="B35" s="225"/>
      <c r="C35" s="225"/>
      <c r="D35" s="232"/>
      <c r="J35" s="233"/>
      <c r="K35" s="227"/>
      <c r="L35" s="227"/>
      <c r="M35" s="228"/>
      <c r="N35" s="228"/>
      <c r="O35" s="228"/>
      <c r="P35" s="227"/>
      <c r="Q35" s="227"/>
      <c r="R35" s="227"/>
      <c r="S35" s="226"/>
      <c r="T35" s="226"/>
      <c r="U35" s="226"/>
      <c r="V35" s="225"/>
      <c r="W35" s="225"/>
      <c r="X35" s="225"/>
    </row>
    <row r="36" spans="1:24">
      <c r="A36" s="224"/>
      <c r="B36" s="225"/>
      <c r="C36" s="225"/>
      <c r="D36" s="232"/>
      <c r="J36" s="233"/>
      <c r="K36" s="227"/>
      <c r="L36" s="227"/>
      <c r="M36" s="228"/>
      <c r="N36" s="228"/>
      <c r="O36" s="228"/>
      <c r="P36" s="227"/>
      <c r="Q36" s="227"/>
      <c r="R36" s="227"/>
      <c r="S36" s="226"/>
      <c r="T36" s="226"/>
      <c r="U36" s="226"/>
      <c r="V36" s="225"/>
      <c r="W36" s="225"/>
      <c r="X36" s="225"/>
    </row>
    <row r="37" spans="1:24">
      <c r="A37" s="224"/>
      <c r="B37" s="225"/>
      <c r="C37" s="225"/>
      <c r="D37" s="232"/>
      <c r="J37" s="233"/>
      <c r="K37" s="227"/>
      <c r="L37" s="227"/>
      <c r="M37" s="228"/>
      <c r="N37" s="228"/>
      <c r="O37" s="228"/>
      <c r="P37" s="227"/>
      <c r="Q37" s="227"/>
      <c r="R37" s="227"/>
      <c r="S37" s="226"/>
      <c r="T37" s="226"/>
      <c r="U37" s="226"/>
      <c r="V37" s="225"/>
      <c r="W37" s="225"/>
      <c r="X37" s="225"/>
    </row>
    <row r="38" spans="1:24">
      <c r="A38" s="224"/>
      <c r="B38" s="225"/>
      <c r="C38" s="225"/>
      <c r="D38" s="232"/>
      <c r="J38" s="233"/>
      <c r="K38" s="227"/>
      <c r="L38" s="227"/>
      <c r="M38" s="228"/>
      <c r="N38" s="228"/>
      <c r="O38" s="228"/>
      <c r="P38" s="227"/>
      <c r="Q38" s="227"/>
      <c r="R38" s="227"/>
      <c r="S38" s="226"/>
      <c r="T38" s="226"/>
      <c r="U38" s="226"/>
      <c r="V38" s="225"/>
      <c r="W38" s="225"/>
      <c r="X38" s="225"/>
    </row>
    <row r="39" spans="1:24">
      <c r="A39" s="224"/>
      <c r="B39" s="225"/>
      <c r="C39" s="225"/>
      <c r="D39" s="232"/>
      <c r="J39" s="233"/>
      <c r="K39" s="227"/>
      <c r="L39" s="227"/>
      <c r="M39" s="228"/>
      <c r="N39" s="228"/>
      <c r="O39" s="228"/>
      <c r="P39" s="227"/>
      <c r="Q39" s="227"/>
      <c r="R39" s="227"/>
      <c r="S39" s="226"/>
      <c r="T39" s="226"/>
      <c r="U39" s="226"/>
      <c r="V39" s="225"/>
      <c r="W39" s="225"/>
      <c r="X39" s="225"/>
    </row>
    <row r="40" spans="1:24">
      <c r="A40" s="224"/>
      <c r="B40" s="225"/>
      <c r="C40" s="225"/>
      <c r="D40" s="232"/>
      <c r="J40" s="233"/>
      <c r="K40" s="227"/>
      <c r="L40" s="227"/>
      <c r="M40" s="228"/>
      <c r="N40" s="228"/>
      <c r="O40" s="228"/>
      <c r="P40" s="227"/>
      <c r="Q40" s="227"/>
      <c r="R40" s="227"/>
      <c r="S40" s="226"/>
      <c r="T40" s="226"/>
      <c r="U40" s="226"/>
      <c r="V40" s="225"/>
      <c r="W40" s="225"/>
      <c r="X40" s="225"/>
    </row>
    <row r="41" spans="1:24">
      <c r="A41" s="224"/>
      <c r="B41" s="225"/>
      <c r="C41" s="225"/>
      <c r="D41" s="232"/>
      <c r="J41" s="233"/>
      <c r="K41" s="227"/>
      <c r="L41" s="227"/>
      <c r="M41" s="228"/>
      <c r="N41" s="228"/>
      <c r="O41" s="228"/>
      <c r="P41" s="227"/>
      <c r="Q41" s="227"/>
      <c r="R41" s="227"/>
      <c r="S41" s="226"/>
      <c r="T41" s="226"/>
      <c r="U41" s="226"/>
      <c r="V41" s="225"/>
      <c r="W41" s="225"/>
      <c r="X41" s="225"/>
    </row>
    <row r="42" spans="1:24">
      <c r="A42" s="224"/>
      <c r="B42" s="225"/>
      <c r="C42" s="225"/>
      <c r="D42" s="232"/>
      <c r="J42" s="233"/>
      <c r="K42" s="227"/>
      <c r="L42" s="227"/>
      <c r="M42" s="228"/>
      <c r="N42" s="228"/>
      <c r="O42" s="228"/>
      <c r="P42" s="227"/>
      <c r="Q42" s="227"/>
      <c r="R42" s="227"/>
      <c r="S42" s="226"/>
      <c r="T42" s="226"/>
      <c r="U42" s="226"/>
      <c r="V42" s="225"/>
      <c r="W42" s="225"/>
      <c r="X42" s="225"/>
    </row>
    <row r="43" spans="1:24">
      <c r="A43" s="224"/>
      <c r="B43" s="225"/>
      <c r="C43" s="225"/>
      <c r="D43" s="232"/>
      <c r="J43" s="233"/>
      <c r="K43" s="227"/>
      <c r="L43" s="227"/>
      <c r="M43" s="228"/>
      <c r="N43" s="228"/>
      <c r="O43" s="228"/>
      <c r="P43" s="227"/>
      <c r="Q43" s="227"/>
      <c r="R43" s="227"/>
      <c r="S43" s="226"/>
      <c r="T43" s="226"/>
      <c r="U43" s="226"/>
      <c r="V43" s="225"/>
      <c r="W43" s="225"/>
      <c r="X43" s="225"/>
    </row>
    <row r="44" spans="1:24">
      <c r="A44" s="224"/>
      <c r="B44" s="225"/>
      <c r="C44" s="225"/>
      <c r="D44" s="232"/>
      <c r="J44" s="233"/>
      <c r="K44" s="227"/>
      <c r="L44" s="227"/>
      <c r="M44" s="228"/>
      <c r="N44" s="228"/>
      <c r="O44" s="228"/>
      <c r="P44" s="227"/>
      <c r="Q44" s="227"/>
      <c r="R44" s="227"/>
      <c r="S44" s="226"/>
      <c r="T44" s="226"/>
      <c r="U44" s="226"/>
      <c r="V44" s="225"/>
      <c r="W44" s="225"/>
      <c r="X44" s="225"/>
    </row>
    <row r="45" spans="1:24">
      <c r="A45" s="224"/>
      <c r="B45" s="225"/>
      <c r="C45" s="225"/>
      <c r="D45" s="232"/>
      <c r="J45" s="233"/>
      <c r="K45" s="227"/>
      <c r="L45" s="227"/>
      <c r="M45" s="228"/>
      <c r="N45" s="228"/>
      <c r="O45" s="228"/>
      <c r="P45" s="227"/>
      <c r="Q45" s="227"/>
      <c r="R45" s="227"/>
      <c r="S45" s="226"/>
      <c r="T45" s="226"/>
      <c r="U45" s="226"/>
      <c r="V45" s="225"/>
      <c r="W45" s="225"/>
      <c r="X45" s="225"/>
    </row>
    <row r="46" spans="1:24">
      <c r="A46" s="224"/>
      <c r="B46" s="225"/>
      <c r="C46" s="225"/>
      <c r="D46" s="232"/>
      <c r="J46" s="233"/>
      <c r="K46" s="227"/>
      <c r="L46" s="227"/>
      <c r="M46" s="228"/>
      <c r="N46" s="228"/>
      <c r="O46" s="228"/>
      <c r="P46" s="227"/>
      <c r="Q46" s="227"/>
      <c r="R46" s="227"/>
      <c r="S46" s="226"/>
      <c r="T46" s="226"/>
      <c r="U46" s="226"/>
      <c r="V46" s="225"/>
      <c r="W46" s="225"/>
      <c r="X46" s="225"/>
    </row>
    <row r="47" spans="1:24" ht="15.75" thickBot="1">
      <c r="A47" s="224"/>
      <c r="B47" s="225"/>
      <c r="C47" s="225"/>
      <c r="D47" s="234"/>
      <c r="E47" s="235"/>
      <c r="F47" s="235"/>
      <c r="G47" s="235"/>
      <c r="H47" s="235"/>
      <c r="I47" s="235"/>
      <c r="J47" s="236"/>
      <c r="K47" s="227"/>
      <c r="L47" s="227"/>
      <c r="M47" s="228"/>
      <c r="N47" s="228"/>
      <c r="O47" s="228"/>
      <c r="P47" s="227"/>
      <c r="Q47" s="227"/>
      <c r="R47" s="227"/>
      <c r="S47" s="226"/>
      <c r="T47" s="226"/>
      <c r="U47" s="226"/>
      <c r="V47" s="225"/>
      <c r="W47" s="225"/>
      <c r="X47" s="225"/>
    </row>
    <row r="48" spans="1:24" ht="15.75" customHeight="1" thickTop="1">
      <c r="A48" s="224"/>
      <c r="B48" s="225"/>
      <c r="C48" s="225"/>
      <c r="D48" s="1019" t="s">
        <v>2514</v>
      </c>
      <c r="E48" s="1020"/>
      <c r="F48" s="226"/>
      <c r="G48" s="226"/>
      <c r="H48" s="226"/>
      <c r="I48" s="305"/>
      <c r="J48" s="227"/>
      <c r="K48" s="227"/>
      <c r="L48" s="227"/>
      <c r="M48" s="228"/>
      <c r="N48" s="228"/>
      <c r="O48" s="228"/>
      <c r="P48" s="227"/>
      <c r="Q48" s="227"/>
      <c r="R48" s="227"/>
      <c r="S48" s="226"/>
      <c r="T48" s="226"/>
      <c r="U48" s="226"/>
      <c r="V48" s="225"/>
      <c r="W48" s="225"/>
      <c r="X48" s="225"/>
    </row>
    <row r="49" spans="1:24">
      <c r="A49" s="224"/>
      <c r="B49" s="225"/>
      <c r="C49" s="225"/>
      <c r="D49" s="411" t="s">
        <v>2517</v>
      </c>
      <c r="E49" s="226"/>
      <c r="F49" s="226"/>
      <c r="G49" s="226"/>
      <c r="H49" s="226"/>
      <c r="I49" s="226"/>
      <c r="J49" s="227"/>
      <c r="K49" s="227"/>
      <c r="L49" s="227"/>
      <c r="M49" s="228"/>
      <c r="N49" s="228"/>
      <c r="O49" s="228"/>
      <c r="P49" s="227"/>
      <c r="Q49" s="227"/>
      <c r="R49" s="227"/>
      <c r="S49" s="226"/>
      <c r="T49" s="226"/>
      <c r="U49" s="226"/>
      <c r="V49" s="225"/>
      <c r="W49" s="225"/>
      <c r="X49" s="225"/>
    </row>
    <row r="50" spans="1:24">
      <c r="A50" s="224"/>
      <c r="B50" s="225"/>
      <c r="C50" s="225"/>
      <c r="D50" s="225"/>
      <c r="E50" s="226"/>
      <c r="F50" s="226"/>
      <c r="G50" s="226"/>
      <c r="H50" s="226"/>
      <c r="I50" s="226"/>
      <c r="J50" s="227"/>
      <c r="K50" s="227"/>
      <c r="L50" s="227"/>
      <c r="M50" s="228"/>
      <c r="N50" s="228"/>
      <c r="O50" s="228"/>
      <c r="P50" s="227"/>
      <c r="Q50" s="227"/>
      <c r="R50" s="227"/>
      <c r="S50" s="226"/>
      <c r="T50" s="226"/>
      <c r="U50" s="226"/>
      <c r="V50" s="225"/>
      <c r="W50" s="225"/>
      <c r="X50" s="225"/>
    </row>
    <row r="51" spans="1:24" ht="15" customHeight="1">
      <c r="A51" s="224"/>
      <c r="B51" s="1018" t="s">
        <v>2513</v>
      </c>
      <c r="C51" s="1018"/>
      <c r="D51" s="1018"/>
      <c r="E51" s="1018"/>
      <c r="F51" s="1018"/>
      <c r="G51" s="1018"/>
      <c r="H51" s="1018"/>
      <c r="I51" s="1018"/>
      <c r="J51" s="1018"/>
      <c r="K51" s="1018"/>
      <c r="L51" s="1018"/>
      <c r="M51" s="1018"/>
      <c r="N51" s="1018"/>
      <c r="O51" s="1018"/>
      <c r="P51" s="1018"/>
      <c r="Q51" s="1018"/>
      <c r="R51" s="1018"/>
      <c r="S51" s="1018"/>
      <c r="T51" s="1018"/>
      <c r="U51" s="1018"/>
      <c r="V51" s="225"/>
      <c r="W51" s="225"/>
      <c r="X51" s="225"/>
    </row>
    <row r="52" spans="1:24">
      <c r="A52" s="224"/>
      <c r="B52" s="1018"/>
      <c r="C52" s="1018"/>
      <c r="D52" s="1018"/>
      <c r="E52" s="1018"/>
      <c r="F52" s="1018"/>
      <c r="G52" s="1018"/>
      <c r="H52" s="1018"/>
      <c r="I52" s="1018"/>
      <c r="J52" s="1018"/>
      <c r="K52" s="1018"/>
      <c r="L52" s="1018"/>
      <c r="M52" s="1018"/>
      <c r="N52" s="1018"/>
      <c r="O52" s="1018"/>
      <c r="P52" s="1018"/>
      <c r="Q52" s="1018"/>
      <c r="R52" s="1018"/>
      <c r="S52" s="1018"/>
      <c r="T52" s="1018"/>
      <c r="U52" s="1018"/>
      <c r="V52" s="225"/>
      <c r="W52" s="225"/>
      <c r="X52" s="225"/>
    </row>
    <row r="53" spans="1:24">
      <c r="A53" s="224"/>
      <c r="B53" s="1018"/>
      <c r="C53" s="1018"/>
      <c r="D53" s="1018"/>
      <c r="E53" s="1018"/>
      <c r="F53" s="1018"/>
      <c r="G53" s="1018"/>
      <c r="H53" s="1018"/>
      <c r="I53" s="1018"/>
      <c r="J53" s="1018"/>
      <c r="K53" s="1018"/>
      <c r="L53" s="1018"/>
      <c r="M53" s="1018"/>
      <c r="N53" s="1018"/>
      <c r="O53" s="1018"/>
      <c r="P53" s="1018"/>
      <c r="Q53" s="1018"/>
      <c r="R53" s="1018"/>
      <c r="S53" s="1018"/>
      <c r="T53" s="1018"/>
      <c r="U53" s="1018"/>
      <c r="V53" s="225"/>
      <c r="W53" s="225"/>
      <c r="X53" s="225"/>
    </row>
    <row r="54" spans="1:24">
      <c r="A54" s="224"/>
      <c r="B54" s="225"/>
      <c r="C54" s="225"/>
      <c r="D54" s="225"/>
      <c r="E54" s="226"/>
      <c r="F54" s="226"/>
      <c r="G54" s="226"/>
      <c r="H54" s="226"/>
      <c r="I54" s="226"/>
      <c r="J54" s="227"/>
      <c r="K54" s="227"/>
      <c r="L54" s="227"/>
      <c r="M54" s="228"/>
      <c r="N54" s="228"/>
      <c r="O54" s="228"/>
      <c r="P54" s="227"/>
      <c r="Q54" s="227"/>
      <c r="R54" s="227"/>
      <c r="S54" s="226"/>
      <c r="T54" s="226"/>
      <c r="U54" s="226"/>
      <c r="V54" s="225"/>
      <c r="W54" s="225"/>
      <c r="X54" s="225"/>
    </row>
    <row r="55" spans="1:24">
      <c r="A55" s="224"/>
      <c r="B55" s="225"/>
      <c r="C55" s="225"/>
      <c r="D55" s="225"/>
      <c r="E55" s="226"/>
      <c r="F55" s="226"/>
      <c r="G55" s="226"/>
      <c r="H55" s="226"/>
      <c r="I55" s="226"/>
      <c r="J55" s="227"/>
      <c r="K55" s="227"/>
      <c r="L55" s="227"/>
      <c r="M55" s="228"/>
      <c r="N55" s="228"/>
      <c r="O55" s="228"/>
      <c r="P55" s="227"/>
      <c r="Q55" s="227"/>
      <c r="R55" s="227"/>
      <c r="S55" s="226"/>
      <c r="T55" s="226"/>
      <c r="U55" s="226"/>
      <c r="V55" s="225"/>
      <c r="W55" s="225"/>
      <c r="X55" s="225"/>
    </row>
    <row r="56" spans="1:24">
      <c r="A56" s="224"/>
      <c r="B56" s="225"/>
      <c r="C56" s="225"/>
      <c r="D56" s="225"/>
      <c r="E56" s="226"/>
      <c r="F56" s="226"/>
      <c r="G56" s="226"/>
      <c r="H56" s="226"/>
      <c r="I56" s="226"/>
      <c r="J56" s="227"/>
      <c r="K56" s="227"/>
      <c r="L56" s="227"/>
      <c r="M56" s="228"/>
      <c r="N56" s="228"/>
      <c r="O56" s="228"/>
      <c r="P56" s="227"/>
      <c r="Q56" s="227"/>
      <c r="R56" s="227"/>
      <c r="S56" s="226"/>
      <c r="T56" s="226"/>
      <c r="U56" s="226"/>
      <c r="V56" s="225"/>
      <c r="W56" s="225"/>
      <c r="X56" s="225"/>
    </row>
    <row r="57" spans="1:24">
      <c r="A57" s="224"/>
      <c r="B57" s="225"/>
      <c r="C57" s="225"/>
      <c r="D57" s="225"/>
      <c r="E57" s="226"/>
      <c r="F57" s="226"/>
      <c r="G57" s="226"/>
      <c r="H57" s="226"/>
      <c r="I57" s="226"/>
      <c r="J57" s="227"/>
      <c r="K57" s="227"/>
      <c r="L57" s="227"/>
      <c r="M57" s="228"/>
      <c r="N57" s="228"/>
      <c r="O57" s="228"/>
      <c r="P57" s="227"/>
      <c r="Q57" s="227"/>
      <c r="R57" s="227"/>
      <c r="S57" s="226"/>
      <c r="T57" s="226"/>
      <c r="U57" s="226"/>
      <c r="V57" s="225"/>
      <c r="W57" s="225"/>
      <c r="X57" s="225"/>
    </row>
    <row r="58" spans="1:24">
      <c r="A58" s="224"/>
      <c r="B58" s="225"/>
      <c r="C58" s="225"/>
      <c r="D58" s="225"/>
      <c r="E58" s="226"/>
      <c r="F58" s="226"/>
      <c r="G58" s="226"/>
      <c r="H58" s="226"/>
      <c r="I58" s="226"/>
      <c r="J58" s="227"/>
      <c r="K58" s="227"/>
      <c r="L58" s="227"/>
      <c r="M58" s="228"/>
      <c r="N58" s="228"/>
      <c r="O58" s="228"/>
      <c r="P58" s="227"/>
      <c r="Q58" s="227"/>
      <c r="R58" s="227"/>
      <c r="S58" s="226"/>
      <c r="T58" s="226"/>
      <c r="U58" s="226"/>
      <c r="V58" s="225"/>
      <c r="W58" s="225"/>
      <c r="X58" s="225"/>
    </row>
    <row r="59" spans="1:24">
      <c r="A59" s="224"/>
      <c r="B59" s="225"/>
      <c r="C59" s="225"/>
      <c r="D59" s="225"/>
      <c r="E59" s="226"/>
      <c r="F59" s="226"/>
      <c r="G59" s="226"/>
      <c r="H59" s="226"/>
      <c r="I59" s="226"/>
      <c r="J59" s="227"/>
      <c r="K59" s="227"/>
      <c r="L59" s="227"/>
      <c r="M59" s="228"/>
      <c r="N59" s="228"/>
      <c r="O59" s="228"/>
      <c r="P59" s="227"/>
      <c r="Q59" s="227"/>
      <c r="R59" s="227"/>
      <c r="S59" s="226"/>
      <c r="T59" s="226"/>
      <c r="U59" s="226"/>
      <c r="V59" s="225"/>
      <c r="W59" s="225"/>
      <c r="X59" s="225"/>
    </row>
    <row r="60" spans="1:24">
      <c r="A60" s="224"/>
      <c r="B60" s="225"/>
      <c r="C60" s="225"/>
      <c r="D60" s="225"/>
      <c r="E60" s="226"/>
      <c r="F60" s="226"/>
      <c r="G60" s="226"/>
      <c r="H60" s="226"/>
      <c r="I60" s="226"/>
      <c r="J60" s="227"/>
      <c r="K60" s="227"/>
      <c r="L60" s="227"/>
      <c r="M60" s="228"/>
      <c r="N60" s="228"/>
      <c r="O60" s="228"/>
      <c r="P60" s="227"/>
      <c r="Q60" s="227"/>
      <c r="R60" s="227"/>
      <c r="S60" s="226"/>
      <c r="T60" s="226"/>
      <c r="U60" s="226"/>
      <c r="V60" s="225"/>
      <c r="W60" s="225"/>
      <c r="X60" s="225"/>
    </row>
    <row r="61" spans="1:24">
      <c r="A61" s="224"/>
      <c r="B61" s="225"/>
      <c r="C61" s="225"/>
      <c r="D61" s="225"/>
      <c r="E61" s="226"/>
      <c r="F61" s="226"/>
      <c r="G61" s="226"/>
      <c r="H61" s="226"/>
      <c r="I61" s="226"/>
      <c r="J61" s="227"/>
      <c r="K61" s="227"/>
      <c r="L61" s="227"/>
      <c r="M61" s="228"/>
      <c r="N61" s="228"/>
      <c r="O61" s="228"/>
      <c r="P61" s="227"/>
      <c r="Q61" s="227"/>
      <c r="R61" s="227"/>
      <c r="S61" s="226"/>
      <c r="T61" s="226"/>
      <c r="U61" s="226"/>
      <c r="V61" s="225"/>
      <c r="W61" s="225"/>
      <c r="X61" s="225"/>
    </row>
    <row r="62" spans="1:24">
      <c r="A62" s="224"/>
      <c r="B62" s="225"/>
      <c r="C62" s="225"/>
      <c r="D62" s="225"/>
      <c r="E62" s="226"/>
      <c r="F62" s="226"/>
      <c r="G62" s="226"/>
      <c r="H62" s="226"/>
      <c r="I62" s="226"/>
      <c r="J62" s="227"/>
      <c r="K62" s="227"/>
      <c r="L62" s="227"/>
      <c r="M62" s="228"/>
      <c r="N62" s="228"/>
      <c r="O62" s="228"/>
      <c r="P62" s="227"/>
      <c r="Q62" s="227"/>
      <c r="R62" s="227"/>
      <c r="S62" s="226"/>
      <c r="T62" s="226"/>
      <c r="U62" s="226"/>
      <c r="V62" s="225"/>
      <c r="W62" s="225"/>
      <c r="X62" s="225"/>
    </row>
    <row r="63" spans="1:24">
      <c r="A63" s="224"/>
      <c r="B63" s="225"/>
      <c r="C63" s="225"/>
      <c r="D63" s="225"/>
      <c r="E63" s="226"/>
      <c r="F63" s="226"/>
      <c r="G63" s="226"/>
      <c r="H63" s="226"/>
      <c r="I63" s="226"/>
      <c r="J63" s="227"/>
      <c r="K63" s="227"/>
      <c r="L63" s="227"/>
      <c r="M63" s="228"/>
      <c r="N63" s="228"/>
      <c r="O63" s="228"/>
      <c r="P63" s="227"/>
      <c r="Q63" s="227"/>
      <c r="R63" s="227"/>
      <c r="S63" s="226"/>
      <c r="T63" s="226"/>
      <c r="U63" s="226"/>
      <c r="V63" s="225"/>
      <c r="W63" s="225"/>
      <c r="X63" s="225"/>
    </row>
    <row r="64" spans="1:24">
      <c r="A64" s="224"/>
      <c r="B64" s="225"/>
      <c r="C64" s="225"/>
      <c r="D64" s="225"/>
      <c r="E64" s="226"/>
      <c r="F64" s="226"/>
      <c r="G64" s="226"/>
      <c r="H64" s="226"/>
      <c r="I64" s="226"/>
      <c r="J64" s="227"/>
      <c r="K64" s="227"/>
      <c r="L64" s="227"/>
      <c r="M64" s="228"/>
      <c r="N64" s="228"/>
      <c r="O64" s="228"/>
      <c r="P64" s="227"/>
      <c r="Q64" s="227"/>
      <c r="R64" s="227"/>
      <c r="S64" s="226"/>
      <c r="T64" s="226"/>
      <c r="U64" s="226"/>
      <c r="V64" s="225"/>
      <c r="W64" s="225"/>
      <c r="X64" s="225"/>
    </row>
    <row r="65" spans="1:24">
      <c r="A65" s="224"/>
      <c r="B65" s="225"/>
      <c r="C65" s="225"/>
      <c r="D65" s="225"/>
      <c r="E65" s="226"/>
      <c r="F65" s="226"/>
      <c r="G65" s="226"/>
      <c r="H65" s="226"/>
      <c r="I65" s="226"/>
      <c r="J65" s="227"/>
      <c r="K65" s="227"/>
      <c r="L65" s="227"/>
      <c r="M65" s="228"/>
      <c r="N65" s="228"/>
      <c r="O65" s="228"/>
      <c r="P65" s="227"/>
      <c r="Q65" s="227"/>
      <c r="R65" s="227"/>
      <c r="S65" s="226"/>
      <c r="T65" s="226"/>
      <c r="U65" s="226"/>
      <c r="V65" s="225"/>
      <c r="W65" s="225"/>
      <c r="X65" s="225"/>
    </row>
    <row r="66" spans="1:24">
      <c r="A66" s="224"/>
      <c r="B66" s="225"/>
      <c r="C66" s="225"/>
      <c r="D66" s="225"/>
      <c r="E66" s="226"/>
      <c r="F66" s="226"/>
      <c r="G66" s="226"/>
      <c r="H66" s="226"/>
      <c r="I66" s="226"/>
      <c r="J66" s="227"/>
      <c r="K66" s="227"/>
      <c r="L66" s="227"/>
      <c r="M66" s="228"/>
      <c r="N66" s="228"/>
      <c r="O66" s="228"/>
      <c r="P66" s="227"/>
      <c r="Q66" s="227"/>
      <c r="R66" s="227"/>
      <c r="S66" s="226"/>
      <c r="T66" s="226"/>
      <c r="U66" s="226"/>
      <c r="V66" s="225"/>
      <c r="W66" s="225"/>
      <c r="X66" s="225"/>
    </row>
    <row r="67" spans="1:24">
      <c r="A67" s="224"/>
      <c r="B67" s="225"/>
      <c r="C67" s="225"/>
      <c r="D67" s="225"/>
      <c r="E67" s="226"/>
      <c r="F67" s="226"/>
      <c r="G67" s="226"/>
      <c r="H67" s="226"/>
      <c r="I67" s="226"/>
      <c r="J67" s="227"/>
      <c r="K67" s="227"/>
      <c r="L67" s="227"/>
      <c r="M67" s="228"/>
      <c r="N67" s="228"/>
      <c r="O67" s="228"/>
      <c r="P67" s="227"/>
      <c r="Q67" s="227"/>
      <c r="R67" s="227"/>
      <c r="S67" s="226"/>
      <c r="T67" s="226"/>
      <c r="U67" s="226"/>
      <c r="V67" s="225"/>
      <c r="W67" s="225"/>
      <c r="X67" s="225"/>
    </row>
    <row r="68" spans="1:24">
      <c r="A68" s="224"/>
      <c r="B68" s="225"/>
      <c r="C68" s="225"/>
      <c r="D68" s="225"/>
      <c r="E68" s="226"/>
      <c r="F68" s="226"/>
      <c r="G68" s="226"/>
      <c r="H68" s="226"/>
      <c r="I68" s="226"/>
      <c r="J68" s="227"/>
      <c r="K68" s="227"/>
      <c r="L68" s="227"/>
      <c r="M68" s="228"/>
      <c r="N68" s="228"/>
      <c r="O68" s="228"/>
      <c r="P68" s="227"/>
      <c r="Q68" s="227"/>
      <c r="R68" s="227"/>
      <c r="S68" s="226"/>
      <c r="T68" s="226"/>
      <c r="U68" s="226"/>
      <c r="V68" s="225"/>
      <c r="W68" s="225"/>
      <c r="X68" s="225"/>
    </row>
    <row r="69" spans="1:24">
      <c r="A69" s="224"/>
      <c r="B69" s="225"/>
      <c r="C69" s="225"/>
      <c r="D69" s="225"/>
      <c r="E69" s="226"/>
      <c r="F69" s="226"/>
      <c r="G69" s="226"/>
      <c r="H69" s="226"/>
      <c r="I69" s="226"/>
      <c r="J69" s="227"/>
      <c r="K69" s="227"/>
      <c r="L69" s="227"/>
      <c r="M69" s="228"/>
      <c r="N69" s="228"/>
      <c r="O69" s="228"/>
      <c r="P69" s="227"/>
      <c r="Q69" s="227"/>
      <c r="R69" s="227"/>
      <c r="S69" s="226"/>
      <c r="T69" s="226"/>
      <c r="U69" s="226"/>
      <c r="V69" s="225"/>
      <c r="W69" s="225"/>
      <c r="X69" s="225"/>
    </row>
    <row r="70" spans="1:24">
      <c r="A70" s="224"/>
      <c r="B70" s="225"/>
      <c r="C70" s="225"/>
      <c r="D70" s="225"/>
      <c r="E70" s="226"/>
      <c r="F70" s="226"/>
      <c r="G70" s="226"/>
      <c r="H70" s="226"/>
      <c r="I70" s="226"/>
      <c r="J70" s="227"/>
      <c r="K70" s="227"/>
      <c r="L70" s="227"/>
      <c r="M70" s="228"/>
      <c r="N70" s="228"/>
      <c r="O70" s="228"/>
      <c r="P70" s="227"/>
      <c r="Q70" s="227"/>
      <c r="R70" s="227"/>
      <c r="S70" s="226"/>
      <c r="T70" s="226"/>
      <c r="U70" s="226"/>
      <c r="V70" s="225"/>
      <c r="W70" s="225"/>
      <c r="X70" s="225"/>
    </row>
    <row r="71" spans="1:24">
      <c r="A71" s="224"/>
      <c r="B71" s="225"/>
      <c r="C71" s="225"/>
      <c r="D71" s="225"/>
      <c r="E71" s="226"/>
      <c r="F71" s="226"/>
      <c r="G71" s="226"/>
      <c r="H71" s="226"/>
      <c r="I71" s="226"/>
      <c r="J71" s="227"/>
      <c r="K71" s="227"/>
      <c r="L71" s="227"/>
      <c r="M71" s="228"/>
      <c r="N71" s="228"/>
      <c r="O71" s="228"/>
      <c r="P71" s="227"/>
      <c r="Q71" s="227"/>
      <c r="R71" s="227"/>
      <c r="S71" s="226"/>
      <c r="T71" s="226"/>
      <c r="U71" s="226"/>
      <c r="V71" s="225"/>
      <c r="W71" s="225"/>
      <c r="X71" s="225"/>
    </row>
    <row r="72" spans="1:24">
      <c r="A72" s="224"/>
      <c r="B72" s="225"/>
      <c r="C72" s="225"/>
      <c r="D72" s="225"/>
      <c r="E72" s="226"/>
      <c r="F72" s="226"/>
      <c r="G72" s="226"/>
      <c r="H72" s="226"/>
      <c r="I72" s="226"/>
      <c r="J72" s="227"/>
      <c r="K72" s="227"/>
      <c r="L72" s="227"/>
      <c r="M72" s="228"/>
      <c r="N72" s="228"/>
      <c r="O72" s="228"/>
      <c r="P72" s="227"/>
      <c r="Q72" s="227"/>
      <c r="R72" s="227"/>
      <c r="S72" s="226"/>
      <c r="T72" s="226"/>
      <c r="U72" s="226"/>
      <c r="V72" s="225"/>
      <c r="W72" s="225"/>
      <c r="X72" s="225"/>
    </row>
  </sheetData>
  <sheetProtection selectLockedCells="1"/>
  <mergeCells count="3">
    <mergeCell ref="D11:J11"/>
    <mergeCell ref="B51:U53"/>
    <mergeCell ref="D48:E4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759CE-20F7-4886-BC48-93EE9D3CC131}">
  <dimension ref="B2:C160"/>
  <sheetViews>
    <sheetView topLeftCell="A142" workbookViewId="0">
      <selection activeCell="C3" sqref="C3:C160"/>
    </sheetView>
  </sheetViews>
  <sheetFormatPr baseColWidth="10" defaultRowHeight="15"/>
  <sheetData>
    <row r="2" spans="2:3">
      <c r="B2" s="800" t="s">
        <v>4132</v>
      </c>
      <c r="C2" s="802" t="s">
        <v>4133</v>
      </c>
    </row>
    <row r="3" spans="2:3">
      <c r="B3" s="801" t="s">
        <v>61</v>
      </c>
      <c r="C3" s="802">
        <v>1039886023</v>
      </c>
    </row>
    <row r="4" spans="2:3">
      <c r="B4" s="801" t="s">
        <v>61</v>
      </c>
      <c r="C4" s="802">
        <v>1036397886</v>
      </c>
    </row>
    <row r="5" spans="2:3">
      <c r="B5" s="801" t="s">
        <v>61</v>
      </c>
      <c r="C5" s="802">
        <v>71118580</v>
      </c>
    </row>
    <row r="6" spans="2:3">
      <c r="B6" s="801" t="s">
        <v>61</v>
      </c>
      <c r="C6" s="802">
        <v>1036402142</v>
      </c>
    </row>
    <row r="7" spans="2:3">
      <c r="B7" s="801" t="s">
        <v>61</v>
      </c>
      <c r="C7" s="802">
        <v>1036397762</v>
      </c>
    </row>
    <row r="8" spans="2:3">
      <c r="B8" s="801" t="s">
        <v>61</v>
      </c>
      <c r="C8" s="802">
        <v>43714641</v>
      </c>
    </row>
    <row r="9" spans="2:3">
      <c r="B9" s="801" t="s">
        <v>61</v>
      </c>
      <c r="C9" s="802">
        <v>1036397113</v>
      </c>
    </row>
    <row r="10" spans="2:3">
      <c r="B10" s="801" t="s">
        <v>61</v>
      </c>
      <c r="C10" s="802">
        <v>39456393</v>
      </c>
    </row>
    <row r="11" spans="2:3">
      <c r="B11" s="801" t="s">
        <v>61</v>
      </c>
      <c r="C11" s="802">
        <v>1036400603</v>
      </c>
    </row>
    <row r="12" spans="2:3">
      <c r="B12" s="801" t="s">
        <v>61</v>
      </c>
      <c r="C12" s="802">
        <v>1036404272</v>
      </c>
    </row>
    <row r="13" spans="2:3">
      <c r="B13" s="801" t="s">
        <v>61</v>
      </c>
      <c r="C13" s="802">
        <v>1036640016</v>
      </c>
    </row>
    <row r="14" spans="2:3">
      <c r="B14" s="801" t="s">
        <v>61</v>
      </c>
      <c r="C14" s="802">
        <v>1040870432</v>
      </c>
    </row>
    <row r="15" spans="2:3">
      <c r="B15" s="801" t="s">
        <v>61</v>
      </c>
      <c r="C15" s="802">
        <v>43711960</v>
      </c>
    </row>
    <row r="16" spans="2:3">
      <c r="B16" s="801" t="s">
        <v>61</v>
      </c>
      <c r="C16" s="802">
        <v>21954734</v>
      </c>
    </row>
    <row r="17" spans="2:3">
      <c r="B17" s="801" t="s">
        <v>61</v>
      </c>
      <c r="C17" s="802">
        <v>1036400747</v>
      </c>
    </row>
    <row r="18" spans="2:3">
      <c r="B18" s="801" t="s">
        <v>61</v>
      </c>
      <c r="C18" s="802">
        <v>1036396155</v>
      </c>
    </row>
    <row r="19" spans="2:3">
      <c r="B19" s="801" t="s">
        <v>61</v>
      </c>
      <c r="C19" s="802">
        <v>1036783907</v>
      </c>
    </row>
    <row r="20" spans="2:3">
      <c r="B20" s="801" t="s">
        <v>61</v>
      </c>
      <c r="C20" s="802">
        <v>1036931720</v>
      </c>
    </row>
    <row r="21" spans="2:3">
      <c r="B21" s="801" t="s">
        <v>61</v>
      </c>
      <c r="C21" s="802">
        <v>42895072</v>
      </c>
    </row>
    <row r="22" spans="2:3">
      <c r="B22" s="801" t="s">
        <v>61</v>
      </c>
      <c r="C22" s="802">
        <v>1036400745</v>
      </c>
    </row>
    <row r="23" spans="2:3">
      <c r="B23" s="801" t="s">
        <v>61</v>
      </c>
      <c r="C23" s="802">
        <v>1036963364</v>
      </c>
    </row>
    <row r="24" spans="2:3">
      <c r="B24" s="801" t="s">
        <v>61</v>
      </c>
      <c r="C24" s="802">
        <v>39455771</v>
      </c>
    </row>
    <row r="25" spans="2:3">
      <c r="B25" s="801" t="s">
        <v>61</v>
      </c>
      <c r="C25" s="802">
        <v>1036397411</v>
      </c>
    </row>
    <row r="26" spans="2:3">
      <c r="B26" s="801" t="s">
        <v>61</v>
      </c>
      <c r="C26" s="802">
        <v>1036951611</v>
      </c>
    </row>
    <row r="27" spans="2:3">
      <c r="B27" s="801" t="s">
        <v>61</v>
      </c>
      <c r="C27" s="802">
        <v>1128275535</v>
      </c>
    </row>
    <row r="28" spans="2:3">
      <c r="B28" s="801" t="s">
        <v>61</v>
      </c>
      <c r="C28" s="802">
        <v>70906288</v>
      </c>
    </row>
    <row r="29" spans="2:3">
      <c r="B29" s="801" t="s">
        <v>61</v>
      </c>
      <c r="C29" s="802">
        <v>39452947</v>
      </c>
    </row>
    <row r="30" spans="2:3">
      <c r="B30" s="801" t="s">
        <v>61</v>
      </c>
      <c r="C30" s="802">
        <v>52810238</v>
      </c>
    </row>
    <row r="31" spans="2:3">
      <c r="B31" s="801" t="s">
        <v>61</v>
      </c>
      <c r="C31" s="802">
        <v>39453333</v>
      </c>
    </row>
    <row r="32" spans="2:3">
      <c r="B32" s="801" t="s">
        <v>61</v>
      </c>
      <c r="C32" s="802">
        <v>21492494</v>
      </c>
    </row>
    <row r="33" spans="2:3">
      <c r="B33" s="801" t="s">
        <v>61</v>
      </c>
      <c r="C33" s="802">
        <v>1036402478</v>
      </c>
    </row>
    <row r="34" spans="2:3">
      <c r="B34" s="801" t="s">
        <v>61</v>
      </c>
      <c r="C34" s="802">
        <v>1036397195</v>
      </c>
    </row>
    <row r="35" spans="2:3">
      <c r="B35" s="801" t="s">
        <v>61</v>
      </c>
      <c r="C35" s="802">
        <v>1036396147</v>
      </c>
    </row>
    <row r="36" spans="2:3">
      <c r="B36" s="801" t="s">
        <v>61</v>
      </c>
      <c r="C36" s="802">
        <v>1036403685</v>
      </c>
    </row>
    <row r="37" spans="2:3">
      <c r="B37" s="801" t="s">
        <v>61</v>
      </c>
      <c r="C37" s="802">
        <v>1036401883</v>
      </c>
    </row>
    <row r="38" spans="2:3">
      <c r="B38" s="801" t="s">
        <v>61</v>
      </c>
      <c r="C38" s="802">
        <v>1036955577</v>
      </c>
    </row>
    <row r="39" spans="2:3">
      <c r="B39" s="801" t="s">
        <v>61</v>
      </c>
      <c r="C39" s="802">
        <v>1000883960</v>
      </c>
    </row>
    <row r="40" spans="2:3">
      <c r="B40" s="801" t="s">
        <v>61</v>
      </c>
      <c r="C40" s="802">
        <v>1036394144</v>
      </c>
    </row>
    <row r="41" spans="2:3">
      <c r="B41" s="801" t="s">
        <v>61</v>
      </c>
      <c r="C41" s="802">
        <v>1036402057</v>
      </c>
    </row>
    <row r="42" spans="2:3">
      <c r="B42" s="801" t="s">
        <v>61</v>
      </c>
      <c r="C42" s="802">
        <v>1036952037</v>
      </c>
    </row>
    <row r="43" spans="2:3">
      <c r="B43" s="801" t="s">
        <v>61</v>
      </c>
      <c r="C43" s="802">
        <v>1036948391</v>
      </c>
    </row>
    <row r="44" spans="2:3">
      <c r="B44" s="801" t="s">
        <v>61</v>
      </c>
      <c r="C44" s="802">
        <v>1001478221</v>
      </c>
    </row>
    <row r="45" spans="2:3">
      <c r="B45" s="801" t="s">
        <v>61</v>
      </c>
      <c r="C45" s="802">
        <v>1001499218</v>
      </c>
    </row>
    <row r="46" spans="2:3">
      <c r="B46" s="801" t="s">
        <v>61</v>
      </c>
      <c r="C46" s="802">
        <v>1038406145</v>
      </c>
    </row>
    <row r="47" spans="2:3">
      <c r="B47" s="801" t="s">
        <v>61</v>
      </c>
      <c r="C47" s="802">
        <v>71110874</v>
      </c>
    </row>
    <row r="48" spans="2:3">
      <c r="B48" s="801" t="s">
        <v>61</v>
      </c>
      <c r="C48" s="802">
        <v>1040870095</v>
      </c>
    </row>
    <row r="49" spans="2:3">
      <c r="B49" s="801" t="s">
        <v>61</v>
      </c>
      <c r="C49" s="802">
        <v>1036404249</v>
      </c>
    </row>
    <row r="50" spans="2:3">
      <c r="B50" s="801" t="s">
        <v>61</v>
      </c>
      <c r="C50" s="802">
        <v>1036403232</v>
      </c>
    </row>
    <row r="51" spans="2:3">
      <c r="B51" s="801" t="s">
        <v>61</v>
      </c>
      <c r="C51" s="802">
        <v>1036612689</v>
      </c>
    </row>
    <row r="52" spans="2:3">
      <c r="B52" s="801" t="s">
        <v>61</v>
      </c>
      <c r="C52" s="802">
        <v>1128452563</v>
      </c>
    </row>
    <row r="53" spans="2:3">
      <c r="B53" s="801" t="s">
        <v>61</v>
      </c>
      <c r="C53" s="802">
        <v>1040048843</v>
      </c>
    </row>
    <row r="54" spans="2:3">
      <c r="B54" s="801" t="s">
        <v>61</v>
      </c>
      <c r="C54" s="802">
        <v>71797177</v>
      </c>
    </row>
    <row r="55" spans="2:3">
      <c r="B55" s="801" t="s">
        <v>61</v>
      </c>
      <c r="C55" s="802">
        <v>1036392551</v>
      </c>
    </row>
    <row r="56" spans="2:3">
      <c r="B56" s="801" t="s">
        <v>61</v>
      </c>
      <c r="C56" s="802">
        <v>1152683862</v>
      </c>
    </row>
    <row r="57" spans="2:3">
      <c r="B57" s="801" t="s">
        <v>61</v>
      </c>
      <c r="C57" s="802">
        <v>71112962</v>
      </c>
    </row>
    <row r="58" spans="2:3">
      <c r="B58" s="801" t="s">
        <v>61</v>
      </c>
      <c r="C58" s="802">
        <v>43712736</v>
      </c>
    </row>
    <row r="59" spans="2:3">
      <c r="B59" s="801" t="s">
        <v>61</v>
      </c>
      <c r="C59" s="802">
        <v>1036399387</v>
      </c>
    </row>
    <row r="60" spans="2:3">
      <c r="B60" s="801" t="s">
        <v>61</v>
      </c>
      <c r="C60" s="802">
        <v>1128422074</v>
      </c>
    </row>
    <row r="61" spans="2:3">
      <c r="B61" s="801" t="s">
        <v>61</v>
      </c>
      <c r="C61" s="802">
        <v>43615983</v>
      </c>
    </row>
    <row r="62" spans="2:3">
      <c r="B62" s="801" t="s">
        <v>61</v>
      </c>
      <c r="C62" s="802">
        <v>1036395579</v>
      </c>
    </row>
    <row r="63" spans="2:3">
      <c r="B63" s="801" t="s">
        <v>61</v>
      </c>
      <c r="C63" s="802">
        <v>88219533</v>
      </c>
    </row>
    <row r="64" spans="2:3">
      <c r="B64" s="801" t="s">
        <v>61</v>
      </c>
      <c r="C64" s="802">
        <v>1036402195</v>
      </c>
    </row>
    <row r="65" spans="2:3">
      <c r="B65" s="801" t="s">
        <v>61</v>
      </c>
      <c r="C65" s="802">
        <v>1036402967</v>
      </c>
    </row>
    <row r="66" spans="2:3">
      <c r="B66" s="801" t="s">
        <v>61</v>
      </c>
      <c r="C66" s="802">
        <v>43270308</v>
      </c>
    </row>
    <row r="67" spans="2:3">
      <c r="B67" s="801" t="s">
        <v>61</v>
      </c>
      <c r="C67" s="802">
        <v>1076382206</v>
      </c>
    </row>
    <row r="68" spans="2:3">
      <c r="B68" s="801" t="s">
        <v>61</v>
      </c>
      <c r="C68" s="802">
        <v>1036393232</v>
      </c>
    </row>
    <row r="69" spans="2:3">
      <c r="B69" s="801" t="s">
        <v>61</v>
      </c>
      <c r="C69" s="802">
        <v>8280849</v>
      </c>
    </row>
    <row r="70" spans="2:3">
      <c r="B70" s="801" t="s">
        <v>61</v>
      </c>
      <c r="C70" s="802">
        <v>1001455217</v>
      </c>
    </row>
    <row r="71" spans="2:3">
      <c r="B71" s="801" t="s">
        <v>61</v>
      </c>
      <c r="C71" s="802">
        <v>39454622</v>
      </c>
    </row>
    <row r="72" spans="2:3">
      <c r="B72" s="801" t="s">
        <v>61</v>
      </c>
      <c r="C72" s="802">
        <v>1077444832</v>
      </c>
    </row>
    <row r="73" spans="2:3">
      <c r="B73" s="801" t="s">
        <v>61</v>
      </c>
      <c r="C73" s="802">
        <v>1036396883</v>
      </c>
    </row>
    <row r="74" spans="2:3">
      <c r="B74" s="801" t="s">
        <v>61</v>
      </c>
      <c r="C74" s="802">
        <v>1036397447</v>
      </c>
    </row>
    <row r="75" spans="2:3">
      <c r="B75" s="801" t="s">
        <v>61</v>
      </c>
      <c r="C75" s="802">
        <v>15445461</v>
      </c>
    </row>
    <row r="76" spans="2:3">
      <c r="B76" s="801" t="s">
        <v>61</v>
      </c>
      <c r="C76" s="802">
        <v>1036402169</v>
      </c>
    </row>
    <row r="77" spans="2:3">
      <c r="B77" s="801" t="s">
        <v>61</v>
      </c>
      <c r="C77" s="802">
        <v>1036929055</v>
      </c>
    </row>
    <row r="78" spans="2:3">
      <c r="B78" s="801" t="s">
        <v>61</v>
      </c>
      <c r="C78" s="802">
        <v>1010084385</v>
      </c>
    </row>
    <row r="79" spans="2:3">
      <c r="B79" s="801" t="s">
        <v>61</v>
      </c>
      <c r="C79" s="802">
        <v>1036400889</v>
      </c>
    </row>
    <row r="80" spans="2:3">
      <c r="B80" s="801" t="s">
        <v>61</v>
      </c>
      <c r="C80" s="802">
        <v>71113856</v>
      </c>
    </row>
    <row r="81" spans="2:3">
      <c r="B81" s="801" t="s">
        <v>61</v>
      </c>
      <c r="C81" s="802">
        <v>1038418250</v>
      </c>
    </row>
    <row r="82" spans="2:3">
      <c r="B82" s="801" t="s">
        <v>61</v>
      </c>
      <c r="C82" s="802">
        <v>1036398293</v>
      </c>
    </row>
    <row r="83" spans="2:3">
      <c r="B83" s="801" t="s">
        <v>61</v>
      </c>
      <c r="C83" s="802">
        <v>1036395763</v>
      </c>
    </row>
    <row r="84" spans="2:3">
      <c r="B84" s="801" t="s">
        <v>61</v>
      </c>
      <c r="C84" s="802">
        <v>15436457</v>
      </c>
    </row>
    <row r="85" spans="2:3">
      <c r="B85" s="801" t="s">
        <v>61</v>
      </c>
      <c r="C85" s="802">
        <v>15446973</v>
      </c>
    </row>
    <row r="86" spans="2:3">
      <c r="B86" s="801" t="s">
        <v>61</v>
      </c>
      <c r="C86" s="802">
        <v>71114644</v>
      </c>
    </row>
    <row r="87" spans="2:3">
      <c r="B87" s="801" t="s">
        <v>61</v>
      </c>
      <c r="C87" s="802">
        <v>15448198</v>
      </c>
    </row>
    <row r="88" spans="2:3">
      <c r="B88" s="801" t="s">
        <v>61</v>
      </c>
      <c r="C88" s="802">
        <v>1036396559</v>
      </c>
    </row>
    <row r="89" spans="2:3">
      <c r="B89" s="801" t="s">
        <v>61</v>
      </c>
      <c r="C89" s="802">
        <v>1112773822</v>
      </c>
    </row>
    <row r="90" spans="2:3">
      <c r="B90" s="801" t="s">
        <v>61</v>
      </c>
      <c r="C90" s="802">
        <v>40218068</v>
      </c>
    </row>
    <row r="91" spans="2:3">
      <c r="B91" s="801" t="s">
        <v>61</v>
      </c>
      <c r="C91" s="802">
        <v>71114203</v>
      </c>
    </row>
    <row r="92" spans="2:3">
      <c r="B92" s="801" t="s">
        <v>61</v>
      </c>
      <c r="C92" s="802">
        <v>1001004947</v>
      </c>
    </row>
    <row r="93" spans="2:3">
      <c r="B93" s="801" t="s">
        <v>61</v>
      </c>
      <c r="C93" s="802">
        <v>42965453</v>
      </c>
    </row>
    <row r="94" spans="2:3">
      <c r="B94" s="801" t="s">
        <v>61</v>
      </c>
      <c r="C94" s="802">
        <v>1036398092</v>
      </c>
    </row>
    <row r="95" spans="2:3">
      <c r="B95" s="801" t="s">
        <v>61</v>
      </c>
      <c r="C95" s="802">
        <v>1036400495</v>
      </c>
    </row>
    <row r="96" spans="2:3">
      <c r="B96" s="801" t="s">
        <v>61</v>
      </c>
      <c r="C96" s="802">
        <v>15445325</v>
      </c>
    </row>
    <row r="97" spans="2:3">
      <c r="B97" s="801" t="s">
        <v>61</v>
      </c>
      <c r="C97" s="802">
        <v>42785705</v>
      </c>
    </row>
    <row r="98" spans="2:3">
      <c r="B98" s="801" t="s">
        <v>61</v>
      </c>
      <c r="C98" s="802">
        <v>1036402777</v>
      </c>
    </row>
    <row r="99" spans="2:3">
      <c r="B99" s="801" t="s">
        <v>61</v>
      </c>
      <c r="C99" s="802">
        <v>1036403894</v>
      </c>
    </row>
    <row r="100" spans="2:3">
      <c r="B100" s="801" t="s">
        <v>61</v>
      </c>
      <c r="C100" s="802">
        <v>98761594</v>
      </c>
    </row>
    <row r="101" spans="2:3">
      <c r="B101" s="801" t="s">
        <v>61</v>
      </c>
      <c r="C101" s="802">
        <v>1017158833</v>
      </c>
    </row>
    <row r="102" spans="2:3">
      <c r="B102" s="801" t="s">
        <v>61</v>
      </c>
      <c r="C102" s="802">
        <v>1036397296</v>
      </c>
    </row>
    <row r="103" spans="2:3">
      <c r="B103" s="801" t="s">
        <v>61</v>
      </c>
      <c r="C103" s="802">
        <v>21628271</v>
      </c>
    </row>
    <row r="104" spans="2:3">
      <c r="B104" s="801" t="s">
        <v>61</v>
      </c>
      <c r="C104" s="802">
        <v>71116544</v>
      </c>
    </row>
    <row r="105" spans="2:3">
      <c r="B105" s="801" t="s">
        <v>61</v>
      </c>
      <c r="C105" s="802">
        <v>1036404095</v>
      </c>
    </row>
    <row r="106" spans="2:3">
      <c r="B106" s="801" t="s">
        <v>61</v>
      </c>
      <c r="C106" s="802">
        <v>1018494002</v>
      </c>
    </row>
    <row r="107" spans="2:3">
      <c r="B107" s="801" t="s">
        <v>61</v>
      </c>
      <c r="C107" s="802">
        <v>1036400697</v>
      </c>
    </row>
    <row r="108" spans="2:3">
      <c r="B108" s="801" t="s">
        <v>61</v>
      </c>
      <c r="C108" s="802">
        <v>71117106</v>
      </c>
    </row>
    <row r="109" spans="2:3">
      <c r="B109" s="801" t="s">
        <v>61</v>
      </c>
      <c r="C109" s="802">
        <v>71118820</v>
      </c>
    </row>
    <row r="110" spans="2:3">
      <c r="B110" s="801" t="s">
        <v>61</v>
      </c>
      <c r="C110" s="802">
        <v>43714202</v>
      </c>
    </row>
    <row r="111" spans="2:3">
      <c r="B111" s="801" t="s">
        <v>61</v>
      </c>
      <c r="C111" s="802">
        <v>1036403264</v>
      </c>
    </row>
    <row r="112" spans="2:3">
      <c r="B112" s="801" t="s">
        <v>61</v>
      </c>
      <c r="C112" s="802">
        <v>1152705509</v>
      </c>
    </row>
    <row r="113" spans="2:3">
      <c r="B113" s="801" t="s">
        <v>61</v>
      </c>
      <c r="C113" s="802">
        <v>1036398547</v>
      </c>
    </row>
    <row r="114" spans="2:3">
      <c r="B114" s="801" t="s">
        <v>61</v>
      </c>
      <c r="C114" s="802">
        <v>70906033</v>
      </c>
    </row>
    <row r="115" spans="2:3">
      <c r="B115" s="801" t="s">
        <v>61</v>
      </c>
      <c r="C115" s="802">
        <v>1036951489</v>
      </c>
    </row>
    <row r="116" spans="2:3">
      <c r="B116" s="801" t="s">
        <v>61</v>
      </c>
      <c r="C116" s="802">
        <v>71110023</v>
      </c>
    </row>
    <row r="117" spans="2:3">
      <c r="B117" s="801" t="s">
        <v>61</v>
      </c>
      <c r="C117" s="802">
        <v>1001390683</v>
      </c>
    </row>
    <row r="118" spans="2:3">
      <c r="B118" s="801" t="s">
        <v>61</v>
      </c>
      <c r="C118" s="802">
        <v>1036397318</v>
      </c>
    </row>
    <row r="119" spans="2:3">
      <c r="B119" s="801" t="s">
        <v>61</v>
      </c>
      <c r="C119" s="802">
        <v>15428360</v>
      </c>
    </row>
    <row r="120" spans="2:3">
      <c r="B120" s="801" t="s">
        <v>61</v>
      </c>
      <c r="C120" s="802">
        <v>70386022</v>
      </c>
    </row>
    <row r="121" spans="2:3">
      <c r="B121" s="801" t="s">
        <v>61</v>
      </c>
      <c r="C121" s="802">
        <v>71118322</v>
      </c>
    </row>
    <row r="122" spans="2:3">
      <c r="B122" s="801" t="s">
        <v>61</v>
      </c>
      <c r="C122" s="802">
        <v>1036398550</v>
      </c>
    </row>
    <row r="123" spans="2:3">
      <c r="B123" s="801" t="s">
        <v>61</v>
      </c>
      <c r="C123" s="802">
        <v>1036928567</v>
      </c>
    </row>
    <row r="124" spans="2:3">
      <c r="B124" s="801" t="s">
        <v>61</v>
      </c>
      <c r="C124" s="802">
        <v>1036398324</v>
      </c>
    </row>
    <row r="125" spans="2:3">
      <c r="B125" s="801" t="s">
        <v>61</v>
      </c>
      <c r="C125" s="802">
        <v>71115432</v>
      </c>
    </row>
    <row r="126" spans="2:3">
      <c r="B126" s="801" t="s">
        <v>61</v>
      </c>
      <c r="C126" s="802">
        <v>1041324999</v>
      </c>
    </row>
    <row r="127" spans="2:3">
      <c r="B127" s="801" t="s">
        <v>61</v>
      </c>
      <c r="C127" s="802">
        <v>1036398797</v>
      </c>
    </row>
    <row r="128" spans="2:3">
      <c r="B128" s="801" t="s">
        <v>61</v>
      </c>
      <c r="C128" s="802">
        <v>1036392895</v>
      </c>
    </row>
    <row r="129" spans="2:3">
      <c r="B129" s="801" t="s">
        <v>61</v>
      </c>
      <c r="C129" s="802">
        <v>1036957679</v>
      </c>
    </row>
    <row r="130" spans="2:3">
      <c r="B130" s="801" t="s">
        <v>61</v>
      </c>
      <c r="C130" s="802">
        <v>43713600</v>
      </c>
    </row>
    <row r="131" spans="2:3">
      <c r="B131" s="801" t="s">
        <v>61</v>
      </c>
      <c r="C131" s="802">
        <v>1036961767</v>
      </c>
    </row>
    <row r="132" spans="2:3">
      <c r="B132" s="801" t="s">
        <v>61</v>
      </c>
      <c r="C132" s="802">
        <v>1193069670</v>
      </c>
    </row>
    <row r="133" spans="2:3">
      <c r="B133" s="801" t="s">
        <v>61</v>
      </c>
      <c r="C133" s="802">
        <v>1036404749</v>
      </c>
    </row>
    <row r="134" spans="2:3">
      <c r="B134" s="801" t="s">
        <v>61</v>
      </c>
      <c r="C134" s="802">
        <v>1036396173</v>
      </c>
    </row>
    <row r="135" spans="2:3">
      <c r="B135" s="801" t="s">
        <v>61</v>
      </c>
      <c r="C135" s="802">
        <v>1036396823</v>
      </c>
    </row>
    <row r="136" spans="2:3">
      <c r="B136" s="801" t="s">
        <v>61</v>
      </c>
      <c r="C136" s="802">
        <v>1036403740</v>
      </c>
    </row>
    <row r="137" spans="2:3">
      <c r="B137" s="801" t="s">
        <v>61</v>
      </c>
      <c r="C137" s="802">
        <v>1036400701</v>
      </c>
    </row>
    <row r="138" spans="2:3">
      <c r="B138" s="801" t="s">
        <v>61</v>
      </c>
      <c r="C138" s="802">
        <v>1152198879</v>
      </c>
    </row>
    <row r="139" spans="2:3">
      <c r="B139" s="801" t="s">
        <v>61</v>
      </c>
      <c r="C139" s="802">
        <v>1000564579</v>
      </c>
    </row>
    <row r="140" spans="2:3">
      <c r="B140" s="801" t="s">
        <v>61</v>
      </c>
      <c r="C140" s="802">
        <v>1035328290</v>
      </c>
    </row>
    <row r="141" spans="2:3">
      <c r="B141" s="801" t="s">
        <v>61</v>
      </c>
      <c r="C141" s="802">
        <v>3356606</v>
      </c>
    </row>
    <row r="142" spans="2:3">
      <c r="B142" s="801" t="s">
        <v>61</v>
      </c>
      <c r="C142" s="802">
        <v>1007109610</v>
      </c>
    </row>
    <row r="143" spans="2:3">
      <c r="B143" s="801" t="s">
        <v>61</v>
      </c>
      <c r="C143" s="802">
        <v>52117848</v>
      </c>
    </row>
    <row r="144" spans="2:3">
      <c r="B144" s="801" t="s">
        <v>61</v>
      </c>
      <c r="C144" s="802">
        <v>1036403507</v>
      </c>
    </row>
    <row r="145" spans="2:3">
      <c r="B145" s="801" t="s">
        <v>61</v>
      </c>
      <c r="C145" s="802">
        <v>71118710</v>
      </c>
    </row>
    <row r="146" spans="2:3">
      <c r="B146" s="801" t="s">
        <v>61</v>
      </c>
      <c r="C146" s="802">
        <v>43473552</v>
      </c>
    </row>
    <row r="147" spans="2:3">
      <c r="B147" s="801" t="s">
        <v>61</v>
      </c>
      <c r="C147" s="802">
        <v>71112830</v>
      </c>
    </row>
    <row r="148" spans="2:3">
      <c r="B148" s="801" t="s">
        <v>61</v>
      </c>
      <c r="C148" s="802">
        <v>71115214</v>
      </c>
    </row>
    <row r="149" spans="2:3">
      <c r="B149" s="801" t="s">
        <v>61</v>
      </c>
      <c r="C149" s="802">
        <v>43714881</v>
      </c>
    </row>
    <row r="150" spans="2:3">
      <c r="B150" s="801" t="s">
        <v>61</v>
      </c>
      <c r="C150" s="802">
        <v>1036392126</v>
      </c>
    </row>
    <row r="151" spans="2:3">
      <c r="B151" s="801" t="s">
        <v>61</v>
      </c>
      <c r="C151" s="802">
        <v>71115821</v>
      </c>
    </row>
    <row r="152" spans="2:3">
      <c r="B152" s="801" t="s">
        <v>61</v>
      </c>
      <c r="C152" s="802">
        <v>71114058</v>
      </c>
    </row>
    <row r="153" spans="2:3">
      <c r="B153" s="801" t="s">
        <v>61</v>
      </c>
      <c r="C153" s="802">
        <v>1036400915</v>
      </c>
    </row>
    <row r="154" spans="2:3">
      <c r="B154" s="801" t="s">
        <v>61</v>
      </c>
      <c r="C154" s="802">
        <v>71113118</v>
      </c>
    </row>
    <row r="155" spans="2:3">
      <c r="B155" s="801" t="s">
        <v>61</v>
      </c>
      <c r="C155" s="802">
        <v>71112126</v>
      </c>
    </row>
    <row r="156" spans="2:3">
      <c r="B156" s="801" t="s">
        <v>61</v>
      </c>
      <c r="C156" s="802">
        <v>71112355</v>
      </c>
    </row>
    <row r="157" spans="2:3">
      <c r="B157" s="801" t="s">
        <v>61</v>
      </c>
      <c r="C157" s="802">
        <v>71112021</v>
      </c>
    </row>
    <row r="158" spans="2:3">
      <c r="B158" s="801" t="s">
        <v>61</v>
      </c>
      <c r="C158" s="802">
        <v>71113013</v>
      </c>
    </row>
    <row r="159" spans="2:3">
      <c r="B159" s="801" t="s">
        <v>61</v>
      </c>
      <c r="C159" s="802">
        <v>1121819080</v>
      </c>
    </row>
    <row r="160" spans="2:3">
      <c r="B160" s="801" t="s">
        <v>61</v>
      </c>
      <c r="C160" s="802">
        <v>1036397970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2:BD62"/>
  <sheetViews>
    <sheetView showGridLines="0" zoomScale="70" zoomScaleNormal="70" zoomScalePageLayoutView="153" workbookViewId="0">
      <selection activeCell="E17" sqref="E17:W17"/>
    </sheetView>
  </sheetViews>
  <sheetFormatPr baseColWidth="10" defaultColWidth="11.42578125" defaultRowHeight="15"/>
  <cols>
    <col min="1" max="1" width="22.42578125" style="14" bestFit="1" customWidth="1"/>
    <col min="2" max="2" width="20.42578125" style="15" customWidth="1"/>
    <col min="3" max="12" width="6.7109375" style="15" customWidth="1"/>
    <col min="13" max="19" width="3.140625" style="15" bestFit="1" customWidth="1"/>
    <col min="20" max="22" width="4.42578125" style="15" bestFit="1" customWidth="1"/>
    <col min="23" max="16384" width="11.42578125" style="15"/>
  </cols>
  <sheetData>
    <row r="2" spans="1:23">
      <c r="A2" s="1532" t="s">
        <v>459</v>
      </c>
      <c r="B2" s="1532"/>
      <c r="C2" s="1532"/>
      <c r="D2" s="1532"/>
      <c r="E2" s="1532"/>
      <c r="F2" s="1532"/>
      <c r="G2" s="1532"/>
      <c r="H2" s="1532"/>
      <c r="I2" s="1532"/>
      <c r="J2" s="1532"/>
      <c r="K2" s="1532"/>
      <c r="L2" s="1532"/>
      <c r="M2" s="1532"/>
      <c r="N2" s="1532"/>
      <c r="O2" s="1532"/>
      <c r="P2" s="1532"/>
      <c r="Q2" s="1532"/>
    </row>
    <row r="4" spans="1:23" ht="15" customHeight="1">
      <c r="A4" s="1533" t="s">
        <v>460</v>
      </c>
      <c r="B4" s="1533" t="s">
        <v>97</v>
      </c>
      <c r="C4" s="1533"/>
      <c r="D4" s="1533"/>
      <c r="E4" s="1533"/>
      <c r="F4" s="1533"/>
      <c r="G4" s="1533"/>
      <c r="H4" s="1533"/>
      <c r="I4" s="1533"/>
      <c r="J4" s="1533"/>
      <c r="K4" s="1533"/>
      <c r="L4" s="1533"/>
      <c r="M4" s="1533"/>
      <c r="N4" s="1533"/>
      <c r="O4" s="1533"/>
      <c r="P4" s="1533"/>
      <c r="Q4" s="1533"/>
      <c r="R4" s="1533"/>
      <c r="S4" s="1533"/>
      <c r="T4" s="1533"/>
      <c r="U4" s="1533"/>
      <c r="V4" s="1533"/>
      <c r="W4" s="1533"/>
    </row>
    <row r="5" spans="1:23">
      <c r="A5" s="1533"/>
      <c r="B5" s="1533"/>
      <c r="C5" s="1533"/>
      <c r="D5" s="1533"/>
      <c r="E5" s="1533"/>
      <c r="F5" s="1533"/>
      <c r="G5" s="1533"/>
      <c r="H5" s="1533"/>
      <c r="I5" s="1533"/>
      <c r="J5" s="1533"/>
      <c r="K5" s="1533"/>
      <c r="L5" s="1533"/>
      <c r="M5" s="1533"/>
      <c r="N5" s="1533"/>
      <c r="O5" s="1533"/>
      <c r="P5" s="1533"/>
      <c r="Q5" s="1533"/>
      <c r="R5" s="1533"/>
      <c r="S5" s="1533"/>
      <c r="T5" s="1533"/>
      <c r="U5" s="1533"/>
      <c r="V5" s="1533"/>
      <c r="W5" s="1533"/>
    </row>
    <row r="6" spans="1:23">
      <c r="A6" s="1533"/>
      <c r="B6" s="1533"/>
      <c r="C6" s="1533"/>
      <c r="D6" s="1533"/>
      <c r="E6" s="1533"/>
      <c r="F6" s="1533"/>
      <c r="G6" s="1533"/>
      <c r="H6" s="1533"/>
      <c r="I6" s="1533"/>
      <c r="J6" s="1533"/>
      <c r="K6" s="1533"/>
      <c r="L6" s="1533"/>
      <c r="M6" s="1533"/>
      <c r="N6" s="1533"/>
      <c r="O6" s="1533"/>
      <c r="P6" s="1533"/>
      <c r="Q6" s="1533"/>
      <c r="R6" s="1533"/>
      <c r="S6" s="1533"/>
      <c r="T6" s="1533"/>
      <c r="U6" s="1533"/>
      <c r="V6" s="1533"/>
      <c r="W6" s="1533"/>
    </row>
    <row r="7" spans="1:23" ht="44.25" customHeight="1">
      <c r="A7" s="1534" t="s">
        <v>111</v>
      </c>
      <c r="B7" s="1526" t="s">
        <v>461</v>
      </c>
      <c r="C7" s="1526"/>
      <c r="D7" s="1526"/>
      <c r="E7" s="1527" t="s">
        <v>462</v>
      </c>
      <c r="F7" s="1527"/>
      <c r="G7" s="1527"/>
      <c r="H7" s="1527"/>
      <c r="I7" s="1527"/>
      <c r="J7" s="1527"/>
      <c r="K7" s="1527"/>
      <c r="L7" s="1527"/>
      <c r="M7" s="1527"/>
      <c r="N7" s="1527"/>
      <c r="O7" s="1527"/>
      <c r="P7" s="1527"/>
      <c r="Q7" s="1527"/>
      <c r="R7" s="1527"/>
      <c r="S7" s="1527"/>
      <c r="T7" s="1527"/>
      <c r="U7" s="1527"/>
      <c r="V7" s="1527"/>
      <c r="W7" s="1527"/>
    </row>
    <row r="8" spans="1:23">
      <c r="A8" s="1534"/>
      <c r="B8" s="1522" t="s">
        <v>2497</v>
      </c>
      <c r="C8" s="1522"/>
      <c r="D8" s="1522"/>
      <c r="E8" s="1518" t="s">
        <v>253</v>
      </c>
      <c r="F8" s="1518"/>
      <c r="G8" s="1518"/>
      <c r="H8" s="1518"/>
      <c r="I8" s="1518"/>
      <c r="J8" s="1518"/>
      <c r="K8" s="1518"/>
      <c r="L8" s="1518"/>
      <c r="M8" s="1518"/>
      <c r="N8" s="1518"/>
      <c r="O8" s="1518"/>
      <c r="P8" s="1518"/>
      <c r="Q8" s="1518"/>
      <c r="R8" s="1518"/>
      <c r="S8" s="1518"/>
      <c r="T8" s="1518"/>
      <c r="U8" s="1518"/>
      <c r="V8" s="1518"/>
      <c r="W8" s="1518"/>
    </row>
    <row r="9" spans="1:23">
      <c r="A9" s="1534"/>
      <c r="B9" s="1517">
        <v>2</v>
      </c>
      <c r="C9" s="1517"/>
      <c r="D9" s="1517"/>
      <c r="E9" s="1518" t="s">
        <v>254</v>
      </c>
      <c r="F9" s="1518"/>
      <c r="G9" s="1518"/>
      <c r="H9" s="1518"/>
      <c r="I9" s="1518"/>
      <c r="J9" s="1518"/>
      <c r="K9" s="1518"/>
      <c r="L9" s="1518"/>
      <c r="M9" s="1518"/>
      <c r="N9" s="1518"/>
      <c r="O9" s="1518"/>
      <c r="P9" s="1518"/>
      <c r="Q9" s="1518"/>
      <c r="R9" s="1518"/>
      <c r="S9" s="1518"/>
      <c r="T9" s="1518"/>
      <c r="U9" s="1518"/>
      <c r="V9" s="1518"/>
      <c r="W9" s="1518"/>
    </row>
    <row r="10" spans="1:23">
      <c r="A10" s="1534"/>
      <c r="B10" s="1517">
        <v>18</v>
      </c>
      <c r="C10" s="1517"/>
      <c r="D10" s="1517"/>
      <c r="E10" s="1518" t="s">
        <v>255</v>
      </c>
      <c r="F10" s="1518"/>
      <c r="G10" s="1518"/>
      <c r="H10" s="1518"/>
      <c r="I10" s="1518"/>
      <c r="J10" s="1518"/>
      <c r="K10" s="1518"/>
      <c r="L10" s="1518"/>
      <c r="M10" s="1518"/>
      <c r="N10" s="1518"/>
      <c r="O10" s="1518"/>
      <c r="P10" s="1518"/>
      <c r="Q10" s="1518"/>
      <c r="R10" s="1518"/>
      <c r="S10" s="1518"/>
      <c r="T10" s="1518"/>
      <c r="U10" s="1518"/>
      <c r="V10" s="1518"/>
      <c r="W10" s="1518"/>
    </row>
    <row r="11" spans="1:23">
      <c r="A11" s="1534"/>
      <c r="B11" s="1517">
        <v>19</v>
      </c>
      <c r="C11" s="1517"/>
      <c r="D11" s="1517"/>
      <c r="E11" s="1518" t="s">
        <v>256</v>
      </c>
      <c r="F11" s="1518"/>
      <c r="G11" s="1518"/>
      <c r="H11" s="1518"/>
      <c r="I11" s="1518"/>
      <c r="J11" s="1518"/>
      <c r="K11" s="1518"/>
      <c r="L11" s="1518"/>
      <c r="M11" s="1518"/>
      <c r="N11" s="1518"/>
      <c r="O11" s="1518"/>
      <c r="P11" s="1518"/>
      <c r="Q11" s="1518"/>
      <c r="R11" s="1518"/>
      <c r="S11" s="1518"/>
      <c r="T11" s="1518"/>
      <c r="U11" s="1518"/>
      <c r="V11" s="1518"/>
      <c r="W11" s="1518"/>
    </row>
    <row r="12" spans="1:23">
      <c r="A12" s="1534"/>
      <c r="B12" s="1517">
        <v>22</v>
      </c>
      <c r="C12" s="1517"/>
      <c r="D12" s="1517"/>
      <c r="E12" s="1518" t="s">
        <v>257</v>
      </c>
      <c r="F12" s="1518"/>
      <c r="G12" s="1518"/>
      <c r="H12" s="1518"/>
      <c r="I12" s="1518"/>
      <c r="J12" s="1518"/>
      <c r="K12" s="1518"/>
      <c r="L12" s="1518"/>
      <c r="M12" s="1518"/>
      <c r="N12" s="1518"/>
      <c r="O12" s="1518"/>
      <c r="P12" s="1518"/>
      <c r="Q12" s="1518"/>
      <c r="R12" s="1518"/>
      <c r="S12" s="1518"/>
      <c r="T12" s="1518"/>
      <c r="U12" s="1518"/>
      <c r="V12" s="1518"/>
      <c r="W12" s="1518"/>
    </row>
    <row r="13" spans="1:23">
      <c r="A13" s="1534"/>
      <c r="B13" s="1517">
        <v>30</v>
      </c>
      <c r="C13" s="1517"/>
      <c r="D13" s="1517"/>
      <c r="E13" s="1518" t="s">
        <v>258</v>
      </c>
      <c r="F13" s="1518"/>
      <c r="G13" s="1518"/>
      <c r="H13" s="1518"/>
      <c r="I13" s="1518"/>
      <c r="J13" s="1518"/>
      <c r="K13" s="1518"/>
      <c r="L13" s="1518"/>
      <c r="M13" s="1518"/>
      <c r="N13" s="1518"/>
      <c r="O13" s="1518"/>
      <c r="P13" s="1518"/>
      <c r="Q13" s="1518"/>
      <c r="R13" s="1518"/>
      <c r="S13" s="1518"/>
      <c r="T13" s="1518"/>
      <c r="U13" s="1518"/>
      <c r="V13" s="1518"/>
      <c r="W13" s="1518"/>
    </row>
    <row r="14" spans="1:23">
      <c r="A14" s="1534"/>
      <c r="B14" s="1517">
        <v>31</v>
      </c>
      <c r="C14" s="1517"/>
      <c r="D14" s="1517"/>
      <c r="E14" s="1518" t="s">
        <v>259</v>
      </c>
      <c r="F14" s="1518"/>
      <c r="G14" s="1518"/>
      <c r="H14" s="1518"/>
      <c r="I14" s="1518"/>
      <c r="J14" s="1518"/>
      <c r="K14" s="1518"/>
      <c r="L14" s="1518"/>
      <c r="M14" s="1518"/>
      <c r="N14" s="1518"/>
      <c r="O14" s="1518"/>
      <c r="P14" s="1518"/>
      <c r="Q14" s="1518"/>
      <c r="R14" s="1518"/>
      <c r="S14" s="1518"/>
      <c r="T14" s="1518"/>
      <c r="U14" s="1518"/>
      <c r="V14" s="1518"/>
      <c r="W14" s="1518"/>
    </row>
    <row r="15" spans="1:23">
      <c r="A15" s="1534"/>
      <c r="B15" s="1528">
        <v>32</v>
      </c>
      <c r="C15" s="1528"/>
      <c r="D15" s="1528"/>
      <c r="E15" s="1518" t="s">
        <v>260</v>
      </c>
      <c r="F15" s="1518"/>
      <c r="G15" s="1518"/>
      <c r="H15" s="1518"/>
      <c r="I15" s="1518"/>
      <c r="J15" s="1518"/>
      <c r="K15" s="1518"/>
      <c r="L15" s="1518"/>
      <c r="M15" s="1518"/>
      <c r="N15" s="1518"/>
      <c r="O15" s="1518"/>
      <c r="P15" s="1518"/>
      <c r="Q15" s="1518"/>
      <c r="R15" s="1518"/>
      <c r="S15" s="1518"/>
      <c r="T15" s="1518"/>
      <c r="U15" s="1518"/>
      <c r="V15" s="1518"/>
      <c r="W15" s="1518"/>
    </row>
    <row r="16" spans="1:23">
      <c r="A16" s="1534"/>
      <c r="B16" s="1528">
        <v>44</v>
      </c>
      <c r="C16" s="1528"/>
      <c r="D16" s="1528"/>
      <c r="E16" s="1518" t="s">
        <v>261</v>
      </c>
      <c r="F16" s="1518"/>
      <c r="G16" s="1518"/>
      <c r="H16" s="1518"/>
      <c r="I16" s="1518"/>
      <c r="J16" s="1518"/>
      <c r="K16" s="1518"/>
      <c r="L16" s="1518"/>
      <c r="M16" s="1518"/>
      <c r="N16" s="1518"/>
      <c r="O16" s="1518"/>
      <c r="P16" s="1518"/>
      <c r="Q16" s="1518"/>
      <c r="R16" s="1518"/>
      <c r="S16" s="1518"/>
      <c r="T16" s="1518"/>
      <c r="U16" s="1518"/>
      <c r="V16" s="1518"/>
      <c r="W16" s="1518"/>
    </row>
    <row r="17" spans="1:56">
      <c r="A17" s="1534"/>
      <c r="B17" s="1517">
        <v>45</v>
      </c>
      <c r="C17" s="1517"/>
      <c r="D17" s="1517"/>
      <c r="E17" s="1518" t="s">
        <v>262</v>
      </c>
      <c r="F17" s="1518"/>
      <c r="G17" s="1518"/>
      <c r="H17" s="1518"/>
      <c r="I17" s="1518"/>
      <c r="J17" s="1518"/>
      <c r="K17" s="1518"/>
      <c r="L17" s="1518"/>
      <c r="M17" s="1518"/>
      <c r="N17" s="1518"/>
      <c r="O17" s="1518"/>
      <c r="P17" s="1518"/>
      <c r="Q17" s="1518"/>
      <c r="R17" s="1518"/>
      <c r="S17" s="1518"/>
      <c r="T17" s="1518"/>
      <c r="U17" s="1518"/>
      <c r="V17" s="1518"/>
      <c r="W17" s="1518"/>
    </row>
    <row r="18" spans="1:56">
      <c r="A18" s="1534"/>
      <c r="B18" s="1517">
        <v>47</v>
      </c>
      <c r="C18" s="1517"/>
      <c r="D18" s="1517"/>
      <c r="E18" s="1518" t="s">
        <v>263</v>
      </c>
      <c r="F18" s="1518"/>
      <c r="G18" s="1518"/>
      <c r="H18" s="1518"/>
      <c r="I18" s="1518"/>
      <c r="J18" s="1518"/>
      <c r="K18" s="1518"/>
      <c r="L18" s="1518"/>
      <c r="M18" s="1518"/>
      <c r="N18" s="1518"/>
      <c r="O18" s="1518"/>
      <c r="P18" s="1518"/>
      <c r="Q18" s="1518"/>
      <c r="R18" s="1518"/>
      <c r="S18" s="1518"/>
      <c r="T18" s="1518"/>
      <c r="U18" s="1518"/>
      <c r="V18" s="1518"/>
      <c r="W18" s="1518"/>
    </row>
    <row r="19" spans="1:56">
      <c r="A19" s="1534"/>
      <c r="B19" s="1517">
        <v>51</v>
      </c>
      <c r="C19" s="1517"/>
      <c r="D19" s="1517"/>
      <c r="E19" s="1518" t="s">
        <v>62</v>
      </c>
      <c r="F19" s="1518"/>
      <c r="G19" s="1518"/>
      <c r="H19" s="1518"/>
      <c r="I19" s="1518"/>
      <c r="J19" s="1518"/>
      <c r="K19" s="1518"/>
      <c r="L19" s="1518"/>
      <c r="M19" s="1518"/>
      <c r="N19" s="1518"/>
      <c r="O19" s="1518"/>
      <c r="P19" s="1518"/>
      <c r="Q19" s="1518"/>
      <c r="R19" s="1518"/>
      <c r="S19" s="1518"/>
      <c r="T19" s="1518"/>
      <c r="U19" s="1518"/>
      <c r="V19" s="1518"/>
      <c r="W19" s="1518"/>
    </row>
    <row r="20" spans="1:56">
      <c r="A20" s="1534"/>
      <c r="B20" s="1517">
        <v>55</v>
      </c>
      <c r="C20" s="1517"/>
      <c r="D20" s="1517"/>
      <c r="E20" s="1518" t="s">
        <v>264</v>
      </c>
      <c r="F20" s="1518"/>
      <c r="G20" s="1518"/>
      <c r="H20" s="1518"/>
      <c r="I20" s="1518"/>
      <c r="J20" s="1518"/>
      <c r="K20" s="1518"/>
      <c r="L20" s="1518"/>
      <c r="M20" s="1518"/>
      <c r="N20" s="1518"/>
      <c r="O20" s="1518"/>
      <c r="P20" s="1518"/>
      <c r="Q20" s="1518"/>
      <c r="R20" s="1518"/>
      <c r="S20" s="1518"/>
      <c r="T20" s="1518"/>
      <c r="U20" s="1518"/>
      <c r="V20" s="1518"/>
      <c r="W20" s="1518"/>
    </row>
    <row r="21" spans="1:56">
      <c r="A21" s="1534"/>
      <c r="B21" s="1522">
        <v>68</v>
      </c>
      <c r="C21" s="1522"/>
      <c r="D21" s="1522"/>
      <c r="E21" s="1523" t="s">
        <v>2496</v>
      </c>
      <c r="F21" s="1523"/>
      <c r="G21" s="1523"/>
      <c r="H21" s="1523"/>
      <c r="I21" s="1523"/>
      <c r="J21" s="1523"/>
      <c r="K21" s="1523"/>
      <c r="L21" s="1523"/>
      <c r="M21" s="1523"/>
      <c r="N21" s="1523"/>
      <c r="O21" s="1523"/>
      <c r="P21" s="1523"/>
      <c r="Q21" s="1523"/>
      <c r="R21" s="1523"/>
      <c r="S21" s="1523"/>
      <c r="T21" s="1523"/>
      <c r="U21" s="1523"/>
      <c r="V21" s="1523"/>
      <c r="W21" s="1523"/>
    </row>
    <row r="22" spans="1:56">
      <c r="A22" s="1524" t="s">
        <v>98</v>
      </c>
      <c r="B22" s="1525"/>
      <c r="C22" s="1525"/>
      <c r="D22" s="1525"/>
      <c r="E22" s="1525"/>
      <c r="F22" s="1525"/>
      <c r="G22" s="1525"/>
      <c r="H22" s="1525"/>
      <c r="I22" s="1525"/>
      <c r="J22" s="1525"/>
      <c r="K22" s="1525"/>
      <c r="L22" s="1525"/>
      <c r="M22" s="1525"/>
      <c r="N22" s="1525"/>
      <c r="O22" s="1525"/>
      <c r="P22" s="1525"/>
      <c r="Q22" s="1525"/>
      <c r="R22" s="1525"/>
      <c r="S22" s="1525"/>
      <c r="T22" s="1525"/>
      <c r="U22" s="1525"/>
      <c r="V22" s="1525"/>
      <c r="W22" s="1525"/>
    </row>
    <row r="23" spans="1:56" ht="51" customHeight="1">
      <c r="A23" s="1524"/>
      <c r="B23" s="1526" t="s">
        <v>463</v>
      </c>
      <c r="C23" s="1526"/>
      <c r="D23" s="1526"/>
      <c r="E23" s="1527" t="s">
        <v>462</v>
      </c>
      <c r="F23" s="1527"/>
      <c r="G23" s="1527"/>
      <c r="H23" s="1527"/>
      <c r="I23" s="1527"/>
      <c r="J23" s="1527"/>
      <c r="K23" s="1527"/>
      <c r="L23" s="1527"/>
      <c r="M23" s="1527"/>
      <c r="N23" s="1527"/>
      <c r="O23" s="1527"/>
      <c r="P23" s="1527"/>
      <c r="Q23" s="1527"/>
      <c r="R23" s="1527"/>
      <c r="S23" s="1527"/>
      <c r="T23" s="1527"/>
      <c r="U23" s="1527"/>
      <c r="V23" s="1527"/>
      <c r="W23" s="1527"/>
    </row>
    <row r="24" spans="1:56">
      <c r="A24" s="1524"/>
      <c r="B24" s="1517">
        <v>20</v>
      </c>
      <c r="C24" s="1517"/>
      <c r="D24" s="1517"/>
      <c r="E24" s="1518" t="s">
        <v>265</v>
      </c>
      <c r="F24" s="1518"/>
      <c r="G24" s="1518"/>
      <c r="H24" s="1518"/>
      <c r="I24" s="1518"/>
      <c r="J24" s="1518"/>
      <c r="K24" s="1518"/>
      <c r="L24" s="1518"/>
      <c r="M24" s="1518"/>
      <c r="N24" s="1518"/>
      <c r="O24" s="1518"/>
      <c r="P24" s="1518"/>
      <c r="Q24" s="1518"/>
      <c r="R24" s="1518"/>
      <c r="S24" s="1518"/>
      <c r="T24" s="1518"/>
      <c r="U24" s="1518"/>
      <c r="V24" s="1518"/>
      <c r="W24" s="1518"/>
    </row>
    <row r="25" spans="1:56">
      <c r="A25" s="1524"/>
      <c r="B25" s="1517">
        <v>21</v>
      </c>
      <c r="C25" s="1517"/>
      <c r="D25" s="1517"/>
      <c r="E25" s="1518" t="s">
        <v>266</v>
      </c>
      <c r="F25" s="1518"/>
      <c r="G25" s="1518"/>
      <c r="H25" s="1518"/>
      <c r="I25" s="1518"/>
      <c r="J25" s="1518"/>
      <c r="K25" s="1518"/>
      <c r="L25" s="1518"/>
      <c r="M25" s="1518"/>
      <c r="N25" s="1518"/>
      <c r="O25" s="1518"/>
      <c r="P25" s="1518"/>
      <c r="Q25" s="1518"/>
      <c r="R25" s="1518"/>
      <c r="S25" s="1518"/>
      <c r="T25" s="1518"/>
      <c r="U25" s="1518"/>
      <c r="V25" s="1518"/>
      <c r="W25" s="1518"/>
    </row>
    <row r="26" spans="1:56">
      <c r="A26" s="1524"/>
      <c r="B26" s="1517">
        <v>23</v>
      </c>
      <c r="C26" s="1517"/>
      <c r="D26" s="1517"/>
      <c r="E26" s="1518" t="s">
        <v>472</v>
      </c>
      <c r="F26" s="1518"/>
      <c r="G26" s="1518"/>
      <c r="H26" s="1518"/>
      <c r="I26" s="1518"/>
      <c r="J26" s="1518"/>
      <c r="K26" s="1518"/>
      <c r="L26" s="1518"/>
      <c r="M26" s="1518"/>
      <c r="N26" s="1518"/>
      <c r="O26" s="1518"/>
      <c r="P26" s="1518"/>
      <c r="Q26" s="1518"/>
      <c r="R26" s="1518"/>
      <c r="S26" s="1518"/>
      <c r="T26" s="1518"/>
      <c r="U26" s="1518"/>
      <c r="V26" s="1518"/>
      <c r="W26" s="1518"/>
    </row>
    <row r="27" spans="1:56">
      <c r="A27" s="1359"/>
      <c r="B27" s="1517">
        <v>58</v>
      </c>
      <c r="C27" s="1517"/>
      <c r="D27" s="1517"/>
      <c r="E27" s="1518" t="s">
        <v>267</v>
      </c>
      <c r="F27" s="1518"/>
      <c r="G27" s="1518"/>
      <c r="H27" s="1518"/>
      <c r="I27" s="1518"/>
      <c r="J27" s="1518"/>
      <c r="K27" s="1518"/>
      <c r="L27" s="1518"/>
      <c r="M27" s="1518"/>
      <c r="N27" s="1518"/>
      <c r="O27" s="1518"/>
      <c r="P27" s="1518"/>
      <c r="Q27" s="1518"/>
      <c r="R27" s="1518"/>
      <c r="S27" s="1518"/>
      <c r="T27" s="1518"/>
      <c r="U27" s="1518"/>
      <c r="V27" s="1518"/>
      <c r="W27" s="1518"/>
    </row>
    <row r="31" spans="1:56" ht="30">
      <c r="A31" s="43" t="s">
        <v>268</v>
      </c>
      <c r="B31" s="1519" t="s">
        <v>99</v>
      </c>
      <c r="C31" s="1519"/>
      <c r="D31" s="1519"/>
      <c r="E31" s="1519"/>
      <c r="F31" s="1519"/>
      <c r="G31" s="1519"/>
      <c r="H31" s="1519"/>
      <c r="I31" s="1519"/>
      <c r="J31" s="1519"/>
      <c r="K31" s="1519"/>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row>
    <row r="32" spans="1:56">
      <c r="A32" s="1520" t="s">
        <v>100</v>
      </c>
      <c r="B32" s="1520"/>
      <c r="C32" s="1520"/>
      <c r="D32" s="1520"/>
      <c r="E32" s="1520"/>
      <c r="F32" s="1520"/>
      <c r="G32" s="1520"/>
      <c r="H32" s="1520"/>
      <c r="I32" s="1520"/>
      <c r="J32" s="1520"/>
      <c r="K32" s="1520"/>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T32" s="220"/>
      <c r="AU32" s="221"/>
      <c r="AV32" s="221"/>
      <c r="AW32" s="221"/>
      <c r="AX32" s="221"/>
      <c r="AY32" s="221"/>
      <c r="AZ32" s="221"/>
      <c r="BA32" s="221"/>
      <c r="BB32" s="221"/>
      <c r="BC32" s="221"/>
      <c r="BD32" s="221"/>
    </row>
    <row r="33" spans="1:56" s="21" customFormat="1">
      <c r="A33" s="222">
        <v>1</v>
      </c>
      <c r="B33" s="1521" t="s">
        <v>277</v>
      </c>
      <c r="C33" s="1521"/>
      <c r="D33" s="1521"/>
      <c r="E33" s="1521"/>
      <c r="F33" s="1521"/>
      <c r="G33" s="1521"/>
      <c r="H33" s="1521"/>
      <c r="I33" s="1521"/>
      <c r="J33" s="1521"/>
      <c r="K33" s="15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T33" s="220"/>
      <c r="AU33" s="34"/>
      <c r="AV33" s="34"/>
      <c r="AW33" s="34"/>
      <c r="AX33" s="34"/>
      <c r="AY33" s="34"/>
      <c r="AZ33" s="34"/>
      <c r="BA33" s="34"/>
      <c r="BB33" s="34"/>
      <c r="BC33" s="34"/>
      <c r="BD33" s="34"/>
    </row>
    <row r="34" spans="1:56" s="21" customFormat="1">
      <c r="A34" s="222">
        <v>2</v>
      </c>
      <c r="B34" s="1508" t="s">
        <v>464</v>
      </c>
      <c r="C34" s="1508"/>
      <c r="D34" s="1508"/>
      <c r="E34" s="1508"/>
      <c r="F34" s="1508"/>
      <c r="G34" s="1508"/>
      <c r="H34" s="1508"/>
      <c r="I34" s="1508"/>
      <c r="J34" s="1508"/>
      <c r="K34" s="1508"/>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T34" s="220"/>
      <c r="AU34" s="34"/>
      <c r="AV34" s="34"/>
      <c r="AW34" s="34"/>
      <c r="AX34" s="34"/>
      <c r="AY34" s="34"/>
      <c r="AZ34" s="34"/>
      <c r="BA34" s="34"/>
      <c r="BB34" s="34"/>
      <c r="BC34" s="34"/>
      <c r="BD34" s="34"/>
    </row>
    <row r="35" spans="1:56" s="21" customFormat="1" ht="25.5" customHeight="1">
      <c r="A35" s="222">
        <v>9</v>
      </c>
      <c r="B35" s="1508" t="s">
        <v>465</v>
      </c>
      <c r="C35" s="1508"/>
      <c r="D35" s="1508"/>
      <c r="E35" s="1508"/>
      <c r="F35" s="1508"/>
      <c r="G35" s="1508"/>
      <c r="H35" s="1508"/>
      <c r="I35" s="1508"/>
      <c r="J35" s="1508"/>
      <c r="K35" s="1508"/>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T35" s="220"/>
      <c r="AU35" s="35"/>
      <c r="AV35" s="35"/>
      <c r="AW35" s="35"/>
      <c r="AX35" s="35"/>
      <c r="AY35" s="35"/>
      <c r="AZ35" s="35"/>
      <c r="BA35" s="35"/>
      <c r="BB35" s="35"/>
      <c r="BC35" s="35"/>
      <c r="BD35" s="35"/>
    </row>
    <row r="36" spans="1:56" s="21" customFormat="1" ht="15" customHeight="1">
      <c r="A36" s="1510" t="s">
        <v>466</v>
      </c>
      <c r="B36" s="1510"/>
      <c r="C36" s="1510"/>
      <c r="D36" s="1510"/>
      <c r="E36" s="1510"/>
      <c r="F36" s="1510"/>
      <c r="G36" s="1510"/>
      <c r="H36" s="1510"/>
      <c r="I36" s="1510"/>
      <c r="J36" s="1510"/>
      <c r="K36" s="1510"/>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T36" s="220"/>
      <c r="AU36" s="35"/>
      <c r="AV36" s="35"/>
      <c r="AW36" s="35"/>
      <c r="AX36" s="35"/>
      <c r="AY36" s="35"/>
      <c r="AZ36" s="35"/>
      <c r="BA36" s="35"/>
      <c r="BB36" s="35"/>
      <c r="BC36" s="35"/>
      <c r="BD36" s="35"/>
    </row>
    <row r="37" spans="1:56" s="21" customFormat="1" ht="36.75" customHeight="1">
      <c r="A37" s="222">
        <v>11</v>
      </c>
      <c r="B37" s="1509" t="s">
        <v>269</v>
      </c>
      <c r="C37" s="1509"/>
      <c r="D37" s="1509"/>
      <c r="E37" s="1509"/>
      <c r="F37" s="1509"/>
      <c r="G37" s="1509"/>
      <c r="H37" s="1509"/>
      <c r="I37" s="1509"/>
      <c r="J37" s="1509"/>
      <c r="K37" s="1509"/>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T37" s="37"/>
      <c r="AU37" s="34"/>
      <c r="AV37" s="34"/>
      <c r="AW37" s="34"/>
      <c r="AX37" s="34"/>
      <c r="AY37" s="34"/>
      <c r="AZ37" s="34"/>
      <c r="BA37" s="34"/>
      <c r="BB37" s="34"/>
      <c r="BC37" s="34"/>
      <c r="BD37" s="34"/>
    </row>
    <row r="38" spans="1:56" s="21" customFormat="1" ht="55.5" customHeight="1">
      <c r="A38" s="222">
        <v>12</v>
      </c>
      <c r="B38" s="1509" t="s">
        <v>467</v>
      </c>
      <c r="C38" s="1509"/>
      <c r="D38" s="1509"/>
      <c r="E38" s="1509"/>
      <c r="F38" s="1509"/>
      <c r="G38" s="1509"/>
      <c r="H38" s="1509"/>
      <c r="I38" s="1509"/>
      <c r="J38" s="1509"/>
      <c r="K38" s="1509"/>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T38" s="37"/>
      <c r="AU38" s="34"/>
      <c r="AV38" s="34"/>
      <c r="AW38" s="34"/>
      <c r="AX38" s="34"/>
      <c r="AY38" s="34"/>
      <c r="AZ38" s="34"/>
      <c r="BA38" s="34"/>
      <c r="BB38" s="34"/>
      <c r="BC38" s="34"/>
      <c r="BD38" s="34"/>
    </row>
    <row r="39" spans="1:56" s="21" customFormat="1">
      <c r="A39" s="1510" t="s">
        <v>101</v>
      </c>
      <c r="B39" s="1510"/>
      <c r="C39" s="1510"/>
      <c r="D39" s="1510"/>
      <c r="E39" s="1510"/>
      <c r="F39" s="1510"/>
      <c r="G39" s="1510"/>
      <c r="H39" s="1510"/>
      <c r="I39" s="1510"/>
      <c r="J39" s="1510"/>
      <c r="K39" s="1510"/>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T39" s="37"/>
      <c r="AU39" s="34"/>
      <c r="AV39" s="34"/>
      <c r="AW39" s="34"/>
      <c r="AX39" s="34"/>
      <c r="AY39" s="34"/>
      <c r="AZ39" s="34"/>
      <c r="BA39" s="34"/>
      <c r="BB39" s="34"/>
      <c r="BC39" s="34"/>
      <c r="BD39" s="34"/>
    </row>
    <row r="40" spans="1:56" s="21" customFormat="1" ht="15" customHeight="1">
      <c r="A40" s="13" t="s">
        <v>102</v>
      </c>
      <c r="B40" s="1508" t="s">
        <v>103</v>
      </c>
      <c r="C40" s="1508"/>
      <c r="D40" s="1508"/>
      <c r="E40" s="1508"/>
      <c r="F40" s="1508"/>
      <c r="G40" s="1508"/>
      <c r="H40" s="1508"/>
      <c r="I40" s="1508"/>
      <c r="J40" s="1508"/>
      <c r="K40" s="1508"/>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T40" s="37"/>
      <c r="AU40" s="35"/>
      <c r="AV40" s="35"/>
      <c r="AW40" s="35"/>
      <c r="AX40" s="35"/>
      <c r="AY40" s="35"/>
      <c r="AZ40" s="35"/>
      <c r="BA40" s="35"/>
      <c r="BB40" s="35"/>
      <c r="BC40" s="35"/>
      <c r="BD40" s="35"/>
    </row>
    <row r="41" spans="1:56" s="21" customFormat="1" ht="15" customHeight="1">
      <c r="A41" s="13" t="s">
        <v>104</v>
      </c>
      <c r="B41" s="1508" t="s">
        <v>105</v>
      </c>
      <c r="C41" s="1508"/>
      <c r="D41" s="1508"/>
      <c r="E41" s="1508"/>
      <c r="F41" s="1508"/>
      <c r="G41" s="1508"/>
      <c r="H41" s="1508"/>
      <c r="I41" s="1508"/>
      <c r="J41" s="1508"/>
      <c r="K41" s="1508"/>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T41" s="220"/>
      <c r="AU41" s="35"/>
      <c r="AV41" s="35"/>
      <c r="AW41" s="35"/>
      <c r="AX41" s="35"/>
      <c r="AY41" s="35"/>
      <c r="AZ41" s="35"/>
      <c r="BA41" s="35"/>
      <c r="BB41" s="35"/>
      <c r="BC41" s="35"/>
      <c r="BD41" s="35"/>
    </row>
    <row r="42" spans="1:56" s="21" customFormat="1">
      <c r="A42" s="13" t="s">
        <v>106</v>
      </c>
      <c r="B42" s="1508" t="s">
        <v>107</v>
      </c>
      <c r="C42" s="1508"/>
      <c r="D42" s="1508"/>
      <c r="E42" s="1508"/>
      <c r="F42" s="1508"/>
      <c r="G42" s="1508"/>
      <c r="H42" s="1508"/>
      <c r="I42" s="1508"/>
      <c r="J42" s="1508"/>
      <c r="K42" s="1508"/>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row>
    <row r="43" spans="1:56" s="21" customFormat="1" ht="30" customHeight="1">
      <c r="A43" s="13" t="s">
        <v>108</v>
      </c>
      <c r="B43" s="1509" t="s">
        <v>468</v>
      </c>
      <c r="C43" s="1509"/>
      <c r="D43" s="1509"/>
      <c r="E43" s="1509"/>
      <c r="F43" s="1509"/>
      <c r="G43" s="1509"/>
      <c r="H43" s="1509"/>
      <c r="I43" s="1509"/>
      <c r="J43" s="1509"/>
      <c r="K43" s="1509"/>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U43" s="15"/>
      <c r="AV43" s="15"/>
      <c r="AW43" s="15"/>
      <c r="AX43" s="15"/>
      <c r="AY43" s="15"/>
      <c r="AZ43" s="15"/>
      <c r="BA43" s="15"/>
      <c r="BB43" s="15"/>
      <c r="BC43" s="15"/>
      <c r="BD43" s="15"/>
    </row>
    <row r="44" spans="1:56" s="21" customFormat="1" ht="30" customHeight="1">
      <c r="A44" s="222">
        <v>10</v>
      </c>
      <c r="B44" s="1509" t="s">
        <v>469</v>
      </c>
      <c r="C44" s="1509"/>
      <c r="D44" s="1509"/>
      <c r="E44" s="1509"/>
      <c r="F44" s="1509"/>
      <c r="G44" s="1509"/>
      <c r="H44" s="1509"/>
      <c r="I44" s="1509"/>
      <c r="J44" s="1509"/>
      <c r="K44" s="1509"/>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U44" s="15"/>
      <c r="AV44" s="15"/>
      <c r="AW44" s="15"/>
      <c r="AX44" s="15"/>
      <c r="AY44" s="15"/>
      <c r="AZ44" s="15"/>
      <c r="BA44" s="15"/>
      <c r="BB44" s="15"/>
      <c r="BC44" s="15"/>
      <c r="BD44" s="15"/>
    </row>
    <row r="45" spans="1:56">
      <c r="A45" s="219"/>
      <c r="B45" s="219"/>
      <c r="C45" s="219"/>
      <c r="D45" s="219"/>
      <c r="E45" s="219"/>
      <c r="F45" s="219"/>
      <c r="G45" s="219"/>
      <c r="H45" s="219"/>
      <c r="I45" s="219"/>
      <c r="J45" s="219"/>
      <c r="K45" s="219"/>
      <c r="L45" s="219"/>
    </row>
    <row r="46" spans="1:56">
      <c r="A46" s="1510" t="s">
        <v>470</v>
      </c>
      <c r="B46" s="1511" t="s">
        <v>109</v>
      </c>
      <c r="C46" s="1512"/>
      <c r="D46" s="1512"/>
      <c r="E46" s="1512"/>
      <c r="F46" s="1512"/>
      <c r="G46" s="1512"/>
      <c r="H46" s="1512"/>
      <c r="I46" s="1512"/>
      <c r="J46" s="1512"/>
      <c r="K46" s="1512"/>
      <c r="L46" s="1513"/>
      <c r="M46" s="1529" t="s">
        <v>110</v>
      </c>
      <c r="N46" s="1530"/>
      <c r="O46" s="1530"/>
      <c r="P46" s="1530"/>
      <c r="Q46" s="1530"/>
      <c r="R46" s="1530"/>
      <c r="S46" s="1530"/>
      <c r="T46" s="1530"/>
      <c r="U46" s="1530"/>
      <c r="V46" s="1531"/>
    </row>
    <row r="47" spans="1:56">
      <c r="A47" s="1510"/>
      <c r="B47" s="1514"/>
      <c r="C47" s="1515"/>
      <c r="D47" s="1515"/>
      <c r="E47" s="1515"/>
      <c r="F47" s="1515"/>
      <c r="G47" s="1515"/>
      <c r="H47" s="1515"/>
      <c r="I47" s="1515"/>
      <c r="J47" s="1515"/>
      <c r="K47" s="1515"/>
      <c r="L47" s="1516"/>
      <c r="M47" s="42">
        <v>1</v>
      </c>
      <c r="N47" s="42">
        <v>2</v>
      </c>
      <c r="O47" s="42">
        <v>3</v>
      </c>
      <c r="P47" s="42">
        <v>4</v>
      </c>
      <c r="Q47" s="42">
        <v>5</v>
      </c>
      <c r="R47" s="42">
        <v>6</v>
      </c>
      <c r="S47" s="42">
        <v>9</v>
      </c>
      <c r="T47" s="42">
        <v>10</v>
      </c>
      <c r="U47" s="42">
        <v>11</v>
      </c>
      <c r="V47" s="42">
        <v>12</v>
      </c>
    </row>
    <row r="48" spans="1:56">
      <c r="A48" s="31" t="s">
        <v>111</v>
      </c>
      <c r="B48" s="32"/>
      <c r="C48" s="32"/>
      <c r="D48" s="32"/>
      <c r="E48" s="32"/>
      <c r="F48" s="32"/>
      <c r="G48" s="32"/>
      <c r="H48" s="32"/>
      <c r="I48" s="32"/>
      <c r="J48" s="32"/>
      <c r="K48" s="32"/>
      <c r="L48" s="32"/>
      <c r="M48" s="32"/>
      <c r="N48" s="32"/>
      <c r="O48" s="32"/>
      <c r="P48" s="32"/>
      <c r="Q48" s="32"/>
      <c r="R48" s="32"/>
      <c r="S48" s="32"/>
      <c r="T48" s="32"/>
      <c r="U48" s="32"/>
      <c r="V48" s="33"/>
    </row>
    <row r="49" spans="1:22">
      <c r="A49" s="223">
        <v>1</v>
      </c>
      <c r="B49" s="1502" t="s">
        <v>253</v>
      </c>
      <c r="C49" s="1503"/>
      <c r="D49" s="1503"/>
      <c r="E49" s="1503"/>
      <c r="F49" s="1503"/>
      <c r="G49" s="1503"/>
      <c r="H49" s="1503"/>
      <c r="I49" s="1503"/>
      <c r="J49" s="1503"/>
      <c r="K49" s="1503"/>
      <c r="L49" s="1504"/>
      <c r="M49" s="223" t="s">
        <v>112</v>
      </c>
      <c r="N49" s="223"/>
      <c r="O49" s="223" t="s">
        <v>112</v>
      </c>
      <c r="P49" s="223" t="s">
        <v>112</v>
      </c>
      <c r="Q49" s="223" t="s">
        <v>112</v>
      </c>
      <c r="R49" s="223" t="s">
        <v>112</v>
      </c>
      <c r="S49" s="223" t="s">
        <v>112</v>
      </c>
      <c r="T49" s="223"/>
      <c r="U49" s="223" t="s">
        <v>112</v>
      </c>
      <c r="V49" s="223" t="s">
        <v>112</v>
      </c>
    </row>
    <row r="50" spans="1:22">
      <c r="A50" s="223">
        <v>2</v>
      </c>
      <c r="B50" s="1502" t="s">
        <v>254</v>
      </c>
      <c r="C50" s="1503"/>
      <c r="D50" s="1503"/>
      <c r="E50" s="1503"/>
      <c r="F50" s="1503"/>
      <c r="G50" s="1503"/>
      <c r="H50" s="1503"/>
      <c r="I50" s="1503"/>
      <c r="J50" s="1503"/>
      <c r="K50" s="1503"/>
      <c r="L50" s="1504"/>
      <c r="M50" s="223" t="s">
        <v>112</v>
      </c>
      <c r="N50" s="223"/>
      <c r="O50" s="223" t="s">
        <v>112</v>
      </c>
      <c r="P50" s="223" t="s">
        <v>112</v>
      </c>
      <c r="Q50" s="223" t="s">
        <v>112</v>
      </c>
      <c r="R50" s="223"/>
      <c r="S50" s="223"/>
      <c r="T50" s="223"/>
      <c r="U50" s="223"/>
      <c r="V50" s="223"/>
    </row>
    <row r="51" spans="1:22">
      <c r="A51" s="223">
        <v>18</v>
      </c>
      <c r="B51" s="1502" t="s">
        <v>255</v>
      </c>
      <c r="C51" s="1503"/>
      <c r="D51" s="1503"/>
      <c r="E51" s="1503"/>
      <c r="F51" s="1503"/>
      <c r="G51" s="1503"/>
      <c r="H51" s="1503"/>
      <c r="I51" s="1503"/>
      <c r="J51" s="1503"/>
      <c r="K51" s="1503"/>
      <c r="L51" s="1504"/>
      <c r="M51" s="223" t="s">
        <v>112</v>
      </c>
      <c r="N51" s="223"/>
      <c r="O51" s="223" t="s">
        <v>112</v>
      </c>
      <c r="P51" s="223" t="s">
        <v>112</v>
      </c>
      <c r="Q51" s="223" t="s">
        <v>112</v>
      </c>
      <c r="R51" s="223" t="s">
        <v>112</v>
      </c>
      <c r="S51" s="223" t="s">
        <v>112</v>
      </c>
      <c r="T51" s="223"/>
      <c r="U51" s="223"/>
      <c r="V51" s="223"/>
    </row>
    <row r="52" spans="1:22">
      <c r="A52" s="223">
        <v>19</v>
      </c>
      <c r="B52" s="1502" t="s">
        <v>256</v>
      </c>
      <c r="C52" s="1503"/>
      <c r="D52" s="1503"/>
      <c r="E52" s="1503"/>
      <c r="F52" s="1503"/>
      <c r="G52" s="1503"/>
      <c r="H52" s="1503"/>
      <c r="I52" s="1503"/>
      <c r="J52" s="1503"/>
      <c r="K52" s="1503"/>
      <c r="L52" s="1504"/>
      <c r="M52" s="223" t="s">
        <v>112</v>
      </c>
      <c r="N52" s="223"/>
      <c r="O52" s="223" t="s">
        <v>112</v>
      </c>
      <c r="P52" s="223" t="s">
        <v>112</v>
      </c>
      <c r="Q52" s="223" t="s">
        <v>112</v>
      </c>
      <c r="R52" s="223" t="s">
        <v>112</v>
      </c>
      <c r="S52" s="223" t="s">
        <v>112</v>
      </c>
      <c r="T52" s="223"/>
      <c r="U52" s="223" t="s">
        <v>112</v>
      </c>
      <c r="V52" s="223" t="s">
        <v>112</v>
      </c>
    </row>
    <row r="53" spans="1:22">
      <c r="A53" s="223">
        <v>22</v>
      </c>
      <c r="B53" s="1502" t="s">
        <v>257</v>
      </c>
      <c r="C53" s="1503"/>
      <c r="D53" s="1503"/>
      <c r="E53" s="1503"/>
      <c r="F53" s="1503"/>
      <c r="G53" s="1503"/>
      <c r="H53" s="1503"/>
      <c r="I53" s="1503"/>
      <c r="J53" s="1503"/>
      <c r="K53" s="1503"/>
      <c r="L53" s="1504"/>
      <c r="M53" s="223" t="s">
        <v>112</v>
      </c>
      <c r="N53" s="223"/>
      <c r="O53" s="223" t="s">
        <v>112</v>
      </c>
      <c r="P53" s="223" t="s">
        <v>112</v>
      </c>
      <c r="Q53" s="223" t="s">
        <v>112</v>
      </c>
      <c r="R53" s="223" t="s">
        <v>112</v>
      </c>
      <c r="S53" s="223" t="s">
        <v>112</v>
      </c>
      <c r="T53" s="223"/>
      <c r="U53" s="223"/>
      <c r="V53" s="223"/>
    </row>
    <row r="54" spans="1:22">
      <c r="A54" s="223">
        <v>23</v>
      </c>
      <c r="B54" s="246" t="s">
        <v>472</v>
      </c>
      <c r="C54" s="247"/>
      <c r="D54" s="247"/>
      <c r="E54" s="247"/>
      <c r="F54" s="247"/>
      <c r="G54" s="247"/>
      <c r="H54" s="247"/>
      <c r="I54" s="247"/>
      <c r="J54" s="247"/>
      <c r="K54" s="247"/>
      <c r="L54" s="248"/>
      <c r="M54" s="223" t="s">
        <v>112</v>
      </c>
      <c r="N54" s="223"/>
      <c r="O54" s="223"/>
      <c r="P54" s="223"/>
      <c r="Q54" s="223"/>
      <c r="R54" s="223"/>
      <c r="S54" s="223"/>
      <c r="T54" s="223"/>
      <c r="U54" s="223"/>
      <c r="V54" s="223"/>
    </row>
    <row r="55" spans="1:22" ht="15" customHeight="1">
      <c r="A55" s="223">
        <v>30</v>
      </c>
      <c r="B55" s="1505" t="s">
        <v>258</v>
      </c>
      <c r="C55" s="1506"/>
      <c r="D55" s="1506"/>
      <c r="E55" s="1506"/>
      <c r="F55" s="1506"/>
      <c r="G55" s="1506"/>
      <c r="H55" s="1506"/>
      <c r="I55" s="1506"/>
      <c r="J55" s="1506"/>
      <c r="K55" s="1506"/>
      <c r="L55" s="1507"/>
      <c r="M55" s="223" t="s">
        <v>112</v>
      </c>
      <c r="N55" s="223"/>
      <c r="O55" s="223" t="s">
        <v>112</v>
      </c>
      <c r="P55" s="223" t="s">
        <v>112</v>
      </c>
      <c r="Q55" s="223" t="s">
        <v>112</v>
      </c>
      <c r="R55" s="223" t="s">
        <v>112</v>
      </c>
      <c r="S55" s="223" t="s">
        <v>112</v>
      </c>
      <c r="T55" s="223"/>
      <c r="U55" s="223"/>
      <c r="V55" s="223"/>
    </row>
    <row r="56" spans="1:22">
      <c r="A56" s="223">
        <v>31</v>
      </c>
      <c r="B56" s="1502" t="s">
        <v>270</v>
      </c>
      <c r="C56" s="1503"/>
      <c r="D56" s="1503"/>
      <c r="E56" s="1503"/>
      <c r="F56" s="1503"/>
      <c r="G56" s="1503"/>
      <c r="H56" s="1503"/>
      <c r="I56" s="1503"/>
      <c r="J56" s="1503"/>
      <c r="K56" s="1503"/>
      <c r="L56" s="1504"/>
      <c r="M56" s="223" t="s">
        <v>112</v>
      </c>
      <c r="N56" s="223"/>
      <c r="O56" s="223" t="s">
        <v>112</v>
      </c>
      <c r="P56" s="223" t="s">
        <v>112</v>
      </c>
      <c r="Q56" s="223" t="s">
        <v>112</v>
      </c>
      <c r="R56" s="223"/>
      <c r="S56" s="223" t="s">
        <v>112</v>
      </c>
      <c r="T56" s="223"/>
      <c r="U56" s="223"/>
      <c r="V56" s="223"/>
    </row>
    <row r="57" spans="1:22" ht="26.25" customHeight="1">
      <c r="A57" s="223">
        <v>32</v>
      </c>
      <c r="B57" s="1505" t="s">
        <v>260</v>
      </c>
      <c r="C57" s="1506"/>
      <c r="D57" s="1506"/>
      <c r="E57" s="1506"/>
      <c r="F57" s="1506"/>
      <c r="G57" s="1506"/>
      <c r="H57" s="1506"/>
      <c r="I57" s="1506"/>
      <c r="J57" s="1506"/>
      <c r="K57" s="1506"/>
      <c r="L57" s="1507"/>
      <c r="M57" s="223" t="s">
        <v>112</v>
      </c>
      <c r="N57" s="223"/>
      <c r="O57" s="223" t="s">
        <v>112</v>
      </c>
      <c r="P57" s="223" t="s">
        <v>112</v>
      </c>
      <c r="Q57" s="223" t="s">
        <v>112</v>
      </c>
      <c r="R57" s="223" t="s">
        <v>112</v>
      </c>
      <c r="S57" s="223" t="s">
        <v>112</v>
      </c>
      <c r="T57" s="223"/>
      <c r="U57" s="223"/>
      <c r="V57" s="223"/>
    </row>
    <row r="58" spans="1:22">
      <c r="A58" s="223">
        <v>44</v>
      </c>
      <c r="B58" s="1502" t="s">
        <v>261</v>
      </c>
      <c r="C58" s="1503"/>
      <c r="D58" s="1503"/>
      <c r="E58" s="1503"/>
      <c r="F58" s="1503"/>
      <c r="G58" s="1503"/>
      <c r="H58" s="1503"/>
      <c r="I58" s="1503"/>
      <c r="J58" s="1503"/>
      <c r="K58" s="1503"/>
      <c r="L58" s="1504"/>
      <c r="M58" s="223" t="s">
        <v>112</v>
      </c>
      <c r="N58" s="223"/>
      <c r="O58" s="223" t="s">
        <v>112</v>
      </c>
      <c r="P58" s="223" t="s">
        <v>112</v>
      </c>
      <c r="Q58" s="223" t="s">
        <v>112</v>
      </c>
      <c r="R58" s="223"/>
      <c r="S58" s="223"/>
      <c r="T58" s="223"/>
      <c r="U58" s="223"/>
      <c r="V58" s="223"/>
    </row>
    <row r="59" spans="1:22">
      <c r="A59" s="223">
        <v>45</v>
      </c>
      <c r="B59" s="1502" t="s">
        <v>262</v>
      </c>
      <c r="C59" s="1503"/>
      <c r="D59" s="1503"/>
      <c r="E59" s="1503"/>
      <c r="F59" s="1503"/>
      <c r="G59" s="1503"/>
      <c r="H59" s="1503"/>
      <c r="I59" s="1503"/>
      <c r="J59" s="1503"/>
      <c r="K59" s="1503"/>
      <c r="L59" s="1504"/>
      <c r="M59" s="223"/>
      <c r="N59" s="223"/>
      <c r="O59" s="223"/>
      <c r="P59" s="223"/>
      <c r="Q59" s="223"/>
      <c r="R59" s="223"/>
      <c r="S59" s="223"/>
      <c r="T59" s="223"/>
      <c r="U59" s="223"/>
      <c r="V59" s="223"/>
    </row>
    <row r="60" spans="1:22" ht="26.25" customHeight="1">
      <c r="A60" s="223">
        <v>47</v>
      </c>
      <c r="B60" s="1505" t="s">
        <v>271</v>
      </c>
      <c r="C60" s="1506"/>
      <c r="D60" s="1506"/>
      <c r="E60" s="1506"/>
      <c r="F60" s="1506"/>
      <c r="G60" s="1506"/>
      <c r="H60" s="1506"/>
      <c r="I60" s="1506"/>
      <c r="J60" s="1506"/>
      <c r="K60" s="1506"/>
      <c r="L60" s="1507"/>
      <c r="M60" s="223" t="s">
        <v>112</v>
      </c>
      <c r="N60" s="223"/>
      <c r="O60" s="223" t="s">
        <v>112</v>
      </c>
      <c r="P60" s="223" t="s">
        <v>112</v>
      </c>
      <c r="Q60" s="223" t="s">
        <v>112</v>
      </c>
      <c r="R60" s="223" t="s">
        <v>112</v>
      </c>
      <c r="S60" s="223" t="s">
        <v>112</v>
      </c>
      <c r="T60" s="223"/>
      <c r="U60" s="223"/>
      <c r="V60" s="223"/>
    </row>
    <row r="61" spans="1:22">
      <c r="A61" s="223">
        <v>51</v>
      </c>
      <c r="B61" s="1502" t="s">
        <v>62</v>
      </c>
      <c r="C61" s="1503"/>
      <c r="D61" s="1503"/>
      <c r="E61" s="1503"/>
      <c r="F61" s="1503"/>
      <c r="G61" s="1503"/>
      <c r="H61" s="1503"/>
      <c r="I61" s="1503"/>
      <c r="J61" s="1503"/>
      <c r="K61" s="1503"/>
      <c r="L61" s="1504"/>
      <c r="M61" s="223" t="s">
        <v>112</v>
      </c>
      <c r="N61" s="223"/>
      <c r="O61" s="223" t="s">
        <v>112</v>
      </c>
      <c r="P61" s="223" t="s">
        <v>112</v>
      </c>
      <c r="Q61" s="223" t="s">
        <v>112</v>
      </c>
      <c r="R61" s="223" t="s">
        <v>112</v>
      </c>
      <c r="S61" s="223" t="s">
        <v>112</v>
      </c>
      <c r="T61" s="223"/>
      <c r="U61" s="223"/>
      <c r="V61" s="223"/>
    </row>
    <row r="62" spans="1:22">
      <c r="A62" s="223">
        <v>55</v>
      </c>
      <c r="B62" s="1502" t="s">
        <v>264</v>
      </c>
      <c r="C62" s="1503"/>
      <c r="D62" s="1503"/>
      <c r="E62" s="1503"/>
      <c r="F62" s="1503"/>
      <c r="G62" s="1503"/>
      <c r="H62" s="1503"/>
      <c r="I62" s="1503"/>
      <c r="J62" s="1503"/>
      <c r="K62" s="1503"/>
      <c r="L62" s="1504"/>
      <c r="M62" s="223" t="s">
        <v>112</v>
      </c>
      <c r="N62" s="223"/>
      <c r="O62" s="223" t="s">
        <v>112</v>
      </c>
      <c r="P62" s="223" t="s">
        <v>112</v>
      </c>
      <c r="Q62" s="223" t="s">
        <v>112</v>
      </c>
      <c r="R62" s="223"/>
      <c r="S62" s="223" t="s">
        <v>112</v>
      </c>
      <c r="T62" s="223"/>
      <c r="U62" s="223"/>
      <c r="V62" s="223"/>
    </row>
  </sheetData>
  <sheetProtection selectLockedCells="1" selectUnlockedCells="1"/>
  <mergeCells count="76">
    <mergeCell ref="M46:V46"/>
    <mergeCell ref="A2:Q2"/>
    <mergeCell ref="A4:A6"/>
    <mergeCell ref="B4:W6"/>
    <mergeCell ref="A7:A21"/>
    <mergeCell ref="B7:D7"/>
    <mergeCell ref="E7:W7"/>
    <mergeCell ref="B8:D8"/>
    <mergeCell ref="E8:W8"/>
    <mergeCell ref="B9:D9"/>
    <mergeCell ref="E9:W9"/>
    <mergeCell ref="B10:D10"/>
    <mergeCell ref="E10:W10"/>
    <mergeCell ref="B11:D11"/>
    <mergeCell ref="E11:W11"/>
    <mergeCell ref="B12:D12"/>
    <mergeCell ref="E12:W12"/>
    <mergeCell ref="B14:D14"/>
    <mergeCell ref="E14:W14"/>
    <mergeCell ref="B15:D15"/>
    <mergeCell ref="E15:W15"/>
    <mergeCell ref="B13:D13"/>
    <mergeCell ref="E13:W13"/>
    <mergeCell ref="B16:D16"/>
    <mergeCell ref="E16:W16"/>
    <mergeCell ref="B17:D17"/>
    <mergeCell ref="E17:W17"/>
    <mergeCell ref="B18:D18"/>
    <mergeCell ref="E18:W18"/>
    <mergeCell ref="B19:D19"/>
    <mergeCell ref="E19:W19"/>
    <mergeCell ref="B21:D21"/>
    <mergeCell ref="E21:W21"/>
    <mergeCell ref="A22:A27"/>
    <mergeCell ref="B22:W22"/>
    <mergeCell ref="B23:D23"/>
    <mergeCell ref="E23:W23"/>
    <mergeCell ref="B24:D24"/>
    <mergeCell ref="E24:W24"/>
    <mergeCell ref="B25:D25"/>
    <mergeCell ref="E25:W25"/>
    <mergeCell ref="B20:D20"/>
    <mergeCell ref="E20:W20"/>
    <mergeCell ref="A46:A47"/>
    <mergeCell ref="B46:L47"/>
    <mergeCell ref="B38:K38"/>
    <mergeCell ref="B26:D26"/>
    <mergeCell ref="E26:W26"/>
    <mergeCell ref="B27:D27"/>
    <mergeCell ref="E27:W27"/>
    <mergeCell ref="B31:K31"/>
    <mergeCell ref="A32:K32"/>
    <mergeCell ref="B33:K33"/>
    <mergeCell ref="B34:K34"/>
    <mergeCell ref="B35:K35"/>
    <mergeCell ref="A36:K36"/>
    <mergeCell ref="B37:K37"/>
    <mergeCell ref="A39:K39"/>
    <mergeCell ref="B40:K40"/>
    <mergeCell ref="B41:K41"/>
    <mergeCell ref="B42:K42"/>
    <mergeCell ref="B43:K43"/>
    <mergeCell ref="B44:K44"/>
    <mergeCell ref="B49:L49"/>
    <mergeCell ref="B59:L59"/>
    <mergeCell ref="B60:L60"/>
    <mergeCell ref="B50:L50"/>
    <mergeCell ref="B61:L61"/>
    <mergeCell ref="B62:L62"/>
    <mergeCell ref="B51:L51"/>
    <mergeCell ref="B53:L53"/>
    <mergeCell ref="B55:L55"/>
    <mergeCell ref="B56:L56"/>
    <mergeCell ref="B57:L57"/>
    <mergeCell ref="B58:L58"/>
    <mergeCell ref="B52:L5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2:F1108"/>
  <sheetViews>
    <sheetView showGridLines="0" topLeftCell="A128" zoomScale="70" zoomScaleNormal="70" zoomScalePageLayoutView="131" workbookViewId="0">
      <selection activeCell="C134" sqref="C134"/>
    </sheetView>
  </sheetViews>
  <sheetFormatPr baseColWidth="10" defaultColWidth="11.42578125" defaultRowHeight="15"/>
  <cols>
    <col min="1" max="1" width="20" style="14" customWidth="1"/>
    <col min="2" max="2" width="21.85546875" style="14" customWidth="1"/>
    <col min="3" max="3" width="36.5703125" style="14" bestFit="1" customWidth="1"/>
    <col min="4" max="4" width="35.7109375" style="14" customWidth="1"/>
    <col min="5" max="5" width="57" style="14" customWidth="1"/>
    <col min="6" max="6" width="93.140625" style="15" customWidth="1"/>
    <col min="7" max="16384" width="11.42578125" style="15"/>
  </cols>
  <sheetData>
    <row r="2" spans="1:6" ht="18.75">
      <c r="A2" s="1535" t="s">
        <v>471</v>
      </c>
      <c r="B2" s="1535"/>
      <c r="C2" s="1535"/>
      <c r="D2" s="1535"/>
      <c r="E2" s="1535"/>
      <c r="F2" s="1535"/>
    </row>
    <row r="3" spans="1:6" ht="15.75" thickBot="1"/>
    <row r="4" spans="1:6" s="323" customFormat="1" ht="13.5" thickBot="1">
      <c r="A4" s="24" t="s">
        <v>2049</v>
      </c>
      <c r="B4" s="24" t="s">
        <v>607</v>
      </c>
      <c r="C4" s="24" t="s">
        <v>608</v>
      </c>
      <c r="D4" s="24" t="s">
        <v>609</v>
      </c>
      <c r="E4" s="24" t="s">
        <v>610</v>
      </c>
      <c r="F4" s="24" t="s">
        <v>611</v>
      </c>
    </row>
    <row r="5" spans="1:6" s="323" customFormat="1" ht="25.5">
      <c r="A5" s="324">
        <v>1</v>
      </c>
      <c r="B5" s="325">
        <v>1131201</v>
      </c>
      <c r="C5" s="326" t="s">
        <v>168</v>
      </c>
      <c r="D5" s="326" t="s">
        <v>612</v>
      </c>
      <c r="E5" s="326" t="s">
        <v>613</v>
      </c>
      <c r="F5" s="327" t="s">
        <v>614</v>
      </c>
    </row>
    <row r="6" spans="1:6" s="323" customFormat="1" ht="25.5">
      <c r="A6" s="324">
        <v>1</v>
      </c>
      <c r="B6" s="325">
        <v>1131202</v>
      </c>
      <c r="C6" s="326" t="s">
        <v>168</v>
      </c>
      <c r="D6" s="326" t="s">
        <v>612</v>
      </c>
      <c r="E6" s="326" t="s">
        <v>613</v>
      </c>
      <c r="F6" s="327" t="s">
        <v>615</v>
      </c>
    </row>
    <row r="7" spans="1:6" s="323" customFormat="1" ht="25.5">
      <c r="A7" s="324">
        <v>1</v>
      </c>
      <c r="B7" s="325">
        <v>1139301</v>
      </c>
      <c r="C7" s="326" t="s">
        <v>168</v>
      </c>
      <c r="D7" s="326" t="s">
        <v>612</v>
      </c>
      <c r="E7" s="326" t="s">
        <v>616</v>
      </c>
      <c r="F7" s="327" t="s">
        <v>617</v>
      </c>
    </row>
    <row r="8" spans="1:6" s="323" customFormat="1" ht="38.25">
      <c r="A8" s="324">
        <v>1</v>
      </c>
      <c r="B8" s="325">
        <v>1141001</v>
      </c>
      <c r="C8" s="326" t="s">
        <v>168</v>
      </c>
      <c r="D8" s="326" t="s">
        <v>618</v>
      </c>
      <c r="E8" s="326" t="s">
        <v>619</v>
      </c>
      <c r="F8" s="327" t="s">
        <v>620</v>
      </c>
    </row>
    <row r="9" spans="1:6" s="323" customFormat="1" ht="51">
      <c r="A9" s="324">
        <v>1</v>
      </c>
      <c r="B9" s="325">
        <v>1454101</v>
      </c>
      <c r="C9" s="326" t="s">
        <v>621</v>
      </c>
      <c r="D9" s="326" t="s">
        <v>622</v>
      </c>
      <c r="E9" s="326" t="s">
        <v>623</v>
      </c>
      <c r="F9" s="327" t="s">
        <v>624</v>
      </c>
    </row>
    <row r="10" spans="1:6" s="323" customFormat="1" ht="51">
      <c r="A10" s="324">
        <v>1</v>
      </c>
      <c r="B10" s="325">
        <v>1454201</v>
      </c>
      <c r="C10" s="326" t="s">
        <v>621</v>
      </c>
      <c r="D10" s="326" t="s">
        <v>622</v>
      </c>
      <c r="E10" s="326" t="s">
        <v>623</v>
      </c>
      <c r="F10" s="327" t="s">
        <v>625</v>
      </c>
    </row>
    <row r="11" spans="1:6" s="323" customFormat="1" ht="38.25">
      <c r="A11" s="324">
        <v>1</v>
      </c>
      <c r="B11" s="325">
        <v>1461001</v>
      </c>
      <c r="C11" s="326" t="s">
        <v>621</v>
      </c>
      <c r="D11" s="326" t="s">
        <v>626</v>
      </c>
      <c r="E11" s="326" t="s">
        <v>627</v>
      </c>
      <c r="F11" s="327" t="s">
        <v>628</v>
      </c>
    </row>
    <row r="12" spans="1:6" s="323" customFormat="1" ht="76.5">
      <c r="A12" s="324">
        <v>1</v>
      </c>
      <c r="B12" s="325">
        <v>1461002</v>
      </c>
      <c r="C12" s="326" t="s">
        <v>621</v>
      </c>
      <c r="D12" s="326" t="s">
        <v>626</v>
      </c>
      <c r="E12" s="326" t="s">
        <v>627</v>
      </c>
      <c r="F12" s="327" t="s">
        <v>629</v>
      </c>
    </row>
    <row r="13" spans="1:6" s="323" customFormat="1" ht="38.25">
      <c r="A13" s="324">
        <v>1</v>
      </c>
      <c r="B13" s="325">
        <v>1462002</v>
      </c>
      <c r="C13" s="326" t="s">
        <v>621</v>
      </c>
      <c r="D13" s="326" t="s">
        <v>626</v>
      </c>
      <c r="E13" s="326" t="s">
        <v>630</v>
      </c>
      <c r="F13" s="327" t="s">
        <v>631</v>
      </c>
    </row>
    <row r="14" spans="1:6" s="323" customFormat="1" ht="38.25">
      <c r="A14" s="324">
        <v>1</v>
      </c>
      <c r="B14" s="325">
        <v>1462003</v>
      </c>
      <c r="C14" s="326" t="s">
        <v>621</v>
      </c>
      <c r="D14" s="326" t="s">
        <v>626</v>
      </c>
      <c r="E14" s="326" t="s">
        <v>630</v>
      </c>
      <c r="F14" s="327" t="s">
        <v>632</v>
      </c>
    </row>
    <row r="15" spans="1:6" s="323" customFormat="1" ht="51">
      <c r="A15" s="324">
        <v>1</v>
      </c>
      <c r="B15" s="325">
        <v>1463101</v>
      </c>
      <c r="C15" s="326" t="s">
        <v>621</v>
      </c>
      <c r="D15" s="326" t="s">
        <v>626</v>
      </c>
      <c r="E15" s="326" t="s">
        <v>633</v>
      </c>
      <c r="F15" s="327" t="s">
        <v>634</v>
      </c>
    </row>
    <row r="16" spans="1:6" s="323" customFormat="1" ht="38.25">
      <c r="A16" s="324">
        <v>1</v>
      </c>
      <c r="B16" s="325">
        <v>1463102</v>
      </c>
      <c r="C16" s="326" t="s">
        <v>621</v>
      </c>
      <c r="D16" s="326" t="s">
        <v>626</v>
      </c>
      <c r="E16" s="326" t="s">
        <v>633</v>
      </c>
      <c r="F16" s="327" t="s">
        <v>635</v>
      </c>
    </row>
    <row r="17" spans="1:6" s="323" customFormat="1" ht="38.25">
      <c r="A17" s="324">
        <v>1</v>
      </c>
      <c r="B17" s="325">
        <v>1462001</v>
      </c>
      <c r="C17" s="326" t="s">
        <v>621</v>
      </c>
      <c r="D17" s="326" t="s">
        <v>626</v>
      </c>
      <c r="E17" s="326" t="s">
        <v>630</v>
      </c>
      <c r="F17" s="327" t="s">
        <v>636</v>
      </c>
    </row>
    <row r="18" spans="1:6" s="323" customFormat="1" ht="89.25">
      <c r="A18" s="324">
        <v>1</v>
      </c>
      <c r="B18" s="325">
        <v>1464101</v>
      </c>
      <c r="C18" s="326" t="s">
        <v>621</v>
      </c>
      <c r="D18" s="326" t="s">
        <v>626</v>
      </c>
      <c r="E18" s="326" t="s">
        <v>637</v>
      </c>
      <c r="F18" s="327" t="s">
        <v>638</v>
      </c>
    </row>
    <row r="19" spans="1:6" s="323" customFormat="1" ht="51">
      <c r="A19" s="324">
        <v>1</v>
      </c>
      <c r="B19" s="325">
        <v>1464201</v>
      </c>
      <c r="C19" s="326" t="s">
        <v>621</v>
      </c>
      <c r="D19" s="326" t="s">
        <v>626</v>
      </c>
      <c r="E19" s="326" t="s">
        <v>637</v>
      </c>
      <c r="F19" s="327" t="s">
        <v>639</v>
      </c>
    </row>
    <row r="20" spans="1:6" s="323" customFormat="1" ht="38.25">
      <c r="A20" s="324">
        <v>1</v>
      </c>
      <c r="B20" s="325">
        <v>1464301</v>
      </c>
      <c r="C20" s="326" t="s">
        <v>621</v>
      </c>
      <c r="D20" s="326" t="s">
        <v>626</v>
      </c>
      <c r="E20" s="326" t="s">
        <v>637</v>
      </c>
      <c r="F20" s="327" t="s">
        <v>640</v>
      </c>
    </row>
    <row r="21" spans="1:6" s="323" customFormat="1" ht="76.5">
      <c r="A21" s="324">
        <v>1</v>
      </c>
      <c r="B21" s="325">
        <v>1464401</v>
      </c>
      <c r="C21" s="326" t="s">
        <v>621</v>
      </c>
      <c r="D21" s="326" t="s">
        <v>626</v>
      </c>
      <c r="E21" s="326" t="s">
        <v>637</v>
      </c>
      <c r="F21" s="327" t="s">
        <v>641</v>
      </c>
    </row>
    <row r="22" spans="1:6" s="323" customFormat="1" ht="51">
      <c r="A22" s="324">
        <v>1</v>
      </c>
      <c r="B22" s="325">
        <v>1464402</v>
      </c>
      <c r="C22" s="326" t="s">
        <v>621</v>
      </c>
      <c r="D22" s="326" t="s">
        <v>626</v>
      </c>
      <c r="E22" s="326" t="s">
        <v>637</v>
      </c>
      <c r="F22" s="327" t="s">
        <v>642</v>
      </c>
    </row>
    <row r="23" spans="1:6" s="323" customFormat="1" ht="51">
      <c r="A23" s="324">
        <v>1</v>
      </c>
      <c r="B23" s="325">
        <v>1464501</v>
      </c>
      <c r="C23" s="326" t="s">
        <v>621</v>
      </c>
      <c r="D23" s="326" t="s">
        <v>626</v>
      </c>
      <c r="E23" s="326" t="s">
        <v>637</v>
      </c>
      <c r="F23" s="327" t="s">
        <v>643</v>
      </c>
    </row>
    <row r="24" spans="1:6" s="323" customFormat="1" ht="38.25">
      <c r="A24" s="324">
        <v>1</v>
      </c>
      <c r="B24" s="325">
        <v>1464502</v>
      </c>
      <c r="C24" s="326" t="s">
        <v>621</v>
      </c>
      <c r="D24" s="326" t="s">
        <v>626</v>
      </c>
      <c r="E24" s="326" t="s">
        <v>637</v>
      </c>
      <c r="F24" s="327" t="s">
        <v>644</v>
      </c>
    </row>
    <row r="25" spans="1:6" s="323" customFormat="1" ht="89.25">
      <c r="A25" s="324">
        <v>1</v>
      </c>
      <c r="B25" s="325">
        <v>1464901</v>
      </c>
      <c r="C25" s="326" t="s">
        <v>621</v>
      </c>
      <c r="D25" s="326" t="s">
        <v>626</v>
      </c>
      <c r="E25" s="326" t="s">
        <v>637</v>
      </c>
      <c r="F25" s="327" t="s">
        <v>645</v>
      </c>
    </row>
    <row r="26" spans="1:6" s="323" customFormat="1" ht="38.25">
      <c r="A26" s="324">
        <v>1</v>
      </c>
      <c r="B26" s="325">
        <v>1465101</v>
      </c>
      <c r="C26" s="326" t="s">
        <v>621</v>
      </c>
      <c r="D26" s="326" t="s">
        <v>626</v>
      </c>
      <c r="E26" s="326" t="s">
        <v>646</v>
      </c>
      <c r="F26" s="327" t="s">
        <v>647</v>
      </c>
    </row>
    <row r="27" spans="1:6" s="323" customFormat="1" ht="51">
      <c r="A27" s="324">
        <v>1</v>
      </c>
      <c r="B27" s="325">
        <v>1465901</v>
      </c>
      <c r="C27" s="326" t="s">
        <v>621</v>
      </c>
      <c r="D27" s="326" t="s">
        <v>626</v>
      </c>
      <c r="E27" s="326" t="s">
        <v>646</v>
      </c>
      <c r="F27" s="327" t="s">
        <v>648</v>
      </c>
    </row>
    <row r="28" spans="1:6" s="323" customFormat="1" ht="38.25">
      <c r="A28" s="324">
        <v>1</v>
      </c>
      <c r="B28" s="325">
        <v>1466101</v>
      </c>
      <c r="C28" s="326" t="s">
        <v>621</v>
      </c>
      <c r="D28" s="326" t="s">
        <v>626</v>
      </c>
      <c r="E28" s="326" t="s">
        <v>649</v>
      </c>
      <c r="F28" s="327" t="s">
        <v>650</v>
      </c>
    </row>
    <row r="29" spans="1:6" s="323" customFormat="1" ht="38.25">
      <c r="A29" s="324">
        <v>1</v>
      </c>
      <c r="B29" s="325">
        <v>1466301</v>
      </c>
      <c r="C29" s="326" t="s">
        <v>621</v>
      </c>
      <c r="D29" s="326" t="s">
        <v>626</v>
      </c>
      <c r="E29" s="326" t="s">
        <v>649</v>
      </c>
      <c r="F29" s="327" t="s">
        <v>651</v>
      </c>
    </row>
    <row r="30" spans="1:6" s="323" customFormat="1" ht="63.75">
      <c r="A30" s="324">
        <v>1</v>
      </c>
      <c r="B30" s="325">
        <v>1466401</v>
      </c>
      <c r="C30" s="326" t="s">
        <v>621</v>
      </c>
      <c r="D30" s="326" t="s">
        <v>626</v>
      </c>
      <c r="E30" s="326" t="s">
        <v>649</v>
      </c>
      <c r="F30" s="327" t="s">
        <v>652</v>
      </c>
    </row>
    <row r="31" spans="1:6" s="323" customFormat="1" ht="38.25">
      <c r="A31" s="324">
        <v>1</v>
      </c>
      <c r="B31" s="325">
        <v>1466901</v>
      </c>
      <c r="C31" s="326" t="s">
        <v>621</v>
      </c>
      <c r="D31" s="326" t="s">
        <v>626</v>
      </c>
      <c r="E31" s="326" t="s">
        <v>649</v>
      </c>
      <c r="F31" s="327" t="s">
        <v>653</v>
      </c>
    </row>
    <row r="32" spans="1:6" s="323" customFormat="1" ht="38.25">
      <c r="A32" s="324">
        <v>1</v>
      </c>
      <c r="B32" s="325">
        <v>1469001</v>
      </c>
      <c r="C32" s="326" t="s">
        <v>621</v>
      </c>
      <c r="D32" s="326" t="s">
        <v>626</v>
      </c>
      <c r="E32" s="326" t="s">
        <v>654</v>
      </c>
      <c r="F32" s="327" t="s">
        <v>655</v>
      </c>
    </row>
    <row r="33" spans="1:6" s="323" customFormat="1" ht="51">
      <c r="A33" s="324">
        <v>1</v>
      </c>
      <c r="B33" s="325">
        <v>1471101</v>
      </c>
      <c r="C33" s="326" t="s">
        <v>621</v>
      </c>
      <c r="D33" s="326" t="s">
        <v>656</v>
      </c>
      <c r="E33" s="326" t="s">
        <v>657</v>
      </c>
      <c r="F33" s="327" t="s">
        <v>658</v>
      </c>
    </row>
    <row r="34" spans="1:6" s="323" customFormat="1" ht="51">
      <c r="A34" s="324">
        <v>1</v>
      </c>
      <c r="B34" s="325">
        <v>1471102</v>
      </c>
      <c r="C34" s="326" t="s">
        <v>621</v>
      </c>
      <c r="D34" s="326" t="s">
        <v>656</v>
      </c>
      <c r="E34" s="326" t="s">
        <v>657</v>
      </c>
      <c r="F34" s="327" t="s">
        <v>659</v>
      </c>
    </row>
    <row r="35" spans="1:6" s="323" customFormat="1" ht="51">
      <c r="A35" s="324">
        <v>1</v>
      </c>
      <c r="B35" s="325">
        <v>1471901</v>
      </c>
      <c r="C35" s="326" t="s">
        <v>621</v>
      </c>
      <c r="D35" s="326" t="s">
        <v>656</v>
      </c>
      <c r="E35" s="326" t="s">
        <v>657</v>
      </c>
      <c r="F35" s="327" t="s">
        <v>660</v>
      </c>
    </row>
    <row r="36" spans="1:6" s="323" customFormat="1" ht="51">
      <c r="A36" s="324">
        <v>1</v>
      </c>
      <c r="B36" s="325">
        <v>1472201</v>
      </c>
      <c r="C36" s="326" t="s">
        <v>621</v>
      </c>
      <c r="D36" s="326" t="s">
        <v>656</v>
      </c>
      <c r="E36" s="326" t="s">
        <v>661</v>
      </c>
      <c r="F36" s="327" t="s">
        <v>662</v>
      </c>
    </row>
    <row r="37" spans="1:6" s="323" customFormat="1" ht="51">
      <c r="A37" s="324">
        <v>1</v>
      </c>
      <c r="B37" s="325">
        <v>1472301</v>
      </c>
      <c r="C37" s="326" t="s">
        <v>621</v>
      </c>
      <c r="D37" s="326" t="s">
        <v>656</v>
      </c>
      <c r="E37" s="326" t="s">
        <v>661</v>
      </c>
      <c r="F37" s="327" t="s">
        <v>663</v>
      </c>
    </row>
    <row r="38" spans="1:6" s="323" customFormat="1" ht="51">
      <c r="A38" s="324">
        <v>1</v>
      </c>
      <c r="B38" s="325">
        <v>1472401</v>
      </c>
      <c r="C38" s="326" t="s">
        <v>621</v>
      </c>
      <c r="D38" s="326" t="s">
        <v>656</v>
      </c>
      <c r="E38" s="326" t="s">
        <v>661</v>
      </c>
      <c r="F38" s="327" t="s">
        <v>664</v>
      </c>
    </row>
    <row r="39" spans="1:6" s="323" customFormat="1" ht="51">
      <c r="A39" s="324">
        <v>1</v>
      </c>
      <c r="B39" s="325">
        <v>1472402</v>
      </c>
      <c r="C39" s="326" t="s">
        <v>621</v>
      </c>
      <c r="D39" s="326" t="s">
        <v>656</v>
      </c>
      <c r="E39" s="326" t="s">
        <v>661</v>
      </c>
      <c r="F39" s="327" t="s">
        <v>665</v>
      </c>
    </row>
    <row r="40" spans="1:6" s="323" customFormat="1" ht="51">
      <c r="A40" s="324">
        <v>1</v>
      </c>
      <c r="B40" s="325">
        <v>1472901</v>
      </c>
      <c r="C40" s="326" t="s">
        <v>621</v>
      </c>
      <c r="D40" s="326" t="s">
        <v>656</v>
      </c>
      <c r="E40" s="326" t="s">
        <v>661</v>
      </c>
      <c r="F40" s="327" t="s">
        <v>666</v>
      </c>
    </row>
    <row r="41" spans="1:6" s="323" customFormat="1" ht="51">
      <c r="A41" s="324">
        <v>1</v>
      </c>
      <c r="B41" s="325">
        <v>1472902</v>
      </c>
      <c r="C41" s="326" t="s">
        <v>621</v>
      </c>
      <c r="D41" s="326" t="s">
        <v>656</v>
      </c>
      <c r="E41" s="326" t="s">
        <v>661</v>
      </c>
      <c r="F41" s="327" t="s">
        <v>667</v>
      </c>
    </row>
    <row r="42" spans="1:6" s="323" customFormat="1" ht="51">
      <c r="A42" s="324">
        <v>1</v>
      </c>
      <c r="B42" s="325">
        <v>1473201</v>
      </c>
      <c r="C42" s="326" t="s">
        <v>621</v>
      </c>
      <c r="D42" s="326" t="s">
        <v>656</v>
      </c>
      <c r="E42" s="326" t="s">
        <v>668</v>
      </c>
      <c r="F42" s="327" t="s">
        <v>669</v>
      </c>
    </row>
    <row r="43" spans="1:6" s="323" customFormat="1" ht="51">
      <c r="A43" s="324">
        <v>1</v>
      </c>
      <c r="B43" s="325">
        <v>1474101</v>
      </c>
      <c r="C43" s="326" t="s">
        <v>621</v>
      </c>
      <c r="D43" s="326" t="s">
        <v>656</v>
      </c>
      <c r="E43" s="326" t="s">
        <v>670</v>
      </c>
      <c r="F43" s="327" t="s">
        <v>671</v>
      </c>
    </row>
    <row r="44" spans="1:6" s="323" customFormat="1" ht="51">
      <c r="A44" s="324">
        <v>1</v>
      </c>
      <c r="B44" s="325">
        <v>1474201</v>
      </c>
      <c r="C44" s="326" t="s">
        <v>621</v>
      </c>
      <c r="D44" s="326" t="s">
        <v>656</v>
      </c>
      <c r="E44" s="326" t="s">
        <v>670</v>
      </c>
      <c r="F44" s="327" t="s">
        <v>672</v>
      </c>
    </row>
    <row r="45" spans="1:6" s="323" customFormat="1" ht="51">
      <c r="A45" s="324">
        <v>1</v>
      </c>
      <c r="B45" s="325">
        <v>1475101</v>
      </c>
      <c r="C45" s="326" t="s">
        <v>621</v>
      </c>
      <c r="D45" s="326" t="s">
        <v>656</v>
      </c>
      <c r="E45" s="326" t="s">
        <v>673</v>
      </c>
      <c r="F45" s="327" t="s">
        <v>674</v>
      </c>
    </row>
    <row r="46" spans="1:6" s="323" customFormat="1" ht="51">
      <c r="A46" s="324">
        <v>1</v>
      </c>
      <c r="B46" s="325">
        <v>1475201</v>
      </c>
      <c r="C46" s="326" t="s">
        <v>621</v>
      </c>
      <c r="D46" s="326" t="s">
        <v>656</v>
      </c>
      <c r="E46" s="326" t="s">
        <v>673</v>
      </c>
      <c r="F46" s="327" t="s">
        <v>675</v>
      </c>
    </row>
    <row r="47" spans="1:6" s="323" customFormat="1" ht="51">
      <c r="A47" s="324">
        <v>1</v>
      </c>
      <c r="B47" s="325">
        <v>1475202</v>
      </c>
      <c r="C47" s="326" t="s">
        <v>621</v>
      </c>
      <c r="D47" s="326" t="s">
        <v>656</v>
      </c>
      <c r="E47" s="326" t="s">
        <v>673</v>
      </c>
      <c r="F47" s="327" t="s">
        <v>676</v>
      </c>
    </row>
    <row r="48" spans="1:6" s="323" customFormat="1" ht="51">
      <c r="A48" s="324">
        <v>1</v>
      </c>
      <c r="B48" s="325">
        <v>1475301</v>
      </c>
      <c r="C48" s="326" t="s">
        <v>621</v>
      </c>
      <c r="D48" s="326" t="s">
        <v>656</v>
      </c>
      <c r="E48" s="326" t="s">
        <v>673</v>
      </c>
      <c r="F48" s="327" t="s">
        <v>677</v>
      </c>
    </row>
    <row r="49" spans="1:6" s="323" customFormat="1" ht="51">
      <c r="A49" s="324">
        <v>1</v>
      </c>
      <c r="B49" s="325">
        <v>1475401</v>
      </c>
      <c r="C49" s="326" t="s">
        <v>621</v>
      </c>
      <c r="D49" s="326" t="s">
        <v>656</v>
      </c>
      <c r="E49" s="326" t="s">
        <v>673</v>
      </c>
      <c r="F49" s="327" t="s">
        <v>678</v>
      </c>
    </row>
    <row r="50" spans="1:6" s="323" customFormat="1" ht="63.75">
      <c r="A50" s="324">
        <v>1</v>
      </c>
      <c r="B50" s="325">
        <v>1475501</v>
      </c>
      <c r="C50" s="326" t="s">
        <v>621</v>
      </c>
      <c r="D50" s="326" t="s">
        <v>656</v>
      </c>
      <c r="E50" s="326" t="s">
        <v>673</v>
      </c>
      <c r="F50" s="327" t="s">
        <v>679</v>
      </c>
    </row>
    <row r="51" spans="1:6" s="323" customFormat="1" ht="89.25">
      <c r="A51" s="324">
        <v>1</v>
      </c>
      <c r="B51" s="325">
        <v>1475901</v>
      </c>
      <c r="C51" s="326" t="s">
        <v>621</v>
      </c>
      <c r="D51" s="326" t="s">
        <v>656</v>
      </c>
      <c r="E51" s="326" t="s">
        <v>673</v>
      </c>
      <c r="F51" s="327" t="s">
        <v>680</v>
      </c>
    </row>
    <row r="52" spans="1:6" s="323" customFormat="1" ht="51">
      <c r="A52" s="324">
        <v>1</v>
      </c>
      <c r="B52" s="325">
        <v>1475902</v>
      </c>
      <c r="C52" s="326" t="s">
        <v>621</v>
      </c>
      <c r="D52" s="326" t="s">
        <v>656</v>
      </c>
      <c r="E52" s="326" t="s">
        <v>673</v>
      </c>
      <c r="F52" s="327" t="s">
        <v>681</v>
      </c>
    </row>
    <row r="53" spans="1:6" s="323" customFormat="1" ht="51">
      <c r="A53" s="324">
        <v>1</v>
      </c>
      <c r="B53" s="325">
        <v>1476101</v>
      </c>
      <c r="C53" s="326" t="s">
        <v>621</v>
      </c>
      <c r="D53" s="326" t="s">
        <v>656</v>
      </c>
      <c r="E53" s="326" t="s">
        <v>682</v>
      </c>
      <c r="F53" s="327" t="s">
        <v>683</v>
      </c>
    </row>
    <row r="54" spans="1:6" s="323" customFormat="1" ht="51">
      <c r="A54" s="324">
        <v>1</v>
      </c>
      <c r="B54" s="325">
        <v>1476201</v>
      </c>
      <c r="C54" s="326" t="s">
        <v>621</v>
      </c>
      <c r="D54" s="326" t="s">
        <v>656</v>
      </c>
      <c r="E54" s="326" t="s">
        <v>682</v>
      </c>
      <c r="F54" s="327" t="s">
        <v>684</v>
      </c>
    </row>
    <row r="55" spans="1:6" s="323" customFormat="1" ht="51">
      <c r="A55" s="324">
        <v>1</v>
      </c>
      <c r="B55" s="325">
        <v>1476901</v>
      </c>
      <c r="C55" s="326" t="s">
        <v>621</v>
      </c>
      <c r="D55" s="326" t="s">
        <v>656</v>
      </c>
      <c r="E55" s="326" t="s">
        <v>682</v>
      </c>
      <c r="F55" s="327" t="s">
        <v>685</v>
      </c>
    </row>
    <row r="56" spans="1:6" s="323" customFormat="1" ht="51">
      <c r="A56" s="324">
        <v>1</v>
      </c>
      <c r="B56" s="325">
        <v>1477101</v>
      </c>
      <c r="C56" s="326" t="s">
        <v>621</v>
      </c>
      <c r="D56" s="326" t="s">
        <v>656</v>
      </c>
      <c r="E56" s="326" t="s">
        <v>686</v>
      </c>
      <c r="F56" s="327" t="s">
        <v>687</v>
      </c>
    </row>
    <row r="57" spans="1:6" s="323" customFormat="1" ht="51">
      <c r="A57" s="324">
        <v>1</v>
      </c>
      <c r="B57" s="325">
        <v>1477201</v>
      </c>
      <c r="C57" s="326" t="s">
        <v>621</v>
      </c>
      <c r="D57" s="326" t="s">
        <v>656</v>
      </c>
      <c r="E57" s="326" t="s">
        <v>686</v>
      </c>
      <c r="F57" s="327" t="s">
        <v>688</v>
      </c>
    </row>
    <row r="58" spans="1:6" s="323" customFormat="1" ht="51">
      <c r="A58" s="324">
        <v>1</v>
      </c>
      <c r="B58" s="325">
        <v>1477301</v>
      </c>
      <c r="C58" s="326" t="s">
        <v>621</v>
      </c>
      <c r="D58" s="326" t="s">
        <v>656</v>
      </c>
      <c r="E58" s="326" t="s">
        <v>686</v>
      </c>
      <c r="F58" s="327" t="s">
        <v>689</v>
      </c>
    </row>
    <row r="59" spans="1:6" s="323" customFormat="1" ht="51">
      <c r="A59" s="324">
        <v>1</v>
      </c>
      <c r="B59" s="325">
        <v>1477401</v>
      </c>
      <c r="C59" s="326" t="s">
        <v>621</v>
      </c>
      <c r="D59" s="326" t="s">
        <v>656</v>
      </c>
      <c r="E59" s="326" t="s">
        <v>686</v>
      </c>
      <c r="F59" s="327" t="s">
        <v>690</v>
      </c>
    </row>
    <row r="60" spans="1:6" s="323" customFormat="1" ht="51">
      <c r="A60" s="324">
        <v>1</v>
      </c>
      <c r="B60" s="325">
        <v>1477402</v>
      </c>
      <c r="C60" s="326" t="s">
        <v>621</v>
      </c>
      <c r="D60" s="326" t="s">
        <v>656</v>
      </c>
      <c r="E60" s="326" t="s">
        <v>686</v>
      </c>
      <c r="F60" s="327" t="s">
        <v>691</v>
      </c>
    </row>
    <row r="61" spans="1:6" s="323" customFormat="1" ht="51">
      <c r="A61" s="324">
        <v>1</v>
      </c>
      <c r="B61" s="325">
        <v>1477501</v>
      </c>
      <c r="C61" s="326" t="s">
        <v>621</v>
      </c>
      <c r="D61" s="326" t="s">
        <v>656</v>
      </c>
      <c r="E61" s="326" t="s">
        <v>686</v>
      </c>
      <c r="F61" s="327" t="s">
        <v>692</v>
      </c>
    </row>
    <row r="62" spans="1:6" s="323" customFormat="1" ht="51">
      <c r="A62" s="324">
        <v>1</v>
      </c>
      <c r="B62" s="325">
        <v>1478101</v>
      </c>
      <c r="C62" s="326" t="s">
        <v>621</v>
      </c>
      <c r="D62" s="326" t="s">
        <v>656</v>
      </c>
      <c r="E62" s="326" t="s">
        <v>693</v>
      </c>
      <c r="F62" s="327" t="s">
        <v>694</v>
      </c>
    </row>
    <row r="63" spans="1:6" s="323" customFormat="1" ht="51">
      <c r="A63" s="324">
        <v>1</v>
      </c>
      <c r="B63" s="325">
        <v>1478201</v>
      </c>
      <c r="C63" s="326" t="s">
        <v>621</v>
      </c>
      <c r="D63" s="326" t="s">
        <v>656</v>
      </c>
      <c r="E63" s="326" t="s">
        <v>693</v>
      </c>
      <c r="F63" s="327" t="s">
        <v>695</v>
      </c>
    </row>
    <row r="64" spans="1:6" s="323" customFormat="1" ht="51">
      <c r="A64" s="324">
        <v>1</v>
      </c>
      <c r="B64" s="325">
        <v>1478901</v>
      </c>
      <c r="C64" s="326" t="s">
        <v>621</v>
      </c>
      <c r="D64" s="326" t="s">
        <v>656</v>
      </c>
      <c r="E64" s="326" t="s">
        <v>693</v>
      </c>
      <c r="F64" s="327" t="s">
        <v>696</v>
      </c>
    </row>
    <row r="65" spans="1:6" s="323" customFormat="1" ht="51">
      <c r="A65" s="324">
        <v>1</v>
      </c>
      <c r="B65" s="325">
        <v>1479101</v>
      </c>
      <c r="C65" s="326" t="s">
        <v>621</v>
      </c>
      <c r="D65" s="326" t="s">
        <v>656</v>
      </c>
      <c r="E65" s="326" t="s">
        <v>697</v>
      </c>
      <c r="F65" s="327" t="s">
        <v>698</v>
      </c>
    </row>
    <row r="66" spans="1:6" s="323" customFormat="1" ht="51">
      <c r="A66" s="324">
        <v>1</v>
      </c>
      <c r="B66" s="325">
        <v>1479201</v>
      </c>
      <c r="C66" s="326" t="s">
        <v>621</v>
      </c>
      <c r="D66" s="326" t="s">
        <v>656</v>
      </c>
      <c r="E66" s="326" t="s">
        <v>697</v>
      </c>
      <c r="F66" s="327" t="s">
        <v>699</v>
      </c>
    </row>
    <row r="67" spans="1:6" s="323" customFormat="1" ht="76.5">
      <c r="A67" s="324">
        <v>1</v>
      </c>
      <c r="B67" s="325">
        <v>1479901</v>
      </c>
      <c r="C67" s="326" t="s">
        <v>621</v>
      </c>
      <c r="D67" s="326" t="s">
        <v>656</v>
      </c>
      <c r="E67" s="326" t="s">
        <v>697</v>
      </c>
      <c r="F67" s="327" t="s">
        <v>700</v>
      </c>
    </row>
    <row r="68" spans="1:6" s="323" customFormat="1" ht="63.75">
      <c r="A68" s="324">
        <v>1</v>
      </c>
      <c r="B68" s="325">
        <v>1561301</v>
      </c>
      <c r="C68" s="326" t="s">
        <v>701</v>
      </c>
      <c r="D68" s="326" t="s">
        <v>702</v>
      </c>
      <c r="E68" s="326" t="s">
        <v>703</v>
      </c>
      <c r="F68" s="327" t="s">
        <v>704</v>
      </c>
    </row>
    <row r="69" spans="1:6" s="323" customFormat="1" ht="38.25">
      <c r="A69" s="324">
        <v>1</v>
      </c>
      <c r="B69" s="325">
        <v>1582001</v>
      </c>
      <c r="C69" s="326" t="s">
        <v>705</v>
      </c>
      <c r="D69" s="326" t="s">
        <v>706</v>
      </c>
      <c r="E69" s="326" t="s">
        <v>707</v>
      </c>
      <c r="F69" s="327" t="s">
        <v>708</v>
      </c>
    </row>
    <row r="70" spans="1:6" s="323" customFormat="1" ht="63.75">
      <c r="A70" s="324">
        <v>1</v>
      </c>
      <c r="B70" s="325">
        <v>1620101</v>
      </c>
      <c r="C70" s="326" t="s">
        <v>705</v>
      </c>
      <c r="D70" s="326" t="s">
        <v>709</v>
      </c>
      <c r="E70" s="326" t="s">
        <v>709</v>
      </c>
      <c r="F70" s="327" t="s">
        <v>710</v>
      </c>
    </row>
    <row r="71" spans="1:6" s="323" customFormat="1" ht="63.75">
      <c r="A71" s="324">
        <v>1</v>
      </c>
      <c r="B71" s="325">
        <v>1620201</v>
      </c>
      <c r="C71" s="326" t="s">
        <v>705</v>
      </c>
      <c r="D71" s="326" t="s">
        <v>709</v>
      </c>
      <c r="E71" s="326" t="s">
        <v>709</v>
      </c>
      <c r="F71" s="327" t="s">
        <v>711</v>
      </c>
    </row>
    <row r="72" spans="1:6" s="323" customFormat="1" ht="63.75">
      <c r="A72" s="324">
        <v>1</v>
      </c>
      <c r="B72" s="325">
        <v>1620202</v>
      </c>
      <c r="C72" s="326" t="s">
        <v>705</v>
      </c>
      <c r="D72" s="326" t="s">
        <v>709</v>
      </c>
      <c r="E72" s="326" t="s">
        <v>709</v>
      </c>
      <c r="F72" s="327" t="s">
        <v>712</v>
      </c>
    </row>
    <row r="73" spans="1:6" s="323" customFormat="1" ht="63.75">
      <c r="A73" s="324">
        <v>1</v>
      </c>
      <c r="B73" s="325">
        <v>1620901</v>
      </c>
      <c r="C73" s="326" t="s">
        <v>705</v>
      </c>
      <c r="D73" s="326" t="s">
        <v>709</v>
      </c>
      <c r="E73" s="326" t="s">
        <v>709</v>
      </c>
      <c r="F73" s="327" t="s">
        <v>713</v>
      </c>
    </row>
    <row r="74" spans="1:6" s="323" customFormat="1" ht="63.75">
      <c r="A74" s="324">
        <v>1</v>
      </c>
      <c r="B74" s="325">
        <v>1631101</v>
      </c>
      <c r="C74" s="326" t="s">
        <v>705</v>
      </c>
      <c r="D74" s="326" t="s">
        <v>714</v>
      </c>
      <c r="E74" s="326" t="s">
        <v>715</v>
      </c>
      <c r="F74" s="327" t="s">
        <v>716</v>
      </c>
    </row>
    <row r="75" spans="1:6" s="323" customFormat="1" ht="51">
      <c r="A75" s="324">
        <v>1</v>
      </c>
      <c r="B75" s="325">
        <v>1631102</v>
      </c>
      <c r="C75" s="326" t="s">
        <v>705</v>
      </c>
      <c r="D75" s="326" t="s">
        <v>714</v>
      </c>
      <c r="E75" s="326" t="s">
        <v>715</v>
      </c>
      <c r="F75" s="327" t="s">
        <v>717</v>
      </c>
    </row>
    <row r="76" spans="1:6" s="323" customFormat="1" ht="51">
      <c r="A76" s="324">
        <v>1</v>
      </c>
      <c r="B76" s="325">
        <v>1631201</v>
      </c>
      <c r="C76" s="326" t="s">
        <v>705</v>
      </c>
      <c r="D76" s="326" t="s">
        <v>714</v>
      </c>
      <c r="E76" s="326" t="s">
        <v>715</v>
      </c>
      <c r="F76" s="327" t="s">
        <v>718</v>
      </c>
    </row>
    <row r="77" spans="1:6" s="323" customFormat="1" ht="63.75">
      <c r="A77" s="324">
        <v>1</v>
      </c>
      <c r="B77" s="325">
        <v>1639901</v>
      </c>
      <c r="C77" s="326" t="s">
        <v>705</v>
      </c>
      <c r="D77" s="326" t="s">
        <v>714</v>
      </c>
      <c r="E77" s="326" t="s">
        <v>719</v>
      </c>
      <c r="F77" s="327" t="s">
        <v>720</v>
      </c>
    </row>
    <row r="78" spans="1:6" s="323" customFormat="1" ht="102">
      <c r="A78" s="324">
        <v>1</v>
      </c>
      <c r="B78" s="325">
        <v>1641101</v>
      </c>
      <c r="C78" s="326" t="s">
        <v>721</v>
      </c>
      <c r="D78" s="326" t="s">
        <v>722</v>
      </c>
      <c r="E78" s="326" t="s">
        <v>723</v>
      </c>
      <c r="F78" s="327" t="s">
        <v>724</v>
      </c>
    </row>
    <row r="79" spans="1:6" s="323" customFormat="1" ht="38.25">
      <c r="A79" s="324">
        <v>1</v>
      </c>
      <c r="B79" s="325">
        <v>1641201</v>
      </c>
      <c r="C79" s="326" t="s">
        <v>721</v>
      </c>
      <c r="D79" s="326" t="s">
        <v>722</v>
      </c>
      <c r="E79" s="326" t="s">
        <v>723</v>
      </c>
      <c r="F79" s="327" t="s">
        <v>725</v>
      </c>
    </row>
    <row r="80" spans="1:6" s="323" customFormat="1" ht="25.5">
      <c r="A80" s="324">
        <v>1</v>
      </c>
      <c r="B80" s="325">
        <v>1642101</v>
      </c>
      <c r="C80" s="326" t="s">
        <v>721</v>
      </c>
      <c r="D80" s="326" t="s">
        <v>722</v>
      </c>
      <c r="E80" s="326" t="s">
        <v>726</v>
      </c>
      <c r="F80" s="327" t="s">
        <v>727</v>
      </c>
    </row>
    <row r="81" spans="1:6" s="323" customFormat="1" ht="38.25">
      <c r="A81" s="324">
        <v>1</v>
      </c>
      <c r="B81" s="325">
        <v>1642201</v>
      </c>
      <c r="C81" s="326" t="s">
        <v>721</v>
      </c>
      <c r="D81" s="326" t="s">
        <v>722</v>
      </c>
      <c r="E81" s="326" t="s">
        <v>726</v>
      </c>
      <c r="F81" s="327" t="s">
        <v>728</v>
      </c>
    </row>
    <row r="82" spans="1:6" s="323" customFormat="1" ht="63.75">
      <c r="A82" s="324">
        <v>1</v>
      </c>
      <c r="B82" s="325">
        <v>1642301</v>
      </c>
      <c r="C82" s="326" t="s">
        <v>721</v>
      </c>
      <c r="D82" s="326" t="s">
        <v>722</v>
      </c>
      <c r="E82" s="326" t="s">
        <v>726</v>
      </c>
      <c r="F82" s="327" t="s">
        <v>729</v>
      </c>
    </row>
    <row r="83" spans="1:6" s="323" customFormat="1" ht="38.25">
      <c r="A83" s="324">
        <v>1</v>
      </c>
      <c r="B83" s="325">
        <v>1642401</v>
      </c>
      <c r="C83" s="326" t="s">
        <v>721</v>
      </c>
      <c r="D83" s="326" t="s">
        <v>722</v>
      </c>
      <c r="E83" s="326" t="s">
        <v>726</v>
      </c>
      <c r="F83" s="327" t="s">
        <v>730</v>
      </c>
    </row>
    <row r="84" spans="1:6" s="323" customFormat="1" ht="63.75">
      <c r="A84" s="324">
        <v>1</v>
      </c>
      <c r="B84" s="325">
        <v>1643101</v>
      </c>
      <c r="C84" s="326" t="s">
        <v>721</v>
      </c>
      <c r="D84" s="326" t="s">
        <v>722</v>
      </c>
      <c r="E84" s="326" t="s">
        <v>731</v>
      </c>
      <c r="F84" s="327" t="s">
        <v>732</v>
      </c>
    </row>
    <row r="85" spans="1:6" s="323" customFormat="1" ht="25.5">
      <c r="A85" s="324">
        <v>1</v>
      </c>
      <c r="B85" s="325">
        <v>1643201</v>
      </c>
      <c r="C85" s="326" t="s">
        <v>721</v>
      </c>
      <c r="D85" s="326" t="s">
        <v>722</v>
      </c>
      <c r="E85" s="326" t="s">
        <v>731</v>
      </c>
      <c r="F85" s="327" t="s">
        <v>733</v>
      </c>
    </row>
    <row r="86" spans="1:6" s="323" customFormat="1" ht="25.5">
      <c r="A86" s="324">
        <v>1</v>
      </c>
      <c r="B86" s="325">
        <v>1649101</v>
      </c>
      <c r="C86" s="326" t="s">
        <v>721</v>
      </c>
      <c r="D86" s="326" t="s">
        <v>722</v>
      </c>
      <c r="E86" s="326" t="s">
        <v>734</v>
      </c>
      <c r="F86" s="327" t="s">
        <v>735</v>
      </c>
    </row>
    <row r="87" spans="1:6" s="323" customFormat="1" ht="51">
      <c r="A87" s="324">
        <v>1</v>
      </c>
      <c r="B87" s="325">
        <v>1649201</v>
      </c>
      <c r="C87" s="326" t="s">
        <v>721</v>
      </c>
      <c r="D87" s="326" t="s">
        <v>722</v>
      </c>
      <c r="E87" s="326" t="s">
        <v>734</v>
      </c>
      <c r="F87" s="327" t="s">
        <v>736</v>
      </c>
    </row>
    <row r="88" spans="1:6" s="323" customFormat="1" ht="25.5">
      <c r="A88" s="324">
        <v>1</v>
      </c>
      <c r="B88" s="325">
        <v>1649301</v>
      </c>
      <c r="C88" s="326" t="s">
        <v>721</v>
      </c>
      <c r="D88" s="326" t="s">
        <v>722</v>
      </c>
      <c r="E88" s="326" t="s">
        <v>734</v>
      </c>
      <c r="F88" s="327" t="s">
        <v>737</v>
      </c>
    </row>
    <row r="89" spans="1:6" s="323" customFormat="1" ht="38.25">
      <c r="A89" s="324">
        <v>1</v>
      </c>
      <c r="B89" s="325">
        <v>1649401</v>
      </c>
      <c r="C89" s="326" t="s">
        <v>721</v>
      </c>
      <c r="D89" s="326" t="s">
        <v>722</v>
      </c>
      <c r="E89" s="326" t="s">
        <v>734</v>
      </c>
      <c r="F89" s="327" t="s">
        <v>738</v>
      </c>
    </row>
    <row r="90" spans="1:6" s="323" customFormat="1" ht="38.25">
      <c r="A90" s="324">
        <v>1</v>
      </c>
      <c r="B90" s="325">
        <v>1649501</v>
      </c>
      <c r="C90" s="326" t="s">
        <v>721</v>
      </c>
      <c r="D90" s="326" t="s">
        <v>722</v>
      </c>
      <c r="E90" s="326" t="s">
        <v>734</v>
      </c>
      <c r="F90" s="327" t="s">
        <v>739</v>
      </c>
    </row>
    <row r="91" spans="1:6" s="323" customFormat="1" ht="38.25">
      <c r="A91" s="324">
        <v>1</v>
      </c>
      <c r="B91" s="325">
        <v>1649901</v>
      </c>
      <c r="C91" s="326" t="s">
        <v>721</v>
      </c>
      <c r="D91" s="326" t="s">
        <v>722</v>
      </c>
      <c r="E91" s="326" t="s">
        <v>734</v>
      </c>
      <c r="F91" s="327" t="s">
        <v>740</v>
      </c>
    </row>
    <row r="92" spans="1:6" s="323" customFormat="1" ht="51">
      <c r="A92" s="324">
        <v>1</v>
      </c>
      <c r="B92" s="325">
        <v>1649902</v>
      </c>
      <c r="C92" s="326" t="s">
        <v>721</v>
      </c>
      <c r="D92" s="326" t="s">
        <v>722</v>
      </c>
      <c r="E92" s="326" t="s">
        <v>734</v>
      </c>
      <c r="F92" s="327" t="s">
        <v>741</v>
      </c>
    </row>
    <row r="93" spans="1:6" s="323" customFormat="1" ht="25.5">
      <c r="A93" s="324">
        <v>1</v>
      </c>
      <c r="B93" s="325">
        <v>1649903</v>
      </c>
      <c r="C93" s="326" t="s">
        <v>721</v>
      </c>
      <c r="D93" s="326" t="s">
        <v>722</v>
      </c>
      <c r="E93" s="326" t="s">
        <v>734</v>
      </c>
      <c r="F93" s="327" t="s">
        <v>742</v>
      </c>
    </row>
    <row r="94" spans="1:6" s="323" customFormat="1" ht="25.5">
      <c r="A94" s="324">
        <v>1</v>
      </c>
      <c r="B94" s="325">
        <v>1649904</v>
      </c>
      <c r="C94" s="326" t="s">
        <v>721</v>
      </c>
      <c r="D94" s="326" t="s">
        <v>722</v>
      </c>
      <c r="E94" s="326" t="s">
        <v>734</v>
      </c>
      <c r="F94" s="327" t="s">
        <v>743</v>
      </c>
    </row>
    <row r="95" spans="1:6" s="323" customFormat="1" ht="89.25">
      <c r="A95" s="324">
        <v>1</v>
      </c>
      <c r="B95" s="325">
        <v>1651101</v>
      </c>
      <c r="C95" s="326" t="s">
        <v>721</v>
      </c>
      <c r="D95" s="326" t="s">
        <v>744</v>
      </c>
      <c r="E95" s="326" t="s">
        <v>745</v>
      </c>
      <c r="F95" s="327" t="s">
        <v>746</v>
      </c>
    </row>
    <row r="96" spans="1:6" s="323" customFormat="1" ht="38.25">
      <c r="A96" s="324">
        <v>1</v>
      </c>
      <c r="B96" s="325">
        <v>1651201</v>
      </c>
      <c r="C96" s="326" t="s">
        <v>721</v>
      </c>
      <c r="D96" s="326" t="s">
        <v>744</v>
      </c>
      <c r="E96" s="326" t="s">
        <v>745</v>
      </c>
      <c r="F96" s="327" t="s">
        <v>747</v>
      </c>
    </row>
    <row r="97" spans="1:6" s="323" customFormat="1" ht="38.25">
      <c r="A97" s="324">
        <v>1</v>
      </c>
      <c r="B97" s="325">
        <v>1651301</v>
      </c>
      <c r="C97" s="326" t="s">
        <v>721</v>
      </c>
      <c r="D97" s="326" t="s">
        <v>744</v>
      </c>
      <c r="E97" s="326" t="s">
        <v>745</v>
      </c>
      <c r="F97" s="327" t="s">
        <v>748</v>
      </c>
    </row>
    <row r="98" spans="1:6" s="323" customFormat="1" ht="38.25">
      <c r="A98" s="324">
        <v>1</v>
      </c>
      <c r="B98" s="325">
        <v>1651401</v>
      </c>
      <c r="C98" s="326" t="s">
        <v>721</v>
      </c>
      <c r="D98" s="326" t="s">
        <v>744</v>
      </c>
      <c r="E98" s="326" t="s">
        <v>745</v>
      </c>
      <c r="F98" s="327" t="s">
        <v>749</v>
      </c>
    </row>
    <row r="99" spans="1:6" s="323" customFormat="1" ht="51">
      <c r="A99" s="324">
        <v>1</v>
      </c>
      <c r="B99" s="325">
        <v>1661101</v>
      </c>
      <c r="C99" s="326" t="s">
        <v>721</v>
      </c>
      <c r="D99" s="326" t="s">
        <v>750</v>
      </c>
      <c r="E99" s="326" t="s">
        <v>751</v>
      </c>
      <c r="F99" s="327" t="s">
        <v>752</v>
      </c>
    </row>
    <row r="100" spans="1:6" s="323" customFormat="1" ht="51">
      <c r="A100" s="324">
        <v>1</v>
      </c>
      <c r="B100" s="325">
        <v>1661102</v>
      </c>
      <c r="C100" s="326" t="s">
        <v>721</v>
      </c>
      <c r="D100" s="326" t="s">
        <v>750</v>
      </c>
      <c r="E100" s="326" t="s">
        <v>751</v>
      </c>
      <c r="F100" s="327" t="s">
        <v>753</v>
      </c>
    </row>
    <row r="101" spans="1:6" s="323" customFormat="1" ht="51">
      <c r="A101" s="324">
        <v>1</v>
      </c>
      <c r="B101" s="325">
        <v>1661201</v>
      </c>
      <c r="C101" s="326" t="s">
        <v>721</v>
      </c>
      <c r="D101" s="326" t="s">
        <v>750</v>
      </c>
      <c r="E101" s="326" t="s">
        <v>751</v>
      </c>
      <c r="F101" s="327" t="s">
        <v>754</v>
      </c>
    </row>
    <row r="102" spans="1:6" s="323" customFormat="1" ht="25.5">
      <c r="A102" s="324">
        <v>1</v>
      </c>
      <c r="B102" s="325">
        <v>1661301</v>
      </c>
      <c r="C102" s="326" t="s">
        <v>721</v>
      </c>
      <c r="D102" s="326" t="s">
        <v>750</v>
      </c>
      <c r="E102" s="326" t="s">
        <v>751</v>
      </c>
      <c r="F102" s="327" t="s">
        <v>755</v>
      </c>
    </row>
    <row r="103" spans="1:6" s="323" customFormat="1" ht="51">
      <c r="A103" s="324">
        <v>1</v>
      </c>
      <c r="B103" s="325">
        <v>1661401</v>
      </c>
      <c r="C103" s="326" t="s">
        <v>721</v>
      </c>
      <c r="D103" s="326" t="s">
        <v>750</v>
      </c>
      <c r="E103" s="326" t="s">
        <v>751</v>
      </c>
      <c r="F103" s="327" t="s">
        <v>756</v>
      </c>
    </row>
    <row r="104" spans="1:6" s="323" customFormat="1" ht="51">
      <c r="A104" s="324">
        <v>1</v>
      </c>
      <c r="B104" s="325">
        <v>1661501</v>
      </c>
      <c r="C104" s="326" t="s">
        <v>721</v>
      </c>
      <c r="D104" s="326" t="s">
        <v>750</v>
      </c>
      <c r="E104" s="326" t="s">
        <v>751</v>
      </c>
      <c r="F104" s="327" t="s">
        <v>757</v>
      </c>
    </row>
    <row r="105" spans="1:6" s="323" customFormat="1" ht="51">
      <c r="A105" s="324">
        <v>1</v>
      </c>
      <c r="B105" s="325">
        <v>1661901</v>
      </c>
      <c r="C105" s="326" t="s">
        <v>721</v>
      </c>
      <c r="D105" s="326" t="s">
        <v>750</v>
      </c>
      <c r="E105" s="326" t="s">
        <v>751</v>
      </c>
      <c r="F105" s="327" t="s">
        <v>758</v>
      </c>
    </row>
    <row r="106" spans="1:6" s="323" customFormat="1" ht="38.25">
      <c r="A106" s="324">
        <v>1</v>
      </c>
      <c r="B106" s="325">
        <v>1663001</v>
      </c>
      <c r="C106" s="326" t="s">
        <v>721</v>
      </c>
      <c r="D106" s="326" t="s">
        <v>750</v>
      </c>
      <c r="E106" s="326" t="s">
        <v>759</v>
      </c>
      <c r="F106" s="327" t="s">
        <v>760</v>
      </c>
    </row>
    <row r="107" spans="1:6" s="323" customFormat="1" ht="63.75">
      <c r="A107" s="324">
        <v>1</v>
      </c>
      <c r="B107" s="325">
        <v>1681001</v>
      </c>
      <c r="C107" s="326" t="s">
        <v>167</v>
      </c>
      <c r="D107" s="326" t="s">
        <v>761</v>
      </c>
      <c r="E107" s="326" t="s">
        <v>762</v>
      </c>
      <c r="F107" s="327" t="s">
        <v>763</v>
      </c>
    </row>
    <row r="108" spans="1:6" s="323" customFormat="1" ht="63.75">
      <c r="A108" s="324">
        <v>1</v>
      </c>
      <c r="B108" s="325">
        <v>1682001</v>
      </c>
      <c r="C108" s="326" t="s">
        <v>167</v>
      </c>
      <c r="D108" s="326" t="s">
        <v>761</v>
      </c>
      <c r="E108" s="326" t="s">
        <v>764</v>
      </c>
      <c r="F108" s="327" t="s">
        <v>765</v>
      </c>
    </row>
    <row r="109" spans="1:6" s="323" customFormat="1" ht="89.25">
      <c r="A109" s="324">
        <v>1</v>
      </c>
      <c r="B109" s="325">
        <v>1691001</v>
      </c>
      <c r="C109" s="326" t="s">
        <v>766</v>
      </c>
      <c r="D109" s="326" t="s">
        <v>767</v>
      </c>
      <c r="E109" s="326" t="s">
        <v>768</v>
      </c>
      <c r="F109" s="327" t="s">
        <v>769</v>
      </c>
    </row>
    <row r="110" spans="1:6" s="323" customFormat="1" ht="63.75">
      <c r="A110" s="324">
        <v>1</v>
      </c>
      <c r="B110" s="325">
        <v>1692001</v>
      </c>
      <c r="C110" s="326" t="s">
        <v>766</v>
      </c>
      <c r="D110" s="326" t="s">
        <v>767</v>
      </c>
      <c r="E110" s="326" t="s">
        <v>770</v>
      </c>
      <c r="F110" s="327" t="s">
        <v>771</v>
      </c>
    </row>
    <row r="111" spans="1:6" s="323" customFormat="1" ht="51">
      <c r="A111" s="324">
        <v>1</v>
      </c>
      <c r="B111" s="325">
        <v>1701001</v>
      </c>
      <c r="C111" s="326" t="s">
        <v>766</v>
      </c>
      <c r="D111" s="326" t="s">
        <v>772</v>
      </c>
      <c r="E111" s="326" t="s">
        <v>773</v>
      </c>
      <c r="F111" s="327" t="s">
        <v>774</v>
      </c>
    </row>
    <row r="112" spans="1:6" s="323" customFormat="1" ht="114.75">
      <c r="A112" s="324">
        <v>1</v>
      </c>
      <c r="B112" s="325">
        <v>1702001</v>
      </c>
      <c r="C112" s="326" t="s">
        <v>766</v>
      </c>
      <c r="D112" s="326" t="s">
        <v>772</v>
      </c>
      <c r="E112" s="326" t="s">
        <v>775</v>
      </c>
      <c r="F112" s="327" t="s">
        <v>776</v>
      </c>
    </row>
    <row r="113" spans="1:6" s="323" customFormat="1" ht="76.5">
      <c r="A113" s="324">
        <v>1</v>
      </c>
      <c r="B113" s="325">
        <v>1711001</v>
      </c>
      <c r="C113" s="326" t="s">
        <v>766</v>
      </c>
      <c r="D113" s="326" t="s">
        <v>777</v>
      </c>
      <c r="E113" s="326" t="s">
        <v>778</v>
      </c>
      <c r="F113" s="327" t="s">
        <v>779</v>
      </c>
    </row>
    <row r="114" spans="1:6" s="323" customFormat="1" ht="38.25">
      <c r="A114" s="324">
        <v>1</v>
      </c>
      <c r="B114" s="325">
        <v>1721001</v>
      </c>
      <c r="C114" s="326" t="s">
        <v>766</v>
      </c>
      <c r="D114" s="326" t="s">
        <v>780</v>
      </c>
      <c r="E114" s="326" t="s">
        <v>781</v>
      </c>
      <c r="F114" s="327" t="s">
        <v>782</v>
      </c>
    </row>
    <row r="115" spans="1:6" s="323" customFormat="1" ht="114.75">
      <c r="A115" s="324">
        <v>1</v>
      </c>
      <c r="B115" s="325">
        <v>1731001</v>
      </c>
      <c r="C115" s="326" t="s">
        <v>766</v>
      </c>
      <c r="D115" s="326" t="s">
        <v>783</v>
      </c>
      <c r="E115" s="326" t="s">
        <v>784</v>
      </c>
      <c r="F115" s="327" t="s">
        <v>785</v>
      </c>
    </row>
    <row r="116" spans="1:6" s="323" customFormat="1" ht="63.75">
      <c r="A116" s="324">
        <v>1</v>
      </c>
      <c r="B116" s="325">
        <v>1732001</v>
      </c>
      <c r="C116" s="326" t="s">
        <v>766</v>
      </c>
      <c r="D116" s="326" t="s">
        <v>783</v>
      </c>
      <c r="E116" s="326" t="s">
        <v>786</v>
      </c>
      <c r="F116" s="327" t="s">
        <v>787</v>
      </c>
    </row>
    <row r="117" spans="1:6" s="323" customFormat="1" ht="76.5">
      <c r="A117" s="324">
        <v>1</v>
      </c>
      <c r="B117" s="325">
        <v>1749001</v>
      </c>
      <c r="C117" s="326" t="s">
        <v>766</v>
      </c>
      <c r="D117" s="326" t="s">
        <v>788</v>
      </c>
      <c r="E117" s="326" t="s">
        <v>789</v>
      </c>
      <c r="F117" s="327" t="s">
        <v>790</v>
      </c>
    </row>
    <row r="118" spans="1:6" s="323" customFormat="1" ht="25.5">
      <c r="A118" s="324">
        <v>1</v>
      </c>
      <c r="B118" s="325">
        <v>1772201</v>
      </c>
      <c r="C118" s="326" t="s">
        <v>791</v>
      </c>
      <c r="D118" s="326" t="s">
        <v>792</v>
      </c>
      <c r="E118" s="326" t="s">
        <v>793</v>
      </c>
      <c r="F118" s="327" t="s">
        <v>794</v>
      </c>
    </row>
    <row r="119" spans="1:6" s="323" customFormat="1" ht="38.25">
      <c r="A119" s="324">
        <v>1</v>
      </c>
      <c r="B119" s="325">
        <v>1772901</v>
      </c>
      <c r="C119" s="326" t="s">
        <v>791</v>
      </c>
      <c r="D119" s="326" t="s">
        <v>792</v>
      </c>
      <c r="E119" s="326" t="s">
        <v>793</v>
      </c>
      <c r="F119" s="327" t="s">
        <v>795</v>
      </c>
    </row>
    <row r="120" spans="1:6" s="323" customFormat="1" ht="25.5">
      <c r="A120" s="324">
        <v>1</v>
      </c>
      <c r="B120" s="325">
        <v>1772902</v>
      </c>
      <c r="C120" s="326" t="s">
        <v>791</v>
      </c>
      <c r="D120" s="326" t="s">
        <v>792</v>
      </c>
      <c r="E120" s="326" t="s">
        <v>793</v>
      </c>
      <c r="F120" s="327" t="s">
        <v>796</v>
      </c>
    </row>
    <row r="121" spans="1:6" s="323" customFormat="1" ht="63.75">
      <c r="A121" s="324">
        <v>1</v>
      </c>
      <c r="B121" s="325">
        <v>1774001</v>
      </c>
      <c r="C121" s="326" t="s">
        <v>791</v>
      </c>
      <c r="D121" s="326" t="s">
        <v>792</v>
      </c>
      <c r="E121" s="326" t="s">
        <v>797</v>
      </c>
      <c r="F121" s="327" t="s">
        <v>798</v>
      </c>
    </row>
    <row r="122" spans="1:6" s="323" customFormat="1" ht="51">
      <c r="A122" s="324">
        <v>1</v>
      </c>
      <c r="B122" s="325">
        <v>1781001</v>
      </c>
      <c r="C122" s="326" t="s">
        <v>791</v>
      </c>
      <c r="D122" s="326" t="s">
        <v>799</v>
      </c>
      <c r="E122" s="326" t="s">
        <v>800</v>
      </c>
      <c r="F122" s="327" t="s">
        <v>801</v>
      </c>
    </row>
    <row r="123" spans="1:6" s="323" customFormat="1" ht="25.5">
      <c r="A123" s="324">
        <v>1</v>
      </c>
      <c r="B123" s="325">
        <v>1781002</v>
      </c>
      <c r="C123" s="326" t="s">
        <v>791</v>
      </c>
      <c r="D123" s="326" t="s">
        <v>799</v>
      </c>
      <c r="E123" s="326" t="s">
        <v>800</v>
      </c>
      <c r="F123" s="327" t="s">
        <v>802</v>
      </c>
    </row>
    <row r="124" spans="1:6" s="323" customFormat="1" ht="38.25">
      <c r="A124" s="324">
        <v>1</v>
      </c>
      <c r="B124" s="325">
        <v>1791101</v>
      </c>
      <c r="C124" s="326" t="s">
        <v>791</v>
      </c>
      <c r="D124" s="326" t="s">
        <v>803</v>
      </c>
      <c r="E124" s="326" t="s">
        <v>804</v>
      </c>
      <c r="F124" s="327" t="s">
        <v>805</v>
      </c>
    </row>
    <row r="125" spans="1:6" s="323" customFormat="1" ht="51">
      <c r="A125" s="324">
        <v>1</v>
      </c>
      <c r="B125" s="325">
        <v>1791201</v>
      </c>
      <c r="C125" s="326" t="s">
        <v>791</v>
      </c>
      <c r="D125" s="326" t="s">
        <v>803</v>
      </c>
      <c r="E125" s="326" t="s">
        <v>804</v>
      </c>
      <c r="F125" s="327" t="s">
        <v>806</v>
      </c>
    </row>
    <row r="126" spans="1:6" s="323" customFormat="1" ht="63.75">
      <c r="A126" s="324">
        <v>1</v>
      </c>
      <c r="B126" s="325">
        <v>1799001</v>
      </c>
      <c r="C126" s="326" t="s">
        <v>791</v>
      </c>
      <c r="D126" s="326" t="s">
        <v>803</v>
      </c>
      <c r="E126" s="326" t="s">
        <v>807</v>
      </c>
      <c r="F126" s="327" t="s">
        <v>808</v>
      </c>
    </row>
    <row r="127" spans="1:6" s="323" customFormat="1" ht="38.25">
      <c r="A127" s="324">
        <v>1</v>
      </c>
      <c r="B127" s="325">
        <v>1799002</v>
      </c>
      <c r="C127" s="326" t="s">
        <v>791</v>
      </c>
      <c r="D127" s="326" t="s">
        <v>803</v>
      </c>
      <c r="E127" s="326" t="s">
        <v>807</v>
      </c>
      <c r="F127" s="327" t="s">
        <v>809</v>
      </c>
    </row>
    <row r="128" spans="1:6" s="323" customFormat="1" ht="51">
      <c r="A128" s="324">
        <v>1</v>
      </c>
      <c r="B128" s="325">
        <v>1822001</v>
      </c>
      <c r="C128" s="326" t="s">
        <v>791</v>
      </c>
      <c r="D128" s="326" t="s">
        <v>810</v>
      </c>
      <c r="E128" s="326" t="s">
        <v>811</v>
      </c>
      <c r="F128" s="327" t="s">
        <v>812</v>
      </c>
    </row>
    <row r="129" spans="1:6" s="323" customFormat="1" ht="51">
      <c r="A129" s="324">
        <v>1</v>
      </c>
      <c r="B129" s="325">
        <v>1823001</v>
      </c>
      <c r="C129" s="326" t="s">
        <v>791</v>
      </c>
      <c r="D129" s="326" t="s">
        <v>810</v>
      </c>
      <c r="E129" s="326" t="s">
        <v>813</v>
      </c>
      <c r="F129" s="327" t="s">
        <v>814</v>
      </c>
    </row>
    <row r="130" spans="1:6" s="323" customFormat="1" ht="38.25">
      <c r="A130" s="324">
        <v>1</v>
      </c>
      <c r="B130" s="325">
        <v>1829101</v>
      </c>
      <c r="C130" s="326" t="s">
        <v>791</v>
      </c>
      <c r="D130" s="326" t="s">
        <v>810</v>
      </c>
      <c r="E130" s="326" t="s">
        <v>815</v>
      </c>
      <c r="F130" s="327" t="s">
        <v>816</v>
      </c>
    </row>
    <row r="131" spans="1:6" s="323" customFormat="1" ht="63.75">
      <c r="A131" s="324">
        <v>1</v>
      </c>
      <c r="B131" s="325">
        <v>1829901</v>
      </c>
      <c r="C131" s="326" t="s">
        <v>791</v>
      </c>
      <c r="D131" s="326" t="s">
        <v>810</v>
      </c>
      <c r="E131" s="326" t="s">
        <v>815</v>
      </c>
      <c r="F131" s="327" t="s">
        <v>817</v>
      </c>
    </row>
    <row r="132" spans="1:6" s="323" customFormat="1" ht="38.25">
      <c r="A132" s="324">
        <v>1</v>
      </c>
      <c r="B132" s="325">
        <v>1829902</v>
      </c>
      <c r="C132" s="326" t="s">
        <v>791</v>
      </c>
      <c r="D132" s="326" t="s">
        <v>810</v>
      </c>
      <c r="E132" s="326" t="s">
        <v>815</v>
      </c>
      <c r="F132" s="327" t="s">
        <v>818</v>
      </c>
    </row>
    <row r="133" spans="1:6" s="323" customFormat="1" ht="127.5">
      <c r="A133" s="324">
        <v>1</v>
      </c>
      <c r="B133" s="325">
        <v>1841101</v>
      </c>
      <c r="C133" s="326" t="s">
        <v>819</v>
      </c>
      <c r="D133" s="326" t="s">
        <v>820</v>
      </c>
      <c r="E133" s="326" t="s">
        <v>821</v>
      </c>
      <c r="F133" s="327" t="s">
        <v>822</v>
      </c>
    </row>
    <row r="134" spans="1:6" s="323" customFormat="1" ht="38.25">
      <c r="A134" s="324">
        <v>1</v>
      </c>
      <c r="B134" s="325">
        <v>1841201</v>
      </c>
      <c r="C134" s="326" t="s">
        <v>819</v>
      </c>
      <c r="D134" s="326" t="s">
        <v>820</v>
      </c>
      <c r="E134" s="326" t="s">
        <v>821</v>
      </c>
      <c r="F134" s="327" t="s">
        <v>823</v>
      </c>
    </row>
    <row r="135" spans="1:6" s="323" customFormat="1" ht="38.25">
      <c r="A135" s="324">
        <v>1</v>
      </c>
      <c r="B135" s="325">
        <v>1841202</v>
      </c>
      <c r="C135" s="326" t="s">
        <v>819</v>
      </c>
      <c r="D135" s="326" t="s">
        <v>820</v>
      </c>
      <c r="E135" s="326" t="s">
        <v>821</v>
      </c>
      <c r="F135" s="327" t="s">
        <v>824</v>
      </c>
    </row>
    <row r="136" spans="1:6" s="323" customFormat="1" ht="76.5">
      <c r="A136" s="324">
        <v>1</v>
      </c>
      <c r="B136" s="325">
        <v>1841203</v>
      </c>
      <c r="C136" s="326" t="s">
        <v>819</v>
      </c>
      <c r="D136" s="326" t="s">
        <v>820</v>
      </c>
      <c r="E136" s="326" t="s">
        <v>821</v>
      </c>
      <c r="F136" s="327" t="s">
        <v>825</v>
      </c>
    </row>
    <row r="137" spans="1:6" s="323" customFormat="1" ht="51">
      <c r="A137" s="324">
        <v>1</v>
      </c>
      <c r="B137" s="325">
        <v>1841204</v>
      </c>
      <c r="C137" s="326" t="s">
        <v>819</v>
      </c>
      <c r="D137" s="326" t="s">
        <v>820</v>
      </c>
      <c r="E137" s="326" t="s">
        <v>821</v>
      </c>
      <c r="F137" s="327" t="s">
        <v>826</v>
      </c>
    </row>
    <row r="138" spans="1:6" s="323" customFormat="1" ht="102">
      <c r="A138" s="324">
        <v>1</v>
      </c>
      <c r="B138" s="325">
        <v>1841205</v>
      </c>
      <c r="C138" s="326" t="s">
        <v>819</v>
      </c>
      <c r="D138" s="326" t="s">
        <v>820</v>
      </c>
      <c r="E138" s="326" t="s">
        <v>821</v>
      </c>
      <c r="F138" s="327" t="s">
        <v>827</v>
      </c>
    </row>
    <row r="139" spans="1:6" s="323" customFormat="1" ht="76.5">
      <c r="A139" s="324">
        <v>1</v>
      </c>
      <c r="B139" s="325">
        <v>1841301</v>
      </c>
      <c r="C139" s="326" t="s">
        <v>819</v>
      </c>
      <c r="D139" s="326" t="s">
        <v>820</v>
      </c>
      <c r="E139" s="326" t="s">
        <v>821</v>
      </c>
      <c r="F139" s="327" t="s">
        <v>828</v>
      </c>
    </row>
    <row r="140" spans="1:6" s="323" customFormat="1" ht="76.5">
      <c r="A140" s="324">
        <v>1</v>
      </c>
      <c r="B140" s="325">
        <v>1841401</v>
      </c>
      <c r="C140" s="326" t="s">
        <v>819</v>
      </c>
      <c r="D140" s="326" t="s">
        <v>820</v>
      </c>
      <c r="E140" s="326" t="s">
        <v>821</v>
      </c>
      <c r="F140" s="327" t="s">
        <v>829</v>
      </c>
    </row>
    <row r="141" spans="1:6" s="323" customFormat="1" ht="127.5">
      <c r="A141" s="324">
        <v>1</v>
      </c>
      <c r="B141" s="325">
        <v>1841501</v>
      </c>
      <c r="C141" s="326" t="s">
        <v>819</v>
      </c>
      <c r="D141" s="326" t="s">
        <v>820</v>
      </c>
      <c r="E141" s="326" t="s">
        <v>821</v>
      </c>
      <c r="F141" s="327" t="s">
        <v>830</v>
      </c>
    </row>
    <row r="142" spans="1:6" s="323" customFormat="1" ht="102">
      <c r="A142" s="324">
        <v>1</v>
      </c>
      <c r="B142" s="325">
        <v>1842101</v>
      </c>
      <c r="C142" s="326" t="s">
        <v>819</v>
      </c>
      <c r="D142" s="326" t="s">
        <v>820</v>
      </c>
      <c r="E142" s="326" t="s">
        <v>831</v>
      </c>
      <c r="F142" s="327" t="s">
        <v>832</v>
      </c>
    </row>
    <row r="143" spans="1:6" s="323" customFormat="1" ht="38.25">
      <c r="A143" s="324">
        <v>1</v>
      </c>
      <c r="B143" s="325">
        <v>1851301</v>
      </c>
      <c r="C143" s="326" t="s">
        <v>833</v>
      </c>
      <c r="D143" s="326" t="s">
        <v>834</v>
      </c>
      <c r="E143" s="326" t="s">
        <v>835</v>
      </c>
      <c r="F143" s="327" t="s">
        <v>836</v>
      </c>
    </row>
    <row r="144" spans="1:6" s="323" customFormat="1" ht="89.25">
      <c r="A144" s="324">
        <v>1</v>
      </c>
      <c r="B144" s="325">
        <v>1852101</v>
      </c>
      <c r="C144" s="326" t="s">
        <v>833</v>
      </c>
      <c r="D144" s="326" t="s">
        <v>834</v>
      </c>
      <c r="E144" s="326" t="s">
        <v>837</v>
      </c>
      <c r="F144" s="327" t="s">
        <v>838</v>
      </c>
    </row>
    <row r="145" spans="1:6" s="323" customFormat="1" ht="89.25">
      <c r="A145" s="324">
        <v>1</v>
      </c>
      <c r="B145" s="325">
        <v>1852201</v>
      </c>
      <c r="C145" s="326" t="s">
        <v>833</v>
      </c>
      <c r="D145" s="326" t="s">
        <v>834</v>
      </c>
      <c r="E145" s="326" t="s">
        <v>837</v>
      </c>
      <c r="F145" s="327" t="s">
        <v>839</v>
      </c>
    </row>
    <row r="146" spans="1:6" s="323" customFormat="1" ht="76.5">
      <c r="A146" s="324">
        <v>1</v>
      </c>
      <c r="B146" s="325">
        <v>1852301</v>
      </c>
      <c r="C146" s="326" t="s">
        <v>833</v>
      </c>
      <c r="D146" s="326" t="s">
        <v>834</v>
      </c>
      <c r="E146" s="326" t="s">
        <v>837</v>
      </c>
      <c r="F146" s="327" t="s">
        <v>840</v>
      </c>
    </row>
    <row r="147" spans="1:6" s="323" customFormat="1" ht="76.5">
      <c r="A147" s="324">
        <v>1</v>
      </c>
      <c r="B147" s="325">
        <v>1854101</v>
      </c>
      <c r="C147" s="326" t="s">
        <v>833</v>
      </c>
      <c r="D147" s="326" t="s">
        <v>834</v>
      </c>
      <c r="E147" s="326" t="s">
        <v>841</v>
      </c>
      <c r="F147" s="327" t="s">
        <v>842</v>
      </c>
    </row>
    <row r="148" spans="1:6" s="323" customFormat="1" ht="63.75">
      <c r="A148" s="324">
        <v>1</v>
      </c>
      <c r="B148" s="325">
        <v>1854201</v>
      </c>
      <c r="C148" s="326" t="s">
        <v>833</v>
      </c>
      <c r="D148" s="326" t="s">
        <v>834</v>
      </c>
      <c r="E148" s="326" t="s">
        <v>841</v>
      </c>
      <c r="F148" s="327" t="s">
        <v>843</v>
      </c>
    </row>
    <row r="149" spans="1:6" s="323" customFormat="1" ht="63.75">
      <c r="A149" s="324">
        <v>1</v>
      </c>
      <c r="B149" s="325">
        <v>1854301</v>
      </c>
      <c r="C149" s="326" t="s">
        <v>833</v>
      </c>
      <c r="D149" s="326" t="s">
        <v>834</v>
      </c>
      <c r="E149" s="326" t="s">
        <v>841</v>
      </c>
      <c r="F149" s="327" t="s">
        <v>844</v>
      </c>
    </row>
    <row r="150" spans="1:6" s="323" customFormat="1" ht="76.5">
      <c r="A150" s="324">
        <v>1</v>
      </c>
      <c r="B150" s="325">
        <v>1854401</v>
      </c>
      <c r="C150" s="326" t="s">
        <v>833</v>
      </c>
      <c r="D150" s="326" t="s">
        <v>834</v>
      </c>
      <c r="E150" s="326" t="s">
        <v>841</v>
      </c>
      <c r="F150" s="327" t="s">
        <v>845</v>
      </c>
    </row>
    <row r="151" spans="1:6" s="323" customFormat="1" ht="51">
      <c r="A151" s="324">
        <v>1</v>
      </c>
      <c r="B151" s="325">
        <v>1855101</v>
      </c>
      <c r="C151" s="326" t="s">
        <v>833</v>
      </c>
      <c r="D151" s="326" t="s">
        <v>834</v>
      </c>
      <c r="E151" s="326" t="s">
        <v>846</v>
      </c>
      <c r="F151" s="327" t="s">
        <v>847</v>
      </c>
    </row>
    <row r="152" spans="1:6" s="323" customFormat="1" ht="38.25">
      <c r="A152" s="324">
        <v>1</v>
      </c>
      <c r="B152" s="325">
        <v>1855301</v>
      </c>
      <c r="C152" s="326" t="s">
        <v>833</v>
      </c>
      <c r="D152" s="326" t="s">
        <v>834</v>
      </c>
      <c r="E152" s="326" t="s">
        <v>846</v>
      </c>
      <c r="F152" s="327" t="s">
        <v>848</v>
      </c>
    </row>
    <row r="153" spans="1:6" s="323" customFormat="1" ht="89.25">
      <c r="A153" s="324">
        <v>1</v>
      </c>
      <c r="B153" s="325">
        <v>1855901</v>
      </c>
      <c r="C153" s="326" t="s">
        <v>833</v>
      </c>
      <c r="D153" s="326" t="s">
        <v>834</v>
      </c>
      <c r="E153" s="326" t="s">
        <v>846</v>
      </c>
      <c r="F153" s="327" t="s">
        <v>849</v>
      </c>
    </row>
    <row r="154" spans="1:6" s="323" customFormat="1" ht="51">
      <c r="A154" s="324">
        <v>1</v>
      </c>
      <c r="B154" s="325">
        <v>1856001</v>
      </c>
      <c r="C154" s="326" t="s">
        <v>833</v>
      </c>
      <c r="D154" s="326" t="s">
        <v>834</v>
      </c>
      <c r="E154" s="326" t="s">
        <v>850</v>
      </c>
      <c r="F154" s="327" t="s">
        <v>851</v>
      </c>
    </row>
    <row r="155" spans="1:6" s="323" customFormat="1" ht="89.25">
      <c r="A155" s="324">
        <v>1</v>
      </c>
      <c r="B155" s="325">
        <v>1881001</v>
      </c>
      <c r="C155" s="326" t="s">
        <v>852</v>
      </c>
      <c r="D155" s="326" t="s">
        <v>853</v>
      </c>
      <c r="E155" s="326" t="s">
        <v>854</v>
      </c>
      <c r="F155" s="327" t="s">
        <v>855</v>
      </c>
    </row>
    <row r="156" spans="1:6" s="323" customFormat="1" ht="165.75">
      <c r="A156" s="324">
        <v>1</v>
      </c>
      <c r="B156" s="325">
        <v>1889001</v>
      </c>
      <c r="C156" s="326" t="s">
        <v>852</v>
      </c>
      <c r="D156" s="326" t="s">
        <v>853</v>
      </c>
      <c r="E156" s="326" t="s">
        <v>856</v>
      </c>
      <c r="F156" s="327" t="s">
        <v>857</v>
      </c>
    </row>
    <row r="157" spans="1:6" s="323" customFormat="1" ht="25.5">
      <c r="A157" s="324">
        <v>1</v>
      </c>
      <c r="B157" s="325">
        <v>1900101</v>
      </c>
      <c r="C157" s="326" t="s">
        <v>858</v>
      </c>
      <c r="D157" s="326" t="s">
        <v>859</v>
      </c>
      <c r="E157" s="326" t="s">
        <v>859</v>
      </c>
      <c r="F157" s="327" t="s">
        <v>860</v>
      </c>
    </row>
    <row r="158" spans="1:6" s="323" customFormat="1" ht="51">
      <c r="A158" s="324">
        <v>1</v>
      </c>
      <c r="B158" s="325">
        <v>1900301</v>
      </c>
      <c r="C158" s="326" t="s">
        <v>858</v>
      </c>
      <c r="D158" s="326" t="s">
        <v>859</v>
      </c>
      <c r="E158" s="326" t="s">
        <v>859</v>
      </c>
      <c r="F158" s="327" t="s">
        <v>861</v>
      </c>
    </row>
    <row r="159" spans="1:6" s="323" customFormat="1" ht="51">
      <c r="A159" s="324">
        <v>1</v>
      </c>
      <c r="B159" s="325">
        <v>1900401</v>
      </c>
      <c r="C159" s="326" t="s">
        <v>858</v>
      </c>
      <c r="D159" s="326" t="s">
        <v>859</v>
      </c>
      <c r="E159" s="326" t="s">
        <v>859</v>
      </c>
      <c r="F159" s="327" t="s">
        <v>862</v>
      </c>
    </row>
    <row r="160" spans="1:6" s="323" customFormat="1" ht="127.5">
      <c r="A160" s="324">
        <v>1</v>
      </c>
      <c r="B160" s="325">
        <v>1910101</v>
      </c>
      <c r="C160" s="326" t="s">
        <v>858</v>
      </c>
      <c r="D160" s="326" t="s">
        <v>863</v>
      </c>
      <c r="E160" s="326" t="s">
        <v>863</v>
      </c>
      <c r="F160" s="327" t="s">
        <v>864</v>
      </c>
    </row>
    <row r="161" spans="1:6" s="323" customFormat="1" ht="51">
      <c r="A161" s="324">
        <v>1</v>
      </c>
      <c r="B161" s="325">
        <v>1910201</v>
      </c>
      <c r="C161" s="326" t="s">
        <v>858</v>
      </c>
      <c r="D161" s="326" t="s">
        <v>863</v>
      </c>
      <c r="E161" s="326" t="s">
        <v>863</v>
      </c>
      <c r="F161" s="327" t="s">
        <v>865</v>
      </c>
    </row>
    <row r="162" spans="1:6" s="323" customFormat="1" ht="102">
      <c r="A162" s="324">
        <v>1</v>
      </c>
      <c r="B162" s="325">
        <v>1920001</v>
      </c>
      <c r="C162" s="326" t="s">
        <v>858</v>
      </c>
      <c r="D162" s="326" t="s">
        <v>866</v>
      </c>
      <c r="E162" s="326" t="s">
        <v>866</v>
      </c>
      <c r="F162" s="327" t="s">
        <v>867</v>
      </c>
    </row>
    <row r="163" spans="1:6" s="323" customFormat="1" ht="102">
      <c r="A163" s="324">
        <v>1</v>
      </c>
      <c r="B163" s="325">
        <v>1941101</v>
      </c>
      <c r="C163" s="326" t="s">
        <v>169</v>
      </c>
      <c r="D163" s="326" t="s">
        <v>868</v>
      </c>
      <c r="E163" s="326" t="s">
        <v>869</v>
      </c>
      <c r="F163" s="327" t="s">
        <v>870</v>
      </c>
    </row>
    <row r="164" spans="1:6" s="323" customFormat="1" ht="114.75">
      <c r="A164" s="324">
        <v>1</v>
      </c>
      <c r="B164" s="325">
        <v>1941201</v>
      </c>
      <c r="C164" s="326" t="s">
        <v>169</v>
      </c>
      <c r="D164" s="326" t="s">
        <v>868</v>
      </c>
      <c r="E164" s="326" t="s">
        <v>869</v>
      </c>
      <c r="F164" s="327" t="s">
        <v>871</v>
      </c>
    </row>
    <row r="165" spans="1:6" s="323" customFormat="1" ht="51">
      <c r="A165" s="324">
        <v>1</v>
      </c>
      <c r="B165" s="325">
        <v>1949101</v>
      </c>
      <c r="C165" s="326" t="s">
        <v>169</v>
      </c>
      <c r="D165" s="326" t="s">
        <v>868</v>
      </c>
      <c r="E165" s="326" t="s">
        <v>872</v>
      </c>
      <c r="F165" s="327" t="s">
        <v>873</v>
      </c>
    </row>
    <row r="166" spans="1:6" s="323" customFormat="1" ht="102">
      <c r="A166" s="324">
        <v>1</v>
      </c>
      <c r="B166" s="325">
        <v>1949901</v>
      </c>
      <c r="C166" s="326" t="s">
        <v>169</v>
      </c>
      <c r="D166" s="326" t="s">
        <v>868</v>
      </c>
      <c r="E166" s="326" t="s">
        <v>872</v>
      </c>
      <c r="F166" s="327" t="s">
        <v>874</v>
      </c>
    </row>
    <row r="167" spans="1:6" s="323" customFormat="1" ht="25.5">
      <c r="A167" s="324">
        <v>1</v>
      </c>
      <c r="B167" s="325">
        <v>1949902</v>
      </c>
      <c r="C167" s="326" t="s">
        <v>169</v>
      </c>
      <c r="D167" s="326" t="s">
        <v>868</v>
      </c>
      <c r="E167" s="326" t="s">
        <v>872</v>
      </c>
      <c r="F167" s="327" t="s">
        <v>875</v>
      </c>
    </row>
    <row r="168" spans="1:6" s="323" customFormat="1" ht="63.75">
      <c r="A168" s="324">
        <v>1</v>
      </c>
      <c r="B168" s="325">
        <v>1949903</v>
      </c>
      <c r="C168" s="326" t="s">
        <v>169</v>
      </c>
      <c r="D168" s="326" t="s">
        <v>868</v>
      </c>
      <c r="E168" s="326" t="s">
        <v>872</v>
      </c>
      <c r="F168" s="327" t="s">
        <v>876</v>
      </c>
    </row>
    <row r="169" spans="1:6" s="323" customFormat="1" ht="38.25">
      <c r="A169" s="324">
        <v>1</v>
      </c>
      <c r="B169" s="325">
        <v>1952401</v>
      </c>
      <c r="C169" s="326" t="s">
        <v>169</v>
      </c>
      <c r="D169" s="326" t="s">
        <v>877</v>
      </c>
      <c r="E169" s="326" t="s">
        <v>878</v>
      </c>
      <c r="F169" s="327" t="s">
        <v>879</v>
      </c>
    </row>
    <row r="170" spans="1:6" s="323" customFormat="1" ht="51">
      <c r="A170" s="324">
        <v>1</v>
      </c>
      <c r="B170" s="325">
        <v>1952901</v>
      </c>
      <c r="C170" s="326" t="s">
        <v>169</v>
      </c>
      <c r="D170" s="326" t="s">
        <v>877</v>
      </c>
      <c r="E170" s="326" t="s">
        <v>878</v>
      </c>
      <c r="F170" s="327" t="s">
        <v>880</v>
      </c>
    </row>
    <row r="171" spans="1:6" s="323" customFormat="1" ht="51">
      <c r="A171" s="324">
        <v>1</v>
      </c>
      <c r="B171" s="325">
        <v>1960201</v>
      </c>
      <c r="C171" s="326" t="s">
        <v>169</v>
      </c>
      <c r="D171" s="326" t="s">
        <v>881</v>
      </c>
      <c r="E171" s="326" t="s">
        <v>881</v>
      </c>
      <c r="F171" s="327" t="s">
        <v>882</v>
      </c>
    </row>
    <row r="172" spans="1:6" s="323" customFormat="1" ht="25.5">
      <c r="A172" s="324">
        <v>1</v>
      </c>
      <c r="B172" s="325">
        <v>1960901</v>
      </c>
      <c r="C172" s="326" t="s">
        <v>169</v>
      </c>
      <c r="D172" s="326" t="s">
        <v>881</v>
      </c>
      <c r="E172" s="326" t="s">
        <v>881</v>
      </c>
      <c r="F172" s="327" t="s">
        <v>883</v>
      </c>
    </row>
    <row r="173" spans="1:6" s="323" customFormat="1" ht="25.5">
      <c r="A173" s="324">
        <v>1</v>
      </c>
      <c r="B173" s="325">
        <v>1960902</v>
      </c>
      <c r="C173" s="326" t="s">
        <v>169</v>
      </c>
      <c r="D173" s="326" t="s">
        <v>881</v>
      </c>
      <c r="E173" s="326" t="s">
        <v>881</v>
      </c>
      <c r="F173" s="327" t="s">
        <v>884</v>
      </c>
    </row>
    <row r="174" spans="1:6" s="323" customFormat="1" ht="25.5">
      <c r="A174" s="324">
        <v>1</v>
      </c>
      <c r="B174" s="325">
        <v>1960903</v>
      </c>
      <c r="C174" s="326" t="s">
        <v>169</v>
      </c>
      <c r="D174" s="326" t="s">
        <v>881</v>
      </c>
      <c r="E174" s="326" t="s">
        <v>881</v>
      </c>
      <c r="F174" s="327" t="s">
        <v>885</v>
      </c>
    </row>
    <row r="175" spans="1:6" s="323" customFormat="1" ht="25.5">
      <c r="A175" s="324">
        <v>1</v>
      </c>
      <c r="B175" s="325">
        <v>1960904</v>
      </c>
      <c r="C175" s="326" t="s">
        <v>169</v>
      </c>
      <c r="D175" s="326" t="s">
        <v>881</v>
      </c>
      <c r="E175" s="326" t="s">
        <v>881</v>
      </c>
      <c r="F175" s="327" t="s">
        <v>886</v>
      </c>
    </row>
    <row r="176" spans="1:6" s="323" customFormat="1" ht="25.5">
      <c r="A176" s="324">
        <v>1</v>
      </c>
      <c r="B176" s="325">
        <v>1960905</v>
      </c>
      <c r="C176" s="326" t="s">
        <v>169</v>
      </c>
      <c r="D176" s="326" t="s">
        <v>881</v>
      </c>
      <c r="E176" s="326" t="s">
        <v>881</v>
      </c>
      <c r="F176" s="327" t="s">
        <v>887</v>
      </c>
    </row>
    <row r="177" spans="1:6" s="323" customFormat="1" ht="38.25">
      <c r="A177" s="324">
        <v>1</v>
      </c>
      <c r="B177" s="325">
        <v>1960906</v>
      </c>
      <c r="C177" s="326" t="s">
        <v>169</v>
      </c>
      <c r="D177" s="326" t="s">
        <v>881</v>
      </c>
      <c r="E177" s="326" t="s">
        <v>881</v>
      </c>
      <c r="F177" s="327" t="s">
        <v>888</v>
      </c>
    </row>
    <row r="178" spans="1:6" s="323" customFormat="1" ht="76.5">
      <c r="A178" s="324">
        <v>1</v>
      </c>
      <c r="B178" s="325">
        <v>1970001</v>
      </c>
      <c r="C178" s="326" t="s">
        <v>889</v>
      </c>
      <c r="D178" s="326" t="s">
        <v>890</v>
      </c>
      <c r="E178" s="326" t="s">
        <v>890</v>
      </c>
      <c r="F178" s="327" t="s">
        <v>891</v>
      </c>
    </row>
    <row r="179" spans="1:6" s="323" customFormat="1" ht="76.5">
      <c r="A179" s="324">
        <v>1</v>
      </c>
      <c r="B179" s="325">
        <v>1970002</v>
      </c>
      <c r="C179" s="326" t="s">
        <v>889</v>
      </c>
      <c r="D179" s="326" t="s">
        <v>890</v>
      </c>
      <c r="E179" s="326" t="s">
        <v>890</v>
      </c>
      <c r="F179" s="327" t="s">
        <v>892</v>
      </c>
    </row>
    <row r="180" spans="1:6" s="323" customFormat="1" ht="25.5">
      <c r="A180" s="324">
        <v>2</v>
      </c>
      <c r="B180" s="325">
        <v>2011101</v>
      </c>
      <c r="C180" s="326" t="s">
        <v>893</v>
      </c>
      <c r="D180" s="326" t="s">
        <v>894</v>
      </c>
      <c r="E180" s="326" t="s">
        <v>895</v>
      </c>
      <c r="F180" s="327" t="s">
        <v>896</v>
      </c>
    </row>
    <row r="181" spans="1:6" s="323" customFormat="1" ht="25.5">
      <c r="A181" s="324">
        <v>2</v>
      </c>
      <c r="B181" s="325">
        <v>2011102</v>
      </c>
      <c r="C181" s="326" t="s">
        <v>893</v>
      </c>
      <c r="D181" s="326" t="s">
        <v>894</v>
      </c>
      <c r="E181" s="326" t="s">
        <v>895</v>
      </c>
      <c r="F181" s="327" t="s">
        <v>897</v>
      </c>
    </row>
    <row r="182" spans="1:6" s="323" customFormat="1" ht="38.25">
      <c r="A182" s="324">
        <v>2</v>
      </c>
      <c r="B182" s="325">
        <v>2011103</v>
      </c>
      <c r="C182" s="326" t="s">
        <v>893</v>
      </c>
      <c r="D182" s="326" t="s">
        <v>894</v>
      </c>
      <c r="E182" s="326" t="s">
        <v>895</v>
      </c>
      <c r="F182" s="327" t="s">
        <v>898</v>
      </c>
    </row>
    <row r="183" spans="1:6" s="323" customFormat="1" ht="25.5">
      <c r="A183" s="324">
        <v>2</v>
      </c>
      <c r="B183" s="325">
        <v>2011201</v>
      </c>
      <c r="C183" s="326" t="s">
        <v>893</v>
      </c>
      <c r="D183" s="326" t="s">
        <v>894</v>
      </c>
      <c r="E183" s="326" t="s">
        <v>895</v>
      </c>
      <c r="F183" s="327" t="s">
        <v>899</v>
      </c>
    </row>
    <row r="184" spans="1:6" s="323" customFormat="1" ht="51">
      <c r="A184" s="324">
        <v>2</v>
      </c>
      <c r="B184" s="325">
        <v>2011301</v>
      </c>
      <c r="C184" s="326" t="s">
        <v>893</v>
      </c>
      <c r="D184" s="326" t="s">
        <v>894</v>
      </c>
      <c r="E184" s="326" t="s">
        <v>895</v>
      </c>
      <c r="F184" s="327" t="s">
        <v>900</v>
      </c>
    </row>
    <row r="185" spans="1:6" s="323" customFormat="1" ht="38.25">
      <c r="A185" s="324">
        <v>2</v>
      </c>
      <c r="B185" s="325">
        <v>2011302</v>
      </c>
      <c r="C185" s="326" t="s">
        <v>893</v>
      </c>
      <c r="D185" s="326" t="s">
        <v>894</v>
      </c>
      <c r="E185" s="326" t="s">
        <v>895</v>
      </c>
      <c r="F185" s="327" t="s">
        <v>901</v>
      </c>
    </row>
    <row r="186" spans="1:6" s="323" customFormat="1" ht="25.5">
      <c r="A186" s="324">
        <v>2</v>
      </c>
      <c r="B186" s="325">
        <v>2011401</v>
      </c>
      <c r="C186" s="326" t="s">
        <v>893</v>
      </c>
      <c r="D186" s="326" t="s">
        <v>894</v>
      </c>
      <c r="E186" s="326" t="s">
        <v>895</v>
      </c>
      <c r="F186" s="327" t="s">
        <v>902</v>
      </c>
    </row>
    <row r="187" spans="1:6" s="323" customFormat="1" ht="38.25">
      <c r="A187" s="324">
        <v>2</v>
      </c>
      <c r="B187" s="325">
        <v>2011501</v>
      </c>
      <c r="C187" s="326" t="s">
        <v>893</v>
      </c>
      <c r="D187" s="326" t="s">
        <v>894</v>
      </c>
      <c r="E187" s="326" t="s">
        <v>895</v>
      </c>
      <c r="F187" s="327" t="s">
        <v>903</v>
      </c>
    </row>
    <row r="188" spans="1:6" s="323" customFormat="1" ht="38.25">
      <c r="A188" s="324">
        <v>2</v>
      </c>
      <c r="B188" s="325">
        <v>2011901</v>
      </c>
      <c r="C188" s="326" t="s">
        <v>893</v>
      </c>
      <c r="D188" s="326" t="s">
        <v>894</v>
      </c>
      <c r="E188" s="326" t="s">
        <v>895</v>
      </c>
      <c r="F188" s="327" t="s">
        <v>904</v>
      </c>
    </row>
    <row r="189" spans="1:6" s="323" customFormat="1" ht="25.5">
      <c r="A189" s="324">
        <v>2</v>
      </c>
      <c r="B189" s="325">
        <v>2011902</v>
      </c>
      <c r="C189" s="326" t="s">
        <v>893</v>
      </c>
      <c r="D189" s="326" t="s">
        <v>894</v>
      </c>
      <c r="E189" s="326" t="s">
        <v>895</v>
      </c>
      <c r="F189" s="327" t="s">
        <v>905</v>
      </c>
    </row>
    <row r="190" spans="1:6" s="323" customFormat="1" ht="38.25">
      <c r="A190" s="324">
        <v>2</v>
      </c>
      <c r="B190" s="325">
        <v>2012101</v>
      </c>
      <c r="C190" s="326" t="s">
        <v>893</v>
      </c>
      <c r="D190" s="326" t="s">
        <v>894</v>
      </c>
      <c r="E190" s="326" t="s">
        <v>906</v>
      </c>
      <c r="F190" s="327" t="s">
        <v>907</v>
      </c>
    </row>
    <row r="191" spans="1:6" s="323" customFormat="1" ht="25.5">
      <c r="A191" s="324">
        <v>2</v>
      </c>
      <c r="B191" s="325">
        <v>2012102</v>
      </c>
      <c r="C191" s="326" t="s">
        <v>893</v>
      </c>
      <c r="D191" s="326" t="s">
        <v>894</v>
      </c>
      <c r="E191" s="326" t="s">
        <v>906</v>
      </c>
      <c r="F191" s="327" t="s">
        <v>908</v>
      </c>
    </row>
    <row r="192" spans="1:6" s="323" customFormat="1" ht="25.5">
      <c r="A192" s="324">
        <v>2</v>
      </c>
      <c r="B192" s="325">
        <v>2012103</v>
      </c>
      <c r="C192" s="326" t="s">
        <v>893</v>
      </c>
      <c r="D192" s="326" t="s">
        <v>894</v>
      </c>
      <c r="E192" s="326" t="s">
        <v>906</v>
      </c>
      <c r="F192" s="327" t="s">
        <v>909</v>
      </c>
    </row>
    <row r="193" spans="1:6" s="323" customFormat="1" ht="25.5">
      <c r="A193" s="324">
        <v>2</v>
      </c>
      <c r="B193" s="325">
        <v>2012201</v>
      </c>
      <c r="C193" s="326" t="s">
        <v>893</v>
      </c>
      <c r="D193" s="326" t="s">
        <v>894</v>
      </c>
      <c r="E193" s="326" t="s">
        <v>906</v>
      </c>
      <c r="F193" s="327" t="s">
        <v>910</v>
      </c>
    </row>
    <row r="194" spans="1:6" s="323" customFormat="1" ht="38.25">
      <c r="A194" s="324">
        <v>2</v>
      </c>
      <c r="B194" s="325">
        <v>2012301</v>
      </c>
      <c r="C194" s="326" t="s">
        <v>893</v>
      </c>
      <c r="D194" s="326" t="s">
        <v>894</v>
      </c>
      <c r="E194" s="326" t="s">
        <v>906</v>
      </c>
      <c r="F194" s="327" t="s">
        <v>911</v>
      </c>
    </row>
    <row r="195" spans="1:6" s="323" customFormat="1" ht="25.5">
      <c r="A195" s="324">
        <v>2</v>
      </c>
      <c r="B195" s="325">
        <v>2012601</v>
      </c>
      <c r="C195" s="326" t="s">
        <v>893</v>
      </c>
      <c r="D195" s="326" t="s">
        <v>894</v>
      </c>
      <c r="E195" s="326" t="s">
        <v>906</v>
      </c>
      <c r="F195" s="327" t="s">
        <v>912</v>
      </c>
    </row>
    <row r="196" spans="1:6" s="323" customFormat="1" ht="25.5">
      <c r="A196" s="324">
        <v>2</v>
      </c>
      <c r="B196" s="325">
        <v>2012602</v>
      </c>
      <c r="C196" s="326" t="s">
        <v>893</v>
      </c>
      <c r="D196" s="326" t="s">
        <v>894</v>
      </c>
      <c r="E196" s="326" t="s">
        <v>906</v>
      </c>
      <c r="F196" s="327" t="s">
        <v>913</v>
      </c>
    </row>
    <row r="197" spans="1:6" s="323" customFormat="1" ht="25.5">
      <c r="A197" s="324">
        <v>2</v>
      </c>
      <c r="B197" s="325">
        <v>2012701</v>
      </c>
      <c r="C197" s="326" t="s">
        <v>893</v>
      </c>
      <c r="D197" s="326" t="s">
        <v>894</v>
      </c>
      <c r="E197" s="326" t="s">
        <v>906</v>
      </c>
      <c r="F197" s="327" t="s">
        <v>914</v>
      </c>
    </row>
    <row r="198" spans="1:6" s="323" customFormat="1" ht="51">
      <c r="A198" s="324">
        <v>2</v>
      </c>
      <c r="B198" s="325">
        <v>2012801</v>
      </c>
      <c r="C198" s="326" t="s">
        <v>893</v>
      </c>
      <c r="D198" s="326" t="s">
        <v>894</v>
      </c>
      <c r="E198" s="326" t="s">
        <v>906</v>
      </c>
      <c r="F198" s="327" t="s">
        <v>915</v>
      </c>
    </row>
    <row r="199" spans="1:6" s="323" customFormat="1" ht="38.25">
      <c r="A199" s="324">
        <v>2</v>
      </c>
      <c r="B199" s="325">
        <v>2012802</v>
      </c>
      <c r="C199" s="326" t="s">
        <v>893</v>
      </c>
      <c r="D199" s="326" t="s">
        <v>894</v>
      </c>
      <c r="E199" s="326" t="s">
        <v>906</v>
      </c>
      <c r="F199" s="327" t="s">
        <v>916</v>
      </c>
    </row>
    <row r="200" spans="1:6" s="323" customFormat="1" ht="25.5">
      <c r="A200" s="324">
        <v>2</v>
      </c>
      <c r="B200" s="325">
        <v>2012901</v>
      </c>
      <c r="C200" s="326" t="s">
        <v>893</v>
      </c>
      <c r="D200" s="326" t="s">
        <v>894</v>
      </c>
      <c r="E200" s="326" t="s">
        <v>906</v>
      </c>
      <c r="F200" s="327" t="s">
        <v>917</v>
      </c>
    </row>
    <row r="201" spans="1:6" s="323" customFormat="1" ht="38.25">
      <c r="A201" s="324">
        <v>2</v>
      </c>
      <c r="B201" s="325">
        <v>2013001</v>
      </c>
      <c r="C201" s="326" t="s">
        <v>893</v>
      </c>
      <c r="D201" s="326" t="s">
        <v>894</v>
      </c>
      <c r="E201" s="326" t="s">
        <v>918</v>
      </c>
      <c r="F201" s="327" t="s">
        <v>919</v>
      </c>
    </row>
    <row r="202" spans="1:6" s="323" customFormat="1" ht="25.5">
      <c r="A202" s="324">
        <v>2</v>
      </c>
      <c r="B202" s="325">
        <v>2013002</v>
      </c>
      <c r="C202" s="326" t="s">
        <v>893</v>
      </c>
      <c r="D202" s="326" t="s">
        <v>894</v>
      </c>
      <c r="E202" s="326" t="s">
        <v>918</v>
      </c>
      <c r="F202" s="327" t="s">
        <v>920</v>
      </c>
    </row>
    <row r="203" spans="1:6" s="323" customFormat="1" ht="25.5">
      <c r="A203" s="324">
        <v>2</v>
      </c>
      <c r="B203" s="325">
        <v>2014101</v>
      </c>
      <c r="C203" s="326" t="s">
        <v>893</v>
      </c>
      <c r="D203" s="326" t="s">
        <v>894</v>
      </c>
      <c r="E203" s="326" t="s">
        <v>921</v>
      </c>
      <c r="F203" s="327" t="s">
        <v>922</v>
      </c>
    </row>
    <row r="204" spans="1:6" s="323" customFormat="1" ht="25.5">
      <c r="A204" s="324">
        <v>2</v>
      </c>
      <c r="B204" s="325">
        <v>2014102</v>
      </c>
      <c r="C204" s="326" t="s">
        <v>893</v>
      </c>
      <c r="D204" s="326" t="s">
        <v>894</v>
      </c>
      <c r="E204" s="326" t="s">
        <v>921</v>
      </c>
      <c r="F204" s="327" t="s">
        <v>923</v>
      </c>
    </row>
    <row r="205" spans="1:6" s="323" customFormat="1" ht="25.5">
      <c r="A205" s="324">
        <v>2</v>
      </c>
      <c r="B205" s="325">
        <v>2014103</v>
      </c>
      <c r="C205" s="326" t="s">
        <v>893</v>
      </c>
      <c r="D205" s="326" t="s">
        <v>894</v>
      </c>
      <c r="E205" s="326" t="s">
        <v>921</v>
      </c>
      <c r="F205" s="327" t="s">
        <v>924</v>
      </c>
    </row>
    <row r="206" spans="1:6" s="323" customFormat="1" ht="25.5">
      <c r="A206" s="324">
        <v>2</v>
      </c>
      <c r="B206" s="325">
        <v>2014201</v>
      </c>
      <c r="C206" s="326" t="s">
        <v>893</v>
      </c>
      <c r="D206" s="326" t="s">
        <v>894</v>
      </c>
      <c r="E206" s="326" t="s">
        <v>921</v>
      </c>
      <c r="F206" s="327" t="s">
        <v>925</v>
      </c>
    </row>
    <row r="207" spans="1:6" s="323" customFormat="1" ht="25.5">
      <c r="A207" s="324">
        <v>2</v>
      </c>
      <c r="B207" s="325">
        <v>2014301</v>
      </c>
      <c r="C207" s="326" t="s">
        <v>893</v>
      </c>
      <c r="D207" s="326" t="s">
        <v>894</v>
      </c>
      <c r="E207" s="326" t="s">
        <v>921</v>
      </c>
      <c r="F207" s="327" t="s">
        <v>926</v>
      </c>
    </row>
    <row r="208" spans="1:6" s="323" customFormat="1" ht="25.5">
      <c r="A208" s="324">
        <v>2</v>
      </c>
      <c r="B208" s="325">
        <v>2014302</v>
      </c>
      <c r="C208" s="326" t="s">
        <v>893</v>
      </c>
      <c r="D208" s="326" t="s">
        <v>894</v>
      </c>
      <c r="E208" s="326" t="s">
        <v>921</v>
      </c>
      <c r="F208" s="327" t="s">
        <v>927</v>
      </c>
    </row>
    <row r="209" spans="1:6" s="323" customFormat="1" ht="25.5">
      <c r="A209" s="324">
        <v>2</v>
      </c>
      <c r="B209" s="325">
        <v>2014401</v>
      </c>
      <c r="C209" s="326" t="s">
        <v>893</v>
      </c>
      <c r="D209" s="326" t="s">
        <v>894</v>
      </c>
      <c r="E209" s="326" t="s">
        <v>921</v>
      </c>
      <c r="F209" s="327" t="s">
        <v>928</v>
      </c>
    </row>
    <row r="210" spans="1:6" s="323" customFormat="1" ht="25.5">
      <c r="A210" s="324">
        <v>2</v>
      </c>
      <c r="B210" s="325">
        <v>2014501</v>
      </c>
      <c r="C210" s="326" t="s">
        <v>893</v>
      </c>
      <c r="D210" s="326" t="s">
        <v>894</v>
      </c>
      <c r="E210" s="326" t="s">
        <v>921</v>
      </c>
      <c r="F210" s="327" t="s">
        <v>929</v>
      </c>
    </row>
    <row r="211" spans="1:6" s="323" customFormat="1" ht="25.5">
      <c r="A211" s="324">
        <v>2</v>
      </c>
      <c r="B211" s="325">
        <v>2014502</v>
      </c>
      <c r="C211" s="326" t="s">
        <v>893</v>
      </c>
      <c r="D211" s="326" t="s">
        <v>894</v>
      </c>
      <c r="E211" s="326" t="s">
        <v>921</v>
      </c>
      <c r="F211" s="327" t="s">
        <v>930</v>
      </c>
    </row>
    <row r="212" spans="1:6" s="323" customFormat="1" ht="51">
      <c r="A212" s="324">
        <v>2</v>
      </c>
      <c r="B212" s="325">
        <v>2014901</v>
      </c>
      <c r="C212" s="326" t="s">
        <v>893</v>
      </c>
      <c r="D212" s="326" t="s">
        <v>894</v>
      </c>
      <c r="E212" s="326" t="s">
        <v>921</v>
      </c>
      <c r="F212" s="327" t="s">
        <v>931</v>
      </c>
    </row>
    <row r="213" spans="1:6" s="323" customFormat="1" ht="25.5">
      <c r="A213" s="324">
        <v>2</v>
      </c>
      <c r="B213" s="325">
        <v>2014902</v>
      </c>
      <c r="C213" s="326" t="s">
        <v>893</v>
      </c>
      <c r="D213" s="326" t="s">
        <v>894</v>
      </c>
      <c r="E213" s="326" t="s">
        <v>921</v>
      </c>
      <c r="F213" s="327" t="s">
        <v>932</v>
      </c>
    </row>
    <row r="214" spans="1:6" s="323" customFormat="1" ht="25.5">
      <c r="A214" s="324">
        <v>2</v>
      </c>
      <c r="B214" s="325">
        <v>2015001</v>
      </c>
      <c r="C214" s="326" t="s">
        <v>893</v>
      </c>
      <c r="D214" s="326" t="s">
        <v>894</v>
      </c>
      <c r="E214" s="326" t="s">
        <v>933</v>
      </c>
      <c r="F214" s="327" t="s">
        <v>934</v>
      </c>
    </row>
    <row r="215" spans="1:6" s="323" customFormat="1" ht="25.5">
      <c r="A215" s="324">
        <v>2</v>
      </c>
      <c r="B215" s="325">
        <v>2016101</v>
      </c>
      <c r="C215" s="326" t="s">
        <v>893</v>
      </c>
      <c r="D215" s="326" t="s">
        <v>894</v>
      </c>
      <c r="E215" s="326" t="s">
        <v>935</v>
      </c>
      <c r="F215" s="327" t="s">
        <v>936</v>
      </c>
    </row>
    <row r="216" spans="1:6" s="323" customFormat="1" ht="38.25">
      <c r="A216" s="324">
        <v>2</v>
      </c>
      <c r="B216" s="325">
        <v>2016102</v>
      </c>
      <c r="C216" s="326" t="s">
        <v>893</v>
      </c>
      <c r="D216" s="326" t="s">
        <v>894</v>
      </c>
      <c r="E216" s="326" t="s">
        <v>935</v>
      </c>
      <c r="F216" s="327" t="s">
        <v>937</v>
      </c>
    </row>
    <row r="217" spans="1:6" s="323" customFormat="1" ht="25.5">
      <c r="A217" s="324">
        <v>2</v>
      </c>
      <c r="B217" s="325">
        <v>2016103</v>
      </c>
      <c r="C217" s="326" t="s">
        <v>893</v>
      </c>
      <c r="D217" s="326" t="s">
        <v>894</v>
      </c>
      <c r="E217" s="326" t="s">
        <v>935</v>
      </c>
      <c r="F217" s="327" t="s">
        <v>938</v>
      </c>
    </row>
    <row r="218" spans="1:6" s="323" customFormat="1" ht="25.5">
      <c r="A218" s="324">
        <v>2</v>
      </c>
      <c r="B218" s="325">
        <v>2016201</v>
      </c>
      <c r="C218" s="326" t="s">
        <v>893</v>
      </c>
      <c r="D218" s="326" t="s">
        <v>894</v>
      </c>
      <c r="E218" s="326" t="s">
        <v>935</v>
      </c>
      <c r="F218" s="327" t="s">
        <v>939</v>
      </c>
    </row>
    <row r="219" spans="1:6" s="323" customFormat="1" ht="25.5">
      <c r="A219" s="324">
        <v>2</v>
      </c>
      <c r="B219" s="325">
        <v>2016202</v>
      </c>
      <c r="C219" s="326" t="s">
        <v>893</v>
      </c>
      <c r="D219" s="326" t="s">
        <v>894</v>
      </c>
      <c r="E219" s="326" t="s">
        <v>935</v>
      </c>
      <c r="F219" s="327" t="s">
        <v>940</v>
      </c>
    </row>
    <row r="220" spans="1:6" s="323" customFormat="1" ht="25.5">
      <c r="A220" s="324">
        <v>2</v>
      </c>
      <c r="B220" s="325">
        <v>2016203</v>
      </c>
      <c r="C220" s="326" t="s">
        <v>893</v>
      </c>
      <c r="D220" s="326" t="s">
        <v>894</v>
      </c>
      <c r="E220" s="326" t="s">
        <v>935</v>
      </c>
      <c r="F220" s="327" t="s">
        <v>941</v>
      </c>
    </row>
    <row r="221" spans="1:6" s="323" customFormat="1" ht="25.5">
      <c r="A221" s="324">
        <v>2</v>
      </c>
      <c r="B221" s="325">
        <v>2016301</v>
      </c>
      <c r="C221" s="326" t="s">
        <v>893</v>
      </c>
      <c r="D221" s="326" t="s">
        <v>894</v>
      </c>
      <c r="E221" s="326" t="s">
        <v>935</v>
      </c>
      <c r="F221" s="327" t="s">
        <v>942</v>
      </c>
    </row>
    <row r="222" spans="1:6" s="323" customFormat="1" ht="25.5">
      <c r="A222" s="324">
        <v>2</v>
      </c>
      <c r="B222" s="325">
        <v>2016302</v>
      </c>
      <c r="C222" s="326" t="s">
        <v>893</v>
      </c>
      <c r="D222" s="326" t="s">
        <v>894</v>
      </c>
      <c r="E222" s="326" t="s">
        <v>935</v>
      </c>
      <c r="F222" s="327" t="s">
        <v>943</v>
      </c>
    </row>
    <row r="223" spans="1:6" s="323" customFormat="1" ht="38.25">
      <c r="A223" s="324">
        <v>2</v>
      </c>
      <c r="B223" s="325">
        <v>2016303</v>
      </c>
      <c r="C223" s="326" t="s">
        <v>893</v>
      </c>
      <c r="D223" s="326" t="s">
        <v>894</v>
      </c>
      <c r="E223" s="326" t="s">
        <v>935</v>
      </c>
      <c r="F223" s="327" t="s">
        <v>944</v>
      </c>
    </row>
    <row r="224" spans="1:6" s="323" customFormat="1" ht="89.25">
      <c r="A224" s="324">
        <v>2</v>
      </c>
      <c r="B224" s="325">
        <v>2016401</v>
      </c>
      <c r="C224" s="326" t="s">
        <v>893</v>
      </c>
      <c r="D224" s="326" t="s">
        <v>894</v>
      </c>
      <c r="E224" s="326" t="s">
        <v>935</v>
      </c>
      <c r="F224" s="327" t="s">
        <v>945</v>
      </c>
    </row>
    <row r="225" spans="1:6" s="323" customFormat="1" ht="25.5">
      <c r="A225" s="324">
        <v>2</v>
      </c>
      <c r="B225" s="325">
        <v>2017001</v>
      </c>
      <c r="C225" s="326" t="s">
        <v>893</v>
      </c>
      <c r="D225" s="326" t="s">
        <v>894</v>
      </c>
      <c r="E225" s="326" t="s">
        <v>946</v>
      </c>
      <c r="F225" s="327" t="s">
        <v>947</v>
      </c>
    </row>
    <row r="226" spans="1:6" s="323" customFormat="1" ht="38.25">
      <c r="A226" s="324">
        <v>2</v>
      </c>
      <c r="B226" s="325">
        <v>2017002</v>
      </c>
      <c r="C226" s="326" t="s">
        <v>893</v>
      </c>
      <c r="D226" s="326" t="s">
        <v>894</v>
      </c>
      <c r="E226" s="326" t="s">
        <v>946</v>
      </c>
      <c r="F226" s="327" t="s">
        <v>948</v>
      </c>
    </row>
    <row r="227" spans="1:6" s="323" customFormat="1" ht="25.5">
      <c r="A227" s="324">
        <v>2</v>
      </c>
      <c r="B227" s="325">
        <v>2017003</v>
      </c>
      <c r="C227" s="326" t="s">
        <v>893</v>
      </c>
      <c r="D227" s="326" t="s">
        <v>894</v>
      </c>
      <c r="E227" s="326" t="s">
        <v>946</v>
      </c>
      <c r="F227" s="327" t="s">
        <v>949</v>
      </c>
    </row>
    <row r="228" spans="1:6" s="323" customFormat="1" ht="38.25">
      <c r="A228" s="324">
        <v>2</v>
      </c>
      <c r="B228" s="325">
        <v>2021001</v>
      </c>
      <c r="C228" s="326" t="s">
        <v>893</v>
      </c>
      <c r="D228" s="326" t="s">
        <v>950</v>
      </c>
      <c r="E228" s="326" t="s">
        <v>951</v>
      </c>
      <c r="F228" s="327" t="s">
        <v>952</v>
      </c>
    </row>
    <row r="229" spans="1:6" s="323" customFormat="1" ht="25.5">
      <c r="A229" s="324">
        <v>2</v>
      </c>
      <c r="B229" s="325">
        <v>2021002</v>
      </c>
      <c r="C229" s="326" t="s">
        <v>893</v>
      </c>
      <c r="D229" s="326" t="s">
        <v>950</v>
      </c>
      <c r="E229" s="326" t="s">
        <v>951</v>
      </c>
      <c r="F229" s="327" t="s">
        <v>953</v>
      </c>
    </row>
    <row r="230" spans="1:6" s="323" customFormat="1" ht="25.5">
      <c r="A230" s="324">
        <v>2</v>
      </c>
      <c r="B230" s="325">
        <v>2022001</v>
      </c>
      <c r="C230" s="326" t="s">
        <v>893</v>
      </c>
      <c r="D230" s="326" t="s">
        <v>950</v>
      </c>
      <c r="E230" s="326" t="s">
        <v>954</v>
      </c>
      <c r="F230" s="327" t="s">
        <v>955</v>
      </c>
    </row>
    <row r="231" spans="1:6" s="323" customFormat="1" ht="25.5">
      <c r="A231" s="324">
        <v>2</v>
      </c>
      <c r="B231" s="325">
        <v>2022002</v>
      </c>
      <c r="C231" s="326" t="s">
        <v>893</v>
      </c>
      <c r="D231" s="326" t="s">
        <v>950</v>
      </c>
      <c r="E231" s="326" t="s">
        <v>954</v>
      </c>
      <c r="F231" s="327" t="s">
        <v>956</v>
      </c>
    </row>
    <row r="232" spans="1:6" s="323" customFormat="1" ht="25.5">
      <c r="A232" s="324">
        <v>2</v>
      </c>
      <c r="B232" s="325">
        <v>2022003</v>
      </c>
      <c r="C232" s="326" t="s">
        <v>893</v>
      </c>
      <c r="D232" s="326" t="s">
        <v>950</v>
      </c>
      <c r="E232" s="326" t="s">
        <v>954</v>
      </c>
      <c r="F232" s="327" t="s">
        <v>957</v>
      </c>
    </row>
    <row r="233" spans="1:6" s="323" customFormat="1" ht="38.25">
      <c r="A233" s="324">
        <v>2</v>
      </c>
      <c r="B233" s="325">
        <v>2023001</v>
      </c>
      <c r="C233" s="326" t="s">
        <v>893</v>
      </c>
      <c r="D233" s="326" t="s">
        <v>950</v>
      </c>
      <c r="E233" s="326" t="s">
        <v>958</v>
      </c>
      <c r="F233" s="327" t="s">
        <v>959</v>
      </c>
    </row>
    <row r="234" spans="1:6" s="323" customFormat="1" ht="25.5">
      <c r="A234" s="324">
        <v>2</v>
      </c>
      <c r="B234" s="325">
        <v>2023002</v>
      </c>
      <c r="C234" s="326" t="s">
        <v>893</v>
      </c>
      <c r="D234" s="326" t="s">
        <v>950</v>
      </c>
      <c r="E234" s="326" t="s">
        <v>958</v>
      </c>
      <c r="F234" s="327" t="s">
        <v>960</v>
      </c>
    </row>
    <row r="235" spans="1:6" s="323" customFormat="1" ht="38.25">
      <c r="A235" s="324">
        <v>2</v>
      </c>
      <c r="B235" s="325">
        <v>2024001</v>
      </c>
      <c r="C235" s="326" t="s">
        <v>893</v>
      </c>
      <c r="D235" s="326" t="s">
        <v>950</v>
      </c>
      <c r="E235" s="326" t="s">
        <v>961</v>
      </c>
      <c r="F235" s="327" t="s">
        <v>962</v>
      </c>
    </row>
    <row r="236" spans="1:6" s="323" customFormat="1" ht="25.5">
      <c r="A236" s="324">
        <v>2</v>
      </c>
      <c r="B236" s="325">
        <v>2024002</v>
      </c>
      <c r="C236" s="326" t="s">
        <v>893</v>
      </c>
      <c r="D236" s="326" t="s">
        <v>950</v>
      </c>
      <c r="E236" s="326" t="s">
        <v>961</v>
      </c>
      <c r="F236" s="327" t="s">
        <v>963</v>
      </c>
    </row>
    <row r="237" spans="1:6" s="323" customFormat="1" ht="25.5">
      <c r="A237" s="324">
        <v>2</v>
      </c>
      <c r="B237" s="325">
        <v>2024003</v>
      </c>
      <c r="C237" s="326" t="s">
        <v>893</v>
      </c>
      <c r="D237" s="326" t="s">
        <v>950</v>
      </c>
      <c r="E237" s="326" t="s">
        <v>961</v>
      </c>
      <c r="F237" s="327" t="s">
        <v>964</v>
      </c>
    </row>
    <row r="238" spans="1:6" s="323" customFormat="1" ht="25.5">
      <c r="A238" s="324">
        <v>2</v>
      </c>
      <c r="B238" s="325">
        <v>2024004</v>
      </c>
      <c r="C238" s="326" t="s">
        <v>893</v>
      </c>
      <c r="D238" s="326" t="s">
        <v>950</v>
      </c>
      <c r="E238" s="326" t="s">
        <v>961</v>
      </c>
      <c r="F238" s="327" t="s">
        <v>965</v>
      </c>
    </row>
    <row r="239" spans="1:6" s="323" customFormat="1" ht="25.5">
      <c r="A239" s="324">
        <v>2</v>
      </c>
      <c r="B239" s="325">
        <v>2032101</v>
      </c>
      <c r="C239" s="326" t="s">
        <v>893</v>
      </c>
      <c r="D239" s="326" t="s">
        <v>966</v>
      </c>
      <c r="E239" s="326" t="s">
        <v>967</v>
      </c>
      <c r="F239" s="327" t="s">
        <v>968</v>
      </c>
    </row>
    <row r="240" spans="1:6" s="323" customFormat="1" ht="38.25">
      <c r="A240" s="324">
        <v>2</v>
      </c>
      <c r="B240" s="325">
        <v>2032102</v>
      </c>
      <c r="C240" s="326" t="s">
        <v>893</v>
      </c>
      <c r="D240" s="326" t="s">
        <v>966</v>
      </c>
      <c r="E240" s="326" t="s">
        <v>967</v>
      </c>
      <c r="F240" s="327" t="s">
        <v>969</v>
      </c>
    </row>
    <row r="241" spans="1:6" s="323" customFormat="1" ht="38.25">
      <c r="A241" s="324">
        <v>2</v>
      </c>
      <c r="B241" s="325">
        <v>2032103</v>
      </c>
      <c r="C241" s="326" t="s">
        <v>893</v>
      </c>
      <c r="D241" s="326" t="s">
        <v>966</v>
      </c>
      <c r="E241" s="326" t="s">
        <v>967</v>
      </c>
      <c r="F241" s="327" t="s">
        <v>970</v>
      </c>
    </row>
    <row r="242" spans="1:6" s="323" customFormat="1" ht="25.5">
      <c r="A242" s="324">
        <v>2</v>
      </c>
      <c r="B242" s="325">
        <v>2032201</v>
      </c>
      <c r="C242" s="326" t="s">
        <v>893</v>
      </c>
      <c r="D242" s="326" t="s">
        <v>966</v>
      </c>
      <c r="E242" s="326" t="s">
        <v>967</v>
      </c>
      <c r="F242" s="327" t="s">
        <v>971</v>
      </c>
    </row>
    <row r="243" spans="1:6" s="323" customFormat="1" ht="25.5">
      <c r="A243" s="324">
        <v>2</v>
      </c>
      <c r="B243" s="325">
        <v>2032202</v>
      </c>
      <c r="C243" s="326" t="s">
        <v>893</v>
      </c>
      <c r="D243" s="326" t="s">
        <v>966</v>
      </c>
      <c r="E243" s="326" t="s">
        <v>967</v>
      </c>
      <c r="F243" s="327" t="s">
        <v>972</v>
      </c>
    </row>
    <row r="244" spans="1:6" s="323" customFormat="1" ht="25.5">
      <c r="A244" s="324">
        <v>2</v>
      </c>
      <c r="B244" s="325">
        <v>2032203</v>
      </c>
      <c r="C244" s="326" t="s">
        <v>893</v>
      </c>
      <c r="D244" s="326" t="s">
        <v>966</v>
      </c>
      <c r="E244" s="326" t="s">
        <v>967</v>
      </c>
      <c r="F244" s="327" t="s">
        <v>973</v>
      </c>
    </row>
    <row r="245" spans="1:6" s="323" customFormat="1" ht="25.5">
      <c r="A245" s="324">
        <v>2</v>
      </c>
      <c r="B245" s="325">
        <v>2101101</v>
      </c>
      <c r="C245" s="326" t="s">
        <v>168</v>
      </c>
      <c r="D245" s="326" t="s">
        <v>974</v>
      </c>
      <c r="E245" s="326" t="s">
        <v>975</v>
      </c>
      <c r="F245" s="327" t="s">
        <v>976</v>
      </c>
    </row>
    <row r="246" spans="1:6" s="323" customFormat="1" ht="25.5">
      <c r="A246" s="324">
        <v>2</v>
      </c>
      <c r="B246" s="325">
        <v>2101102</v>
      </c>
      <c r="C246" s="326" t="s">
        <v>168</v>
      </c>
      <c r="D246" s="326" t="s">
        <v>974</v>
      </c>
      <c r="E246" s="326" t="s">
        <v>975</v>
      </c>
      <c r="F246" s="327" t="s">
        <v>977</v>
      </c>
    </row>
    <row r="247" spans="1:6" s="323" customFormat="1" ht="25.5">
      <c r="A247" s="324">
        <v>2</v>
      </c>
      <c r="B247" s="325">
        <v>2101103</v>
      </c>
      <c r="C247" s="326" t="s">
        <v>168</v>
      </c>
      <c r="D247" s="326" t="s">
        <v>974</v>
      </c>
      <c r="E247" s="326" t="s">
        <v>975</v>
      </c>
      <c r="F247" s="327" t="s">
        <v>978</v>
      </c>
    </row>
    <row r="248" spans="1:6" s="323" customFormat="1" ht="38.25">
      <c r="A248" s="324">
        <v>2</v>
      </c>
      <c r="B248" s="325">
        <v>2102001</v>
      </c>
      <c r="C248" s="326" t="s">
        <v>168</v>
      </c>
      <c r="D248" s="326" t="s">
        <v>974</v>
      </c>
      <c r="E248" s="326" t="s">
        <v>979</v>
      </c>
      <c r="F248" s="327" t="s">
        <v>980</v>
      </c>
    </row>
    <row r="249" spans="1:6" s="323" customFormat="1" ht="25.5">
      <c r="A249" s="324">
        <v>2</v>
      </c>
      <c r="B249" s="325">
        <v>2102002</v>
      </c>
      <c r="C249" s="326" t="s">
        <v>168</v>
      </c>
      <c r="D249" s="326" t="s">
        <v>974</v>
      </c>
      <c r="E249" s="326" t="s">
        <v>979</v>
      </c>
      <c r="F249" s="327" t="s">
        <v>981</v>
      </c>
    </row>
    <row r="250" spans="1:6" s="323" customFormat="1" ht="25.5">
      <c r="A250" s="324">
        <v>2</v>
      </c>
      <c r="B250" s="325">
        <v>2102003</v>
      </c>
      <c r="C250" s="326" t="s">
        <v>168</v>
      </c>
      <c r="D250" s="326" t="s">
        <v>974</v>
      </c>
      <c r="E250" s="326" t="s">
        <v>979</v>
      </c>
      <c r="F250" s="327" t="s">
        <v>982</v>
      </c>
    </row>
    <row r="251" spans="1:6" s="323" customFormat="1" ht="25.5">
      <c r="A251" s="324">
        <v>2</v>
      </c>
      <c r="B251" s="325">
        <v>2102004</v>
      </c>
      <c r="C251" s="326" t="s">
        <v>168</v>
      </c>
      <c r="D251" s="326" t="s">
        <v>974</v>
      </c>
      <c r="E251" s="326" t="s">
        <v>979</v>
      </c>
      <c r="F251" s="327" t="s">
        <v>983</v>
      </c>
    </row>
    <row r="252" spans="1:6" s="323" customFormat="1" ht="38.25">
      <c r="A252" s="324">
        <v>2</v>
      </c>
      <c r="B252" s="325">
        <v>2102005</v>
      </c>
      <c r="C252" s="326" t="s">
        <v>168</v>
      </c>
      <c r="D252" s="326" t="s">
        <v>974</v>
      </c>
      <c r="E252" s="326" t="s">
        <v>979</v>
      </c>
      <c r="F252" s="327" t="s">
        <v>984</v>
      </c>
    </row>
    <row r="253" spans="1:6" s="323" customFormat="1" ht="25.5">
      <c r="A253" s="324">
        <v>2</v>
      </c>
      <c r="B253" s="325">
        <v>2104001</v>
      </c>
      <c r="C253" s="326" t="s">
        <v>168</v>
      </c>
      <c r="D253" s="326" t="s">
        <v>974</v>
      </c>
      <c r="E253" s="326" t="s">
        <v>985</v>
      </c>
      <c r="F253" s="327" t="s">
        <v>986</v>
      </c>
    </row>
    <row r="254" spans="1:6" s="323" customFormat="1" ht="38.25">
      <c r="A254" s="324">
        <v>2</v>
      </c>
      <c r="B254" s="325">
        <v>2104002</v>
      </c>
      <c r="C254" s="326" t="s">
        <v>168</v>
      </c>
      <c r="D254" s="326" t="s">
        <v>974</v>
      </c>
      <c r="E254" s="326" t="s">
        <v>985</v>
      </c>
      <c r="F254" s="327" t="s">
        <v>987</v>
      </c>
    </row>
    <row r="255" spans="1:6" s="323" customFormat="1" ht="12.75">
      <c r="A255" s="324">
        <v>2</v>
      </c>
      <c r="B255" s="325">
        <v>2104003</v>
      </c>
      <c r="C255" s="326" t="s">
        <v>168</v>
      </c>
      <c r="D255" s="326" t="s">
        <v>974</v>
      </c>
      <c r="E255" s="326" t="s">
        <v>985</v>
      </c>
      <c r="F255" s="327" t="s">
        <v>988</v>
      </c>
    </row>
    <row r="256" spans="1:6" s="323" customFormat="1" ht="25.5">
      <c r="A256" s="324">
        <v>2</v>
      </c>
      <c r="B256" s="325">
        <v>2105101</v>
      </c>
      <c r="C256" s="326" t="s">
        <v>168</v>
      </c>
      <c r="D256" s="326" t="s">
        <v>974</v>
      </c>
      <c r="E256" s="326" t="s">
        <v>989</v>
      </c>
      <c r="F256" s="327" t="s">
        <v>990</v>
      </c>
    </row>
    <row r="257" spans="1:6" s="323" customFormat="1" ht="38.25">
      <c r="A257" s="324">
        <v>2</v>
      </c>
      <c r="B257" s="325">
        <v>2105201</v>
      </c>
      <c r="C257" s="326" t="s">
        <v>168</v>
      </c>
      <c r="D257" s="326" t="s">
        <v>974</v>
      </c>
      <c r="E257" s="326" t="s">
        <v>989</v>
      </c>
      <c r="F257" s="327" t="s">
        <v>991</v>
      </c>
    </row>
    <row r="258" spans="1:6" s="323" customFormat="1" ht="25.5">
      <c r="A258" s="324">
        <v>2</v>
      </c>
      <c r="B258" s="325">
        <v>2105202</v>
      </c>
      <c r="C258" s="326" t="s">
        <v>168</v>
      </c>
      <c r="D258" s="326" t="s">
        <v>974</v>
      </c>
      <c r="E258" s="326" t="s">
        <v>989</v>
      </c>
      <c r="F258" s="327" t="s">
        <v>992</v>
      </c>
    </row>
    <row r="259" spans="1:6" s="323" customFormat="1" ht="25.5">
      <c r="A259" s="324">
        <v>2</v>
      </c>
      <c r="B259" s="325">
        <v>2108101</v>
      </c>
      <c r="C259" s="326" t="s">
        <v>168</v>
      </c>
      <c r="D259" s="326" t="s">
        <v>974</v>
      </c>
      <c r="E259" s="326" t="s">
        <v>993</v>
      </c>
      <c r="F259" s="327" t="s">
        <v>994</v>
      </c>
    </row>
    <row r="260" spans="1:6" s="323" customFormat="1" ht="25.5">
      <c r="A260" s="324">
        <v>2</v>
      </c>
      <c r="B260" s="325">
        <v>2108102</v>
      </c>
      <c r="C260" s="326" t="s">
        <v>168</v>
      </c>
      <c r="D260" s="326" t="s">
        <v>974</v>
      </c>
      <c r="E260" s="326" t="s">
        <v>993</v>
      </c>
      <c r="F260" s="327" t="s">
        <v>995</v>
      </c>
    </row>
    <row r="261" spans="1:6" s="323" customFormat="1" ht="25.5">
      <c r="A261" s="324">
        <v>2</v>
      </c>
      <c r="B261" s="325">
        <v>2108901</v>
      </c>
      <c r="C261" s="326" t="s">
        <v>168</v>
      </c>
      <c r="D261" s="326" t="s">
        <v>974</v>
      </c>
      <c r="E261" s="326" t="s">
        <v>993</v>
      </c>
      <c r="F261" s="327" t="s">
        <v>996</v>
      </c>
    </row>
    <row r="262" spans="1:6" s="323" customFormat="1" ht="25.5">
      <c r="A262" s="324">
        <v>2</v>
      </c>
      <c r="B262" s="325">
        <v>2108902</v>
      </c>
      <c r="C262" s="326" t="s">
        <v>168</v>
      </c>
      <c r="D262" s="326" t="s">
        <v>974</v>
      </c>
      <c r="E262" s="326" t="s">
        <v>993</v>
      </c>
      <c r="F262" s="327" t="s">
        <v>997</v>
      </c>
    </row>
    <row r="263" spans="1:6" s="323" customFormat="1" ht="38.25">
      <c r="A263" s="324">
        <v>2</v>
      </c>
      <c r="B263" s="325">
        <v>2108903</v>
      </c>
      <c r="C263" s="326" t="s">
        <v>168</v>
      </c>
      <c r="D263" s="326" t="s">
        <v>974</v>
      </c>
      <c r="E263" s="326" t="s">
        <v>993</v>
      </c>
      <c r="F263" s="327" t="s">
        <v>998</v>
      </c>
    </row>
    <row r="264" spans="1:6" s="323" customFormat="1" ht="25.5">
      <c r="A264" s="324">
        <v>2</v>
      </c>
      <c r="B264" s="325">
        <v>2131301</v>
      </c>
      <c r="C264" s="326" t="s">
        <v>168</v>
      </c>
      <c r="D264" s="326" t="s">
        <v>612</v>
      </c>
      <c r="E264" s="326" t="s">
        <v>613</v>
      </c>
      <c r="F264" s="327" t="s">
        <v>999</v>
      </c>
    </row>
    <row r="265" spans="1:6" s="323" customFormat="1" ht="38.25">
      <c r="A265" s="324">
        <v>2</v>
      </c>
      <c r="B265" s="325">
        <v>2139101</v>
      </c>
      <c r="C265" s="326" t="s">
        <v>168</v>
      </c>
      <c r="D265" s="326" t="s">
        <v>612</v>
      </c>
      <c r="E265" s="326" t="s">
        <v>616</v>
      </c>
      <c r="F265" s="327" t="s">
        <v>1000</v>
      </c>
    </row>
    <row r="266" spans="1:6" s="323" customFormat="1" ht="63.75">
      <c r="A266" s="324">
        <v>2</v>
      </c>
      <c r="B266" s="325">
        <v>2139102</v>
      </c>
      <c r="C266" s="326" t="s">
        <v>168</v>
      </c>
      <c r="D266" s="326" t="s">
        <v>612</v>
      </c>
      <c r="E266" s="326" t="s">
        <v>616</v>
      </c>
      <c r="F266" s="327" t="s">
        <v>1001</v>
      </c>
    </row>
    <row r="267" spans="1:6" s="323" customFormat="1" ht="25.5">
      <c r="A267" s="324">
        <v>2</v>
      </c>
      <c r="B267" s="325">
        <v>2139201</v>
      </c>
      <c r="C267" s="326" t="s">
        <v>168</v>
      </c>
      <c r="D267" s="326" t="s">
        <v>612</v>
      </c>
      <c r="E267" s="326" t="s">
        <v>616</v>
      </c>
      <c r="F267" s="327" t="s">
        <v>1002</v>
      </c>
    </row>
    <row r="268" spans="1:6" s="323" customFormat="1" ht="25.5">
      <c r="A268" s="324">
        <v>2</v>
      </c>
      <c r="B268" s="325">
        <v>2139202</v>
      </c>
      <c r="C268" s="326" t="s">
        <v>168</v>
      </c>
      <c r="D268" s="326" t="s">
        <v>612</v>
      </c>
      <c r="E268" s="326" t="s">
        <v>616</v>
      </c>
      <c r="F268" s="327" t="s">
        <v>1003</v>
      </c>
    </row>
    <row r="269" spans="1:6" s="323" customFormat="1" ht="25.5">
      <c r="A269" s="324">
        <v>2</v>
      </c>
      <c r="B269" s="325">
        <v>2139203</v>
      </c>
      <c r="C269" s="326" t="s">
        <v>168</v>
      </c>
      <c r="D269" s="326" t="s">
        <v>612</v>
      </c>
      <c r="E269" s="326" t="s">
        <v>616</v>
      </c>
      <c r="F269" s="327" t="s">
        <v>1004</v>
      </c>
    </row>
    <row r="270" spans="1:6" s="323" customFormat="1" ht="63.75">
      <c r="A270" s="324">
        <v>2</v>
      </c>
      <c r="B270" s="325">
        <v>2139301</v>
      </c>
      <c r="C270" s="326" t="s">
        <v>168</v>
      </c>
      <c r="D270" s="326" t="s">
        <v>612</v>
      </c>
      <c r="E270" s="326" t="s">
        <v>616</v>
      </c>
      <c r="F270" s="327" t="s">
        <v>1005</v>
      </c>
    </row>
    <row r="271" spans="1:6" s="323" customFormat="1" ht="38.25">
      <c r="A271" s="324">
        <v>2</v>
      </c>
      <c r="B271" s="325">
        <v>2139901</v>
      </c>
      <c r="C271" s="326" t="s">
        <v>168</v>
      </c>
      <c r="D271" s="326" t="s">
        <v>612</v>
      </c>
      <c r="E271" s="326" t="s">
        <v>616</v>
      </c>
      <c r="F271" s="327" t="s">
        <v>1006</v>
      </c>
    </row>
    <row r="272" spans="1:6" s="323" customFormat="1" ht="25.5">
      <c r="A272" s="324">
        <v>2</v>
      </c>
      <c r="B272" s="325">
        <v>2139902</v>
      </c>
      <c r="C272" s="326" t="s">
        <v>168</v>
      </c>
      <c r="D272" s="326" t="s">
        <v>612</v>
      </c>
      <c r="E272" s="326" t="s">
        <v>616</v>
      </c>
      <c r="F272" s="327" t="s">
        <v>1007</v>
      </c>
    </row>
    <row r="273" spans="1:6" s="323" customFormat="1" ht="38.25">
      <c r="A273" s="324">
        <v>2</v>
      </c>
      <c r="B273" s="325">
        <v>2141001</v>
      </c>
      <c r="C273" s="326" t="s">
        <v>168</v>
      </c>
      <c r="D273" s="326" t="s">
        <v>618</v>
      </c>
      <c r="E273" s="326" t="s">
        <v>619</v>
      </c>
      <c r="F273" s="327" t="s">
        <v>1008</v>
      </c>
    </row>
    <row r="274" spans="1:6" s="323" customFormat="1" ht="38.25">
      <c r="A274" s="324">
        <v>2</v>
      </c>
      <c r="B274" s="325">
        <v>2141002</v>
      </c>
      <c r="C274" s="326" t="s">
        <v>168</v>
      </c>
      <c r="D274" s="326" t="s">
        <v>618</v>
      </c>
      <c r="E274" s="326" t="s">
        <v>619</v>
      </c>
      <c r="F274" s="327" t="s">
        <v>1009</v>
      </c>
    </row>
    <row r="275" spans="1:6" s="323" customFormat="1" ht="38.25">
      <c r="A275" s="324">
        <v>2</v>
      </c>
      <c r="B275" s="325">
        <v>2141003</v>
      </c>
      <c r="C275" s="326" t="s">
        <v>168</v>
      </c>
      <c r="D275" s="326" t="s">
        <v>618</v>
      </c>
      <c r="E275" s="326" t="s">
        <v>619</v>
      </c>
      <c r="F275" s="327" t="s">
        <v>1010</v>
      </c>
    </row>
    <row r="276" spans="1:6" s="323" customFormat="1" ht="51">
      <c r="A276" s="324">
        <v>2</v>
      </c>
      <c r="B276" s="325">
        <v>2141004</v>
      </c>
      <c r="C276" s="326" t="s">
        <v>168</v>
      </c>
      <c r="D276" s="326" t="s">
        <v>618</v>
      </c>
      <c r="E276" s="326" t="s">
        <v>619</v>
      </c>
      <c r="F276" s="327" t="s">
        <v>1011</v>
      </c>
    </row>
    <row r="277" spans="1:6" s="323" customFormat="1" ht="63.75">
      <c r="A277" s="324">
        <v>2</v>
      </c>
      <c r="B277" s="325">
        <v>2142001</v>
      </c>
      <c r="C277" s="326" t="s">
        <v>168</v>
      </c>
      <c r="D277" s="326" t="s">
        <v>618</v>
      </c>
      <c r="E277" s="326" t="s">
        <v>1012</v>
      </c>
      <c r="F277" s="327" t="s">
        <v>1013</v>
      </c>
    </row>
    <row r="278" spans="1:6" s="323" customFormat="1" ht="25.5">
      <c r="A278" s="324">
        <v>2</v>
      </c>
      <c r="B278" s="325">
        <v>2143001</v>
      </c>
      <c r="C278" s="326" t="s">
        <v>168</v>
      </c>
      <c r="D278" s="326" t="s">
        <v>618</v>
      </c>
      <c r="E278" s="326" t="s">
        <v>1014</v>
      </c>
      <c r="F278" s="327" t="s">
        <v>1015</v>
      </c>
    </row>
    <row r="279" spans="1:6" s="323" customFormat="1" ht="76.5">
      <c r="A279" s="324">
        <v>2</v>
      </c>
      <c r="B279" s="325">
        <v>2151201</v>
      </c>
      <c r="C279" s="326" t="s">
        <v>168</v>
      </c>
      <c r="D279" s="326" t="s">
        <v>1016</v>
      </c>
      <c r="E279" s="326" t="s">
        <v>1017</v>
      </c>
      <c r="F279" s="327" t="s">
        <v>1018</v>
      </c>
    </row>
    <row r="280" spans="1:6" s="323" customFormat="1" ht="76.5">
      <c r="A280" s="324">
        <v>2</v>
      </c>
      <c r="B280" s="325">
        <v>2152101</v>
      </c>
      <c r="C280" s="326" t="s">
        <v>168</v>
      </c>
      <c r="D280" s="326" t="s">
        <v>1016</v>
      </c>
      <c r="E280" s="326" t="s">
        <v>1019</v>
      </c>
      <c r="F280" s="327" t="s">
        <v>1020</v>
      </c>
    </row>
    <row r="281" spans="1:6" s="323" customFormat="1" ht="76.5">
      <c r="A281" s="324">
        <v>2</v>
      </c>
      <c r="B281" s="325">
        <v>2152201</v>
      </c>
      <c r="C281" s="326" t="s">
        <v>168</v>
      </c>
      <c r="D281" s="326" t="s">
        <v>1016</v>
      </c>
      <c r="E281" s="326" t="s">
        <v>1019</v>
      </c>
      <c r="F281" s="327" t="s">
        <v>1021</v>
      </c>
    </row>
    <row r="282" spans="1:6" s="323" customFormat="1" ht="63.75">
      <c r="A282" s="324">
        <v>2</v>
      </c>
      <c r="B282" s="325">
        <v>2169001</v>
      </c>
      <c r="C282" s="326" t="s">
        <v>168</v>
      </c>
      <c r="D282" s="326" t="s">
        <v>1022</v>
      </c>
      <c r="E282" s="326" t="s">
        <v>1023</v>
      </c>
      <c r="F282" s="327" t="s">
        <v>1024</v>
      </c>
    </row>
    <row r="283" spans="1:6" s="323" customFormat="1" ht="25.5">
      <c r="A283" s="324">
        <v>2</v>
      </c>
      <c r="B283" s="325">
        <v>2170201</v>
      </c>
      <c r="C283" s="326" t="s">
        <v>168</v>
      </c>
      <c r="D283" s="326" t="s">
        <v>1025</v>
      </c>
      <c r="E283" s="326" t="s">
        <v>1025</v>
      </c>
      <c r="F283" s="327" t="s">
        <v>1026</v>
      </c>
    </row>
    <row r="284" spans="1:6" s="323" customFormat="1" ht="76.5">
      <c r="A284" s="324">
        <v>2</v>
      </c>
      <c r="B284" s="325">
        <v>2170901</v>
      </c>
      <c r="C284" s="326" t="s">
        <v>168</v>
      </c>
      <c r="D284" s="326" t="s">
        <v>1025</v>
      </c>
      <c r="E284" s="326" t="s">
        <v>1025</v>
      </c>
      <c r="F284" s="327" t="s">
        <v>1027</v>
      </c>
    </row>
    <row r="285" spans="1:6" s="323" customFormat="1" ht="89.25">
      <c r="A285" s="324">
        <v>2</v>
      </c>
      <c r="B285" s="325">
        <v>2170902</v>
      </c>
      <c r="C285" s="326" t="s">
        <v>168</v>
      </c>
      <c r="D285" s="326" t="s">
        <v>1025</v>
      </c>
      <c r="E285" s="326" t="s">
        <v>1025</v>
      </c>
      <c r="F285" s="327" t="s">
        <v>1028</v>
      </c>
    </row>
    <row r="286" spans="1:6" s="323" customFormat="1" ht="38.25">
      <c r="A286" s="324">
        <v>2</v>
      </c>
      <c r="B286" s="325">
        <v>2181101</v>
      </c>
      <c r="C286" s="326" t="s">
        <v>168</v>
      </c>
      <c r="D286" s="326" t="s">
        <v>1029</v>
      </c>
      <c r="E286" s="326" t="s">
        <v>1030</v>
      </c>
      <c r="F286" s="327" t="s">
        <v>1031</v>
      </c>
    </row>
    <row r="287" spans="1:6" s="323" customFormat="1" ht="89.25">
      <c r="A287" s="324">
        <v>2</v>
      </c>
      <c r="B287" s="325">
        <v>2181201</v>
      </c>
      <c r="C287" s="326" t="s">
        <v>168</v>
      </c>
      <c r="D287" s="326" t="s">
        <v>1029</v>
      </c>
      <c r="E287" s="326" t="s">
        <v>1030</v>
      </c>
      <c r="F287" s="327" t="s">
        <v>1032</v>
      </c>
    </row>
    <row r="288" spans="1:6" s="323" customFormat="1" ht="51">
      <c r="A288" s="324">
        <v>2</v>
      </c>
      <c r="B288" s="325">
        <v>2182001</v>
      </c>
      <c r="C288" s="326" t="s">
        <v>168</v>
      </c>
      <c r="D288" s="326" t="s">
        <v>1029</v>
      </c>
      <c r="E288" s="326" t="s">
        <v>1033</v>
      </c>
      <c r="F288" s="327" t="s">
        <v>1034</v>
      </c>
    </row>
    <row r="289" spans="1:6" s="323" customFormat="1" ht="38.25">
      <c r="A289" s="324">
        <v>2</v>
      </c>
      <c r="B289" s="325">
        <v>2201301</v>
      </c>
      <c r="C289" s="326" t="s">
        <v>168</v>
      </c>
      <c r="D289" s="326" t="s">
        <v>1035</v>
      </c>
      <c r="E289" s="326" t="s">
        <v>1036</v>
      </c>
      <c r="F289" s="327" t="s">
        <v>1037</v>
      </c>
    </row>
    <row r="290" spans="1:6" s="323" customFormat="1" ht="38.25">
      <c r="A290" s="324">
        <v>2</v>
      </c>
      <c r="B290" s="325">
        <v>2202301</v>
      </c>
      <c r="C290" s="326" t="s">
        <v>168</v>
      </c>
      <c r="D290" s="326" t="s">
        <v>1035</v>
      </c>
      <c r="E290" s="326" t="s">
        <v>1038</v>
      </c>
      <c r="F290" s="327" t="s">
        <v>1039</v>
      </c>
    </row>
    <row r="291" spans="1:6" s="323" customFormat="1" ht="25.5">
      <c r="A291" s="324">
        <v>2</v>
      </c>
      <c r="B291" s="325">
        <v>2202302</v>
      </c>
      <c r="C291" s="326" t="s">
        <v>168</v>
      </c>
      <c r="D291" s="326" t="s">
        <v>1035</v>
      </c>
      <c r="E291" s="326" t="s">
        <v>1038</v>
      </c>
      <c r="F291" s="327" t="s">
        <v>1040</v>
      </c>
    </row>
    <row r="292" spans="1:6" s="323" customFormat="1" ht="25.5">
      <c r="A292" s="324">
        <v>2</v>
      </c>
      <c r="B292" s="325">
        <v>2202901</v>
      </c>
      <c r="C292" s="326" t="s">
        <v>168</v>
      </c>
      <c r="D292" s="326" t="s">
        <v>1035</v>
      </c>
      <c r="E292" s="326" t="s">
        <v>1038</v>
      </c>
      <c r="F292" s="327" t="s">
        <v>1041</v>
      </c>
    </row>
    <row r="293" spans="1:6" s="323" customFormat="1" ht="25.5">
      <c r="A293" s="324">
        <v>2</v>
      </c>
      <c r="B293" s="325">
        <v>2202902</v>
      </c>
      <c r="C293" s="326" t="s">
        <v>168</v>
      </c>
      <c r="D293" s="326" t="s">
        <v>1035</v>
      </c>
      <c r="E293" s="326" t="s">
        <v>1038</v>
      </c>
      <c r="F293" s="327" t="s">
        <v>1042</v>
      </c>
    </row>
    <row r="294" spans="1:6" s="323" customFormat="1" ht="25.5">
      <c r="A294" s="324">
        <v>2</v>
      </c>
      <c r="B294" s="325">
        <v>2221901</v>
      </c>
      <c r="C294" s="326" t="s">
        <v>168</v>
      </c>
      <c r="D294" s="326" t="s">
        <v>1043</v>
      </c>
      <c r="E294" s="326" t="s">
        <v>1044</v>
      </c>
      <c r="F294" s="327" t="s">
        <v>1045</v>
      </c>
    </row>
    <row r="295" spans="1:6" s="323" customFormat="1" ht="38.25">
      <c r="A295" s="324">
        <v>2</v>
      </c>
      <c r="B295" s="325">
        <v>2259901</v>
      </c>
      <c r="C295" s="326" t="s">
        <v>168</v>
      </c>
      <c r="D295" s="326" t="s">
        <v>1046</v>
      </c>
      <c r="E295" s="326" t="s">
        <v>1047</v>
      </c>
      <c r="F295" s="327" t="s">
        <v>1048</v>
      </c>
    </row>
    <row r="296" spans="1:6" s="323" customFormat="1" ht="63.75">
      <c r="A296" s="324">
        <v>2</v>
      </c>
      <c r="B296" s="325">
        <v>2267001</v>
      </c>
      <c r="C296" s="326" t="s">
        <v>168</v>
      </c>
      <c r="D296" s="326" t="s">
        <v>1049</v>
      </c>
      <c r="E296" s="326" t="s">
        <v>1050</v>
      </c>
      <c r="F296" s="327" t="s">
        <v>1051</v>
      </c>
    </row>
    <row r="297" spans="1:6" s="323" customFormat="1" ht="51">
      <c r="A297" s="324">
        <v>2</v>
      </c>
      <c r="B297" s="325">
        <v>2268001</v>
      </c>
      <c r="C297" s="326" t="s">
        <v>168</v>
      </c>
      <c r="D297" s="326" t="s">
        <v>1049</v>
      </c>
      <c r="E297" s="326" t="s">
        <v>1052</v>
      </c>
      <c r="F297" s="327" t="s">
        <v>1053</v>
      </c>
    </row>
    <row r="298" spans="1:6" s="323" customFormat="1" ht="25.5">
      <c r="A298" s="324">
        <v>2</v>
      </c>
      <c r="B298" s="325">
        <v>2311001</v>
      </c>
      <c r="C298" s="326" t="s">
        <v>168</v>
      </c>
      <c r="D298" s="326" t="s">
        <v>1054</v>
      </c>
      <c r="E298" s="326" t="s">
        <v>1055</v>
      </c>
      <c r="F298" s="327" t="s">
        <v>1056</v>
      </c>
    </row>
    <row r="299" spans="1:6" s="323" customFormat="1" ht="25.5">
      <c r="A299" s="324">
        <v>2</v>
      </c>
      <c r="B299" s="325">
        <v>2311002</v>
      </c>
      <c r="C299" s="326" t="s">
        <v>168</v>
      </c>
      <c r="D299" s="326" t="s">
        <v>1054</v>
      </c>
      <c r="E299" s="326" t="s">
        <v>1055</v>
      </c>
      <c r="F299" s="327" t="s">
        <v>1057</v>
      </c>
    </row>
    <row r="300" spans="1:6" s="323" customFormat="1" ht="38.25">
      <c r="A300" s="324">
        <v>2</v>
      </c>
      <c r="B300" s="325">
        <v>2322001</v>
      </c>
      <c r="C300" s="326" t="s">
        <v>168</v>
      </c>
      <c r="D300" s="326" t="s">
        <v>1058</v>
      </c>
      <c r="E300" s="326" t="s">
        <v>1059</v>
      </c>
      <c r="F300" s="327" t="s">
        <v>1060</v>
      </c>
    </row>
    <row r="301" spans="1:6" s="323" customFormat="1" ht="25.5">
      <c r="A301" s="324">
        <v>2</v>
      </c>
      <c r="B301" s="325">
        <v>2322002</v>
      </c>
      <c r="C301" s="326" t="s">
        <v>168</v>
      </c>
      <c r="D301" s="326" t="s">
        <v>1058</v>
      </c>
      <c r="E301" s="326" t="s">
        <v>1059</v>
      </c>
      <c r="F301" s="327" t="s">
        <v>1061</v>
      </c>
    </row>
    <row r="302" spans="1:6" s="323" customFormat="1" ht="89.25">
      <c r="A302" s="324">
        <v>2</v>
      </c>
      <c r="B302" s="325">
        <v>2323001</v>
      </c>
      <c r="C302" s="326" t="s">
        <v>168</v>
      </c>
      <c r="D302" s="326" t="s">
        <v>1058</v>
      </c>
      <c r="E302" s="326" t="s">
        <v>1062</v>
      </c>
      <c r="F302" s="327" t="s">
        <v>1063</v>
      </c>
    </row>
    <row r="303" spans="1:6" s="323" customFormat="1" ht="51">
      <c r="A303" s="324">
        <v>2</v>
      </c>
      <c r="B303" s="325">
        <v>2323002</v>
      </c>
      <c r="C303" s="326" t="s">
        <v>168</v>
      </c>
      <c r="D303" s="326" t="s">
        <v>1058</v>
      </c>
      <c r="E303" s="326" t="s">
        <v>1062</v>
      </c>
      <c r="F303" s="327" t="s">
        <v>1064</v>
      </c>
    </row>
    <row r="304" spans="1:6" s="323" customFormat="1" ht="127.5">
      <c r="A304" s="324">
        <v>2</v>
      </c>
      <c r="B304" s="325">
        <v>2323003</v>
      </c>
      <c r="C304" s="326" t="s">
        <v>168</v>
      </c>
      <c r="D304" s="326" t="s">
        <v>1058</v>
      </c>
      <c r="E304" s="326" t="s">
        <v>1062</v>
      </c>
      <c r="F304" s="327" t="s">
        <v>1065</v>
      </c>
    </row>
    <row r="305" spans="1:6" s="323" customFormat="1" ht="38.25">
      <c r="A305" s="324">
        <v>2</v>
      </c>
      <c r="B305" s="325">
        <v>2323004</v>
      </c>
      <c r="C305" s="326" t="s">
        <v>168</v>
      </c>
      <c r="D305" s="326" t="s">
        <v>1058</v>
      </c>
      <c r="E305" s="326" t="s">
        <v>1062</v>
      </c>
      <c r="F305" s="327" t="s">
        <v>1066</v>
      </c>
    </row>
    <row r="306" spans="1:6" s="323" customFormat="1" ht="102">
      <c r="A306" s="324">
        <v>2</v>
      </c>
      <c r="B306" s="325">
        <v>2329001</v>
      </c>
      <c r="C306" s="326" t="s">
        <v>168</v>
      </c>
      <c r="D306" s="326" t="s">
        <v>1058</v>
      </c>
      <c r="E306" s="326" t="s">
        <v>1067</v>
      </c>
      <c r="F306" s="327" t="s">
        <v>1068</v>
      </c>
    </row>
    <row r="307" spans="1:6" s="323" customFormat="1" ht="25.5">
      <c r="A307" s="324">
        <v>2</v>
      </c>
      <c r="B307" s="325">
        <v>2331101</v>
      </c>
      <c r="C307" s="326" t="s">
        <v>168</v>
      </c>
      <c r="D307" s="326" t="s">
        <v>1069</v>
      </c>
      <c r="E307" s="326" t="s">
        <v>1070</v>
      </c>
      <c r="F307" s="327" t="s">
        <v>1071</v>
      </c>
    </row>
    <row r="308" spans="1:6" s="323" customFormat="1" ht="25.5">
      <c r="A308" s="324">
        <v>2</v>
      </c>
      <c r="B308" s="325">
        <v>2331201</v>
      </c>
      <c r="C308" s="326" t="s">
        <v>168</v>
      </c>
      <c r="D308" s="326" t="s">
        <v>1069</v>
      </c>
      <c r="E308" s="326" t="s">
        <v>1070</v>
      </c>
      <c r="F308" s="327" t="s">
        <v>1072</v>
      </c>
    </row>
    <row r="309" spans="1:6" s="323" customFormat="1" ht="76.5">
      <c r="A309" s="324">
        <v>2</v>
      </c>
      <c r="B309" s="325">
        <v>2331301</v>
      </c>
      <c r="C309" s="326" t="s">
        <v>168</v>
      </c>
      <c r="D309" s="326" t="s">
        <v>1069</v>
      </c>
      <c r="E309" s="326" t="s">
        <v>1070</v>
      </c>
      <c r="F309" s="327" t="s">
        <v>1073</v>
      </c>
    </row>
    <row r="310" spans="1:6" s="323" customFormat="1" ht="114.75">
      <c r="A310" s="324">
        <v>2</v>
      </c>
      <c r="B310" s="325">
        <v>2331901</v>
      </c>
      <c r="C310" s="326" t="s">
        <v>168</v>
      </c>
      <c r="D310" s="326" t="s">
        <v>1069</v>
      </c>
      <c r="E310" s="326" t="s">
        <v>1070</v>
      </c>
      <c r="F310" s="327" t="s">
        <v>1074</v>
      </c>
    </row>
    <row r="311" spans="1:6" s="323" customFormat="1" ht="38.25">
      <c r="A311" s="324">
        <v>2</v>
      </c>
      <c r="B311" s="325">
        <v>2332001</v>
      </c>
      <c r="C311" s="326" t="s">
        <v>168</v>
      </c>
      <c r="D311" s="326" t="s">
        <v>1069</v>
      </c>
      <c r="E311" s="326" t="s">
        <v>1075</v>
      </c>
      <c r="F311" s="327" t="s">
        <v>1076</v>
      </c>
    </row>
    <row r="312" spans="1:6" s="323" customFormat="1" ht="38.25">
      <c r="A312" s="324">
        <v>2</v>
      </c>
      <c r="B312" s="325">
        <v>2433001</v>
      </c>
      <c r="C312" s="326" t="s">
        <v>1077</v>
      </c>
      <c r="D312" s="326" t="s">
        <v>1078</v>
      </c>
      <c r="E312" s="326" t="s">
        <v>1079</v>
      </c>
      <c r="F312" s="327" t="s">
        <v>1080</v>
      </c>
    </row>
    <row r="313" spans="1:6" s="323" customFormat="1" ht="89.25">
      <c r="A313" s="324">
        <v>2</v>
      </c>
      <c r="B313" s="325">
        <v>2451101</v>
      </c>
      <c r="C313" s="326" t="s">
        <v>621</v>
      </c>
      <c r="D313" s="326" t="s">
        <v>622</v>
      </c>
      <c r="E313" s="326" t="s">
        <v>1081</v>
      </c>
      <c r="F313" s="327" t="s">
        <v>1082</v>
      </c>
    </row>
    <row r="314" spans="1:6" s="323" customFormat="1" ht="102">
      <c r="A314" s="324">
        <v>2</v>
      </c>
      <c r="B314" s="325">
        <v>2451201</v>
      </c>
      <c r="C314" s="326" t="s">
        <v>621</v>
      </c>
      <c r="D314" s="326" t="s">
        <v>622</v>
      </c>
      <c r="E314" s="326" t="s">
        <v>1081</v>
      </c>
      <c r="F314" s="327" t="s">
        <v>1083</v>
      </c>
    </row>
    <row r="315" spans="1:6" s="323" customFormat="1" ht="38.25">
      <c r="A315" s="324">
        <v>2</v>
      </c>
      <c r="B315" s="325">
        <v>2461001</v>
      </c>
      <c r="C315" s="326" t="s">
        <v>621</v>
      </c>
      <c r="D315" s="326" t="s">
        <v>626</v>
      </c>
      <c r="E315" s="326" t="s">
        <v>627</v>
      </c>
      <c r="F315" s="327" t="s">
        <v>1084</v>
      </c>
    </row>
    <row r="316" spans="1:6" s="323" customFormat="1" ht="38.25">
      <c r="A316" s="324">
        <v>2</v>
      </c>
      <c r="B316" s="325">
        <v>2461002</v>
      </c>
      <c r="C316" s="326" t="s">
        <v>621</v>
      </c>
      <c r="D316" s="326" t="s">
        <v>626</v>
      </c>
      <c r="E316" s="326" t="s">
        <v>627</v>
      </c>
      <c r="F316" s="327" t="s">
        <v>1085</v>
      </c>
    </row>
    <row r="317" spans="1:6" s="323" customFormat="1" ht="38.25">
      <c r="A317" s="324">
        <v>2</v>
      </c>
      <c r="B317" s="325">
        <v>2462001</v>
      </c>
      <c r="C317" s="326" t="s">
        <v>621</v>
      </c>
      <c r="D317" s="326" t="s">
        <v>626</v>
      </c>
      <c r="E317" s="326" t="s">
        <v>630</v>
      </c>
      <c r="F317" s="327" t="s">
        <v>1086</v>
      </c>
    </row>
    <row r="318" spans="1:6" s="323" customFormat="1" ht="63.75">
      <c r="A318" s="324">
        <v>2</v>
      </c>
      <c r="B318" s="325">
        <v>2463201</v>
      </c>
      <c r="C318" s="326" t="s">
        <v>621</v>
      </c>
      <c r="D318" s="326" t="s">
        <v>626</v>
      </c>
      <c r="E318" s="326" t="s">
        <v>633</v>
      </c>
      <c r="F318" s="327" t="s">
        <v>1087</v>
      </c>
    </row>
    <row r="319" spans="1:6" s="323" customFormat="1" ht="51">
      <c r="A319" s="324">
        <v>2</v>
      </c>
      <c r="B319" s="325">
        <v>2465201</v>
      </c>
      <c r="C319" s="326" t="s">
        <v>621</v>
      </c>
      <c r="D319" s="326" t="s">
        <v>626</v>
      </c>
      <c r="E319" s="326" t="s">
        <v>646</v>
      </c>
      <c r="F319" s="327" t="s">
        <v>1088</v>
      </c>
    </row>
    <row r="320" spans="1:6" s="323" customFormat="1" ht="63.75">
      <c r="A320" s="324">
        <v>2</v>
      </c>
      <c r="B320" s="325">
        <v>2465301</v>
      </c>
      <c r="C320" s="326" t="s">
        <v>621</v>
      </c>
      <c r="D320" s="326" t="s">
        <v>626</v>
      </c>
      <c r="E320" s="326" t="s">
        <v>646</v>
      </c>
      <c r="F320" s="327" t="s">
        <v>1089</v>
      </c>
    </row>
    <row r="321" spans="1:6" s="323" customFormat="1" ht="38.25">
      <c r="A321" s="324">
        <v>2</v>
      </c>
      <c r="B321" s="325">
        <v>2465901</v>
      </c>
      <c r="C321" s="326" t="s">
        <v>621</v>
      </c>
      <c r="D321" s="326" t="s">
        <v>626</v>
      </c>
      <c r="E321" s="326" t="s">
        <v>646</v>
      </c>
      <c r="F321" s="327" t="s">
        <v>1090</v>
      </c>
    </row>
    <row r="322" spans="1:6" s="323" customFormat="1" ht="63.75">
      <c r="A322" s="324">
        <v>2</v>
      </c>
      <c r="B322" s="325">
        <v>2465902</v>
      </c>
      <c r="C322" s="326" t="s">
        <v>621</v>
      </c>
      <c r="D322" s="326" t="s">
        <v>626</v>
      </c>
      <c r="E322" s="326" t="s">
        <v>646</v>
      </c>
      <c r="F322" s="327" t="s">
        <v>1091</v>
      </c>
    </row>
    <row r="323" spans="1:6" s="323" customFormat="1" ht="76.5">
      <c r="A323" s="324">
        <v>2</v>
      </c>
      <c r="B323" s="325">
        <v>2465903</v>
      </c>
      <c r="C323" s="326" t="s">
        <v>621</v>
      </c>
      <c r="D323" s="326" t="s">
        <v>626</v>
      </c>
      <c r="E323" s="326" t="s">
        <v>646</v>
      </c>
      <c r="F323" s="327" t="s">
        <v>1092</v>
      </c>
    </row>
    <row r="324" spans="1:6" s="323" customFormat="1" ht="51">
      <c r="A324" s="324">
        <v>2</v>
      </c>
      <c r="B324" s="325">
        <v>2466201</v>
      </c>
      <c r="C324" s="326" t="s">
        <v>621</v>
      </c>
      <c r="D324" s="326" t="s">
        <v>626</v>
      </c>
      <c r="E324" s="326" t="s">
        <v>649</v>
      </c>
      <c r="F324" s="327" t="s">
        <v>1093</v>
      </c>
    </row>
    <row r="325" spans="1:6" s="323" customFormat="1" ht="51">
      <c r="A325" s="324">
        <v>2</v>
      </c>
      <c r="B325" s="325">
        <v>2466301</v>
      </c>
      <c r="C325" s="326" t="s">
        <v>621</v>
      </c>
      <c r="D325" s="326" t="s">
        <v>626</v>
      </c>
      <c r="E325" s="326" t="s">
        <v>649</v>
      </c>
      <c r="F325" s="327" t="s">
        <v>1094</v>
      </c>
    </row>
    <row r="326" spans="1:6" s="323" customFormat="1" ht="38.25">
      <c r="A326" s="324">
        <v>2</v>
      </c>
      <c r="B326" s="325">
        <v>2466901</v>
      </c>
      <c r="C326" s="326" t="s">
        <v>621</v>
      </c>
      <c r="D326" s="326" t="s">
        <v>626</v>
      </c>
      <c r="E326" s="326" t="s">
        <v>649</v>
      </c>
      <c r="F326" s="327" t="s">
        <v>1095</v>
      </c>
    </row>
    <row r="327" spans="1:6" s="323" customFormat="1" ht="114.75">
      <c r="A327" s="324">
        <v>2</v>
      </c>
      <c r="B327" s="325">
        <v>2471901</v>
      </c>
      <c r="C327" s="326" t="s">
        <v>621</v>
      </c>
      <c r="D327" s="326" t="s">
        <v>656</v>
      </c>
      <c r="E327" s="326" t="s">
        <v>657</v>
      </c>
      <c r="F327" s="327" t="s">
        <v>1096</v>
      </c>
    </row>
    <row r="328" spans="1:6" s="323" customFormat="1" ht="51">
      <c r="A328" s="324">
        <v>2</v>
      </c>
      <c r="B328" s="325">
        <v>2472101</v>
      </c>
      <c r="C328" s="326" t="s">
        <v>621</v>
      </c>
      <c r="D328" s="326" t="s">
        <v>656</v>
      </c>
      <c r="E328" s="326" t="s">
        <v>661</v>
      </c>
      <c r="F328" s="327" t="s">
        <v>1097</v>
      </c>
    </row>
    <row r="329" spans="1:6" s="323" customFormat="1" ht="51">
      <c r="A329" s="324">
        <v>2</v>
      </c>
      <c r="B329" s="325">
        <v>2472301</v>
      </c>
      <c r="C329" s="326" t="s">
        <v>621</v>
      </c>
      <c r="D329" s="326" t="s">
        <v>656</v>
      </c>
      <c r="E329" s="326" t="s">
        <v>661</v>
      </c>
      <c r="F329" s="327" t="s">
        <v>1098</v>
      </c>
    </row>
    <row r="330" spans="1:6" s="323" customFormat="1" ht="51">
      <c r="A330" s="324">
        <v>2</v>
      </c>
      <c r="B330" s="325">
        <v>2475201</v>
      </c>
      <c r="C330" s="326" t="s">
        <v>621</v>
      </c>
      <c r="D330" s="326" t="s">
        <v>656</v>
      </c>
      <c r="E330" s="326" t="s">
        <v>673</v>
      </c>
      <c r="F330" s="327" t="s">
        <v>1099</v>
      </c>
    </row>
    <row r="331" spans="1:6" s="323" customFormat="1" ht="51">
      <c r="A331" s="324">
        <v>2</v>
      </c>
      <c r="B331" s="325">
        <v>2477401</v>
      </c>
      <c r="C331" s="326" t="s">
        <v>621</v>
      </c>
      <c r="D331" s="326" t="s">
        <v>656</v>
      </c>
      <c r="E331" s="326" t="s">
        <v>686</v>
      </c>
      <c r="F331" s="327" t="s">
        <v>1100</v>
      </c>
    </row>
    <row r="332" spans="1:6" s="323" customFormat="1" ht="38.25">
      <c r="A332" s="324">
        <v>2</v>
      </c>
      <c r="B332" s="325">
        <v>2521001</v>
      </c>
      <c r="C332" s="326" t="s">
        <v>1101</v>
      </c>
      <c r="D332" s="326" t="s">
        <v>1102</v>
      </c>
      <c r="E332" s="326" t="s">
        <v>1103</v>
      </c>
      <c r="F332" s="327" t="s">
        <v>1104</v>
      </c>
    </row>
    <row r="333" spans="1:6" s="323" customFormat="1" ht="25.5">
      <c r="A333" s="324">
        <v>2</v>
      </c>
      <c r="B333" s="325">
        <v>2522101</v>
      </c>
      <c r="C333" s="326" t="s">
        <v>1101</v>
      </c>
      <c r="D333" s="326" t="s">
        <v>1102</v>
      </c>
      <c r="E333" s="326" t="s">
        <v>1105</v>
      </c>
      <c r="F333" s="327" t="s">
        <v>1106</v>
      </c>
    </row>
    <row r="334" spans="1:6" s="323" customFormat="1" ht="51">
      <c r="A334" s="324">
        <v>2</v>
      </c>
      <c r="B334" s="325">
        <v>2551101</v>
      </c>
      <c r="C334" s="326" t="s">
        <v>701</v>
      </c>
      <c r="D334" s="326" t="s">
        <v>1107</v>
      </c>
      <c r="E334" s="326" t="s">
        <v>1108</v>
      </c>
      <c r="F334" s="327" t="s">
        <v>1109</v>
      </c>
    </row>
    <row r="335" spans="1:6" s="323" customFormat="1" ht="63.75">
      <c r="A335" s="324">
        <v>2</v>
      </c>
      <c r="B335" s="325">
        <v>2551201</v>
      </c>
      <c r="C335" s="326" t="s">
        <v>701</v>
      </c>
      <c r="D335" s="326" t="s">
        <v>1107</v>
      </c>
      <c r="E335" s="326" t="s">
        <v>1108</v>
      </c>
      <c r="F335" s="327" t="s">
        <v>1110</v>
      </c>
    </row>
    <row r="336" spans="1:6" s="323" customFormat="1" ht="38.25">
      <c r="A336" s="324">
        <v>2</v>
      </c>
      <c r="B336" s="325">
        <v>2551301</v>
      </c>
      <c r="C336" s="326" t="s">
        <v>701</v>
      </c>
      <c r="D336" s="326" t="s">
        <v>1107</v>
      </c>
      <c r="E336" s="326" t="s">
        <v>1108</v>
      </c>
      <c r="F336" s="327" t="s">
        <v>1111</v>
      </c>
    </row>
    <row r="337" spans="1:6" s="323" customFormat="1" ht="38.25">
      <c r="A337" s="324">
        <v>2</v>
      </c>
      <c r="B337" s="325">
        <v>2551401</v>
      </c>
      <c r="C337" s="326" t="s">
        <v>701</v>
      </c>
      <c r="D337" s="326" t="s">
        <v>1107</v>
      </c>
      <c r="E337" s="326" t="s">
        <v>1108</v>
      </c>
      <c r="F337" s="327" t="s">
        <v>1112</v>
      </c>
    </row>
    <row r="338" spans="1:6" s="323" customFormat="1" ht="38.25">
      <c r="A338" s="324">
        <v>2</v>
      </c>
      <c r="B338" s="325">
        <v>2551901</v>
      </c>
      <c r="C338" s="326" t="s">
        <v>701</v>
      </c>
      <c r="D338" s="326" t="s">
        <v>1107</v>
      </c>
      <c r="E338" s="326" t="s">
        <v>1108</v>
      </c>
      <c r="F338" s="327" t="s">
        <v>1113</v>
      </c>
    </row>
    <row r="339" spans="1:6" s="323" customFormat="1" ht="51">
      <c r="A339" s="324">
        <v>2</v>
      </c>
      <c r="B339" s="325">
        <v>2552001</v>
      </c>
      <c r="C339" s="326" t="s">
        <v>701</v>
      </c>
      <c r="D339" s="326" t="s">
        <v>1107</v>
      </c>
      <c r="E339" s="326" t="s">
        <v>1114</v>
      </c>
      <c r="F339" s="327" t="s">
        <v>1115</v>
      </c>
    </row>
    <row r="340" spans="1:6" s="323" customFormat="1" ht="38.25">
      <c r="A340" s="324">
        <v>2</v>
      </c>
      <c r="B340" s="325">
        <v>2553001</v>
      </c>
      <c r="C340" s="326" t="s">
        <v>701</v>
      </c>
      <c r="D340" s="326" t="s">
        <v>1107</v>
      </c>
      <c r="E340" s="326" t="s">
        <v>1116</v>
      </c>
      <c r="F340" s="327" t="s">
        <v>1117</v>
      </c>
    </row>
    <row r="341" spans="1:6" s="323" customFormat="1" ht="38.25">
      <c r="A341" s="324">
        <v>2</v>
      </c>
      <c r="B341" s="325">
        <v>2559001</v>
      </c>
      <c r="C341" s="326" t="s">
        <v>701</v>
      </c>
      <c r="D341" s="326" t="s">
        <v>1107</v>
      </c>
      <c r="E341" s="326" t="s">
        <v>1118</v>
      </c>
      <c r="F341" s="327" t="s">
        <v>1119</v>
      </c>
    </row>
    <row r="342" spans="1:6" s="323" customFormat="1" ht="38.25">
      <c r="A342" s="324">
        <v>2</v>
      </c>
      <c r="B342" s="325">
        <v>2561201</v>
      </c>
      <c r="C342" s="326" t="s">
        <v>701</v>
      </c>
      <c r="D342" s="326" t="s">
        <v>702</v>
      </c>
      <c r="E342" s="326" t="s">
        <v>703</v>
      </c>
      <c r="F342" s="327" t="s">
        <v>1120</v>
      </c>
    </row>
    <row r="343" spans="1:6" s="323" customFormat="1" ht="38.25">
      <c r="A343" s="324">
        <v>2</v>
      </c>
      <c r="B343" s="325">
        <v>2563001</v>
      </c>
      <c r="C343" s="326" t="s">
        <v>701</v>
      </c>
      <c r="D343" s="326" t="s">
        <v>702</v>
      </c>
      <c r="E343" s="326" t="s">
        <v>1121</v>
      </c>
      <c r="F343" s="327" t="s">
        <v>1122</v>
      </c>
    </row>
    <row r="344" spans="1:6" s="323" customFormat="1" ht="38.25">
      <c r="A344" s="324">
        <v>2</v>
      </c>
      <c r="B344" s="325">
        <v>2591101</v>
      </c>
      <c r="C344" s="326" t="s">
        <v>705</v>
      </c>
      <c r="D344" s="326" t="s">
        <v>1123</v>
      </c>
      <c r="E344" s="326" t="s">
        <v>1124</v>
      </c>
      <c r="F344" s="327" t="s">
        <v>1125</v>
      </c>
    </row>
    <row r="345" spans="1:6" s="323" customFormat="1" ht="76.5">
      <c r="A345" s="324">
        <v>2</v>
      </c>
      <c r="B345" s="325">
        <v>2591201</v>
      </c>
      <c r="C345" s="326" t="s">
        <v>705</v>
      </c>
      <c r="D345" s="326" t="s">
        <v>1123</v>
      </c>
      <c r="E345" s="326" t="s">
        <v>1124</v>
      </c>
      <c r="F345" s="327" t="s">
        <v>1126</v>
      </c>
    </row>
    <row r="346" spans="1:6" s="323" customFormat="1" ht="51">
      <c r="A346" s="324">
        <v>2</v>
      </c>
      <c r="B346" s="325">
        <v>2591202</v>
      </c>
      <c r="C346" s="326" t="s">
        <v>705</v>
      </c>
      <c r="D346" s="326" t="s">
        <v>1123</v>
      </c>
      <c r="E346" s="326" t="s">
        <v>1124</v>
      </c>
      <c r="F346" s="327" t="s">
        <v>1127</v>
      </c>
    </row>
    <row r="347" spans="1:6" s="323" customFormat="1" ht="76.5">
      <c r="A347" s="324">
        <v>2</v>
      </c>
      <c r="B347" s="325">
        <v>2591301</v>
      </c>
      <c r="C347" s="326" t="s">
        <v>705</v>
      </c>
      <c r="D347" s="326" t="s">
        <v>1123</v>
      </c>
      <c r="E347" s="326" t="s">
        <v>1124</v>
      </c>
      <c r="F347" s="327" t="s">
        <v>1128</v>
      </c>
    </row>
    <row r="348" spans="1:6" s="323" customFormat="1" ht="63.75">
      <c r="A348" s="324">
        <v>2</v>
      </c>
      <c r="B348" s="325">
        <v>2591401</v>
      </c>
      <c r="C348" s="326" t="s">
        <v>705</v>
      </c>
      <c r="D348" s="326" t="s">
        <v>1123</v>
      </c>
      <c r="E348" s="326" t="s">
        <v>1124</v>
      </c>
      <c r="F348" s="327" t="s">
        <v>1129</v>
      </c>
    </row>
    <row r="349" spans="1:6" s="323" customFormat="1" ht="51">
      <c r="A349" s="324">
        <v>2</v>
      </c>
      <c r="B349" s="325">
        <v>2592001</v>
      </c>
      <c r="C349" s="326" t="s">
        <v>705</v>
      </c>
      <c r="D349" s="326" t="s">
        <v>1123</v>
      </c>
      <c r="E349" s="326" t="s">
        <v>1130</v>
      </c>
      <c r="F349" s="327" t="s">
        <v>1131</v>
      </c>
    </row>
    <row r="350" spans="1:6" s="323" customFormat="1" ht="89.25">
      <c r="A350" s="324">
        <v>2</v>
      </c>
      <c r="B350" s="325">
        <v>2592002</v>
      </c>
      <c r="C350" s="326" t="s">
        <v>705</v>
      </c>
      <c r="D350" s="326" t="s">
        <v>1123</v>
      </c>
      <c r="E350" s="326" t="s">
        <v>1130</v>
      </c>
      <c r="F350" s="327" t="s">
        <v>1132</v>
      </c>
    </row>
    <row r="351" spans="1:6" s="323" customFormat="1" ht="89.25">
      <c r="A351" s="324">
        <v>2</v>
      </c>
      <c r="B351" s="325">
        <v>2601001</v>
      </c>
      <c r="C351" s="326" t="s">
        <v>705</v>
      </c>
      <c r="D351" s="326" t="s">
        <v>1133</v>
      </c>
      <c r="E351" s="326" t="s">
        <v>1134</v>
      </c>
      <c r="F351" s="327" t="s">
        <v>1135</v>
      </c>
    </row>
    <row r="352" spans="1:6" s="323" customFormat="1" ht="76.5">
      <c r="A352" s="324">
        <v>2</v>
      </c>
      <c r="B352" s="325">
        <v>2602001</v>
      </c>
      <c r="C352" s="326" t="s">
        <v>705</v>
      </c>
      <c r="D352" s="326" t="s">
        <v>1133</v>
      </c>
      <c r="E352" s="326" t="s">
        <v>1136</v>
      </c>
      <c r="F352" s="327" t="s">
        <v>1137</v>
      </c>
    </row>
    <row r="353" spans="1:6" s="323" customFormat="1" ht="102">
      <c r="A353" s="324">
        <v>2</v>
      </c>
      <c r="B353" s="325">
        <v>2613001</v>
      </c>
      <c r="C353" s="326" t="s">
        <v>705</v>
      </c>
      <c r="D353" s="326" t="s">
        <v>1138</v>
      </c>
      <c r="E353" s="326" t="s">
        <v>1139</v>
      </c>
      <c r="F353" s="327" t="s">
        <v>1140</v>
      </c>
    </row>
    <row r="354" spans="1:6" s="323" customFormat="1" ht="76.5">
      <c r="A354" s="324">
        <v>2</v>
      </c>
      <c r="B354" s="325">
        <v>2619001</v>
      </c>
      <c r="C354" s="326" t="s">
        <v>705</v>
      </c>
      <c r="D354" s="326" t="s">
        <v>1138</v>
      </c>
      <c r="E354" s="326" t="s">
        <v>1141</v>
      </c>
      <c r="F354" s="327" t="s">
        <v>1142</v>
      </c>
    </row>
    <row r="355" spans="1:6" s="323" customFormat="1" ht="38.25">
      <c r="A355" s="324">
        <v>2</v>
      </c>
      <c r="B355" s="325">
        <v>2652101</v>
      </c>
      <c r="C355" s="326" t="s">
        <v>721</v>
      </c>
      <c r="D355" s="326" t="s">
        <v>744</v>
      </c>
      <c r="E355" s="326" t="s">
        <v>1143</v>
      </c>
      <c r="F355" s="327" t="s">
        <v>1144</v>
      </c>
    </row>
    <row r="356" spans="1:6" s="323" customFormat="1" ht="51">
      <c r="A356" s="324">
        <v>2</v>
      </c>
      <c r="B356" s="325">
        <v>2652201</v>
      </c>
      <c r="C356" s="326" t="s">
        <v>721</v>
      </c>
      <c r="D356" s="326" t="s">
        <v>744</v>
      </c>
      <c r="E356" s="326" t="s">
        <v>1143</v>
      </c>
      <c r="F356" s="327" t="s">
        <v>1145</v>
      </c>
    </row>
    <row r="357" spans="1:6" s="323" customFormat="1" ht="63.75">
      <c r="A357" s="324">
        <v>2</v>
      </c>
      <c r="B357" s="325">
        <v>2653101</v>
      </c>
      <c r="C357" s="326" t="s">
        <v>721</v>
      </c>
      <c r="D357" s="326" t="s">
        <v>744</v>
      </c>
      <c r="E357" s="326" t="s">
        <v>1146</v>
      </c>
      <c r="F357" s="327" t="s">
        <v>1147</v>
      </c>
    </row>
    <row r="358" spans="1:6" s="323" customFormat="1" ht="51">
      <c r="A358" s="324">
        <v>2</v>
      </c>
      <c r="B358" s="325">
        <v>2653201</v>
      </c>
      <c r="C358" s="326" t="s">
        <v>721</v>
      </c>
      <c r="D358" s="326" t="s">
        <v>744</v>
      </c>
      <c r="E358" s="326" t="s">
        <v>1146</v>
      </c>
      <c r="F358" s="327" t="s">
        <v>1148</v>
      </c>
    </row>
    <row r="359" spans="1:6" s="323" customFormat="1" ht="38.25">
      <c r="A359" s="324">
        <v>2</v>
      </c>
      <c r="B359" s="325">
        <v>2662101</v>
      </c>
      <c r="C359" s="326" t="s">
        <v>721</v>
      </c>
      <c r="D359" s="326" t="s">
        <v>750</v>
      </c>
      <c r="E359" s="326" t="s">
        <v>1149</v>
      </c>
      <c r="F359" s="327" t="s">
        <v>1150</v>
      </c>
    </row>
    <row r="360" spans="1:6" s="323" customFormat="1" ht="38.25">
      <c r="A360" s="324">
        <v>2</v>
      </c>
      <c r="B360" s="325">
        <v>2662102</v>
      </c>
      <c r="C360" s="326" t="s">
        <v>721</v>
      </c>
      <c r="D360" s="326" t="s">
        <v>750</v>
      </c>
      <c r="E360" s="326" t="s">
        <v>1149</v>
      </c>
      <c r="F360" s="327" t="s">
        <v>1151</v>
      </c>
    </row>
    <row r="361" spans="1:6" s="323" customFormat="1" ht="63.75">
      <c r="A361" s="324">
        <v>2</v>
      </c>
      <c r="B361" s="325">
        <v>2662901</v>
      </c>
      <c r="C361" s="326" t="s">
        <v>721</v>
      </c>
      <c r="D361" s="326" t="s">
        <v>750</v>
      </c>
      <c r="E361" s="326" t="s">
        <v>1149</v>
      </c>
      <c r="F361" s="327" t="s">
        <v>1152</v>
      </c>
    </row>
    <row r="362" spans="1:6" s="323" customFormat="1" ht="63.75">
      <c r="A362" s="324">
        <v>2</v>
      </c>
      <c r="B362" s="325">
        <v>2662902</v>
      </c>
      <c r="C362" s="326" t="s">
        <v>721</v>
      </c>
      <c r="D362" s="326" t="s">
        <v>750</v>
      </c>
      <c r="E362" s="326" t="s">
        <v>1149</v>
      </c>
      <c r="F362" s="327" t="s">
        <v>1153</v>
      </c>
    </row>
    <row r="363" spans="1:6" s="323" customFormat="1" ht="25.5">
      <c r="A363" s="324">
        <v>2</v>
      </c>
      <c r="B363" s="325">
        <v>2721001</v>
      </c>
      <c r="C363" s="326" t="s">
        <v>766</v>
      </c>
      <c r="D363" s="326" t="s">
        <v>780</v>
      </c>
      <c r="E363" s="326" t="s">
        <v>781</v>
      </c>
      <c r="F363" s="327" t="s">
        <v>1154</v>
      </c>
    </row>
    <row r="364" spans="1:6" s="323" customFormat="1" ht="38.25">
      <c r="A364" s="324">
        <v>2</v>
      </c>
      <c r="B364" s="325">
        <v>2741001</v>
      </c>
      <c r="C364" s="326" t="s">
        <v>766</v>
      </c>
      <c r="D364" s="326" t="s">
        <v>788</v>
      </c>
      <c r="E364" s="326" t="s">
        <v>1155</v>
      </c>
      <c r="F364" s="327" t="s">
        <v>1156</v>
      </c>
    </row>
    <row r="365" spans="1:6" s="323" customFormat="1" ht="102">
      <c r="A365" s="324">
        <v>2</v>
      </c>
      <c r="B365" s="325">
        <v>2742001</v>
      </c>
      <c r="C365" s="326" t="s">
        <v>766</v>
      </c>
      <c r="D365" s="326" t="s">
        <v>788</v>
      </c>
      <c r="E365" s="326" t="s">
        <v>1157</v>
      </c>
      <c r="F365" s="327" t="s">
        <v>1158</v>
      </c>
    </row>
    <row r="366" spans="1:6" s="323" customFormat="1" ht="76.5">
      <c r="A366" s="324">
        <v>2</v>
      </c>
      <c r="B366" s="325">
        <v>2749001</v>
      </c>
      <c r="C366" s="326" t="s">
        <v>766</v>
      </c>
      <c r="D366" s="326" t="s">
        <v>788</v>
      </c>
      <c r="E366" s="326" t="s">
        <v>789</v>
      </c>
      <c r="F366" s="327" t="s">
        <v>1159</v>
      </c>
    </row>
    <row r="367" spans="1:6" s="323" customFormat="1" ht="25.5">
      <c r="A367" s="324">
        <v>2</v>
      </c>
      <c r="B367" s="325">
        <v>2749002</v>
      </c>
      <c r="C367" s="326" t="s">
        <v>766</v>
      </c>
      <c r="D367" s="326" t="s">
        <v>788</v>
      </c>
      <c r="E367" s="326" t="s">
        <v>789</v>
      </c>
      <c r="F367" s="327" t="s">
        <v>1160</v>
      </c>
    </row>
    <row r="368" spans="1:6" s="323" customFormat="1" ht="51">
      <c r="A368" s="324">
        <v>2</v>
      </c>
      <c r="B368" s="325">
        <v>2750001</v>
      </c>
      <c r="C368" s="326" t="s">
        <v>766</v>
      </c>
      <c r="D368" s="326" t="s">
        <v>1161</v>
      </c>
      <c r="E368" s="326" t="s">
        <v>1161</v>
      </c>
      <c r="F368" s="327" t="s">
        <v>1162</v>
      </c>
    </row>
    <row r="369" spans="1:6" s="323" customFormat="1" ht="25.5">
      <c r="A369" s="324">
        <v>2</v>
      </c>
      <c r="B369" s="325">
        <v>2771001</v>
      </c>
      <c r="C369" s="326" t="s">
        <v>791</v>
      </c>
      <c r="D369" s="326" t="s">
        <v>792</v>
      </c>
      <c r="E369" s="326" t="s">
        <v>1163</v>
      </c>
      <c r="F369" s="327" t="s">
        <v>1164</v>
      </c>
    </row>
    <row r="370" spans="1:6" s="323" customFormat="1" ht="25.5">
      <c r="A370" s="324">
        <v>2</v>
      </c>
      <c r="B370" s="325">
        <v>2772101</v>
      </c>
      <c r="C370" s="326" t="s">
        <v>791</v>
      </c>
      <c r="D370" s="326" t="s">
        <v>792</v>
      </c>
      <c r="E370" s="326" t="s">
        <v>793</v>
      </c>
      <c r="F370" s="327" t="s">
        <v>1165</v>
      </c>
    </row>
    <row r="371" spans="1:6" s="323" customFormat="1" ht="38.25">
      <c r="A371" s="324">
        <v>2</v>
      </c>
      <c r="B371" s="325">
        <v>2773001</v>
      </c>
      <c r="C371" s="326" t="s">
        <v>791</v>
      </c>
      <c r="D371" s="326" t="s">
        <v>792</v>
      </c>
      <c r="E371" s="326" t="s">
        <v>1166</v>
      </c>
      <c r="F371" s="327" t="s">
        <v>1167</v>
      </c>
    </row>
    <row r="372" spans="1:6" s="323" customFormat="1" ht="38.25">
      <c r="A372" s="324">
        <v>2</v>
      </c>
      <c r="B372" s="325">
        <v>2773002</v>
      </c>
      <c r="C372" s="326" t="s">
        <v>791</v>
      </c>
      <c r="D372" s="326" t="s">
        <v>792</v>
      </c>
      <c r="E372" s="326" t="s">
        <v>1166</v>
      </c>
      <c r="F372" s="327" t="s">
        <v>1168</v>
      </c>
    </row>
    <row r="373" spans="1:6" s="323" customFormat="1" ht="38.25">
      <c r="A373" s="324">
        <v>2</v>
      </c>
      <c r="B373" s="325">
        <v>2773003</v>
      </c>
      <c r="C373" s="326" t="s">
        <v>791</v>
      </c>
      <c r="D373" s="326" t="s">
        <v>792</v>
      </c>
      <c r="E373" s="326" t="s">
        <v>1166</v>
      </c>
      <c r="F373" s="327" t="s">
        <v>1169</v>
      </c>
    </row>
    <row r="374" spans="1:6" s="323" customFormat="1" ht="51">
      <c r="A374" s="324">
        <v>2</v>
      </c>
      <c r="B374" s="325">
        <v>2773004</v>
      </c>
      <c r="C374" s="326" t="s">
        <v>791</v>
      </c>
      <c r="D374" s="326" t="s">
        <v>792</v>
      </c>
      <c r="E374" s="326" t="s">
        <v>1166</v>
      </c>
      <c r="F374" s="327" t="s">
        <v>1170</v>
      </c>
    </row>
    <row r="375" spans="1:6" s="323" customFormat="1" ht="38.25">
      <c r="A375" s="324">
        <v>2</v>
      </c>
      <c r="B375" s="325">
        <v>2773005</v>
      </c>
      <c r="C375" s="326" t="s">
        <v>791</v>
      </c>
      <c r="D375" s="326" t="s">
        <v>792</v>
      </c>
      <c r="E375" s="326" t="s">
        <v>1166</v>
      </c>
      <c r="F375" s="327" t="s">
        <v>1171</v>
      </c>
    </row>
    <row r="376" spans="1:6" s="323" customFormat="1" ht="51">
      <c r="A376" s="324">
        <v>2</v>
      </c>
      <c r="B376" s="325">
        <v>2773006</v>
      </c>
      <c r="C376" s="326" t="s">
        <v>791</v>
      </c>
      <c r="D376" s="326" t="s">
        <v>792</v>
      </c>
      <c r="E376" s="326" t="s">
        <v>1166</v>
      </c>
      <c r="F376" s="327" t="s">
        <v>1172</v>
      </c>
    </row>
    <row r="377" spans="1:6" s="323" customFormat="1" ht="25.5">
      <c r="A377" s="324">
        <v>2</v>
      </c>
      <c r="B377" s="325">
        <v>2773007</v>
      </c>
      <c r="C377" s="326" t="s">
        <v>791</v>
      </c>
      <c r="D377" s="326" t="s">
        <v>792</v>
      </c>
      <c r="E377" s="326" t="s">
        <v>1166</v>
      </c>
      <c r="F377" s="327" t="s">
        <v>1173</v>
      </c>
    </row>
    <row r="378" spans="1:6" s="323" customFormat="1" ht="25.5">
      <c r="A378" s="324">
        <v>2</v>
      </c>
      <c r="B378" s="325">
        <v>2773008</v>
      </c>
      <c r="C378" s="326" t="s">
        <v>791</v>
      </c>
      <c r="D378" s="326" t="s">
        <v>792</v>
      </c>
      <c r="E378" s="326" t="s">
        <v>1166</v>
      </c>
      <c r="F378" s="327" t="s">
        <v>1174</v>
      </c>
    </row>
    <row r="379" spans="1:6" s="323" customFormat="1" ht="25.5">
      <c r="A379" s="324">
        <v>2</v>
      </c>
      <c r="B379" s="325">
        <v>2773009</v>
      </c>
      <c r="C379" s="326" t="s">
        <v>791</v>
      </c>
      <c r="D379" s="326" t="s">
        <v>792</v>
      </c>
      <c r="E379" s="326" t="s">
        <v>1166</v>
      </c>
      <c r="F379" s="327" t="s">
        <v>1175</v>
      </c>
    </row>
    <row r="380" spans="1:6" s="323" customFormat="1" ht="63.75">
      <c r="A380" s="324">
        <v>2</v>
      </c>
      <c r="B380" s="325">
        <v>2773010</v>
      </c>
      <c r="C380" s="326" t="s">
        <v>791</v>
      </c>
      <c r="D380" s="326" t="s">
        <v>792</v>
      </c>
      <c r="E380" s="326" t="s">
        <v>1166</v>
      </c>
      <c r="F380" s="327" t="s">
        <v>1176</v>
      </c>
    </row>
    <row r="381" spans="1:6" s="323" customFormat="1" ht="25.5">
      <c r="A381" s="324">
        <v>2</v>
      </c>
      <c r="B381" s="325">
        <v>2801001</v>
      </c>
      <c r="C381" s="326" t="s">
        <v>791</v>
      </c>
      <c r="D381" s="326" t="s">
        <v>1177</v>
      </c>
      <c r="E381" s="326" t="s">
        <v>1178</v>
      </c>
      <c r="F381" s="327" t="s">
        <v>1179</v>
      </c>
    </row>
    <row r="382" spans="1:6" s="323" customFormat="1" ht="76.5">
      <c r="A382" s="324">
        <v>2</v>
      </c>
      <c r="B382" s="325">
        <v>2811001</v>
      </c>
      <c r="C382" s="326" t="s">
        <v>791</v>
      </c>
      <c r="D382" s="326" t="s">
        <v>1180</v>
      </c>
      <c r="E382" s="326" t="s">
        <v>1181</v>
      </c>
      <c r="F382" s="327" t="s">
        <v>1182</v>
      </c>
    </row>
    <row r="383" spans="1:6" s="323" customFormat="1" ht="51">
      <c r="A383" s="324">
        <v>2</v>
      </c>
      <c r="B383" s="325">
        <v>2812101</v>
      </c>
      <c r="C383" s="326" t="s">
        <v>791</v>
      </c>
      <c r="D383" s="326" t="s">
        <v>1180</v>
      </c>
      <c r="E383" s="326" t="s">
        <v>1183</v>
      </c>
      <c r="F383" s="327" t="s">
        <v>1184</v>
      </c>
    </row>
    <row r="384" spans="1:6" s="323" customFormat="1" ht="25.5">
      <c r="A384" s="324">
        <v>2</v>
      </c>
      <c r="B384" s="325">
        <v>2812901</v>
      </c>
      <c r="C384" s="326" t="s">
        <v>791</v>
      </c>
      <c r="D384" s="326" t="s">
        <v>1180</v>
      </c>
      <c r="E384" s="326" t="s">
        <v>1183</v>
      </c>
      <c r="F384" s="327" t="s">
        <v>1185</v>
      </c>
    </row>
    <row r="385" spans="1:6" s="323" customFormat="1" ht="38.25">
      <c r="A385" s="324">
        <v>2</v>
      </c>
      <c r="B385" s="325">
        <v>2813001</v>
      </c>
      <c r="C385" s="326" t="s">
        <v>791</v>
      </c>
      <c r="D385" s="326" t="s">
        <v>1180</v>
      </c>
      <c r="E385" s="326" t="s">
        <v>1186</v>
      </c>
      <c r="F385" s="327" t="s">
        <v>1187</v>
      </c>
    </row>
    <row r="386" spans="1:6" s="323" customFormat="1" ht="38.25">
      <c r="A386" s="324">
        <v>2</v>
      </c>
      <c r="B386" s="325">
        <v>2821101</v>
      </c>
      <c r="C386" s="326" t="s">
        <v>791</v>
      </c>
      <c r="D386" s="326" t="s">
        <v>810</v>
      </c>
      <c r="E386" s="326" t="s">
        <v>1188</v>
      </c>
      <c r="F386" s="327" t="s">
        <v>1189</v>
      </c>
    </row>
    <row r="387" spans="1:6" s="323" customFormat="1" ht="89.25">
      <c r="A387" s="324">
        <v>2</v>
      </c>
      <c r="B387" s="325">
        <v>2821901</v>
      </c>
      <c r="C387" s="326" t="s">
        <v>791</v>
      </c>
      <c r="D387" s="326" t="s">
        <v>810</v>
      </c>
      <c r="E387" s="326" t="s">
        <v>1188</v>
      </c>
      <c r="F387" s="327" t="s">
        <v>1190</v>
      </c>
    </row>
    <row r="388" spans="1:6" s="323" customFormat="1" ht="51">
      <c r="A388" s="324">
        <v>2</v>
      </c>
      <c r="B388" s="325">
        <v>2829101</v>
      </c>
      <c r="C388" s="326" t="s">
        <v>791</v>
      </c>
      <c r="D388" s="326" t="s">
        <v>810</v>
      </c>
      <c r="E388" s="326" t="s">
        <v>815</v>
      </c>
      <c r="F388" s="327" t="s">
        <v>1191</v>
      </c>
    </row>
    <row r="389" spans="1:6" s="323" customFormat="1" ht="38.25">
      <c r="A389" s="324">
        <v>2</v>
      </c>
      <c r="B389" s="325">
        <v>2829201</v>
      </c>
      <c r="C389" s="326" t="s">
        <v>791</v>
      </c>
      <c r="D389" s="326" t="s">
        <v>810</v>
      </c>
      <c r="E389" s="326" t="s">
        <v>815</v>
      </c>
      <c r="F389" s="327" t="s">
        <v>1192</v>
      </c>
    </row>
    <row r="390" spans="1:6" s="323" customFormat="1" ht="38.25">
      <c r="A390" s="324">
        <v>2</v>
      </c>
      <c r="B390" s="325">
        <v>2829901</v>
      </c>
      <c r="C390" s="326" t="s">
        <v>791</v>
      </c>
      <c r="D390" s="326" t="s">
        <v>810</v>
      </c>
      <c r="E390" s="326" t="s">
        <v>815</v>
      </c>
      <c r="F390" s="327" t="s">
        <v>1193</v>
      </c>
    </row>
    <row r="391" spans="1:6" s="323" customFormat="1" ht="51">
      <c r="A391" s="324">
        <v>2</v>
      </c>
      <c r="B391" s="325">
        <v>2843001</v>
      </c>
      <c r="C391" s="326" t="s">
        <v>819</v>
      </c>
      <c r="D391" s="326" t="s">
        <v>820</v>
      </c>
      <c r="E391" s="326" t="s">
        <v>1194</v>
      </c>
      <c r="F391" s="327" t="s">
        <v>1195</v>
      </c>
    </row>
    <row r="392" spans="1:6" s="323" customFormat="1" ht="12.75">
      <c r="A392" s="324">
        <v>2</v>
      </c>
      <c r="B392" s="325">
        <v>2851101</v>
      </c>
      <c r="C392" s="326" t="s">
        <v>833</v>
      </c>
      <c r="D392" s="326" t="s">
        <v>834</v>
      </c>
      <c r="E392" s="326" t="s">
        <v>835</v>
      </c>
      <c r="F392" s="327" t="s">
        <v>1196</v>
      </c>
    </row>
    <row r="393" spans="1:6" s="323" customFormat="1" ht="12.75">
      <c r="A393" s="324">
        <v>2</v>
      </c>
      <c r="B393" s="325">
        <v>2851201</v>
      </c>
      <c r="C393" s="326" t="s">
        <v>833</v>
      </c>
      <c r="D393" s="326" t="s">
        <v>834</v>
      </c>
      <c r="E393" s="326" t="s">
        <v>835</v>
      </c>
      <c r="F393" s="327" t="s">
        <v>1197</v>
      </c>
    </row>
    <row r="394" spans="1:6" s="323" customFormat="1" ht="38.25">
      <c r="A394" s="324">
        <v>2</v>
      </c>
      <c r="B394" s="325">
        <v>2853001</v>
      </c>
      <c r="C394" s="326" t="s">
        <v>833</v>
      </c>
      <c r="D394" s="326" t="s">
        <v>834</v>
      </c>
      <c r="E394" s="326" t="s">
        <v>1198</v>
      </c>
      <c r="F394" s="327" t="s">
        <v>1199</v>
      </c>
    </row>
    <row r="395" spans="1:6" s="323" customFormat="1" ht="102">
      <c r="A395" s="324">
        <v>2</v>
      </c>
      <c r="B395" s="325">
        <v>2855201</v>
      </c>
      <c r="C395" s="326" t="s">
        <v>833</v>
      </c>
      <c r="D395" s="326" t="s">
        <v>834</v>
      </c>
      <c r="E395" s="326" t="s">
        <v>846</v>
      </c>
      <c r="F395" s="327" t="s">
        <v>1200</v>
      </c>
    </row>
    <row r="396" spans="1:6" s="323" customFormat="1" ht="38.25">
      <c r="A396" s="324">
        <v>2</v>
      </c>
      <c r="B396" s="325">
        <v>2862101</v>
      </c>
      <c r="C396" s="326" t="s">
        <v>852</v>
      </c>
      <c r="D396" s="326" t="s">
        <v>1201</v>
      </c>
      <c r="E396" s="326" t="s">
        <v>1202</v>
      </c>
      <c r="F396" s="327" t="s">
        <v>1203</v>
      </c>
    </row>
    <row r="397" spans="1:6" s="323" customFormat="1" ht="63.75">
      <c r="A397" s="324">
        <v>2</v>
      </c>
      <c r="B397" s="325">
        <v>2862102</v>
      </c>
      <c r="C397" s="326" t="s">
        <v>852</v>
      </c>
      <c r="D397" s="326" t="s">
        <v>1201</v>
      </c>
      <c r="E397" s="326" t="s">
        <v>1202</v>
      </c>
      <c r="F397" s="327" t="s">
        <v>1204</v>
      </c>
    </row>
    <row r="398" spans="1:6" s="323" customFormat="1" ht="51">
      <c r="A398" s="324">
        <v>2</v>
      </c>
      <c r="B398" s="325">
        <v>2862201</v>
      </c>
      <c r="C398" s="326" t="s">
        <v>852</v>
      </c>
      <c r="D398" s="326" t="s">
        <v>1201</v>
      </c>
      <c r="E398" s="326" t="s">
        <v>1202</v>
      </c>
      <c r="F398" s="327" t="s">
        <v>1205</v>
      </c>
    </row>
    <row r="399" spans="1:6" s="323" customFormat="1" ht="51">
      <c r="A399" s="324">
        <v>2</v>
      </c>
      <c r="B399" s="325">
        <v>2862202</v>
      </c>
      <c r="C399" s="326" t="s">
        <v>852</v>
      </c>
      <c r="D399" s="326" t="s">
        <v>1201</v>
      </c>
      <c r="E399" s="326" t="s">
        <v>1202</v>
      </c>
      <c r="F399" s="327" t="s">
        <v>1206</v>
      </c>
    </row>
    <row r="400" spans="1:6" s="323" customFormat="1" ht="63.75">
      <c r="A400" s="324">
        <v>2</v>
      </c>
      <c r="B400" s="325">
        <v>2871001</v>
      </c>
      <c r="C400" s="326" t="s">
        <v>852</v>
      </c>
      <c r="D400" s="326" t="s">
        <v>1207</v>
      </c>
      <c r="E400" s="326" t="s">
        <v>1208</v>
      </c>
      <c r="F400" s="327" t="s">
        <v>1209</v>
      </c>
    </row>
    <row r="401" spans="1:6" s="323" customFormat="1" ht="63.75">
      <c r="A401" s="324">
        <v>2</v>
      </c>
      <c r="B401" s="325">
        <v>2872001</v>
      </c>
      <c r="C401" s="326" t="s">
        <v>852</v>
      </c>
      <c r="D401" s="326" t="s">
        <v>1207</v>
      </c>
      <c r="E401" s="326" t="s">
        <v>1210</v>
      </c>
      <c r="F401" s="327" t="s">
        <v>1211</v>
      </c>
    </row>
    <row r="402" spans="1:6" s="323" customFormat="1" ht="127.5">
      <c r="A402" s="324">
        <v>2</v>
      </c>
      <c r="B402" s="325">
        <v>2873001</v>
      </c>
      <c r="C402" s="326" t="s">
        <v>852</v>
      </c>
      <c r="D402" s="326" t="s">
        <v>1207</v>
      </c>
      <c r="E402" s="326" t="s">
        <v>1212</v>
      </c>
      <c r="F402" s="327" t="s">
        <v>1213</v>
      </c>
    </row>
    <row r="403" spans="1:6" s="323" customFormat="1" ht="89.25">
      <c r="A403" s="324">
        <v>2</v>
      </c>
      <c r="B403" s="325">
        <v>2879001</v>
      </c>
      <c r="C403" s="326" t="s">
        <v>852</v>
      </c>
      <c r="D403" s="326" t="s">
        <v>1207</v>
      </c>
      <c r="E403" s="326" t="s">
        <v>1214</v>
      </c>
      <c r="F403" s="327" t="s">
        <v>1215</v>
      </c>
    </row>
    <row r="404" spans="1:6" s="323" customFormat="1" ht="38.25">
      <c r="A404" s="324">
        <v>2</v>
      </c>
      <c r="B404" s="325">
        <v>2879002</v>
      </c>
      <c r="C404" s="326" t="s">
        <v>852</v>
      </c>
      <c r="D404" s="326" t="s">
        <v>1207</v>
      </c>
      <c r="E404" s="326" t="s">
        <v>1214</v>
      </c>
      <c r="F404" s="327" t="s">
        <v>1216</v>
      </c>
    </row>
    <row r="405" spans="1:6" s="323" customFormat="1" ht="38.25">
      <c r="A405" s="324">
        <v>2</v>
      </c>
      <c r="B405" s="325">
        <v>2900201</v>
      </c>
      <c r="C405" s="326" t="s">
        <v>858</v>
      </c>
      <c r="D405" s="326" t="s">
        <v>859</v>
      </c>
      <c r="E405" s="326" t="s">
        <v>859</v>
      </c>
      <c r="F405" s="327" t="s">
        <v>1217</v>
      </c>
    </row>
    <row r="406" spans="1:6" s="323" customFormat="1" ht="38.25">
      <c r="A406" s="324">
        <v>2</v>
      </c>
      <c r="B406" s="325">
        <v>2900501</v>
      </c>
      <c r="C406" s="326" t="s">
        <v>858</v>
      </c>
      <c r="D406" s="326" t="s">
        <v>859</v>
      </c>
      <c r="E406" s="326" t="s">
        <v>859</v>
      </c>
      <c r="F406" s="327" t="s">
        <v>1218</v>
      </c>
    </row>
    <row r="407" spans="1:6" s="323" customFormat="1" ht="114.75">
      <c r="A407" s="324">
        <v>2</v>
      </c>
      <c r="B407" s="325">
        <v>2900601</v>
      </c>
      <c r="C407" s="326" t="s">
        <v>858</v>
      </c>
      <c r="D407" s="326" t="s">
        <v>859</v>
      </c>
      <c r="E407" s="326" t="s">
        <v>859</v>
      </c>
      <c r="F407" s="327" t="s">
        <v>1219</v>
      </c>
    </row>
    <row r="408" spans="1:6" s="323" customFormat="1" ht="25.5">
      <c r="A408" s="324">
        <v>2</v>
      </c>
      <c r="B408" s="325">
        <v>2931201</v>
      </c>
      <c r="C408" s="326" t="s">
        <v>858</v>
      </c>
      <c r="D408" s="326" t="s">
        <v>1220</v>
      </c>
      <c r="E408" s="326" t="s">
        <v>1221</v>
      </c>
      <c r="F408" s="327" t="s">
        <v>1222</v>
      </c>
    </row>
    <row r="409" spans="1:6" s="323" customFormat="1" ht="76.5">
      <c r="A409" s="324">
        <v>2</v>
      </c>
      <c r="B409" s="325">
        <v>2932901</v>
      </c>
      <c r="C409" s="326" t="s">
        <v>858</v>
      </c>
      <c r="D409" s="326" t="s">
        <v>1220</v>
      </c>
      <c r="E409" s="326" t="s">
        <v>1223</v>
      </c>
      <c r="F409" s="327" t="s">
        <v>1224</v>
      </c>
    </row>
    <row r="410" spans="1:6" s="323" customFormat="1" ht="89.25">
      <c r="A410" s="324">
        <v>2</v>
      </c>
      <c r="B410" s="325">
        <v>2951101</v>
      </c>
      <c r="C410" s="326" t="s">
        <v>169</v>
      </c>
      <c r="D410" s="326" t="s">
        <v>877</v>
      </c>
      <c r="E410" s="326" t="s">
        <v>1225</v>
      </c>
      <c r="F410" s="327" t="s">
        <v>1226</v>
      </c>
    </row>
    <row r="411" spans="1:6" s="323" customFormat="1" ht="51">
      <c r="A411" s="324">
        <v>2</v>
      </c>
      <c r="B411" s="325">
        <v>2951201</v>
      </c>
      <c r="C411" s="326" t="s">
        <v>169</v>
      </c>
      <c r="D411" s="326" t="s">
        <v>877</v>
      </c>
      <c r="E411" s="326" t="s">
        <v>1225</v>
      </c>
      <c r="F411" s="327" t="s">
        <v>1227</v>
      </c>
    </row>
    <row r="412" spans="1:6" s="323" customFormat="1" ht="38.25">
      <c r="A412" s="324">
        <v>2</v>
      </c>
      <c r="B412" s="325">
        <v>2952101</v>
      </c>
      <c r="C412" s="326" t="s">
        <v>169</v>
      </c>
      <c r="D412" s="326" t="s">
        <v>877</v>
      </c>
      <c r="E412" s="326" t="s">
        <v>878</v>
      </c>
      <c r="F412" s="327" t="s">
        <v>1228</v>
      </c>
    </row>
    <row r="413" spans="1:6" s="323" customFormat="1" ht="51">
      <c r="A413" s="324">
        <v>2</v>
      </c>
      <c r="B413" s="325">
        <v>2952201</v>
      </c>
      <c r="C413" s="326" t="s">
        <v>169</v>
      </c>
      <c r="D413" s="326" t="s">
        <v>877</v>
      </c>
      <c r="E413" s="326" t="s">
        <v>878</v>
      </c>
      <c r="F413" s="327" t="s">
        <v>1229</v>
      </c>
    </row>
    <row r="414" spans="1:6" s="323" customFormat="1" ht="38.25">
      <c r="A414" s="324">
        <v>2</v>
      </c>
      <c r="B414" s="325">
        <v>2952301</v>
      </c>
      <c r="C414" s="326" t="s">
        <v>169</v>
      </c>
      <c r="D414" s="326" t="s">
        <v>877</v>
      </c>
      <c r="E414" s="326" t="s">
        <v>878</v>
      </c>
      <c r="F414" s="327" t="s">
        <v>1230</v>
      </c>
    </row>
    <row r="415" spans="1:6" s="323" customFormat="1" ht="63.75">
      <c r="A415" s="324">
        <v>2</v>
      </c>
      <c r="B415" s="325">
        <v>2952901</v>
      </c>
      <c r="C415" s="326" t="s">
        <v>169</v>
      </c>
      <c r="D415" s="326" t="s">
        <v>877</v>
      </c>
      <c r="E415" s="326" t="s">
        <v>878</v>
      </c>
      <c r="F415" s="327" t="s">
        <v>1231</v>
      </c>
    </row>
    <row r="416" spans="1:6" s="323" customFormat="1" ht="38.25">
      <c r="A416" s="324">
        <v>2</v>
      </c>
      <c r="B416" s="325">
        <v>2960301</v>
      </c>
      <c r="C416" s="326" t="s">
        <v>169</v>
      </c>
      <c r="D416" s="326" t="s">
        <v>881</v>
      </c>
      <c r="E416" s="326" t="s">
        <v>881</v>
      </c>
      <c r="F416" s="327" t="s">
        <v>1232</v>
      </c>
    </row>
    <row r="417" spans="1:6" s="323" customFormat="1" ht="25.5">
      <c r="A417" s="324">
        <v>2</v>
      </c>
      <c r="B417" s="325">
        <v>2960901</v>
      </c>
      <c r="C417" s="326" t="s">
        <v>169</v>
      </c>
      <c r="D417" s="326" t="s">
        <v>881</v>
      </c>
      <c r="E417" s="326" t="s">
        <v>881</v>
      </c>
      <c r="F417" s="327" t="s">
        <v>1233</v>
      </c>
    </row>
    <row r="418" spans="1:6" s="323" customFormat="1" ht="25.5">
      <c r="A418" s="324">
        <v>2</v>
      </c>
      <c r="B418" s="325">
        <v>2960902</v>
      </c>
      <c r="C418" s="326" t="s">
        <v>169</v>
      </c>
      <c r="D418" s="326" t="s">
        <v>881</v>
      </c>
      <c r="E418" s="326" t="s">
        <v>881</v>
      </c>
      <c r="F418" s="327" t="s">
        <v>1234</v>
      </c>
    </row>
    <row r="419" spans="1:6" s="323" customFormat="1" ht="38.25">
      <c r="A419" s="324">
        <v>3</v>
      </c>
      <c r="B419" s="325">
        <v>3012501</v>
      </c>
      <c r="C419" s="326" t="s">
        <v>893</v>
      </c>
      <c r="D419" s="326" t="s">
        <v>894</v>
      </c>
      <c r="E419" s="326" t="s">
        <v>906</v>
      </c>
      <c r="F419" s="327" t="s">
        <v>1235</v>
      </c>
    </row>
    <row r="420" spans="1:6" s="323" customFormat="1" ht="25.5">
      <c r="A420" s="324">
        <v>3</v>
      </c>
      <c r="B420" s="325">
        <v>3014901</v>
      </c>
      <c r="C420" s="326" t="s">
        <v>893</v>
      </c>
      <c r="D420" s="326" t="s">
        <v>894</v>
      </c>
      <c r="E420" s="326" t="s">
        <v>921</v>
      </c>
      <c r="F420" s="327" t="s">
        <v>1236</v>
      </c>
    </row>
    <row r="421" spans="1:6" s="323" customFormat="1" ht="25.5">
      <c r="A421" s="324">
        <v>3</v>
      </c>
      <c r="B421" s="325">
        <v>3014902</v>
      </c>
      <c r="C421" s="326" t="s">
        <v>893</v>
      </c>
      <c r="D421" s="326" t="s">
        <v>894</v>
      </c>
      <c r="E421" s="326" t="s">
        <v>921</v>
      </c>
      <c r="F421" s="327" t="s">
        <v>1237</v>
      </c>
    </row>
    <row r="422" spans="1:6" s="323" customFormat="1" ht="38.25">
      <c r="A422" s="324">
        <v>3</v>
      </c>
      <c r="B422" s="325">
        <v>3089101</v>
      </c>
      <c r="C422" s="326" t="s">
        <v>1238</v>
      </c>
      <c r="D422" s="326" t="s">
        <v>1239</v>
      </c>
      <c r="E422" s="326" t="s">
        <v>1240</v>
      </c>
      <c r="F422" s="327" t="s">
        <v>1241</v>
      </c>
    </row>
    <row r="423" spans="1:6" s="323" customFormat="1" ht="25.5">
      <c r="A423" s="324">
        <v>3</v>
      </c>
      <c r="B423" s="325">
        <v>3089201</v>
      </c>
      <c r="C423" s="326" t="s">
        <v>1238</v>
      </c>
      <c r="D423" s="326" t="s">
        <v>1239</v>
      </c>
      <c r="E423" s="326" t="s">
        <v>1240</v>
      </c>
      <c r="F423" s="327" t="s">
        <v>1242</v>
      </c>
    </row>
    <row r="424" spans="1:6" s="323" customFormat="1" ht="25.5">
      <c r="A424" s="324">
        <v>3</v>
      </c>
      <c r="B424" s="325">
        <v>3089202</v>
      </c>
      <c r="C424" s="326" t="s">
        <v>1238</v>
      </c>
      <c r="D424" s="326" t="s">
        <v>1239</v>
      </c>
      <c r="E424" s="326" t="s">
        <v>1240</v>
      </c>
      <c r="F424" s="327" t="s">
        <v>1243</v>
      </c>
    </row>
    <row r="425" spans="1:6" s="323" customFormat="1" ht="25.5">
      <c r="A425" s="324">
        <v>3</v>
      </c>
      <c r="B425" s="325">
        <v>3101201</v>
      </c>
      <c r="C425" s="326" t="s">
        <v>168</v>
      </c>
      <c r="D425" s="326" t="s">
        <v>974</v>
      </c>
      <c r="E425" s="326" t="s">
        <v>975</v>
      </c>
      <c r="F425" s="327" t="s">
        <v>1244</v>
      </c>
    </row>
    <row r="426" spans="1:6" s="323" customFormat="1" ht="25.5">
      <c r="A426" s="324">
        <v>3</v>
      </c>
      <c r="B426" s="325">
        <v>3101202</v>
      </c>
      <c r="C426" s="326" t="s">
        <v>168</v>
      </c>
      <c r="D426" s="326" t="s">
        <v>974</v>
      </c>
      <c r="E426" s="326" t="s">
        <v>975</v>
      </c>
      <c r="F426" s="327" t="s">
        <v>1245</v>
      </c>
    </row>
    <row r="427" spans="1:6" s="323" customFormat="1" ht="25.5">
      <c r="A427" s="324">
        <v>3</v>
      </c>
      <c r="B427" s="325">
        <v>3101203</v>
      </c>
      <c r="C427" s="326" t="s">
        <v>168</v>
      </c>
      <c r="D427" s="326" t="s">
        <v>974</v>
      </c>
      <c r="E427" s="326" t="s">
        <v>975</v>
      </c>
      <c r="F427" s="327" t="s">
        <v>1246</v>
      </c>
    </row>
    <row r="428" spans="1:6" s="323" customFormat="1" ht="25.5">
      <c r="A428" s="324">
        <v>3</v>
      </c>
      <c r="B428" s="325">
        <v>3101204</v>
      </c>
      <c r="C428" s="326" t="s">
        <v>168</v>
      </c>
      <c r="D428" s="326" t="s">
        <v>974</v>
      </c>
      <c r="E428" s="326" t="s">
        <v>975</v>
      </c>
      <c r="F428" s="327" t="s">
        <v>1247</v>
      </c>
    </row>
    <row r="429" spans="1:6" s="323" customFormat="1" ht="25.5">
      <c r="A429" s="324">
        <v>3</v>
      </c>
      <c r="B429" s="325">
        <v>3101205</v>
      </c>
      <c r="C429" s="326" t="s">
        <v>168</v>
      </c>
      <c r="D429" s="326" t="s">
        <v>974</v>
      </c>
      <c r="E429" s="326" t="s">
        <v>975</v>
      </c>
      <c r="F429" s="327" t="s">
        <v>1248</v>
      </c>
    </row>
    <row r="430" spans="1:6" s="323" customFormat="1" ht="25.5">
      <c r="A430" s="324">
        <v>3</v>
      </c>
      <c r="B430" s="325">
        <v>3101206</v>
      </c>
      <c r="C430" s="326" t="s">
        <v>168</v>
      </c>
      <c r="D430" s="326" t="s">
        <v>974</v>
      </c>
      <c r="E430" s="326" t="s">
        <v>975</v>
      </c>
      <c r="F430" s="327" t="s">
        <v>1249</v>
      </c>
    </row>
    <row r="431" spans="1:6" s="323" customFormat="1" ht="38.25">
      <c r="A431" s="324">
        <v>3</v>
      </c>
      <c r="B431" s="325">
        <v>3102001</v>
      </c>
      <c r="C431" s="326" t="s">
        <v>168</v>
      </c>
      <c r="D431" s="326" t="s">
        <v>974</v>
      </c>
      <c r="E431" s="326" t="s">
        <v>979</v>
      </c>
      <c r="F431" s="327" t="s">
        <v>1250</v>
      </c>
    </row>
    <row r="432" spans="1:6" s="323" customFormat="1" ht="25.5">
      <c r="A432" s="324">
        <v>3</v>
      </c>
      <c r="B432" s="325">
        <v>3102002</v>
      </c>
      <c r="C432" s="326" t="s">
        <v>168</v>
      </c>
      <c r="D432" s="326" t="s">
        <v>974</v>
      </c>
      <c r="E432" s="326" t="s">
        <v>979</v>
      </c>
      <c r="F432" s="327" t="s">
        <v>1251</v>
      </c>
    </row>
    <row r="433" spans="1:6" s="323" customFormat="1" ht="38.25">
      <c r="A433" s="324">
        <v>3</v>
      </c>
      <c r="B433" s="325">
        <v>3102003</v>
      </c>
      <c r="C433" s="326" t="s">
        <v>168</v>
      </c>
      <c r="D433" s="326" t="s">
        <v>974</v>
      </c>
      <c r="E433" s="326" t="s">
        <v>979</v>
      </c>
      <c r="F433" s="327" t="s">
        <v>1252</v>
      </c>
    </row>
    <row r="434" spans="1:6" s="323" customFormat="1" ht="25.5">
      <c r="A434" s="324">
        <v>3</v>
      </c>
      <c r="B434" s="325">
        <v>3102004</v>
      </c>
      <c r="C434" s="326" t="s">
        <v>168</v>
      </c>
      <c r="D434" s="326" t="s">
        <v>974</v>
      </c>
      <c r="E434" s="326" t="s">
        <v>979</v>
      </c>
      <c r="F434" s="327" t="s">
        <v>1253</v>
      </c>
    </row>
    <row r="435" spans="1:6" s="323" customFormat="1" ht="38.25">
      <c r="A435" s="324">
        <v>3</v>
      </c>
      <c r="B435" s="325">
        <v>3104001</v>
      </c>
      <c r="C435" s="326" t="s">
        <v>168</v>
      </c>
      <c r="D435" s="326" t="s">
        <v>974</v>
      </c>
      <c r="E435" s="326" t="s">
        <v>985</v>
      </c>
      <c r="F435" s="327" t="s">
        <v>1254</v>
      </c>
    </row>
    <row r="436" spans="1:6" s="323" customFormat="1" ht="25.5">
      <c r="A436" s="324">
        <v>3</v>
      </c>
      <c r="B436" s="325">
        <v>3104002</v>
      </c>
      <c r="C436" s="326" t="s">
        <v>168</v>
      </c>
      <c r="D436" s="326" t="s">
        <v>974</v>
      </c>
      <c r="E436" s="326" t="s">
        <v>985</v>
      </c>
      <c r="F436" s="327" t="s">
        <v>1255</v>
      </c>
    </row>
    <row r="437" spans="1:6" s="323" customFormat="1" ht="38.25">
      <c r="A437" s="324">
        <v>3</v>
      </c>
      <c r="B437" s="325">
        <v>3105101</v>
      </c>
      <c r="C437" s="326" t="s">
        <v>168</v>
      </c>
      <c r="D437" s="326" t="s">
        <v>974</v>
      </c>
      <c r="E437" s="326" t="s">
        <v>989</v>
      </c>
      <c r="F437" s="327" t="s">
        <v>1256</v>
      </c>
    </row>
    <row r="438" spans="1:6" s="323" customFormat="1" ht="25.5">
      <c r="A438" s="324">
        <v>3</v>
      </c>
      <c r="B438" s="325">
        <v>3105102</v>
      </c>
      <c r="C438" s="326" t="s">
        <v>168</v>
      </c>
      <c r="D438" s="326" t="s">
        <v>974</v>
      </c>
      <c r="E438" s="326" t="s">
        <v>989</v>
      </c>
      <c r="F438" s="327" t="s">
        <v>1257</v>
      </c>
    </row>
    <row r="439" spans="1:6" s="323" customFormat="1" ht="25.5">
      <c r="A439" s="324">
        <v>3</v>
      </c>
      <c r="B439" s="325">
        <v>3105103</v>
      </c>
      <c r="C439" s="326" t="s">
        <v>168</v>
      </c>
      <c r="D439" s="326" t="s">
        <v>974</v>
      </c>
      <c r="E439" s="326" t="s">
        <v>989</v>
      </c>
      <c r="F439" s="327" t="s">
        <v>1258</v>
      </c>
    </row>
    <row r="440" spans="1:6" s="323" customFormat="1" ht="12.75">
      <c r="A440" s="324">
        <v>3</v>
      </c>
      <c r="B440" s="325">
        <v>3106101</v>
      </c>
      <c r="C440" s="326" t="s">
        <v>168</v>
      </c>
      <c r="D440" s="326" t="s">
        <v>974</v>
      </c>
      <c r="E440" s="326" t="s">
        <v>1259</v>
      </c>
      <c r="F440" s="327" t="s">
        <v>1260</v>
      </c>
    </row>
    <row r="441" spans="1:6" s="323" customFormat="1" ht="25.5">
      <c r="A441" s="324">
        <v>3</v>
      </c>
      <c r="B441" s="325">
        <v>3106201</v>
      </c>
      <c r="C441" s="326" t="s">
        <v>168</v>
      </c>
      <c r="D441" s="326" t="s">
        <v>974</v>
      </c>
      <c r="E441" s="326" t="s">
        <v>1259</v>
      </c>
      <c r="F441" s="327" t="s">
        <v>1261</v>
      </c>
    </row>
    <row r="442" spans="1:6" s="323" customFormat="1" ht="12.75">
      <c r="A442" s="324">
        <v>3</v>
      </c>
      <c r="B442" s="325">
        <v>3106202</v>
      </c>
      <c r="C442" s="326" t="s">
        <v>168</v>
      </c>
      <c r="D442" s="326" t="s">
        <v>974</v>
      </c>
      <c r="E442" s="326" t="s">
        <v>1259</v>
      </c>
      <c r="F442" s="327" t="s">
        <v>1262</v>
      </c>
    </row>
    <row r="443" spans="1:6" s="323" customFormat="1" ht="12.75">
      <c r="A443" s="324">
        <v>3</v>
      </c>
      <c r="B443" s="325">
        <v>3107201</v>
      </c>
      <c r="C443" s="326" t="s">
        <v>168</v>
      </c>
      <c r="D443" s="326" t="s">
        <v>974</v>
      </c>
      <c r="E443" s="326" t="s">
        <v>1263</v>
      </c>
      <c r="F443" s="327" t="s">
        <v>1264</v>
      </c>
    </row>
    <row r="444" spans="1:6" s="323" customFormat="1" ht="38.25">
      <c r="A444" s="324">
        <v>3</v>
      </c>
      <c r="B444" s="325">
        <v>3108101</v>
      </c>
      <c r="C444" s="326" t="s">
        <v>168</v>
      </c>
      <c r="D444" s="326" t="s">
        <v>974</v>
      </c>
      <c r="E444" s="326" t="s">
        <v>993</v>
      </c>
      <c r="F444" s="327" t="s">
        <v>1265</v>
      </c>
    </row>
    <row r="445" spans="1:6" s="323" customFormat="1" ht="25.5">
      <c r="A445" s="324">
        <v>3</v>
      </c>
      <c r="B445" s="325">
        <v>3108201</v>
      </c>
      <c r="C445" s="326" t="s">
        <v>168</v>
      </c>
      <c r="D445" s="326" t="s">
        <v>974</v>
      </c>
      <c r="E445" s="326" t="s">
        <v>993</v>
      </c>
      <c r="F445" s="327" t="s">
        <v>1266</v>
      </c>
    </row>
    <row r="446" spans="1:6" s="323" customFormat="1" ht="25.5">
      <c r="A446" s="324">
        <v>3</v>
      </c>
      <c r="B446" s="325">
        <v>3108202</v>
      </c>
      <c r="C446" s="326" t="s">
        <v>168</v>
      </c>
      <c r="D446" s="326" t="s">
        <v>974</v>
      </c>
      <c r="E446" s="326" t="s">
        <v>993</v>
      </c>
      <c r="F446" s="327" t="s">
        <v>1267</v>
      </c>
    </row>
    <row r="447" spans="1:6" s="323" customFormat="1" ht="25.5">
      <c r="A447" s="324">
        <v>3</v>
      </c>
      <c r="B447" s="325">
        <v>3108203</v>
      </c>
      <c r="C447" s="326" t="s">
        <v>168</v>
      </c>
      <c r="D447" s="326" t="s">
        <v>974</v>
      </c>
      <c r="E447" s="326" t="s">
        <v>993</v>
      </c>
      <c r="F447" s="327" t="s">
        <v>1268</v>
      </c>
    </row>
    <row r="448" spans="1:6" s="323" customFormat="1" ht="25.5">
      <c r="A448" s="324">
        <v>3</v>
      </c>
      <c r="B448" s="325">
        <v>3108301</v>
      </c>
      <c r="C448" s="326" t="s">
        <v>168</v>
      </c>
      <c r="D448" s="326" t="s">
        <v>974</v>
      </c>
      <c r="E448" s="326" t="s">
        <v>993</v>
      </c>
      <c r="F448" s="327" t="s">
        <v>1269</v>
      </c>
    </row>
    <row r="449" spans="1:6" s="323" customFormat="1" ht="25.5">
      <c r="A449" s="324">
        <v>3</v>
      </c>
      <c r="B449" s="325">
        <v>3108302</v>
      </c>
      <c r="C449" s="326" t="s">
        <v>168</v>
      </c>
      <c r="D449" s="326" t="s">
        <v>974</v>
      </c>
      <c r="E449" s="326" t="s">
        <v>993</v>
      </c>
      <c r="F449" s="327" t="s">
        <v>1270</v>
      </c>
    </row>
    <row r="450" spans="1:6" s="323" customFormat="1" ht="25.5">
      <c r="A450" s="324">
        <v>3</v>
      </c>
      <c r="B450" s="325">
        <v>3108303</v>
      </c>
      <c r="C450" s="326" t="s">
        <v>168</v>
      </c>
      <c r="D450" s="326" t="s">
        <v>974</v>
      </c>
      <c r="E450" s="326" t="s">
        <v>993</v>
      </c>
      <c r="F450" s="327" t="s">
        <v>1271</v>
      </c>
    </row>
    <row r="451" spans="1:6" s="323" customFormat="1" ht="25.5">
      <c r="A451" s="324">
        <v>3</v>
      </c>
      <c r="B451" s="325">
        <v>3108401</v>
      </c>
      <c r="C451" s="326" t="s">
        <v>168</v>
      </c>
      <c r="D451" s="326" t="s">
        <v>974</v>
      </c>
      <c r="E451" s="326" t="s">
        <v>993</v>
      </c>
      <c r="F451" s="327" t="s">
        <v>1272</v>
      </c>
    </row>
    <row r="452" spans="1:6" s="323" customFormat="1" ht="25.5">
      <c r="A452" s="324">
        <v>3</v>
      </c>
      <c r="B452" s="325">
        <v>3108402</v>
      </c>
      <c r="C452" s="326" t="s">
        <v>168</v>
      </c>
      <c r="D452" s="326" t="s">
        <v>974</v>
      </c>
      <c r="E452" s="326" t="s">
        <v>993</v>
      </c>
      <c r="F452" s="327" t="s">
        <v>1273</v>
      </c>
    </row>
    <row r="453" spans="1:6" s="323" customFormat="1" ht="25.5">
      <c r="A453" s="324">
        <v>3</v>
      </c>
      <c r="B453" s="325">
        <v>3108403</v>
      </c>
      <c r="C453" s="326" t="s">
        <v>168</v>
      </c>
      <c r="D453" s="326" t="s">
        <v>974</v>
      </c>
      <c r="E453" s="326" t="s">
        <v>993</v>
      </c>
      <c r="F453" s="327" t="s">
        <v>1274</v>
      </c>
    </row>
    <row r="454" spans="1:6" s="323" customFormat="1" ht="38.25">
      <c r="A454" s="324">
        <v>3</v>
      </c>
      <c r="B454" s="325">
        <v>3108404</v>
      </c>
      <c r="C454" s="326" t="s">
        <v>168</v>
      </c>
      <c r="D454" s="326" t="s">
        <v>974</v>
      </c>
      <c r="E454" s="326" t="s">
        <v>993</v>
      </c>
      <c r="F454" s="327" t="s">
        <v>1275</v>
      </c>
    </row>
    <row r="455" spans="1:6" s="323" customFormat="1" ht="51">
      <c r="A455" s="324">
        <v>3</v>
      </c>
      <c r="B455" s="325">
        <v>3108901</v>
      </c>
      <c r="C455" s="326" t="s">
        <v>168</v>
      </c>
      <c r="D455" s="326" t="s">
        <v>974</v>
      </c>
      <c r="E455" s="326" t="s">
        <v>993</v>
      </c>
      <c r="F455" s="327" t="s">
        <v>1276</v>
      </c>
    </row>
    <row r="456" spans="1:6" s="323" customFormat="1" ht="63.75">
      <c r="A456" s="324">
        <v>3</v>
      </c>
      <c r="B456" s="325">
        <v>3108902</v>
      </c>
      <c r="C456" s="326" t="s">
        <v>168</v>
      </c>
      <c r="D456" s="326" t="s">
        <v>974</v>
      </c>
      <c r="E456" s="326" t="s">
        <v>993</v>
      </c>
      <c r="F456" s="327" t="s">
        <v>1277</v>
      </c>
    </row>
    <row r="457" spans="1:6" s="323" customFormat="1" ht="25.5">
      <c r="A457" s="324">
        <v>3</v>
      </c>
      <c r="B457" s="325">
        <v>3108903</v>
      </c>
      <c r="C457" s="326" t="s">
        <v>168</v>
      </c>
      <c r="D457" s="326" t="s">
        <v>974</v>
      </c>
      <c r="E457" s="326" t="s">
        <v>993</v>
      </c>
      <c r="F457" s="327" t="s">
        <v>1278</v>
      </c>
    </row>
    <row r="458" spans="1:6" s="323" customFormat="1" ht="25.5">
      <c r="A458" s="324">
        <v>3</v>
      </c>
      <c r="B458" s="325">
        <v>3108904</v>
      </c>
      <c r="C458" s="326" t="s">
        <v>168</v>
      </c>
      <c r="D458" s="326" t="s">
        <v>974</v>
      </c>
      <c r="E458" s="326" t="s">
        <v>993</v>
      </c>
      <c r="F458" s="327" t="s">
        <v>1279</v>
      </c>
    </row>
    <row r="459" spans="1:6" s="323" customFormat="1" ht="38.25">
      <c r="A459" s="324">
        <v>3</v>
      </c>
      <c r="B459" s="325">
        <v>3109001</v>
      </c>
      <c r="C459" s="326" t="s">
        <v>168</v>
      </c>
      <c r="D459" s="326" t="s">
        <v>974</v>
      </c>
      <c r="E459" s="326" t="s">
        <v>1280</v>
      </c>
      <c r="F459" s="327" t="s">
        <v>1281</v>
      </c>
    </row>
    <row r="460" spans="1:6" s="323" customFormat="1" ht="25.5">
      <c r="A460" s="324">
        <v>3</v>
      </c>
      <c r="B460" s="325">
        <v>3109002</v>
      </c>
      <c r="C460" s="326" t="s">
        <v>168</v>
      </c>
      <c r="D460" s="326" t="s">
        <v>974</v>
      </c>
      <c r="E460" s="326" t="s">
        <v>1280</v>
      </c>
      <c r="F460" s="327" t="s">
        <v>1282</v>
      </c>
    </row>
    <row r="461" spans="1:6" s="323" customFormat="1" ht="25.5">
      <c r="A461" s="324">
        <v>3</v>
      </c>
      <c r="B461" s="325">
        <v>3109003</v>
      </c>
      <c r="C461" s="326" t="s">
        <v>168</v>
      </c>
      <c r="D461" s="326" t="s">
        <v>974</v>
      </c>
      <c r="E461" s="326" t="s">
        <v>1280</v>
      </c>
      <c r="F461" s="327" t="s">
        <v>1283</v>
      </c>
    </row>
    <row r="462" spans="1:6" s="323" customFormat="1" ht="38.25">
      <c r="A462" s="324">
        <v>3</v>
      </c>
      <c r="B462" s="325">
        <v>3110101</v>
      </c>
      <c r="C462" s="326" t="s">
        <v>168</v>
      </c>
      <c r="D462" s="326" t="s">
        <v>1284</v>
      </c>
      <c r="E462" s="326" t="s">
        <v>1284</v>
      </c>
      <c r="F462" s="327" t="s">
        <v>1285</v>
      </c>
    </row>
    <row r="463" spans="1:6" s="323" customFormat="1" ht="25.5">
      <c r="A463" s="324">
        <v>3</v>
      </c>
      <c r="B463" s="325">
        <v>3110201</v>
      </c>
      <c r="C463" s="326" t="s">
        <v>168</v>
      </c>
      <c r="D463" s="326" t="s">
        <v>1284</v>
      </c>
      <c r="E463" s="326" t="s">
        <v>1284</v>
      </c>
      <c r="F463" s="327" t="s">
        <v>1286</v>
      </c>
    </row>
    <row r="464" spans="1:6" s="323" customFormat="1" ht="25.5">
      <c r="A464" s="324">
        <v>3</v>
      </c>
      <c r="B464" s="325">
        <v>3110202</v>
      </c>
      <c r="C464" s="326" t="s">
        <v>168</v>
      </c>
      <c r="D464" s="326" t="s">
        <v>1284</v>
      </c>
      <c r="E464" s="326" t="s">
        <v>1284</v>
      </c>
      <c r="F464" s="327" t="s">
        <v>1287</v>
      </c>
    </row>
    <row r="465" spans="1:6" s="323" customFormat="1" ht="25.5">
      <c r="A465" s="324">
        <v>3</v>
      </c>
      <c r="B465" s="325">
        <v>3110203</v>
      </c>
      <c r="C465" s="326" t="s">
        <v>168</v>
      </c>
      <c r="D465" s="326" t="s">
        <v>1284</v>
      </c>
      <c r="E465" s="326" t="s">
        <v>1284</v>
      </c>
      <c r="F465" s="327" t="s">
        <v>1288</v>
      </c>
    </row>
    <row r="466" spans="1:6" s="323" customFormat="1" ht="25.5">
      <c r="A466" s="324">
        <v>3</v>
      </c>
      <c r="B466" s="325">
        <v>3110204</v>
      </c>
      <c r="C466" s="326" t="s">
        <v>168</v>
      </c>
      <c r="D466" s="326" t="s">
        <v>1284</v>
      </c>
      <c r="E466" s="326" t="s">
        <v>1284</v>
      </c>
      <c r="F466" s="327" t="s">
        <v>1289</v>
      </c>
    </row>
    <row r="467" spans="1:6" s="323" customFormat="1" ht="38.25">
      <c r="A467" s="324">
        <v>3</v>
      </c>
      <c r="B467" s="325">
        <v>3110401</v>
      </c>
      <c r="C467" s="326" t="s">
        <v>168</v>
      </c>
      <c r="D467" s="326" t="s">
        <v>1284</v>
      </c>
      <c r="E467" s="326" t="s">
        <v>1284</v>
      </c>
      <c r="F467" s="327" t="s">
        <v>1290</v>
      </c>
    </row>
    <row r="468" spans="1:6" s="323" customFormat="1" ht="51">
      <c r="A468" s="324">
        <v>3</v>
      </c>
      <c r="B468" s="325">
        <v>3110402</v>
      </c>
      <c r="C468" s="326" t="s">
        <v>168</v>
      </c>
      <c r="D468" s="326" t="s">
        <v>1284</v>
      </c>
      <c r="E468" s="326" t="s">
        <v>1284</v>
      </c>
      <c r="F468" s="327" t="s">
        <v>1291</v>
      </c>
    </row>
    <row r="469" spans="1:6" s="323" customFormat="1" ht="38.25">
      <c r="A469" s="324">
        <v>3</v>
      </c>
      <c r="B469" s="325">
        <v>3110403</v>
      </c>
      <c r="C469" s="326" t="s">
        <v>168</v>
      </c>
      <c r="D469" s="326" t="s">
        <v>1284</v>
      </c>
      <c r="E469" s="326" t="s">
        <v>1284</v>
      </c>
      <c r="F469" s="327" t="s">
        <v>1292</v>
      </c>
    </row>
    <row r="470" spans="1:6" s="323" customFormat="1" ht="38.25">
      <c r="A470" s="324">
        <v>3</v>
      </c>
      <c r="B470" s="325">
        <v>3120001</v>
      </c>
      <c r="C470" s="326" t="s">
        <v>168</v>
      </c>
      <c r="D470" s="326" t="s">
        <v>1293</v>
      </c>
      <c r="E470" s="326" t="s">
        <v>1293</v>
      </c>
      <c r="F470" s="327" t="s">
        <v>1294</v>
      </c>
    </row>
    <row r="471" spans="1:6" s="323" customFormat="1" ht="38.25">
      <c r="A471" s="324">
        <v>3</v>
      </c>
      <c r="B471" s="325">
        <v>3131101</v>
      </c>
      <c r="C471" s="326" t="s">
        <v>168</v>
      </c>
      <c r="D471" s="326" t="s">
        <v>612</v>
      </c>
      <c r="E471" s="326" t="s">
        <v>613</v>
      </c>
      <c r="F471" s="327" t="s">
        <v>1295</v>
      </c>
    </row>
    <row r="472" spans="1:6" s="323" customFormat="1" ht="76.5">
      <c r="A472" s="324">
        <v>3</v>
      </c>
      <c r="B472" s="325">
        <v>3131301</v>
      </c>
      <c r="C472" s="326" t="s">
        <v>168</v>
      </c>
      <c r="D472" s="326" t="s">
        <v>612</v>
      </c>
      <c r="E472" s="326" t="s">
        <v>613</v>
      </c>
      <c r="F472" s="327" t="s">
        <v>1296</v>
      </c>
    </row>
    <row r="473" spans="1:6" s="323" customFormat="1" ht="25.5">
      <c r="A473" s="324">
        <v>3</v>
      </c>
      <c r="B473" s="325">
        <v>3131302</v>
      </c>
      <c r="C473" s="326" t="s">
        <v>168</v>
      </c>
      <c r="D473" s="326" t="s">
        <v>612</v>
      </c>
      <c r="E473" s="326" t="s">
        <v>613</v>
      </c>
      <c r="F473" s="327" t="s">
        <v>1297</v>
      </c>
    </row>
    <row r="474" spans="1:6" s="323" customFormat="1" ht="25.5">
      <c r="A474" s="324">
        <v>3</v>
      </c>
      <c r="B474" s="325">
        <v>3139201</v>
      </c>
      <c r="C474" s="326" t="s">
        <v>168</v>
      </c>
      <c r="D474" s="326" t="s">
        <v>612</v>
      </c>
      <c r="E474" s="326" t="s">
        <v>616</v>
      </c>
      <c r="F474" s="327" t="s">
        <v>1298</v>
      </c>
    </row>
    <row r="475" spans="1:6" s="323" customFormat="1" ht="63.75">
      <c r="A475" s="324">
        <v>3</v>
      </c>
      <c r="B475" s="325">
        <v>3139202</v>
      </c>
      <c r="C475" s="326" t="s">
        <v>168</v>
      </c>
      <c r="D475" s="326" t="s">
        <v>612</v>
      </c>
      <c r="E475" s="326" t="s">
        <v>616</v>
      </c>
      <c r="F475" s="327" t="s">
        <v>1299</v>
      </c>
    </row>
    <row r="476" spans="1:6" s="323" customFormat="1" ht="38.25">
      <c r="A476" s="324">
        <v>3</v>
      </c>
      <c r="B476" s="325">
        <v>3139203</v>
      </c>
      <c r="C476" s="326" t="s">
        <v>168</v>
      </c>
      <c r="D476" s="326" t="s">
        <v>612</v>
      </c>
      <c r="E476" s="326" t="s">
        <v>616</v>
      </c>
      <c r="F476" s="327" t="s">
        <v>1300</v>
      </c>
    </row>
    <row r="477" spans="1:6" s="323" customFormat="1" ht="51">
      <c r="A477" s="324">
        <v>3</v>
      </c>
      <c r="B477" s="325">
        <v>3139204</v>
      </c>
      <c r="C477" s="326" t="s">
        <v>168</v>
      </c>
      <c r="D477" s="326" t="s">
        <v>612</v>
      </c>
      <c r="E477" s="326" t="s">
        <v>616</v>
      </c>
      <c r="F477" s="327" t="s">
        <v>1301</v>
      </c>
    </row>
    <row r="478" spans="1:6" s="323" customFormat="1" ht="38.25">
      <c r="A478" s="324">
        <v>3</v>
      </c>
      <c r="B478" s="325">
        <v>3139401</v>
      </c>
      <c r="C478" s="326" t="s">
        <v>168</v>
      </c>
      <c r="D478" s="326" t="s">
        <v>612</v>
      </c>
      <c r="E478" s="326" t="s">
        <v>616</v>
      </c>
      <c r="F478" s="327" t="s">
        <v>1302</v>
      </c>
    </row>
    <row r="479" spans="1:6" s="323" customFormat="1" ht="38.25">
      <c r="A479" s="324">
        <v>3</v>
      </c>
      <c r="B479" s="325">
        <v>3139402</v>
      </c>
      <c r="C479" s="326" t="s">
        <v>168</v>
      </c>
      <c r="D479" s="326" t="s">
        <v>612</v>
      </c>
      <c r="E479" s="326" t="s">
        <v>616</v>
      </c>
      <c r="F479" s="327" t="s">
        <v>1303</v>
      </c>
    </row>
    <row r="480" spans="1:6" s="323" customFormat="1" ht="63.75">
      <c r="A480" s="324">
        <v>3</v>
      </c>
      <c r="B480" s="325">
        <v>3139901</v>
      </c>
      <c r="C480" s="326" t="s">
        <v>168</v>
      </c>
      <c r="D480" s="326" t="s">
        <v>612</v>
      </c>
      <c r="E480" s="326" t="s">
        <v>616</v>
      </c>
      <c r="F480" s="327" t="s">
        <v>1304</v>
      </c>
    </row>
    <row r="481" spans="1:6" s="323" customFormat="1" ht="25.5">
      <c r="A481" s="324">
        <v>3</v>
      </c>
      <c r="B481" s="325">
        <v>3141001</v>
      </c>
      <c r="C481" s="326" t="s">
        <v>168</v>
      </c>
      <c r="D481" s="326" t="s">
        <v>618</v>
      </c>
      <c r="E481" s="326" t="s">
        <v>619</v>
      </c>
      <c r="F481" s="327" t="s">
        <v>1305</v>
      </c>
    </row>
    <row r="482" spans="1:6" s="323" customFormat="1" ht="51">
      <c r="A482" s="324">
        <v>3</v>
      </c>
      <c r="B482" s="325">
        <v>3141002</v>
      </c>
      <c r="C482" s="326" t="s">
        <v>168</v>
      </c>
      <c r="D482" s="326" t="s">
        <v>618</v>
      </c>
      <c r="E482" s="326" t="s">
        <v>619</v>
      </c>
      <c r="F482" s="327" t="s">
        <v>1306</v>
      </c>
    </row>
    <row r="483" spans="1:6" s="323" customFormat="1" ht="25.5">
      <c r="A483" s="324">
        <v>3</v>
      </c>
      <c r="B483" s="325">
        <v>3141003</v>
      </c>
      <c r="C483" s="326" t="s">
        <v>168</v>
      </c>
      <c r="D483" s="326" t="s">
        <v>618</v>
      </c>
      <c r="E483" s="326" t="s">
        <v>619</v>
      </c>
      <c r="F483" s="327" t="s">
        <v>1307</v>
      </c>
    </row>
    <row r="484" spans="1:6" s="323" customFormat="1" ht="25.5">
      <c r="A484" s="324">
        <v>3</v>
      </c>
      <c r="B484" s="325">
        <v>3141004</v>
      </c>
      <c r="C484" s="326" t="s">
        <v>168</v>
      </c>
      <c r="D484" s="326" t="s">
        <v>618</v>
      </c>
      <c r="E484" s="326" t="s">
        <v>619</v>
      </c>
      <c r="F484" s="327" t="s">
        <v>1308</v>
      </c>
    </row>
    <row r="485" spans="1:6" s="323" customFormat="1" ht="38.25">
      <c r="A485" s="324">
        <v>3</v>
      </c>
      <c r="B485" s="325">
        <v>3143001</v>
      </c>
      <c r="C485" s="326" t="s">
        <v>168</v>
      </c>
      <c r="D485" s="326" t="s">
        <v>618</v>
      </c>
      <c r="E485" s="326" t="s">
        <v>1014</v>
      </c>
      <c r="F485" s="327" t="s">
        <v>1309</v>
      </c>
    </row>
    <row r="486" spans="1:6" s="323" customFormat="1" ht="76.5">
      <c r="A486" s="324">
        <v>3</v>
      </c>
      <c r="B486" s="325">
        <v>3151201</v>
      </c>
      <c r="C486" s="326" t="s">
        <v>168</v>
      </c>
      <c r="D486" s="326" t="s">
        <v>1016</v>
      </c>
      <c r="E486" s="326" t="s">
        <v>1017</v>
      </c>
      <c r="F486" s="327" t="s">
        <v>1310</v>
      </c>
    </row>
    <row r="487" spans="1:6" s="323" customFormat="1" ht="76.5">
      <c r="A487" s="324">
        <v>3</v>
      </c>
      <c r="B487" s="325">
        <v>3151202</v>
      </c>
      <c r="C487" s="326" t="s">
        <v>168</v>
      </c>
      <c r="D487" s="326" t="s">
        <v>1016</v>
      </c>
      <c r="E487" s="326" t="s">
        <v>1017</v>
      </c>
      <c r="F487" s="327" t="s">
        <v>1311</v>
      </c>
    </row>
    <row r="488" spans="1:6" s="323" customFormat="1" ht="76.5">
      <c r="A488" s="324">
        <v>3</v>
      </c>
      <c r="B488" s="325">
        <v>3151203</v>
      </c>
      <c r="C488" s="326" t="s">
        <v>168</v>
      </c>
      <c r="D488" s="326" t="s">
        <v>1016</v>
      </c>
      <c r="E488" s="326" t="s">
        <v>1017</v>
      </c>
      <c r="F488" s="327" t="s">
        <v>1312</v>
      </c>
    </row>
    <row r="489" spans="1:6" s="323" customFormat="1" ht="76.5">
      <c r="A489" s="324">
        <v>3</v>
      </c>
      <c r="B489" s="325">
        <v>3151301</v>
      </c>
      <c r="C489" s="326" t="s">
        <v>168</v>
      </c>
      <c r="D489" s="326" t="s">
        <v>1016</v>
      </c>
      <c r="E489" s="326" t="s">
        <v>1017</v>
      </c>
      <c r="F489" s="327" t="s">
        <v>1313</v>
      </c>
    </row>
    <row r="490" spans="1:6" s="323" customFormat="1" ht="76.5">
      <c r="A490" s="324">
        <v>3</v>
      </c>
      <c r="B490" s="325">
        <v>3151302</v>
      </c>
      <c r="C490" s="326" t="s">
        <v>168</v>
      </c>
      <c r="D490" s="326" t="s">
        <v>1016</v>
      </c>
      <c r="E490" s="326" t="s">
        <v>1017</v>
      </c>
      <c r="F490" s="327" t="s">
        <v>1314</v>
      </c>
    </row>
    <row r="491" spans="1:6" s="323" customFormat="1" ht="76.5">
      <c r="A491" s="324">
        <v>3</v>
      </c>
      <c r="B491" s="325">
        <v>3152101</v>
      </c>
      <c r="C491" s="326" t="s">
        <v>168</v>
      </c>
      <c r="D491" s="326" t="s">
        <v>1016</v>
      </c>
      <c r="E491" s="326" t="s">
        <v>1019</v>
      </c>
      <c r="F491" s="327" t="s">
        <v>1315</v>
      </c>
    </row>
    <row r="492" spans="1:6" s="323" customFormat="1" ht="76.5">
      <c r="A492" s="324">
        <v>3</v>
      </c>
      <c r="B492" s="325">
        <v>3152102</v>
      </c>
      <c r="C492" s="326" t="s">
        <v>168</v>
      </c>
      <c r="D492" s="326" t="s">
        <v>1016</v>
      </c>
      <c r="E492" s="326" t="s">
        <v>1019</v>
      </c>
      <c r="F492" s="327" t="s">
        <v>1316</v>
      </c>
    </row>
    <row r="493" spans="1:6" s="323" customFormat="1" ht="76.5">
      <c r="A493" s="324">
        <v>3</v>
      </c>
      <c r="B493" s="325">
        <v>3152201</v>
      </c>
      <c r="C493" s="326" t="s">
        <v>168</v>
      </c>
      <c r="D493" s="326" t="s">
        <v>1016</v>
      </c>
      <c r="E493" s="326" t="s">
        <v>1019</v>
      </c>
      <c r="F493" s="327" t="s">
        <v>1317</v>
      </c>
    </row>
    <row r="494" spans="1:6" s="323" customFormat="1" ht="76.5">
      <c r="A494" s="324">
        <v>3</v>
      </c>
      <c r="B494" s="325">
        <v>3152301</v>
      </c>
      <c r="C494" s="326" t="s">
        <v>168</v>
      </c>
      <c r="D494" s="326" t="s">
        <v>1016</v>
      </c>
      <c r="E494" s="326" t="s">
        <v>1019</v>
      </c>
      <c r="F494" s="327" t="s">
        <v>1318</v>
      </c>
    </row>
    <row r="495" spans="1:6" s="323" customFormat="1" ht="51">
      <c r="A495" s="324">
        <v>3</v>
      </c>
      <c r="B495" s="325">
        <v>3161001</v>
      </c>
      <c r="C495" s="326" t="s">
        <v>168</v>
      </c>
      <c r="D495" s="326" t="s">
        <v>1022</v>
      </c>
      <c r="E495" s="326" t="s">
        <v>1319</v>
      </c>
      <c r="F495" s="327" t="s">
        <v>1320</v>
      </c>
    </row>
    <row r="496" spans="1:6" s="323" customFormat="1" ht="51">
      <c r="A496" s="324">
        <v>3</v>
      </c>
      <c r="B496" s="325">
        <v>3161002</v>
      </c>
      <c r="C496" s="326" t="s">
        <v>168</v>
      </c>
      <c r="D496" s="326" t="s">
        <v>1022</v>
      </c>
      <c r="E496" s="326" t="s">
        <v>1319</v>
      </c>
      <c r="F496" s="327" t="s">
        <v>1321</v>
      </c>
    </row>
    <row r="497" spans="1:6" s="323" customFormat="1" ht="51">
      <c r="A497" s="324">
        <v>3</v>
      </c>
      <c r="B497" s="325">
        <v>3161003</v>
      </c>
      <c r="C497" s="326" t="s">
        <v>168</v>
      </c>
      <c r="D497" s="326" t="s">
        <v>1022</v>
      </c>
      <c r="E497" s="326" t="s">
        <v>1319</v>
      </c>
      <c r="F497" s="327" t="s">
        <v>1322</v>
      </c>
    </row>
    <row r="498" spans="1:6" s="323" customFormat="1" ht="89.25">
      <c r="A498" s="324">
        <v>3</v>
      </c>
      <c r="B498" s="325">
        <v>3163001</v>
      </c>
      <c r="C498" s="326" t="s">
        <v>168</v>
      </c>
      <c r="D498" s="326" t="s">
        <v>1022</v>
      </c>
      <c r="E498" s="326" t="s">
        <v>1323</v>
      </c>
      <c r="F498" s="327" t="s">
        <v>1324</v>
      </c>
    </row>
    <row r="499" spans="1:6" s="323" customFormat="1" ht="51">
      <c r="A499" s="324">
        <v>3</v>
      </c>
      <c r="B499" s="325">
        <v>3163002</v>
      </c>
      <c r="C499" s="326" t="s">
        <v>168</v>
      </c>
      <c r="D499" s="326" t="s">
        <v>1022</v>
      </c>
      <c r="E499" s="326" t="s">
        <v>1323</v>
      </c>
      <c r="F499" s="327" t="s">
        <v>1325</v>
      </c>
    </row>
    <row r="500" spans="1:6" s="323" customFormat="1" ht="51">
      <c r="A500" s="324">
        <v>3</v>
      </c>
      <c r="B500" s="325">
        <v>3164001</v>
      </c>
      <c r="C500" s="326" t="s">
        <v>168</v>
      </c>
      <c r="D500" s="326" t="s">
        <v>1022</v>
      </c>
      <c r="E500" s="326" t="s">
        <v>1326</v>
      </c>
      <c r="F500" s="327" t="s">
        <v>1327</v>
      </c>
    </row>
    <row r="501" spans="1:6" s="323" customFormat="1" ht="63.75">
      <c r="A501" s="324">
        <v>3</v>
      </c>
      <c r="B501" s="325">
        <v>3169001</v>
      </c>
      <c r="C501" s="326" t="s">
        <v>168</v>
      </c>
      <c r="D501" s="326" t="s">
        <v>1022</v>
      </c>
      <c r="E501" s="326" t="s">
        <v>1023</v>
      </c>
      <c r="F501" s="327" t="s">
        <v>1328</v>
      </c>
    </row>
    <row r="502" spans="1:6" s="323" customFormat="1" ht="51">
      <c r="A502" s="324">
        <v>3</v>
      </c>
      <c r="B502" s="325">
        <v>3169002</v>
      </c>
      <c r="C502" s="326" t="s">
        <v>168</v>
      </c>
      <c r="D502" s="326" t="s">
        <v>1022</v>
      </c>
      <c r="E502" s="326" t="s">
        <v>1023</v>
      </c>
      <c r="F502" s="327" t="s">
        <v>1329</v>
      </c>
    </row>
    <row r="503" spans="1:6" s="323" customFormat="1" ht="51">
      <c r="A503" s="324">
        <v>3</v>
      </c>
      <c r="B503" s="325">
        <v>3169003</v>
      </c>
      <c r="C503" s="326" t="s">
        <v>168</v>
      </c>
      <c r="D503" s="326" t="s">
        <v>1022</v>
      </c>
      <c r="E503" s="326" t="s">
        <v>1023</v>
      </c>
      <c r="F503" s="327" t="s">
        <v>1330</v>
      </c>
    </row>
    <row r="504" spans="1:6" s="323" customFormat="1" ht="51">
      <c r="A504" s="324">
        <v>3</v>
      </c>
      <c r="B504" s="325">
        <v>3170201</v>
      </c>
      <c r="C504" s="326" t="s">
        <v>168</v>
      </c>
      <c r="D504" s="326" t="s">
        <v>1025</v>
      </c>
      <c r="E504" s="326" t="s">
        <v>1025</v>
      </c>
      <c r="F504" s="327" t="s">
        <v>1331</v>
      </c>
    </row>
    <row r="505" spans="1:6" s="323" customFormat="1" ht="63.75">
      <c r="A505" s="324">
        <v>3</v>
      </c>
      <c r="B505" s="325">
        <v>3181201</v>
      </c>
      <c r="C505" s="326" t="s">
        <v>168</v>
      </c>
      <c r="D505" s="326" t="s">
        <v>1029</v>
      </c>
      <c r="E505" s="326" t="s">
        <v>1030</v>
      </c>
      <c r="F505" s="327" t="s">
        <v>1332</v>
      </c>
    </row>
    <row r="506" spans="1:6" s="323" customFormat="1" ht="38.25">
      <c r="A506" s="324">
        <v>3</v>
      </c>
      <c r="B506" s="325">
        <v>3181202</v>
      </c>
      <c r="C506" s="326" t="s">
        <v>168</v>
      </c>
      <c r="D506" s="326" t="s">
        <v>1029</v>
      </c>
      <c r="E506" s="326" t="s">
        <v>1030</v>
      </c>
      <c r="F506" s="327" t="s">
        <v>1333</v>
      </c>
    </row>
    <row r="507" spans="1:6" s="323" customFormat="1" ht="38.25">
      <c r="A507" s="324">
        <v>3</v>
      </c>
      <c r="B507" s="325">
        <v>3181203</v>
      </c>
      <c r="C507" s="326" t="s">
        <v>168</v>
      </c>
      <c r="D507" s="326" t="s">
        <v>1029</v>
      </c>
      <c r="E507" s="326" t="s">
        <v>1030</v>
      </c>
      <c r="F507" s="327" t="s">
        <v>1334</v>
      </c>
    </row>
    <row r="508" spans="1:6" s="323" customFormat="1" ht="51">
      <c r="A508" s="324">
        <v>3</v>
      </c>
      <c r="B508" s="325">
        <v>3192201</v>
      </c>
      <c r="C508" s="326" t="s">
        <v>168</v>
      </c>
      <c r="D508" s="326" t="s">
        <v>1335</v>
      </c>
      <c r="E508" s="326" t="s">
        <v>1336</v>
      </c>
      <c r="F508" s="327" t="s">
        <v>1337</v>
      </c>
    </row>
    <row r="509" spans="1:6" s="323" customFormat="1" ht="38.25">
      <c r="A509" s="324">
        <v>3</v>
      </c>
      <c r="B509" s="325">
        <v>3201101</v>
      </c>
      <c r="C509" s="326" t="s">
        <v>168</v>
      </c>
      <c r="D509" s="326" t="s">
        <v>1035</v>
      </c>
      <c r="E509" s="326" t="s">
        <v>1036</v>
      </c>
      <c r="F509" s="327" t="s">
        <v>1338</v>
      </c>
    </row>
    <row r="510" spans="1:6" s="323" customFormat="1" ht="38.25">
      <c r="A510" s="324">
        <v>3</v>
      </c>
      <c r="B510" s="325">
        <v>3201102</v>
      </c>
      <c r="C510" s="326" t="s">
        <v>168</v>
      </c>
      <c r="D510" s="326" t="s">
        <v>1035</v>
      </c>
      <c r="E510" s="326" t="s">
        <v>1036</v>
      </c>
      <c r="F510" s="327" t="s">
        <v>1339</v>
      </c>
    </row>
    <row r="511" spans="1:6" s="323" customFormat="1" ht="51">
      <c r="A511" s="324">
        <v>3</v>
      </c>
      <c r="B511" s="325">
        <v>3201401</v>
      </c>
      <c r="C511" s="326" t="s">
        <v>168</v>
      </c>
      <c r="D511" s="326" t="s">
        <v>1035</v>
      </c>
      <c r="E511" s="326" t="s">
        <v>1036</v>
      </c>
      <c r="F511" s="327" t="s">
        <v>1340</v>
      </c>
    </row>
    <row r="512" spans="1:6" s="323" customFormat="1" ht="51">
      <c r="A512" s="324">
        <v>3</v>
      </c>
      <c r="B512" s="325">
        <v>3202201</v>
      </c>
      <c r="C512" s="326" t="s">
        <v>168</v>
      </c>
      <c r="D512" s="326" t="s">
        <v>1035</v>
      </c>
      <c r="E512" s="326" t="s">
        <v>1038</v>
      </c>
      <c r="F512" s="327" t="s">
        <v>1341</v>
      </c>
    </row>
    <row r="513" spans="1:6" s="323" customFormat="1" ht="51">
      <c r="A513" s="324">
        <v>3</v>
      </c>
      <c r="B513" s="325">
        <v>3202301</v>
      </c>
      <c r="C513" s="326" t="s">
        <v>168</v>
      </c>
      <c r="D513" s="326" t="s">
        <v>1035</v>
      </c>
      <c r="E513" s="326" t="s">
        <v>1038</v>
      </c>
      <c r="F513" s="327" t="s">
        <v>1342</v>
      </c>
    </row>
    <row r="514" spans="1:6" s="323" customFormat="1" ht="89.25">
      <c r="A514" s="324">
        <v>3</v>
      </c>
      <c r="B514" s="325">
        <v>3202302</v>
      </c>
      <c r="C514" s="326" t="s">
        <v>168</v>
      </c>
      <c r="D514" s="326" t="s">
        <v>1035</v>
      </c>
      <c r="E514" s="326" t="s">
        <v>1038</v>
      </c>
      <c r="F514" s="327" t="s">
        <v>1343</v>
      </c>
    </row>
    <row r="515" spans="1:6" s="323" customFormat="1" ht="114.75">
      <c r="A515" s="324">
        <v>3</v>
      </c>
      <c r="B515" s="325">
        <v>3202303</v>
      </c>
      <c r="C515" s="326" t="s">
        <v>168</v>
      </c>
      <c r="D515" s="326" t="s">
        <v>1035</v>
      </c>
      <c r="E515" s="326" t="s">
        <v>1038</v>
      </c>
      <c r="F515" s="327" t="s">
        <v>1344</v>
      </c>
    </row>
    <row r="516" spans="1:6" s="323" customFormat="1" ht="76.5">
      <c r="A516" s="324">
        <v>3</v>
      </c>
      <c r="B516" s="325">
        <v>3202304</v>
      </c>
      <c r="C516" s="326" t="s">
        <v>168</v>
      </c>
      <c r="D516" s="326" t="s">
        <v>1035</v>
      </c>
      <c r="E516" s="326" t="s">
        <v>1038</v>
      </c>
      <c r="F516" s="327" t="s">
        <v>1345</v>
      </c>
    </row>
    <row r="517" spans="1:6" s="323" customFormat="1" ht="63.75">
      <c r="A517" s="324">
        <v>3</v>
      </c>
      <c r="B517" s="325">
        <v>3202901</v>
      </c>
      <c r="C517" s="326" t="s">
        <v>168</v>
      </c>
      <c r="D517" s="326" t="s">
        <v>1035</v>
      </c>
      <c r="E517" s="326" t="s">
        <v>1038</v>
      </c>
      <c r="F517" s="327" t="s">
        <v>1346</v>
      </c>
    </row>
    <row r="518" spans="1:6" s="323" customFormat="1" ht="51">
      <c r="A518" s="324">
        <v>3</v>
      </c>
      <c r="B518" s="325">
        <v>3202902</v>
      </c>
      <c r="C518" s="326" t="s">
        <v>168</v>
      </c>
      <c r="D518" s="326" t="s">
        <v>1035</v>
      </c>
      <c r="E518" s="326" t="s">
        <v>1038</v>
      </c>
      <c r="F518" s="327" t="s">
        <v>1347</v>
      </c>
    </row>
    <row r="519" spans="1:6" s="323" customFormat="1" ht="38.25">
      <c r="A519" s="324">
        <v>3</v>
      </c>
      <c r="B519" s="325">
        <v>3202903</v>
      </c>
      <c r="C519" s="326" t="s">
        <v>168</v>
      </c>
      <c r="D519" s="326" t="s">
        <v>1035</v>
      </c>
      <c r="E519" s="326" t="s">
        <v>1038</v>
      </c>
      <c r="F519" s="327" t="s">
        <v>1348</v>
      </c>
    </row>
    <row r="520" spans="1:6" s="323" customFormat="1" ht="25.5">
      <c r="A520" s="324">
        <v>3</v>
      </c>
      <c r="B520" s="325">
        <v>3202904</v>
      </c>
      <c r="C520" s="326" t="s">
        <v>168</v>
      </c>
      <c r="D520" s="326" t="s">
        <v>1035</v>
      </c>
      <c r="E520" s="326" t="s">
        <v>1038</v>
      </c>
      <c r="F520" s="327" t="s">
        <v>1349</v>
      </c>
    </row>
    <row r="521" spans="1:6" s="323" customFormat="1" ht="25.5">
      <c r="A521" s="324">
        <v>3</v>
      </c>
      <c r="B521" s="325">
        <v>3202905</v>
      </c>
      <c r="C521" s="326" t="s">
        <v>168</v>
      </c>
      <c r="D521" s="326" t="s">
        <v>1035</v>
      </c>
      <c r="E521" s="326" t="s">
        <v>1038</v>
      </c>
      <c r="F521" s="327" t="s">
        <v>1350</v>
      </c>
    </row>
    <row r="522" spans="1:6" s="323" customFormat="1" ht="25.5">
      <c r="A522" s="324">
        <v>3</v>
      </c>
      <c r="B522" s="325">
        <v>3202906</v>
      </c>
      <c r="C522" s="326" t="s">
        <v>168</v>
      </c>
      <c r="D522" s="326" t="s">
        <v>1035</v>
      </c>
      <c r="E522" s="326" t="s">
        <v>1038</v>
      </c>
      <c r="F522" s="327" t="s">
        <v>1351</v>
      </c>
    </row>
    <row r="523" spans="1:6" s="323" customFormat="1" ht="25.5">
      <c r="A523" s="324">
        <v>3</v>
      </c>
      <c r="B523" s="325">
        <v>3202907</v>
      </c>
      <c r="C523" s="326" t="s">
        <v>168</v>
      </c>
      <c r="D523" s="326" t="s">
        <v>1035</v>
      </c>
      <c r="E523" s="326" t="s">
        <v>1038</v>
      </c>
      <c r="F523" s="327" t="s">
        <v>1352</v>
      </c>
    </row>
    <row r="524" spans="1:6" s="323" customFormat="1" ht="25.5">
      <c r="A524" s="324">
        <v>3</v>
      </c>
      <c r="B524" s="325">
        <v>3202908</v>
      </c>
      <c r="C524" s="326" t="s">
        <v>168</v>
      </c>
      <c r="D524" s="326" t="s">
        <v>1035</v>
      </c>
      <c r="E524" s="326" t="s">
        <v>1038</v>
      </c>
      <c r="F524" s="327" t="s">
        <v>1353</v>
      </c>
    </row>
    <row r="525" spans="1:6" s="323" customFormat="1" ht="51">
      <c r="A525" s="324">
        <v>3</v>
      </c>
      <c r="B525" s="325">
        <v>3203001</v>
      </c>
      <c r="C525" s="326" t="s">
        <v>168</v>
      </c>
      <c r="D525" s="326" t="s">
        <v>1035</v>
      </c>
      <c r="E525" s="326" t="s">
        <v>1354</v>
      </c>
      <c r="F525" s="327" t="s">
        <v>1355</v>
      </c>
    </row>
    <row r="526" spans="1:6" s="323" customFormat="1" ht="63.75">
      <c r="A526" s="324">
        <v>3</v>
      </c>
      <c r="B526" s="325">
        <v>3203002</v>
      </c>
      <c r="C526" s="326" t="s">
        <v>168</v>
      </c>
      <c r="D526" s="326" t="s">
        <v>1035</v>
      </c>
      <c r="E526" s="326" t="s">
        <v>1354</v>
      </c>
      <c r="F526" s="327" t="s">
        <v>1356</v>
      </c>
    </row>
    <row r="527" spans="1:6" s="323" customFormat="1" ht="25.5">
      <c r="A527" s="324">
        <v>3</v>
      </c>
      <c r="B527" s="325">
        <v>3203003</v>
      </c>
      <c r="C527" s="326" t="s">
        <v>168</v>
      </c>
      <c r="D527" s="326" t="s">
        <v>1035</v>
      </c>
      <c r="E527" s="326" t="s">
        <v>1354</v>
      </c>
      <c r="F527" s="327" t="s">
        <v>1357</v>
      </c>
    </row>
    <row r="528" spans="1:6" s="323" customFormat="1" ht="76.5">
      <c r="A528" s="324">
        <v>3</v>
      </c>
      <c r="B528" s="325">
        <v>3210001</v>
      </c>
      <c r="C528" s="326" t="s">
        <v>168</v>
      </c>
      <c r="D528" s="326" t="s">
        <v>1358</v>
      </c>
      <c r="E528" s="326" t="s">
        <v>1358</v>
      </c>
      <c r="F528" s="327" t="s">
        <v>1359</v>
      </c>
    </row>
    <row r="529" spans="1:6" s="323" customFormat="1" ht="114.75">
      <c r="A529" s="324">
        <v>3</v>
      </c>
      <c r="B529" s="325">
        <v>3210002</v>
      </c>
      <c r="C529" s="326" t="s">
        <v>168</v>
      </c>
      <c r="D529" s="326" t="s">
        <v>1358</v>
      </c>
      <c r="E529" s="326" t="s">
        <v>1358</v>
      </c>
      <c r="F529" s="327" t="s">
        <v>1360</v>
      </c>
    </row>
    <row r="530" spans="1:6" s="323" customFormat="1" ht="38.25">
      <c r="A530" s="324">
        <v>3</v>
      </c>
      <c r="B530" s="325">
        <v>3210003</v>
      </c>
      <c r="C530" s="326" t="s">
        <v>168</v>
      </c>
      <c r="D530" s="326" t="s">
        <v>1358</v>
      </c>
      <c r="E530" s="326" t="s">
        <v>1358</v>
      </c>
      <c r="F530" s="327" t="s">
        <v>1361</v>
      </c>
    </row>
    <row r="531" spans="1:6" s="323" customFormat="1" ht="38.25">
      <c r="A531" s="324">
        <v>3</v>
      </c>
      <c r="B531" s="325">
        <v>3210004</v>
      </c>
      <c r="C531" s="326" t="s">
        <v>168</v>
      </c>
      <c r="D531" s="326" t="s">
        <v>1358</v>
      </c>
      <c r="E531" s="326" t="s">
        <v>1358</v>
      </c>
      <c r="F531" s="327" t="s">
        <v>1362</v>
      </c>
    </row>
    <row r="532" spans="1:6" s="323" customFormat="1" ht="63.75">
      <c r="A532" s="324">
        <v>3</v>
      </c>
      <c r="B532" s="325">
        <v>3210005</v>
      </c>
      <c r="C532" s="326" t="s">
        <v>168</v>
      </c>
      <c r="D532" s="326" t="s">
        <v>1358</v>
      </c>
      <c r="E532" s="326" t="s">
        <v>1358</v>
      </c>
      <c r="F532" s="327" t="s">
        <v>1363</v>
      </c>
    </row>
    <row r="533" spans="1:6" s="323" customFormat="1" ht="63.75">
      <c r="A533" s="324">
        <v>3</v>
      </c>
      <c r="B533" s="325">
        <v>3221901</v>
      </c>
      <c r="C533" s="326" t="s">
        <v>168</v>
      </c>
      <c r="D533" s="326" t="s">
        <v>1043</v>
      </c>
      <c r="E533" s="326" t="s">
        <v>1044</v>
      </c>
      <c r="F533" s="327" t="s">
        <v>1364</v>
      </c>
    </row>
    <row r="534" spans="1:6" s="323" customFormat="1" ht="51">
      <c r="A534" s="324">
        <v>3</v>
      </c>
      <c r="B534" s="325">
        <v>3221902</v>
      </c>
      <c r="C534" s="326" t="s">
        <v>168</v>
      </c>
      <c r="D534" s="326" t="s">
        <v>1043</v>
      </c>
      <c r="E534" s="326" t="s">
        <v>1044</v>
      </c>
      <c r="F534" s="327" t="s">
        <v>1365</v>
      </c>
    </row>
    <row r="535" spans="1:6" s="323" customFormat="1" ht="51">
      <c r="A535" s="324">
        <v>3</v>
      </c>
      <c r="B535" s="325">
        <v>3221903</v>
      </c>
      <c r="C535" s="326" t="s">
        <v>168</v>
      </c>
      <c r="D535" s="326" t="s">
        <v>1043</v>
      </c>
      <c r="E535" s="326" t="s">
        <v>1044</v>
      </c>
      <c r="F535" s="327" t="s">
        <v>1366</v>
      </c>
    </row>
    <row r="536" spans="1:6" s="323" customFormat="1" ht="38.25">
      <c r="A536" s="324">
        <v>3</v>
      </c>
      <c r="B536" s="325">
        <v>3221904</v>
      </c>
      <c r="C536" s="326" t="s">
        <v>168</v>
      </c>
      <c r="D536" s="326" t="s">
        <v>1043</v>
      </c>
      <c r="E536" s="326" t="s">
        <v>1044</v>
      </c>
      <c r="F536" s="327" t="s">
        <v>1367</v>
      </c>
    </row>
    <row r="537" spans="1:6" s="323" customFormat="1" ht="153">
      <c r="A537" s="324">
        <v>3</v>
      </c>
      <c r="B537" s="325">
        <v>3222901</v>
      </c>
      <c r="C537" s="326" t="s">
        <v>168</v>
      </c>
      <c r="D537" s="326" t="s">
        <v>1043</v>
      </c>
      <c r="E537" s="326" t="s">
        <v>1368</v>
      </c>
      <c r="F537" s="327" t="s">
        <v>1369</v>
      </c>
    </row>
    <row r="538" spans="1:6" s="323" customFormat="1" ht="51">
      <c r="A538" s="324">
        <v>3</v>
      </c>
      <c r="B538" s="325">
        <v>3222902</v>
      </c>
      <c r="C538" s="326" t="s">
        <v>168</v>
      </c>
      <c r="D538" s="326" t="s">
        <v>1043</v>
      </c>
      <c r="E538" s="326" t="s">
        <v>1368</v>
      </c>
      <c r="F538" s="327" t="s">
        <v>1370</v>
      </c>
    </row>
    <row r="539" spans="1:6" s="323" customFormat="1" ht="51">
      <c r="A539" s="324">
        <v>3</v>
      </c>
      <c r="B539" s="325">
        <v>3222903</v>
      </c>
      <c r="C539" s="326" t="s">
        <v>168</v>
      </c>
      <c r="D539" s="326" t="s">
        <v>1043</v>
      </c>
      <c r="E539" s="326" t="s">
        <v>1368</v>
      </c>
      <c r="F539" s="327" t="s">
        <v>1371</v>
      </c>
    </row>
    <row r="540" spans="1:6" s="323" customFormat="1" ht="25.5">
      <c r="A540" s="324">
        <v>3</v>
      </c>
      <c r="B540" s="325">
        <v>3231001</v>
      </c>
      <c r="C540" s="326" t="s">
        <v>168</v>
      </c>
      <c r="D540" s="326" t="s">
        <v>1372</v>
      </c>
      <c r="E540" s="326" t="s">
        <v>1373</v>
      </c>
      <c r="F540" s="327" t="s">
        <v>1374</v>
      </c>
    </row>
    <row r="541" spans="1:6" s="323" customFormat="1" ht="25.5">
      <c r="A541" s="324">
        <v>3</v>
      </c>
      <c r="B541" s="325">
        <v>3239401</v>
      </c>
      <c r="C541" s="326" t="s">
        <v>168</v>
      </c>
      <c r="D541" s="326" t="s">
        <v>1372</v>
      </c>
      <c r="E541" s="326" t="s">
        <v>1375</v>
      </c>
      <c r="F541" s="327" t="s">
        <v>1376</v>
      </c>
    </row>
    <row r="542" spans="1:6" s="323" customFormat="1" ht="25.5">
      <c r="A542" s="324">
        <v>3</v>
      </c>
      <c r="B542" s="325">
        <v>3239601</v>
      </c>
      <c r="C542" s="326" t="s">
        <v>168</v>
      </c>
      <c r="D542" s="326" t="s">
        <v>1372</v>
      </c>
      <c r="E542" s="326" t="s">
        <v>1375</v>
      </c>
      <c r="F542" s="327" t="s">
        <v>1377</v>
      </c>
    </row>
    <row r="543" spans="1:6" s="323" customFormat="1" ht="38.25">
      <c r="A543" s="324">
        <v>3</v>
      </c>
      <c r="B543" s="325">
        <v>3239901</v>
      </c>
      <c r="C543" s="326" t="s">
        <v>168</v>
      </c>
      <c r="D543" s="326" t="s">
        <v>1372</v>
      </c>
      <c r="E543" s="326" t="s">
        <v>1375</v>
      </c>
      <c r="F543" s="327" t="s">
        <v>1378</v>
      </c>
    </row>
    <row r="544" spans="1:6" s="323" customFormat="1" ht="51">
      <c r="A544" s="324">
        <v>3</v>
      </c>
      <c r="B544" s="325">
        <v>3242101</v>
      </c>
      <c r="C544" s="326" t="s">
        <v>168</v>
      </c>
      <c r="D544" s="326" t="s">
        <v>1379</v>
      </c>
      <c r="E544" s="326" t="s">
        <v>1380</v>
      </c>
      <c r="F544" s="327" t="s">
        <v>1381</v>
      </c>
    </row>
    <row r="545" spans="1:6" s="323" customFormat="1" ht="25.5">
      <c r="A545" s="324">
        <v>3</v>
      </c>
      <c r="B545" s="325">
        <v>3242102</v>
      </c>
      <c r="C545" s="326" t="s">
        <v>168</v>
      </c>
      <c r="D545" s="326" t="s">
        <v>1379</v>
      </c>
      <c r="E545" s="326" t="s">
        <v>1380</v>
      </c>
      <c r="F545" s="327" t="s">
        <v>1382</v>
      </c>
    </row>
    <row r="546" spans="1:6" s="323" customFormat="1" ht="38.25">
      <c r="A546" s="324">
        <v>3</v>
      </c>
      <c r="B546" s="325">
        <v>3242103</v>
      </c>
      <c r="C546" s="326" t="s">
        <v>168</v>
      </c>
      <c r="D546" s="326" t="s">
        <v>1379</v>
      </c>
      <c r="E546" s="326" t="s">
        <v>1380</v>
      </c>
      <c r="F546" s="327" t="s">
        <v>1383</v>
      </c>
    </row>
    <row r="547" spans="1:6" s="323" customFormat="1" ht="25.5">
      <c r="A547" s="324">
        <v>3</v>
      </c>
      <c r="B547" s="325">
        <v>3242104</v>
      </c>
      <c r="C547" s="326" t="s">
        <v>168</v>
      </c>
      <c r="D547" s="326" t="s">
        <v>1379</v>
      </c>
      <c r="E547" s="326" t="s">
        <v>1380</v>
      </c>
      <c r="F547" s="327" t="s">
        <v>1384</v>
      </c>
    </row>
    <row r="548" spans="1:6" s="323" customFormat="1" ht="63.75">
      <c r="A548" s="324">
        <v>3</v>
      </c>
      <c r="B548" s="325">
        <v>3251101</v>
      </c>
      <c r="C548" s="326" t="s">
        <v>168</v>
      </c>
      <c r="D548" s="326" t="s">
        <v>1046</v>
      </c>
      <c r="E548" s="326" t="s">
        <v>1385</v>
      </c>
      <c r="F548" s="327" t="s">
        <v>1386</v>
      </c>
    </row>
    <row r="549" spans="1:6" s="323" customFormat="1" ht="76.5">
      <c r="A549" s="324">
        <v>3</v>
      </c>
      <c r="B549" s="325">
        <v>3252001</v>
      </c>
      <c r="C549" s="326" t="s">
        <v>168</v>
      </c>
      <c r="D549" s="326" t="s">
        <v>1046</v>
      </c>
      <c r="E549" s="326" t="s">
        <v>1387</v>
      </c>
      <c r="F549" s="327" t="s">
        <v>1388</v>
      </c>
    </row>
    <row r="550" spans="1:6" s="323" customFormat="1" ht="25.5">
      <c r="A550" s="324">
        <v>3</v>
      </c>
      <c r="B550" s="325">
        <v>3252002</v>
      </c>
      <c r="C550" s="326" t="s">
        <v>168</v>
      </c>
      <c r="D550" s="326" t="s">
        <v>1046</v>
      </c>
      <c r="E550" s="326" t="s">
        <v>1387</v>
      </c>
      <c r="F550" s="327" t="s">
        <v>1389</v>
      </c>
    </row>
    <row r="551" spans="1:6" s="323" customFormat="1" ht="25.5">
      <c r="A551" s="324">
        <v>3</v>
      </c>
      <c r="B551" s="325">
        <v>3259101</v>
      </c>
      <c r="C551" s="326" t="s">
        <v>168</v>
      </c>
      <c r="D551" s="326" t="s">
        <v>1046</v>
      </c>
      <c r="E551" s="326" t="s">
        <v>1047</v>
      </c>
      <c r="F551" s="327" t="s">
        <v>1390</v>
      </c>
    </row>
    <row r="552" spans="1:6" s="323" customFormat="1" ht="63.75">
      <c r="A552" s="324">
        <v>3</v>
      </c>
      <c r="B552" s="325">
        <v>3259201</v>
      </c>
      <c r="C552" s="326" t="s">
        <v>168</v>
      </c>
      <c r="D552" s="326" t="s">
        <v>1046</v>
      </c>
      <c r="E552" s="326" t="s">
        <v>1047</v>
      </c>
      <c r="F552" s="327" t="s">
        <v>1391</v>
      </c>
    </row>
    <row r="553" spans="1:6" s="323" customFormat="1" ht="25.5">
      <c r="A553" s="324">
        <v>3</v>
      </c>
      <c r="B553" s="325">
        <v>3259202</v>
      </c>
      <c r="C553" s="326" t="s">
        <v>168</v>
      </c>
      <c r="D553" s="326" t="s">
        <v>1046</v>
      </c>
      <c r="E553" s="326" t="s">
        <v>1047</v>
      </c>
      <c r="F553" s="327" t="s">
        <v>1392</v>
      </c>
    </row>
    <row r="554" spans="1:6" s="323" customFormat="1" ht="38.25">
      <c r="A554" s="324">
        <v>3</v>
      </c>
      <c r="B554" s="325">
        <v>3259301</v>
      </c>
      <c r="C554" s="326" t="s">
        <v>168</v>
      </c>
      <c r="D554" s="326" t="s">
        <v>1046</v>
      </c>
      <c r="E554" s="326" t="s">
        <v>1047</v>
      </c>
      <c r="F554" s="327" t="s">
        <v>1393</v>
      </c>
    </row>
    <row r="555" spans="1:6" s="323" customFormat="1" ht="51">
      <c r="A555" s="324">
        <v>3</v>
      </c>
      <c r="B555" s="325">
        <v>3259302</v>
      </c>
      <c r="C555" s="326" t="s">
        <v>168</v>
      </c>
      <c r="D555" s="326" t="s">
        <v>1046</v>
      </c>
      <c r="E555" s="326" t="s">
        <v>1047</v>
      </c>
      <c r="F555" s="327" t="s">
        <v>1394</v>
      </c>
    </row>
    <row r="556" spans="1:6" s="323" customFormat="1" ht="114.75">
      <c r="A556" s="324">
        <v>3</v>
      </c>
      <c r="B556" s="325">
        <v>3261001</v>
      </c>
      <c r="C556" s="326" t="s">
        <v>168</v>
      </c>
      <c r="D556" s="326" t="s">
        <v>1049</v>
      </c>
      <c r="E556" s="326" t="s">
        <v>1395</v>
      </c>
      <c r="F556" s="327" t="s">
        <v>1396</v>
      </c>
    </row>
    <row r="557" spans="1:6" s="323" customFormat="1" ht="89.25">
      <c r="A557" s="324">
        <v>3</v>
      </c>
      <c r="B557" s="325">
        <v>3261002</v>
      </c>
      <c r="C557" s="326" t="s">
        <v>168</v>
      </c>
      <c r="D557" s="326" t="s">
        <v>1049</v>
      </c>
      <c r="E557" s="326" t="s">
        <v>1395</v>
      </c>
      <c r="F557" s="327" t="s">
        <v>1397</v>
      </c>
    </row>
    <row r="558" spans="1:6" s="323" customFormat="1" ht="51">
      <c r="A558" s="324">
        <v>3</v>
      </c>
      <c r="B558" s="325">
        <v>3261003</v>
      </c>
      <c r="C558" s="326" t="s">
        <v>168</v>
      </c>
      <c r="D558" s="326" t="s">
        <v>1049</v>
      </c>
      <c r="E558" s="326" t="s">
        <v>1395</v>
      </c>
      <c r="F558" s="327" t="s">
        <v>1398</v>
      </c>
    </row>
    <row r="559" spans="1:6" s="323" customFormat="1" ht="25.5">
      <c r="A559" s="324">
        <v>3</v>
      </c>
      <c r="B559" s="325">
        <v>3261004</v>
      </c>
      <c r="C559" s="326" t="s">
        <v>168</v>
      </c>
      <c r="D559" s="326" t="s">
        <v>1049</v>
      </c>
      <c r="E559" s="326" t="s">
        <v>1395</v>
      </c>
      <c r="F559" s="327" t="s">
        <v>1399</v>
      </c>
    </row>
    <row r="560" spans="1:6" s="323" customFormat="1" ht="51">
      <c r="A560" s="324">
        <v>3</v>
      </c>
      <c r="B560" s="325">
        <v>3262001</v>
      </c>
      <c r="C560" s="326" t="s">
        <v>168</v>
      </c>
      <c r="D560" s="326" t="s">
        <v>1049</v>
      </c>
      <c r="E560" s="326" t="s">
        <v>1400</v>
      </c>
      <c r="F560" s="327" t="s">
        <v>1401</v>
      </c>
    </row>
    <row r="561" spans="1:6" s="323" customFormat="1" ht="51">
      <c r="A561" s="324">
        <v>3</v>
      </c>
      <c r="B561" s="325">
        <v>3263001</v>
      </c>
      <c r="C561" s="326" t="s">
        <v>168</v>
      </c>
      <c r="D561" s="326" t="s">
        <v>1049</v>
      </c>
      <c r="E561" s="326" t="s">
        <v>1402</v>
      </c>
      <c r="F561" s="327" t="s">
        <v>1403</v>
      </c>
    </row>
    <row r="562" spans="1:6" s="323" customFormat="1" ht="51">
      <c r="A562" s="324">
        <v>3</v>
      </c>
      <c r="B562" s="325">
        <v>3263002</v>
      </c>
      <c r="C562" s="326" t="s">
        <v>168</v>
      </c>
      <c r="D562" s="326" t="s">
        <v>1049</v>
      </c>
      <c r="E562" s="326" t="s">
        <v>1402</v>
      </c>
      <c r="F562" s="327" t="s">
        <v>1404</v>
      </c>
    </row>
    <row r="563" spans="1:6" s="323" customFormat="1" ht="38.25">
      <c r="A563" s="324">
        <v>3</v>
      </c>
      <c r="B563" s="325">
        <v>3263003</v>
      </c>
      <c r="C563" s="326" t="s">
        <v>168</v>
      </c>
      <c r="D563" s="326" t="s">
        <v>1049</v>
      </c>
      <c r="E563" s="326" t="s">
        <v>1402</v>
      </c>
      <c r="F563" s="327" t="s">
        <v>1405</v>
      </c>
    </row>
    <row r="564" spans="1:6" s="323" customFormat="1" ht="25.5">
      <c r="A564" s="324">
        <v>3</v>
      </c>
      <c r="B564" s="325">
        <v>3263004</v>
      </c>
      <c r="C564" s="326" t="s">
        <v>168</v>
      </c>
      <c r="D564" s="326" t="s">
        <v>1049</v>
      </c>
      <c r="E564" s="326" t="s">
        <v>1402</v>
      </c>
      <c r="F564" s="327" t="s">
        <v>1406</v>
      </c>
    </row>
    <row r="565" spans="1:6" s="323" customFormat="1" ht="25.5">
      <c r="A565" s="324">
        <v>3</v>
      </c>
      <c r="B565" s="325">
        <v>3263005</v>
      </c>
      <c r="C565" s="326" t="s">
        <v>168</v>
      </c>
      <c r="D565" s="326" t="s">
        <v>1049</v>
      </c>
      <c r="E565" s="326" t="s">
        <v>1402</v>
      </c>
      <c r="F565" s="327" t="s">
        <v>1407</v>
      </c>
    </row>
    <row r="566" spans="1:6" s="323" customFormat="1" ht="63.75">
      <c r="A566" s="324">
        <v>3</v>
      </c>
      <c r="B566" s="325">
        <v>3264001</v>
      </c>
      <c r="C566" s="326" t="s">
        <v>168</v>
      </c>
      <c r="D566" s="326" t="s">
        <v>1049</v>
      </c>
      <c r="E566" s="326" t="s">
        <v>1408</v>
      </c>
      <c r="F566" s="327" t="s">
        <v>1409</v>
      </c>
    </row>
    <row r="567" spans="1:6" s="323" customFormat="1" ht="76.5">
      <c r="A567" s="324">
        <v>3</v>
      </c>
      <c r="B567" s="325">
        <v>3264002</v>
      </c>
      <c r="C567" s="326" t="s">
        <v>168</v>
      </c>
      <c r="D567" s="326" t="s">
        <v>1049</v>
      </c>
      <c r="E567" s="326" t="s">
        <v>1408</v>
      </c>
      <c r="F567" s="327" t="s">
        <v>1410</v>
      </c>
    </row>
    <row r="568" spans="1:6" s="323" customFormat="1" ht="89.25">
      <c r="A568" s="324">
        <v>3</v>
      </c>
      <c r="B568" s="325">
        <v>3265101</v>
      </c>
      <c r="C568" s="326" t="s">
        <v>168</v>
      </c>
      <c r="D568" s="326" t="s">
        <v>1049</v>
      </c>
      <c r="E568" s="326" t="s">
        <v>1411</v>
      </c>
      <c r="F568" s="327" t="s">
        <v>1412</v>
      </c>
    </row>
    <row r="569" spans="1:6" s="323" customFormat="1" ht="38.25">
      <c r="A569" s="324">
        <v>3</v>
      </c>
      <c r="B569" s="325">
        <v>3265102</v>
      </c>
      <c r="C569" s="326" t="s">
        <v>168</v>
      </c>
      <c r="D569" s="326" t="s">
        <v>1049</v>
      </c>
      <c r="E569" s="326" t="s">
        <v>1411</v>
      </c>
      <c r="F569" s="327" t="s">
        <v>1413</v>
      </c>
    </row>
    <row r="570" spans="1:6" s="323" customFormat="1" ht="89.25">
      <c r="A570" s="324">
        <v>3</v>
      </c>
      <c r="B570" s="325">
        <v>3265103</v>
      </c>
      <c r="C570" s="326" t="s">
        <v>168</v>
      </c>
      <c r="D570" s="326" t="s">
        <v>1049</v>
      </c>
      <c r="E570" s="326" t="s">
        <v>1411</v>
      </c>
      <c r="F570" s="327" t="s">
        <v>1414</v>
      </c>
    </row>
    <row r="571" spans="1:6" s="323" customFormat="1" ht="114.75">
      <c r="A571" s="324">
        <v>3</v>
      </c>
      <c r="B571" s="325">
        <v>3265104</v>
      </c>
      <c r="C571" s="326" t="s">
        <v>168</v>
      </c>
      <c r="D571" s="326" t="s">
        <v>1049</v>
      </c>
      <c r="E571" s="326" t="s">
        <v>1411</v>
      </c>
      <c r="F571" s="327" t="s">
        <v>1415</v>
      </c>
    </row>
    <row r="572" spans="1:6" s="323" customFormat="1" ht="63.75">
      <c r="A572" s="324">
        <v>3</v>
      </c>
      <c r="B572" s="325">
        <v>3265105</v>
      </c>
      <c r="C572" s="326" t="s">
        <v>168</v>
      </c>
      <c r="D572" s="326" t="s">
        <v>1049</v>
      </c>
      <c r="E572" s="326" t="s">
        <v>1411</v>
      </c>
      <c r="F572" s="327" t="s">
        <v>1416</v>
      </c>
    </row>
    <row r="573" spans="1:6" s="323" customFormat="1" ht="204">
      <c r="A573" s="324">
        <v>3</v>
      </c>
      <c r="B573" s="325">
        <v>3265106</v>
      </c>
      <c r="C573" s="326" t="s">
        <v>168</v>
      </c>
      <c r="D573" s="326" t="s">
        <v>1049</v>
      </c>
      <c r="E573" s="326" t="s">
        <v>1411</v>
      </c>
      <c r="F573" s="327" t="s">
        <v>1417</v>
      </c>
    </row>
    <row r="574" spans="1:6" s="323" customFormat="1" ht="76.5">
      <c r="A574" s="324">
        <v>3</v>
      </c>
      <c r="B574" s="325">
        <v>3265107</v>
      </c>
      <c r="C574" s="326" t="s">
        <v>168</v>
      </c>
      <c r="D574" s="326" t="s">
        <v>1049</v>
      </c>
      <c r="E574" s="326" t="s">
        <v>1411</v>
      </c>
      <c r="F574" s="327" t="s">
        <v>1418</v>
      </c>
    </row>
    <row r="575" spans="1:6" s="323" customFormat="1" ht="102">
      <c r="A575" s="324">
        <v>3</v>
      </c>
      <c r="B575" s="325">
        <v>3265108</v>
      </c>
      <c r="C575" s="326" t="s">
        <v>168</v>
      </c>
      <c r="D575" s="326" t="s">
        <v>1049</v>
      </c>
      <c r="E575" s="326" t="s">
        <v>1411</v>
      </c>
      <c r="F575" s="327" t="s">
        <v>1419</v>
      </c>
    </row>
    <row r="576" spans="1:6" s="323" customFormat="1" ht="89.25">
      <c r="A576" s="324">
        <v>3</v>
      </c>
      <c r="B576" s="325">
        <v>3265109</v>
      </c>
      <c r="C576" s="326" t="s">
        <v>168</v>
      </c>
      <c r="D576" s="326" t="s">
        <v>1049</v>
      </c>
      <c r="E576" s="326" t="s">
        <v>1411</v>
      </c>
      <c r="F576" s="327" t="s">
        <v>1420</v>
      </c>
    </row>
    <row r="577" spans="1:6" s="323" customFormat="1" ht="153">
      <c r="A577" s="324">
        <v>3</v>
      </c>
      <c r="B577" s="325">
        <v>3265110</v>
      </c>
      <c r="C577" s="326" t="s">
        <v>168</v>
      </c>
      <c r="D577" s="326" t="s">
        <v>1049</v>
      </c>
      <c r="E577" s="326" t="s">
        <v>1411</v>
      </c>
      <c r="F577" s="327" t="s">
        <v>1421</v>
      </c>
    </row>
    <row r="578" spans="1:6" s="323" customFormat="1" ht="114.75">
      <c r="A578" s="324">
        <v>3</v>
      </c>
      <c r="B578" s="325">
        <v>3265201</v>
      </c>
      <c r="C578" s="326" t="s">
        <v>168</v>
      </c>
      <c r="D578" s="326" t="s">
        <v>1049</v>
      </c>
      <c r="E578" s="326" t="s">
        <v>1411</v>
      </c>
      <c r="F578" s="327" t="s">
        <v>1422</v>
      </c>
    </row>
    <row r="579" spans="1:6" s="323" customFormat="1" ht="63.75">
      <c r="A579" s="324">
        <v>3</v>
      </c>
      <c r="B579" s="325">
        <v>3266001</v>
      </c>
      <c r="C579" s="326" t="s">
        <v>168</v>
      </c>
      <c r="D579" s="326" t="s">
        <v>1049</v>
      </c>
      <c r="E579" s="326" t="s">
        <v>1423</v>
      </c>
      <c r="F579" s="327" t="s">
        <v>1424</v>
      </c>
    </row>
    <row r="580" spans="1:6" s="323" customFormat="1" ht="76.5">
      <c r="A580" s="324">
        <v>3</v>
      </c>
      <c r="B580" s="325">
        <v>3267001</v>
      </c>
      <c r="C580" s="326" t="s">
        <v>168</v>
      </c>
      <c r="D580" s="326" t="s">
        <v>1049</v>
      </c>
      <c r="E580" s="326" t="s">
        <v>1050</v>
      </c>
      <c r="F580" s="327" t="s">
        <v>1425</v>
      </c>
    </row>
    <row r="581" spans="1:6" s="323" customFormat="1" ht="38.25">
      <c r="A581" s="324">
        <v>3</v>
      </c>
      <c r="B581" s="325">
        <v>3267002</v>
      </c>
      <c r="C581" s="326" t="s">
        <v>168</v>
      </c>
      <c r="D581" s="326" t="s">
        <v>1049</v>
      </c>
      <c r="E581" s="326" t="s">
        <v>1050</v>
      </c>
      <c r="F581" s="327" t="s">
        <v>1426</v>
      </c>
    </row>
    <row r="582" spans="1:6" s="323" customFormat="1" ht="153">
      <c r="A582" s="324">
        <v>3</v>
      </c>
      <c r="B582" s="325">
        <v>3267003</v>
      </c>
      <c r="C582" s="326" t="s">
        <v>168</v>
      </c>
      <c r="D582" s="326" t="s">
        <v>1049</v>
      </c>
      <c r="E582" s="326" t="s">
        <v>1050</v>
      </c>
      <c r="F582" s="327" t="s">
        <v>1427</v>
      </c>
    </row>
    <row r="583" spans="1:6" s="323" customFormat="1" ht="51">
      <c r="A583" s="324">
        <v>3</v>
      </c>
      <c r="B583" s="325">
        <v>3271101</v>
      </c>
      <c r="C583" s="326" t="s">
        <v>168</v>
      </c>
      <c r="D583" s="326" t="s">
        <v>1428</v>
      </c>
      <c r="E583" s="326" t="s">
        <v>1429</v>
      </c>
      <c r="F583" s="327" t="s">
        <v>1430</v>
      </c>
    </row>
    <row r="584" spans="1:6" s="323" customFormat="1" ht="38.25">
      <c r="A584" s="324">
        <v>3</v>
      </c>
      <c r="B584" s="325">
        <v>3271102</v>
      </c>
      <c r="C584" s="326" t="s">
        <v>168</v>
      </c>
      <c r="D584" s="326" t="s">
        <v>1428</v>
      </c>
      <c r="E584" s="326" t="s">
        <v>1429</v>
      </c>
      <c r="F584" s="327" t="s">
        <v>1431</v>
      </c>
    </row>
    <row r="585" spans="1:6" s="323" customFormat="1" ht="38.25">
      <c r="A585" s="324">
        <v>3</v>
      </c>
      <c r="B585" s="325">
        <v>3271103</v>
      </c>
      <c r="C585" s="326" t="s">
        <v>168</v>
      </c>
      <c r="D585" s="326" t="s">
        <v>1428</v>
      </c>
      <c r="E585" s="326" t="s">
        <v>1429</v>
      </c>
      <c r="F585" s="327" t="s">
        <v>1432</v>
      </c>
    </row>
    <row r="586" spans="1:6" s="323" customFormat="1" ht="63.75">
      <c r="A586" s="324">
        <v>3</v>
      </c>
      <c r="B586" s="325">
        <v>3271201</v>
      </c>
      <c r="C586" s="326" t="s">
        <v>168</v>
      </c>
      <c r="D586" s="326" t="s">
        <v>1428</v>
      </c>
      <c r="E586" s="326" t="s">
        <v>1429</v>
      </c>
      <c r="F586" s="327" t="s">
        <v>1433</v>
      </c>
    </row>
    <row r="587" spans="1:6" s="323" customFormat="1" ht="114.75">
      <c r="A587" s="324">
        <v>3</v>
      </c>
      <c r="B587" s="325">
        <v>3273201</v>
      </c>
      <c r="C587" s="326" t="s">
        <v>168</v>
      </c>
      <c r="D587" s="326" t="s">
        <v>1428</v>
      </c>
      <c r="E587" s="326" t="s">
        <v>1434</v>
      </c>
      <c r="F587" s="327" t="s">
        <v>1435</v>
      </c>
    </row>
    <row r="588" spans="1:6" s="323" customFormat="1" ht="76.5">
      <c r="A588" s="324">
        <v>3</v>
      </c>
      <c r="B588" s="325">
        <v>3274001</v>
      </c>
      <c r="C588" s="326" t="s">
        <v>168</v>
      </c>
      <c r="D588" s="326" t="s">
        <v>1428</v>
      </c>
      <c r="E588" s="326" t="s">
        <v>1436</v>
      </c>
      <c r="F588" s="327" t="s">
        <v>1437</v>
      </c>
    </row>
    <row r="589" spans="1:6" s="323" customFormat="1" ht="76.5">
      <c r="A589" s="324">
        <v>3</v>
      </c>
      <c r="B589" s="325">
        <v>3274002</v>
      </c>
      <c r="C589" s="326" t="s">
        <v>168</v>
      </c>
      <c r="D589" s="326" t="s">
        <v>1428</v>
      </c>
      <c r="E589" s="326" t="s">
        <v>1436</v>
      </c>
      <c r="F589" s="327" t="s">
        <v>1438</v>
      </c>
    </row>
    <row r="590" spans="1:6" s="323" customFormat="1" ht="89.25">
      <c r="A590" s="324">
        <v>3</v>
      </c>
      <c r="B590" s="325">
        <v>3275001</v>
      </c>
      <c r="C590" s="326" t="s">
        <v>168</v>
      </c>
      <c r="D590" s="326" t="s">
        <v>1428</v>
      </c>
      <c r="E590" s="326" t="s">
        <v>1439</v>
      </c>
      <c r="F590" s="327" t="s">
        <v>1440</v>
      </c>
    </row>
    <row r="591" spans="1:6" s="323" customFormat="1" ht="25.5">
      <c r="A591" s="324">
        <v>3</v>
      </c>
      <c r="B591" s="325">
        <v>3275002</v>
      </c>
      <c r="C591" s="326" t="s">
        <v>168</v>
      </c>
      <c r="D591" s="326" t="s">
        <v>1428</v>
      </c>
      <c r="E591" s="326" t="s">
        <v>1439</v>
      </c>
      <c r="F591" s="327" t="s">
        <v>1441</v>
      </c>
    </row>
    <row r="592" spans="1:6" s="323" customFormat="1" ht="89.25">
      <c r="A592" s="324">
        <v>3</v>
      </c>
      <c r="B592" s="325">
        <v>3279001</v>
      </c>
      <c r="C592" s="326" t="s">
        <v>168</v>
      </c>
      <c r="D592" s="326" t="s">
        <v>1428</v>
      </c>
      <c r="E592" s="326" t="s">
        <v>1442</v>
      </c>
      <c r="F592" s="327" t="s">
        <v>1443</v>
      </c>
    </row>
    <row r="593" spans="1:6" s="323" customFormat="1" ht="102">
      <c r="A593" s="324">
        <v>3</v>
      </c>
      <c r="B593" s="325">
        <v>3279002</v>
      </c>
      <c r="C593" s="326" t="s">
        <v>168</v>
      </c>
      <c r="D593" s="326" t="s">
        <v>1428</v>
      </c>
      <c r="E593" s="326" t="s">
        <v>1442</v>
      </c>
      <c r="F593" s="327" t="s">
        <v>1444</v>
      </c>
    </row>
    <row r="594" spans="1:6" s="323" customFormat="1" ht="51">
      <c r="A594" s="324">
        <v>3</v>
      </c>
      <c r="B594" s="325">
        <v>3279003</v>
      </c>
      <c r="C594" s="326" t="s">
        <v>168</v>
      </c>
      <c r="D594" s="326" t="s">
        <v>1428</v>
      </c>
      <c r="E594" s="326" t="s">
        <v>1442</v>
      </c>
      <c r="F594" s="327" t="s">
        <v>1445</v>
      </c>
    </row>
    <row r="595" spans="1:6" s="323" customFormat="1" ht="89.25">
      <c r="A595" s="324">
        <v>3</v>
      </c>
      <c r="B595" s="325">
        <v>3279004</v>
      </c>
      <c r="C595" s="326" t="s">
        <v>168</v>
      </c>
      <c r="D595" s="326" t="s">
        <v>1428</v>
      </c>
      <c r="E595" s="326" t="s">
        <v>1442</v>
      </c>
      <c r="F595" s="327" t="s">
        <v>1446</v>
      </c>
    </row>
    <row r="596" spans="1:6" s="323" customFormat="1" ht="51">
      <c r="A596" s="324">
        <v>3</v>
      </c>
      <c r="B596" s="325">
        <v>3279005</v>
      </c>
      <c r="C596" s="326" t="s">
        <v>168</v>
      </c>
      <c r="D596" s="326" t="s">
        <v>1428</v>
      </c>
      <c r="E596" s="326" t="s">
        <v>1442</v>
      </c>
      <c r="F596" s="327" t="s">
        <v>1447</v>
      </c>
    </row>
    <row r="597" spans="1:6" s="323" customFormat="1" ht="63.75">
      <c r="A597" s="324">
        <v>3</v>
      </c>
      <c r="B597" s="325">
        <v>3279006</v>
      </c>
      <c r="C597" s="326" t="s">
        <v>168</v>
      </c>
      <c r="D597" s="326" t="s">
        <v>1428</v>
      </c>
      <c r="E597" s="326" t="s">
        <v>1442</v>
      </c>
      <c r="F597" s="327" t="s">
        <v>1448</v>
      </c>
    </row>
    <row r="598" spans="1:6" s="323" customFormat="1" ht="127.5">
      <c r="A598" s="324">
        <v>3</v>
      </c>
      <c r="B598" s="325">
        <v>3281701</v>
      </c>
      <c r="C598" s="326" t="s">
        <v>168</v>
      </c>
      <c r="D598" s="326" t="s">
        <v>1449</v>
      </c>
      <c r="E598" s="326" t="s">
        <v>1450</v>
      </c>
      <c r="F598" s="327" t="s">
        <v>1451</v>
      </c>
    </row>
    <row r="599" spans="1:6" s="323" customFormat="1" ht="25.5">
      <c r="A599" s="324">
        <v>3</v>
      </c>
      <c r="B599" s="325">
        <v>3281801</v>
      </c>
      <c r="C599" s="326" t="s">
        <v>168</v>
      </c>
      <c r="D599" s="326" t="s">
        <v>1449</v>
      </c>
      <c r="E599" s="326" t="s">
        <v>1450</v>
      </c>
      <c r="F599" s="327" t="s">
        <v>1452</v>
      </c>
    </row>
    <row r="600" spans="1:6" s="323" customFormat="1" ht="140.25">
      <c r="A600" s="324">
        <v>3</v>
      </c>
      <c r="B600" s="325">
        <v>3281901</v>
      </c>
      <c r="C600" s="326" t="s">
        <v>168</v>
      </c>
      <c r="D600" s="326" t="s">
        <v>1449</v>
      </c>
      <c r="E600" s="326" t="s">
        <v>1450</v>
      </c>
      <c r="F600" s="327" t="s">
        <v>1453</v>
      </c>
    </row>
    <row r="601" spans="1:6" s="323" customFormat="1" ht="38.25">
      <c r="A601" s="324">
        <v>3</v>
      </c>
      <c r="B601" s="325">
        <v>3281902</v>
      </c>
      <c r="C601" s="326" t="s">
        <v>168</v>
      </c>
      <c r="D601" s="326" t="s">
        <v>1449</v>
      </c>
      <c r="E601" s="326" t="s">
        <v>1450</v>
      </c>
      <c r="F601" s="327" t="s">
        <v>1454</v>
      </c>
    </row>
    <row r="602" spans="1:6" s="323" customFormat="1" ht="89.25">
      <c r="A602" s="324">
        <v>3</v>
      </c>
      <c r="B602" s="325">
        <v>3282101</v>
      </c>
      <c r="C602" s="326" t="s">
        <v>168</v>
      </c>
      <c r="D602" s="326" t="s">
        <v>1449</v>
      </c>
      <c r="E602" s="326" t="s">
        <v>1455</v>
      </c>
      <c r="F602" s="327" t="s">
        <v>1456</v>
      </c>
    </row>
    <row r="603" spans="1:6" s="323" customFormat="1" ht="63.75">
      <c r="A603" s="324">
        <v>3</v>
      </c>
      <c r="B603" s="325">
        <v>3282102</v>
      </c>
      <c r="C603" s="326" t="s">
        <v>168</v>
      </c>
      <c r="D603" s="326" t="s">
        <v>1449</v>
      </c>
      <c r="E603" s="326" t="s">
        <v>1455</v>
      </c>
      <c r="F603" s="327" t="s">
        <v>1457</v>
      </c>
    </row>
    <row r="604" spans="1:6" s="323" customFormat="1" ht="51">
      <c r="A604" s="324">
        <v>3</v>
      </c>
      <c r="B604" s="325">
        <v>3282201</v>
      </c>
      <c r="C604" s="326" t="s">
        <v>168</v>
      </c>
      <c r="D604" s="326" t="s">
        <v>1449</v>
      </c>
      <c r="E604" s="326" t="s">
        <v>1455</v>
      </c>
      <c r="F604" s="327" t="s">
        <v>1458</v>
      </c>
    </row>
    <row r="605" spans="1:6" s="323" customFormat="1" ht="76.5">
      <c r="A605" s="324">
        <v>3</v>
      </c>
      <c r="B605" s="325">
        <v>3282202</v>
      </c>
      <c r="C605" s="326" t="s">
        <v>168</v>
      </c>
      <c r="D605" s="326" t="s">
        <v>1449</v>
      </c>
      <c r="E605" s="326" t="s">
        <v>1455</v>
      </c>
      <c r="F605" s="327" t="s">
        <v>1459</v>
      </c>
    </row>
    <row r="606" spans="1:6" s="323" customFormat="1" ht="76.5">
      <c r="A606" s="324">
        <v>3</v>
      </c>
      <c r="B606" s="325">
        <v>3282203</v>
      </c>
      <c r="C606" s="326" t="s">
        <v>168</v>
      </c>
      <c r="D606" s="326" t="s">
        <v>1449</v>
      </c>
      <c r="E606" s="326" t="s">
        <v>1455</v>
      </c>
      <c r="F606" s="327" t="s">
        <v>1460</v>
      </c>
    </row>
    <row r="607" spans="1:6" s="323" customFormat="1" ht="76.5">
      <c r="A607" s="324">
        <v>3</v>
      </c>
      <c r="B607" s="325">
        <v>3282601</v>
      </c>
      <c r="C607" s="326" t="s">
        <v>168</v>
      </c>
      <c r="D607" s="326" t="s">
        <v>1449</v>
      </c>
      <c r="E607" s="326" t="s">
        <v>1455</v>
      </c>
      <c r="F607" s="327" t="s">
        <v>1461</v>
      </c>
    </row>
    <row r="608" spans="1:6" s="323" customFormat="1" ht="140.25">
      <c r="A608" s="324">
        <v>3</v>
      </c>
      <c r="B608" s="325">
        <v>3282901</v>
      </c>
      <c r="C608" s="326" t="s">
        <v>168</v>
      </c>
      <c r="D608" s="326" t="s">
        <v>1449</v>
      </c>
      <c r="E608" s="326" t="s">
        <v>1455</v>
      </c>
      <c r="F608" s="327" t="s">
        <v>1462</v>
      </c>
    </row>
    <row r="609" spans="1:6" s="323" customFormat="1" ht="25.5">
      <c r="A609" s="324">
        <v>3</v>
      </c>
      <c r="B609" s="325">
        <v>3282902</v>
      </c>
      <c r="C609" s="326" t="s">
        <v>168</v>
      </c>
      <c r="D609" s="326" t="s">
        <v>1449</v>
      </c>
      <c r="E609" s="326" t="s">
        <v>1455</v>
      </c>
      <c r="F609" s="327" t="s">
        <v>1463</v>
      </c>
    </row>
    <row r="610" spans="1:6" s="323" customFormat="1" ht="38.25">
      <c r="A610" s="324">
        <v>3</v>
      </c>
      <c r="B610" s="325">
        <v>3282903</v>
      </c>
      <c r="C610" s="326" t="s">
        <v>168</v>
      </c>
      <c r="D610" s="326" t="s">
        <v>1449</v>
      </c>
      <c r="E610" s="326" t="s">
        <v>1455</v>
      </c>
      <c r="F610" s="327" t="s">
        <v>1464</v>
      </c>
    </row>
    <row r="611" spans="1:6" s="323" customFormat="1" ht="127.5">
      <c r="A611" s="324">
        <v>3</v>
      </c>
      <c r="B611" s="325">
        <v>3292001</v>
      </c>
      <c r="C611" s="326" t="s">
        <v>168</v>
      </c>
      <c r="D611" s="326" t="s">
        <v>1465</v>
      </c>
      <c r="E611" s="326" t="s">
        <v>1466</v>
      </c>
      <c r="F611" s="327" t="s">
        <v>1467</v>
      </c>
    </row>
    <row r="612" spans="1:6" s="323" customFormat="1" ht="51">
      <c r="A612" s="324">
        <v>3</v>
      </c>
      <c r="B612" s="325">
        <v>3292002</v>
      </c>
      <c r="C612" s="326" t="s">
        <v>168</v>
      </c>
      <c r="D612" s="326" t="s">
        <v>1465</v>
      </c>
      <c r="E612" s="326" t="s">
        <v>1466</v>
      </c>
      <c r="F612" s="327" t="s">
        <v>1468</v>
      </c>
    </row>
    <row r="613" spans="1:6" s="323" customFormat="1" ht="25.5">
      <c r="A613" s="324">
        <v>3</v>
      </c>
      <c r="B613" s="325">
        <v>3309101</v>
      </c>
      <c r="C613" s="326" t="s">
        <v>168</v>
      </c>
      <c r="D613" s="326" t="s">
        <v>1469</v>
      </c>
      <c r="E613" s="326" t="s">
        <v>1470</v>
      </c>
      <c r="F613" s="327" t="s">
        <v>1471</v>
      </c>
    </row>
    <row r="614" spans="1:6" s="323" customFormat="1" ht="38.25">
      <c r="A614" s="324">
        <v>3</v>
      </c>
      <c r="B614" s="325">
        <v>3309201</v>
      </c>
      <c r="C614" s="326" t="s">
        <v>168</v>
      </c>
      <c r="D614" s="326" t="s">
        <v>1469</v>
      </c>
      <c r="E614" s="326" t="s">
        <v>1470</v>
      </c>
      <c r="F614" s="327" t="s">
        <v>1472</v>
      </c>
    </row>
    <row r="615" spans="1:6" s="323" customFormat="1" ht="25.5">
      <c r="A615" s="324">
        <v>3</v>
      </c>
      <c r="B615" s="325">
        <v>3309202</v>
      </c>
      <c r="C615" s="326" t="s">
        <v>168</v>
      </c>
      <c r="D615" s="326" t="s">
        <v>1469</v>
      </c>
      <c r="E615" s="326" t="s">
        <v>1470</v>
      </c>
      <c r="F615" s="327" t="s">
        <v>1473</v>
      </c>
    </row>
    <row r="616" spans="1:6" s="323" customFormat="1" ht="51">
      <c r="A616" s="324">
        <v>3</v>
      </c>
      <c r="B616" s="325">
        <v>3309901</v>
      </c>
      <c r="C616" s="326" t="s">
        <v>168</v>
      </c>
      <c r="D616" s="326" t="s">
        <v>1469</v>
      </c>
      <c r="E616" s="326" t="s">
        <v>1470</v>
      </c>
      <c r="F616" s="327" t="s">
        <v>1474</v>
      </c>
    </row>
    <row r="617" spans="1:6" s="323" customFormat="1" ht="76.5">
      <c r="A617" s="324">
        <v>3</v>
      </c>
      <c r="B617" s="325">
        <v>3311001</v>
      </c>
      <c r="C617" s="326" t="s">
        <v>168</v>
      </c>
      <c r="D617" s="326" t="s">
        <v>1054</v>
      </c>
      <c r="E617" s="326" t="s">
        <v>1055</v>
      </c>
      <c r="F617" s="327" t="s">
        <v>1475</v>
      </c>
    </row>
    <row r="618" spans="1:6" s="323" customFormat="1" ht="25.5">
      <c r="A618" s="324">
        <v>3</v>
      </c>
      <c r="B618" s="325">
        <v>3312001</v>
      </c>
      <c r="C618" s="326" t="s">
        <v>168</v>
      </c>
      <c r="D618" s="326" t="s">
        <v>1054</v>
      </c>
      <c r="E618" s="326" t="s">
        <v>1476</v>
      </c>
      <c r="F618" s="327" t="s">
        <v>1477</v>
      </c>
    </row>
    <row r="619" spans="1:6" s="323" customFormat="1" ht="25.5">
      <c r="A619" s="324">
        <v>3</v>
      </c>
      <c r="B619" s="325">
        <v>3321001</v>
      </c>
      <c r="C619" s="326" t="s">
        <v>168</v>
      </c>
      <c r="D619" s="326" t="s">
        <v>1058</v>
      </c>
      <c r="E619" s="326" t="s">
        <v>1478</v>
      </c>
      <c r="F619" s="327" t="s">
        <v>1479</v>
      </c>
    </row>
    <row r="620" spans="1:6" s="323" customFormat="1" ht="25.5">
      <c r="A620" s="324">
        <v>3</v>
      </c>
      <c r="B620" s="325">
        <v>3321002</v>
      </c>
      <c r="C620" s="326" t="s">
        <v>168</v>
      </c>
      <c r="D620" s="326" t="s">
        <v>1058</v>
      </c>
      <c r="E620" s="326" t="s">
        <v>1478</v>
      </c>
      <c r="F620" s="327" t="s">
        <v>1480</v>
      </c>
    </row>
    <row r="621" spans="1:6" s="323" customFormat="1" ht="25.5">
      <c r="A621" s="324">
        <v>3</v>
      </c>
      <c r="B621" s="325">
        <v>3321003</v>
      </c>
      <c r="C621" s="326" t="s">
        <v>168</v>
      </c>
      <c r="D621" s="326" t="s">
        <v>1058</v>
      </c>
      <c r="E621" s="326" t="s">
        <v>1478</v>
      </c>
      <c r="F621" s="327" t="s">
        <v>1481</v>
      </c>
    </row>
    <row r="622" spans="1:6" s="323" customFormat="1" ht="89.25">
      <c r="A622" s="324">
        <v>3</v>
      </c>
      <c r="B622" s="325">
        <v>3322001</v>
      </c>
      <c r="C622" s="326" t="s">
        <v>168</v>
      </c>
      <c r="D622" s="326" t="s">
        <v>1058</v>
      </c>
      <c r="E622" s="326" t="s">
        <v>1059</v>
      </c>
      <c r="F622" s="327" t="s">
        <v>1482</v>
      </c>
    </row>
    <row r="623" spans="1:6" s="323" customFormat="1" ht="25.5">
      <c r="A623" s="324">
        <v>3</v>
      </c>
      <c r="B623" s="325">
        <v>3322002</v>
      </c>
      <c r="C623" s="326" t="s">
        <v>168</v>
      </c>
      <c r="D623" s="326" t="s">
        <v>1058</v>
      </c>
      <c r="E623" s="326" t="s">
        <v>1059</v>
      </c>
      <c r="F623" s="327" t="s">
        <v>1483</v>
      </c>
    </row>
    <row r="624" spans="1:6" s="323" customFormat="1" ht="76.5">
      <c r="A624" s="324">
        <v>3</v>
      </c>
      <c r="B624" s="325">
        <v>3322003</v>
      </c>
      <c r="C624" s="326" t="s">
        <v>168</v>
      </c>
      <c r="D624" s="326" t="s">
        <v>1058</v>
      </c>
      <c r="E624" s="326" t="s">
        <v>1059</v>
      </c>
      <c r="F624" s="327" t="s">
        <v>1484</v>
      </c>
    </row>
    <row r="625" spans="1:6" s="323" customFormat="1" ht="63.75">
      <c r="A625" s="324">
        <v>3</v>
      </c>
      <c r="B625" s="325">
        <v>3324001</v>
      </c>
      <c r="C625" s="326" t="s">
        <v>168</v>
      </c>
      <c r="D625" s="326" t="s">
        <v>1058</v>
      </c>
      <c r="E625" s="326" t="s">
        <v>1485</v>
      </c>
      <c r="F625" s="327" t="s">
        <v>1486</v>
      </c>
    </row>
    <row r="626" spans="1:6" s="323" customFormat="1" ht="38.25">
      <c r="A626" s="324">
        <v>3</v>
      </c>
      <c r="B626" s="325">
        <v>3324002</v>
      </c>
      <c r="C626" s="326" t="s">
        <v>168</v>
      </c>
      <c r="D626" s="326" t="s">
        <v>1058</v>
      </c>
      <c r="E626" s="326" t="s">
        <v>1485</v>
      </c>
      <c r="F626" s="327" t="s">
        <v>1487</v>
      </c>
    </row>
    <row r="627" spans="1:6" s="323" customFormat="1" ht="25.5">
      <c r="A627" s="324">
        <v>3</v>
      </c>
      <c r="B627" s="325">
        <v>3324003</v>
      </c>
      <c r="C627" s="326" t="s">
        <v>168</v>
      </c>
      <c r="D627" s="326" t="s">
        <v>1058</v>
      </c>
      <c r="E627" s="326" t="s">
        <v>1485</v>
      </c>
      <c r="F627" s="327" t="s">
        <v>1488</v>
      </c>
    </row>
    <row r="628" spans="1:6" s="323" customFormat="1" ht="51">
      <c r="A628" s="324">
        <v>3</v>
      </c>
      <c r="B628" s="325">
        <v>3325001</v>
      </c>
      <c r="C628" s="326" t="s">
        <v>168</v>
      </c>
      <c r="D628" s="326" t="s">
        <v>1058</v>
      </c>
      <c r="E628" s="326" t="s">
        <v>1489</v>
      </c>
      <c r="F628" s="327" t="s">
        <v>1490</v>
      </c>
    </row>
    <row r="629" spans="1:6" s="323" customFormat="1" ht="63.75">
      <c r="A629" s="324">
        <v>3</v>
      </c>
      <c r="B629" s="325">
        <v>3325002</v>
      </c>
      <c r="C629" s="326" t="s">
        <v>168</v>
      </c>
      <c r="D629" s="326" t="s">
        <v>1058</v>
      </c>
      <c r="E629" s="326" t="s">
        <v>1489</v>
      </c>
      <c r="F629" s="327" t="s">
        <v>1491</v>
      </c>
    </row>
    <row r="630" spans="1:6" s="323" customFormat="1" ht="89.25">
      <c r="A630" s="324">
        <v>3</v>
      </c>
      <c r="B630" s="325">
        <v>3325003</v>
      </c>
      <c r="C630" s="326" t="s">
        <v>168</v>
      </c>
      <c r="D630" s="326" t="s">
        <v>1058</v>
      </c>
      <c r="E630" s="326" t="s">
        <v>1489</v>
      </c>
      <c r="F630" s="327" t="s">
        <v>1492</v>
      </c>
    </row>
    <row r="631" spans="1:6" s="323" customFormat="1" ht="63.75">
      <c r="A631" s="324">
        <v>3</v>
      </c>
      <c r="B631" s="325">
        <v>3325004</v>
      </c>
      <c r="C631" s="326" t="s">
        <v>168</v>
      </c>
      <c r="D631" s="326" t="s">
        <v>1058</v>
      </c>
      <c r="E631" s="326" t="s">
        <v>1489</v>
      </c>
      <c r="F631" s="327" t="s">
        <v>1493</v>
      </c>
    </row>
    <row r="632" spans="1:6" s="323" customFormat="1" ht="38.25">
      <c r="A632" s="324">
        <v>3</v>
      </c>
      <c r="B632" s="325">
        <v>3325005</v>
      </c>
      <c r="C632" s="326" t="s">
        <v>168</v>
      </c>
      <c r="D632" s="326" t="s">
        <v>1058</v>
      </c>
      <c r="E632" s="326" t="s">
        <v>1489</v>
      </c>
      <c r="F632" s="327" t="s">
        <v>1494</v>
      </c>
    </row>
    <row r="633" spans="1:6" s="323" customFormat="1" ht="38.25">
      <c r="A633" s="324">
        <v>3</v>
      </c>
      <c r="B633" s="325">
        <v>3325006</v>
      </c>
      <c r="C633" s="326" t="s">
        <v>168</v>
      </c>
      <c r="D633" s="326" t="s">
        <v>1058</v>
      </c>
      <c r="E633" s="326" t="s">
        <v>1489</v>
      </c>
      <c r="F633" s="327" t="s">
        <v>1495</v>
      </c>
    </row>
    <row r="634" spans="1:6" s="323" customFormat="1" ht="102">
      <c r="A634" s="324">
        <v>3</v>
      </c>
      <c r="B634" s="325">
        <v>3325007</v>
      </c>
      <c r="C634" s="326" t="s">
        <v>168</v>
      </c>
      <c r="D634" s="326" t="s">
        <v>1058</v>
      </c>
      <c r="E634" s="326" t="s">
        <v>1489</v>
      </c>
      <c r="F634" s="327" t="s">
        <v>1496</v>
      </c>
    </row>
    <row r="635" spans="1:6" s="323" customFormat="1" ht="114.75">
      <c r="A635" s="324">
        <v>3</v>
      </c>
      <c r="B635" s="325">
        <v>3325008</v>
      </c>
      <c r="C635" s="326" t="s">
        <v>168</v>
      </c>
      <c r="D635" s="326" t="s">
        <v>1058</v>
      </c>
      <c r="E635" s="326" t="s">
        <v>1489</v>
      </c>
      <c r="F635" s="327" t="s">
        <v>1497</v>
      </c>
    </row>
    <row r="636" spans="1:6" s="323" customFormat="1" ht="191.25">
      <c r="A636" s="324">
        <v>3</v>
      </c>
      <c r="B636" s="325">
        <v>3329001</v>
      </c>
      <c r="C636" s="326" t="s">
        <v>168</v>
      </c>
      <c r="D636" s="326" t="s">
        <v>1058</v>
      </c>
      <c r="E636" s="326" t="s">
        <v>1067</v>
      </c>
      <c r="F636" s="327" t="s">
        <v>1498</v>
      </c>
    </row>
    <row r="637" spans="1:6" s="323" customFormat="1" ht="102">
      <c r="A637" s="324">
        <v>3</v>
      </c>
      <c r="B637" s="325">
        <v>3329002</v>
      </c>
      <c r="C637" s="326" t="s">
        <v>168</v>
      </c>
      <c r="D637" s="326" t="s">
        <v>1058</v>
      </c>
      <c r="E637" s="326" t="s">
        <v>1067</v>
      </c>
      <c r="F637" s="327" t="s">
        <v>1499</v>
      </c>
    </row>
    <row r="638" spans="1:6" s="323" customFormat="1" ht="51">
      <c r="A638" s="324">
        <v>3</v>
      </c>
      <c r="B638" s="325">
        <v>3329003</v>
      </c>
      <c r="C638" s="326" t="s">
        <v>168</v>
      </c>
      <c r="D638" s="326" t="s">
        <v>1058</v>
      </c>
      <c r="E638" s="326" t="s">
        <v>1067</v>
      </c>
      <c r="F638" s="327" t="s">
        <v>1500</v>
      </c>
    </row>
    <row r="639" spans="1:6" s="323" customFormat="1" ht="25.5">
      <c r="A639" s="324">
        <v>3</v>
      </c>
      <c r="B639" s="325">
        <v>3329004</v>
      </c>
      <c r="C639" s="326" t="s">
        <v>168</v>
      </c>
      <c r="D639" s="326" t="s">
        <v>1058</v>
      </c>
      <c r="E639" s="326" t="s">
        <v>1067</v>
      </c>
      <c r="F639" s="327" t="s">
        <v>1501</v>
      </c>
    </row>
    <row r="640" spans="1:6" s="323" customFormat="1" ht="38.25">
      <c r="A640" s="324">
        <v>3</v>
      </c>
      <c r="B640" s="325">
        <v>3329005</v>
      </c>
      <c r="C640" s="326" t="s">
        <v>168</v>
      </c>
      <c r="D640" s="326" t="s">
        <v>1058</v>
      </c>
      <c r="E640" s="326" t="s">
        <v>1067</v>
      </c>
      <c r="F640" s="327" t="s">
        <v>1502</v>
      </c>
    </row>
    <row r="641" spans="1:6" s="323" customFormat="1" ht="25.5">
      <c r="A641" s="324">
        <v>3</v>
      </c>
      <c r="B641" s="325">
        <v>3331101</v>
      </c>
      <c r="C641" s="326" t="s">
        <v>168</v>
      </c>
      <c r="D641" s="326" t="s">
        <v>1069</v>
      </c>
      <c r="E641" s="326" t="s">
        <v>1070</v>
      </c>
      <c r="F641" s="327" t="s">
        <v>1503</v>
      </c>
    </row>
    <row r="642" spans="1:6" s="323" customFormat="1" ht="38.25">
      <c r="A642" s="324">
        <v>3</v>
      </c>
      <c r="B642" s="325">
        <v>3331201</v>
      </c>
      <c r="C642" s="326" t="s">
        <v>168</v>
      </c>
      <c r="D642" s="326" t="s">
        <v>1069</v>
      </c>
      <c r="E642" s="326" t="s">
        <v>1070</v>
      </c>
      <c r="F642" s="327" t="s">
        <v>1504</v>
      </c>
    </row>
    <row r="643" spans="1:6" s="323" customFormat="1" ht="51">
      <c r="A643" s="324">
        <v>3</v>
      </c>
      <c r="B643" s="325">
        <v>3331301</v>
      </c>
      <c r="C643" s="326" t="s">
        <v>168</v>
      </c>
      <c r="D643" s="326" t="s">
        <v>1069</v>
      </c>
      <c r="E643" s="326" t="s">
        <v>1070</v>
      </c>
      <c r="F643" s="327" t="s">
        <v>1505</v>
      </c>
    </row>
    <row r="644" spans="1:6" s="323" customFormat="1" ht="38.25">
      <c r="A644" s="324">
        <v>3</v>
      </c>
      <c r="B644" s="325">
        <v>3331401</v>
      </c>
      <c r="C644" s="326" t="s">
        <v>168</v>
      </c>
      <c r="D644" s="326" t="s">
        <v>1069</v>
      </c>
      <c r="E644" s="326" t="s">
        <v>1070</v>
      </c>
      <c r="F644" s="327" t="s">
        <v>1506</v>
      </c>
    </row>
    <row r="645" spans="1:6" s="323" customFormat="1" ht="25.5">
      <c r="A645" s="324">
        <v>3</v>
      </c>
      <c r="B645" s="325">
        <v>3353001</v>
      </c>
      <c r="C645" s="326" t="s">
        <v>1507</v>
      </c>
      <c r="D645" s="326" t="s">
        <v>1508</v>
      </c>
      <c r="E645" s="326" t="s">
        <v>1509</v>
      </c>
      <c r="F645" s="327" t="s">
        <v>1510</v>
      </c>
    </row>
    <row r="646" spans="1:6" s="323" customFormat="1" ht="63.75">
      <c r="A646" s="324">
        <v>3</v>
      </c>
      <c r="B646" s="325">
        <v>3360001</v>
      </c>
      <c r="C646" s="326" t="s">
        <v>1511</v>
      </c>
      <c r="D646" s="326" t="s">
        <v>1512</v>
      </c>
      <c r="E646" s="326" t="s">
        <v>1512</v>
      </c>
      <c r="F646" s="327" t="s">
        <v>1513</v>
      </c>
    </row>
    <row r="647" spans="1:6" s="323" customFormat="1" ht="63.75">
      <c r="A647" s="324">
        <v>3</v>
      </c>
      <c r="B647" s="325">
        <v>3360002</v>
      </c>
      <c r="C647" s="326" t="s">
        <v>1511</v>
      </c>
      <c r="D647" s="326" t="s">
        <v>1512</v>
      </c>
      <c r="E647" s="326" t="s">
        <v>1512</v>
      </c>
      <c r="F647" s="327" t="s">
        <v>1514</v>
      </c>
    </row>
    <row r="648" spans="1:6" s="323" customFormat="1" ht="63.75">
      <c r="A648" s="324">
        <v>3</v>
      </c>
      <c r="B648" s="325">
        <v>3381101</v>
      </c>
      <c r="C648" s="326" t="s">
        <v>1511</v>
      </c>
      <c r="D648" s="326" t="s">
        <v>1515</v>
      </c>
      <c r="E648" s="326" t="s">
        <v>1516</v>
      </c>
      <c r="F648" s="327" t="s">
        <v>1517</v>
      </c>
    </row>
    <row r="649" spans="1:6" s="323" customFormat="1" ht="63.75">
      <c r="A649" s="324">
        <v>3</v>
      </c>
      <c r="B649" s="325">
        <v>3381102</v>
      </c>
      <c r="C649" s="326" t="s">
        <v>1511</v>
      </c>
      <c r="D649" s="326" t="s">
        <v>1515</v>
      </c>
      <c r="E649" s="326" t="s">
        <v>1516</v>
      </c>
      <c r="F649" s="327" t="s">
        <v>1518</v>
      </c>
    </row>
    <row r="650" spans="1:6" s="323" customFormat="1" ht="63.75">
      <c r="A650" s="324">
        <v>3</v>
      </c>
      <c r="B650" s="325">
        <v>3382101</v>
      </c>
      <c r="C650" s="326" t="s">
        <v>1511</v>
      </c>
      <c r="D650" s="326" t="s">
        <v>1515</v>
      </c>
      <c r="E650" s="326" t="s">
        <v>1519</v>
      </c>
      <c r="F650" s="327" t="s">
        <v>1520</v>
      </c>
    </row>
    <row r="651" spans="1:6" s="323" customFormat="1" ht="63.75">
      <c r="A651" s="324">
        <v>3</v>
      </c>
      <c r="B651" s="325">
        <v>3383001</v>
      </c>
      <c r="C651" s="326" t="s">
        <v>1511</v>
      </c>
      <c r="D651" s="326" t="s">
        <v>1515</v>
      </c>
      <c r="E651" s="326" t="s">
        <v>1521</v>
      </c>
      <c r="F651" s="327" t="s">
        <v>1522</v>
      </c>
    </row>
    <row r="652" spans="1:6" s="323" customFormat="1" ht="38.25">
      <c r="A652" s="324">
        <v>3</v>
      </c>
      <c r="B652" s="325">
        <v>3432101</v>
      </c>
      <c r="C652" s="326" t="s">
        <v>1077</v>
      </c>
      <c r="D652" s="326" t="s">
        <v>1078</v>
      </c>
      <c r="E652" s="326" t="s">
        <v>1523</v>
      </c>
      <c r="F652" s="327" t="s">
        <v>1524</v>
      </c>
    </row>
    <row r="653" spans="1:6" s="323" customFormat="1" ht="38.25">
      <c r="A653" s="324">
        <v>3</v>
      </c>
      <c r="B653" s="325">
        <v>3432201</v>
      </c>
      <c r="C653" s="326" t="s">
        <v>1077</v>
      </c>
      <c r="D653" s="326" t="s">
        <v>1078</v>
      </c>
      <c r="E653" s="326" t="s">
        <v>1523</v>
      </c>
      <c r="F653" s="327" t="s">
        <v>1525</v>
      </c>
    </row>
    <row r="654" spans="1:6" s="323" customFormat="1" ht="38.25">
      <c r="A654" s="324">
        <v>3</v>
      </c>
      <c r="B654" s="325">
        <v>3432202</v>
      </c>
      <c r="C654" s="326" t="s">
        <v>1077</v>
      </c>
      <c r="D654" s="326" t="s">
        <v>1078</v>
      </c>
      <c r="E654" s="326" t="s">
        <v>1523</v>
      </c>
      <c r="F654" s="327" t="s">
        <v>1526</v>
      </c>
    </row>
    <row r="655" spans="1:6" s="323" customFormat="1" ht="38.25">
      <c r="A655" s="324">
        <v>3</v>
      </c>
      <c r="B655" s="325">
        <v>3433001</v>
      </c>
      <c r="C655" s="326" t="s">
        <v>1077</v>
      </c>
      <c r="D655" s="326" t="s">
        <v>1078</v>
      </c>
      <c r="E655" s="326" t="s">
        <v>1079</v>
      </c>
      <c r="F655" s="327" t="s">
        <v>1527</v>
      </c>
    </row>
    <row r="656" spans="1:6" s="323" customFormat="1" ht="51">
      <c r="A656" s="324">
        <v>3</v>
      </c>
      <c r="B656" s="325">
        <v>3452001</v>
      </c>
      <c r="C656" s="326" t="s">
        <v>621</v>
      </c>
      <c r="D656" s="326" t="s">
        <v>622</v>
      </c>
      <c r="E656" s="326" t="s">
        <v>1528</v>
      </c>
      <c r="F656" s="327" t="s">
        <v>1529</v>
      </c>
    </row>
    <row r="657" spans="1:6" s="323" customFormat="1" ht="51">
      <c r="A657" s="324">
        <v>3</v>
      </c>
      <c r="B657" s="325">
        <v>3453001</v>
      </c>
      <c r="C657" s="326" t="s">
        <v>621</v>
      </c>
      <c r="D657" s="326" t="s">
        <v>622</v>
      </c>
      <c r="E657" s="326" t="s">
        <v>1530</v>
      </c>
      <c r="F657" s="327" t="s">
        <v>1531</v>
      </c>
    </row>
    <row r="658" spans="1:6" s="323" customFormat="1" ht="38.25">
      <c r="A658" s="324">
        <v>3</v>
      </c>
      <c r="B658" s="325">
        <v>3461001</v>
      </c>
      <c r="C658" s="326" t="s">
        <v>621</v>
      </c>
      <c r="D658" s="326" t="s">
        <v>626</v>
      </c>
      <c r="E658" s="326" t="s">
        <v>627</v>
      </c>
      <c r="F658" s="327" t="s">
        <v>1532</v>
      </c>
    </row>
    <row r="659" spans="1:6" s="323" customFormat="1" ht="38.25">
      <c r="A659" s="324">
        <v>3</v>
      </c>
      <c r="B659" s="325">
        <v>3466101</v>
      </c>
      <c r="C659" s="326" t="s">
        <v>621</v>
      </c>
      <c r="D659" s="326" t="s">
        <v>626</v>
      </c>
      <c r="E659" s="326" t="s">
        <v>649</v>
      </c>
      <c r="F659" s="327" t="s">
        <v>1533</v>
      </c>
    </row>
    <row r="660" spans="1:6" s="323" customFormat="1" ht="51">
      <c r="A660" s="324">
        <v>3</v>
      </c>
      <c r="B660" s="325">
        <v>3466501</v>
      </c>
      <c r="C660" s="326" t="s">
        <v>621</v>
      </c>
      <c r="D660" s="326" t="s">
        <v>626</v>
      </c>
      <c r="E660" s="326" t="s">
        <v>649</v>
      </c>
      <c r="F660" s="327" t="s">
        <v>1534</v>
      </c>
    </row>
    <row r="661" spans="1:6" s="323" customFormat="1" ht="51">
      <c r="A661" s="324">
        <v>3</v>
      </c>
      <c r="B661" s="325">
        <v>3473101</v>
      </c>
      <c r="C661" s="326" t="s">
        <v>621</v>
      </c>
      <c r="D661" s="326" t="s">
        <v>656</v>
      </c>
      <c r="E661" s="326" t="s">
        <v>668</v>
      </c>
      <c r="F661" s="327" t="s">
        <v>1535</v>
      </c>
    </row>
    <row r="662" spans="1:6" s="323" customFormat="1" ht="51">
      <c r="A662" s="324">
        <v>3</v>
      </c>
      <c r="B662" s="325">
        <v>3475201</v>
      </c>
      <c r="C662" s="326" t="s">
        <v>621</v>
      </c>
      <c r="D662" s="326" t="s">
        <v>656</v>
      </c>
      <c r="E662" s="326" t="s">
        <v>673</v>
      </c>
      <c r="F662" s="327" t="s">
        <v>1536</v>
      </c>
    </row>
    <row r="663" spans="1:6" s="323" customFormat="1" ht="51">
      <c r="A663" s="324">
        <v>3</v>
      </c>
      <c r="B663" s="325">
        <v>3475901</v>
      </c>
      <c r="C663" s="326" t="s">
        <v>621</v>
      </c>
      <c r="D663" s="326" t="s">
        <v>656</v>
      </c>
      <c r="E663" s="326" t="s">
        <v>673</v>
      </c>
      <c r="F663" s="327" t="s">
        <v>1537</v>
      </c>
    </row>
    <row r="664" spans="1:6" s="323" customFormat="1" ht="25.5">
      <c r="A664" s="324">
        <v>3</v>
      </c>
      <c r="B664" s="325">
        <v>3492301</v>
      </c>
      <c r="C664" s="326" t="s">
        <v>1101</v>
      </c>
      <c r="D664" s="326" t="s">
        <v>1538</v>
      </c>
      <c r="E664" s="326" t="s">
        <v>1539</v>
      </c>
      <c r="F664" s="327" t="s">
        <v>1540</v>
      </c>
    </row>
    <row r="665" spans="1:6" s="323" customFormat="1" ht="38.25">
      <c r="A665" s="324">
        <v>3</v>
      </c>
      <c r="B665" s="325">
        <v>3521001</v>
      </c>
      <c r="C665" s="326" t="s">
        <v>1101</v>
      </c>
      <c r="D665" s="326" t="s">
        <v>1102</v>
      </c>
      <c r="E665" s="326" t="s">
        <v>1103</v>
      </c>
      <c r="F665" s="327" t="s">
        <v>1541</v>
      </c>
    </row>
    <row r="666" spans="1:6" s="323" customFormat="1" ht="25.5">
      <c r="A666" s="324">
        <v>3</v>
      </c>
      <c r="B666" s="325">
        <v>3522401</v>
      </c>
      <c r="C666" s="326" t="s">
        <v>1101</v>
      </c>
      <c r="D666" s="326" t="s">
        <v>1102</v>
      </c>
      <c r="E666" s="326" t="s">
        <v>1105</v>
      </c>
      <c r="F666" s="327" t="s">
        <v>1542</v>
      </c>
    </row>
    <row r="667" spans="1:6" s="323" customFormat="1" ht="51">
      <c r="A667" s="324">
        <v>3</v>
      </c>
      <c r="B667" s="325">
        <v>3551101</v>
      </c>
      <c r="C667" s="326" t="s">
        <v>701</v>
      </c>
      <c r="D667" s="326" t="s">
        <v>1107</v>
      </c>
      <c r="E667" s="326" t="s">
        <v>1108</v>
      </c>
      <c r="F667" s="327" t="s">
        <v>1543</v>
      </c>
    </row>
    <row r="668" spans="1:6" s="323" customFormat="1" ht="25.5">
      <c r="A668" s="324">
        <v>3</v>
      </c>
      <c r="B668" s="325">
        <v>3551901</v>
      </c>
      <c r="C668" s="326" t="s">
        <v>701</v>
      </c>
      <c r="D668" s="326" t="s">
        <v>1107</v>
      </c>
      <c r="E668" s="326" t="s">
        <v>1108</v>
      </c>
      <c r="F668" s="327" t="s">
        <v>1544</v>
      </c>
    </row>
    <row r="669" spans="1:6" s="323" customFormat="1" ht="25.5">
      <c r="A669" s="324">
        <v>3</v>
      </c>
      <c r="B669" s="325">
        <v>3559001</v>
      </c>
      <c r="C669" s="326" t="s">
        <v>701</v>
      </c>
      <c r="D669" s="326" t="s">
        <v>1107</v>
      </c>
      <c r="E669" s="326" t="s">
        <v>1118</v>
      </c>
      <c r="F669" s="327" t="s">
        <v>1545</v>
      </c>
    </row>
    <row r="670" spans="1:6" s="323" customFormat="1" ht="38.25">
      <c r="A670" s="324">
        <v>3</v>
      </c>
      <c r="B670" s="325">
        <v>3561101</v>
      </c>
      <c r="C670" s="326" t="s">
        <v>701</v>
      </c>
      <c r="D670" s="326" t="s">
        <v>702</v>
      </c>
      <c r="E670" s="326" t="s">
        <v>703</v>
      </c>
      <c r="F670" s="327" t="s">
        <v>1546</v>
      </c>
    </row>
    <row r="671" spans="1:6" s="323" customFormat="1" ht="51">
      <c r="A671" s="324">
        <v>3</v>
      </c>
      <c r="B671" s="325">
        <v>3561201</v>
      </c>
      <c r="C671" s="326" t="s">
        <v>701</v>
      </c>
      <c r="D671" s="326" t="s">
        <v>702</v>
      </c>
      <c r="E671" s="326" t="s">
        <v>703</v>
      </c>
      <c r="F671" s="327" t="s">
        <v>1547</v>
      </c>
    </row>
    <row r="672" spans="1:6" s="323" customFormat="1" ht="51">
      <c r="A672" s="324">
        <v>3</v>
      </c>
      <c r="B672" s="325">
        <v>3561901</v>
      </c>
      <c r="C672" s="326" t="s">
        <v>701</v>
      </c>
      <c r="D672" s="326" t="s">
        <v>702</v>
      </c>
      <c r="E672" s="326" t="s">
        <v>703</v>
      </c>
      <c r="F672" s="327" t="s">
        <v>1548</v>
      </c>
    </row>
    <row r="673" spans="1:6" s="323" customFormat="1" ht="25.5">
      <c r="A673" s="324">
        <v>3</v>
      </c>
      <c r="B673" s="325">
        <v>3562101</v>
      </c>
      <c r="C673" s="326" t="s">
        <v>701</v>
      </c>
      <c r="D673" s="326" t="s">
        <v>702</v>
      </c>
      <c r="E673" s="326" t="s">
        <v>1549</v>
      </c>
      <c r="F673" s="327" t="s">
        <v>1550</v>
      </c>
    </row>
    <row r="674" spans="1:6" s="323" customFormat="1" ht="76.5">
      <c r="A674" s="324">
        <v>3</v>
      </c>
      <c r="B674" s="325">
        <v>3562901</v>
      </c>
      <c r="C674" s="326" t="s">
        <v>701</v>
      </c>
      <c r="D674" s="326" t="s">
        <v>702</v>
      </c>
      <c r="E674" s="326" t="s">
        <v>1549</v>
      </c>
      <c r="F674" s="327" t="s">
        <v>1551</v>
      </c>
    </row>
    <row r="675" spans="1:6" s="323" customFormat="1" ht="25.5">
      <c r="A675" s="324">
        <v>3</v>
      </c>
      <c r="B675" s="325">
        <v>3581101</v>
      </c>
      <c r="C675" s="326" t="s">
        <v>705</v>
      </c>
      <c r="D675" s="326" t="s">
        <v>706</v>
      </c>
      <c r="E675" s="326" t="s">
        <v>1552</v>
      </c>
      <c r="F675" s="327" t="s">
        <v>1553</v>
      </c>
    </row>
    <row r="676" spans="1:6" s="323" customFormat="1" ht="38.25">
      <c r="A676" s="324">
        <v>3</v>
      </c>
      <c r="B676" s="325">
        <v>3581201</v>
      </c>
      <c r="C676" s="326" t="s">
        <v>705</v>
      </c>
      <c r="D676" s="326" t="s">
        <v>706</v>
      </c>
      <c r="E676" s="326" t="s">
        <v>1552</v>
      </c>
      <c r="F676" s="327" t="s">
        <v>1554</v>
      </c>
    </row>
    <row r="677" spans="1:6" s="323" customFormat="1" ht="76.5">
      <c r="A677" s="324">
        <v>3</v>
      </c>
      <c r="B677" s="325">
        <v>3581301</v>
      </c>
      <c r="C677" s="326" t="s">
        <v>705</v>
      </c>
      <c r="D677" s="326" t="s">
        <v>706</v>
      </c>
      <c r="E677" s="326" t="s">
        <v>1552</v>
      </c>
      <c r="F677" s="327" t="s">
        <v>1555</v>
      </c>
    </row>
    <row r="678" spans="1:6" s="323" customFormat="1" ht="76.5">
      <c r="A678" s="324">
        <v>3</v>
      </c>
      <c r="B678" s="325">
        <v>3581901</v>
      </c>
      <c r="C678" s="326" t="s">
        <v>705</v>
      </c>
      <c r="D678" s="326" t="s">
        <v>706</v>
      </c>
      <c r="E678" s="326" t="s">
        <v>1552</v>
      </c>
      <c r="F678" s="327" t="s">
        <v>1556</v>
      </c>
    </row>
    <row r="679" spans="1:6" s="323" customFormat="1" ht="38.25">
      <c r="A679" s="324">
        <v>3</v>
      </c>
      <c r="B679" s="325">
        <v>3592001</v>
      </c>
      <c r="C679" s="326" t="s">
        <v>705</v>
      </c>
      <c r="D679" s="326" t="s">
        <v>1123</v>
      </c>
      <c r="E679" s="326" t="s">
        <v>1130</v>
      </c>
      <c r="F679" s="327" t="s">
        <v>1557</v>
      </c>
    </row>
    <row r="680" spans="1:6" s="323" customFormat="1" ht="38.25">
      <c r="A680" s="324">
        <v>3</v>
      </c>
      <c r="B680" s="325">
        <v>3611001</v>
      </c>
      <c r="C680" s="326" t="s">
        <v>705</v>
      </c>
      <c r="D680" s="326" t="s">
        <v>1138</v>
      </c>
      <c r="E680" s="326" t="s">
        <v>1558</v>
      </c>
      <c r="F680" s="327" t="s">
        <v>1559</v>
      </c>
    </row>
    <row r="681" spans="1:6" s="323" customFormat="1" ht="25.5">
      <c r="A681" s="324">
        <v>3</v>
      </c>
      <c r="B681" s="325">
        <v>3611002</v>
      </c>
      <c r="C681" s="326" t="s">
        <v>705</v>
      </c>
      <c r="D681" s="326" t="s">
        <v>1138</v>
      </c>
      <c r="E681" s="326" t="s">
        <v>1558</v>
      </c>
      <c r="F681" s="327" t="s">
        <v>1560</v>
      </c>
    </row>
    <row r="682" spans="1:6" s="323" customFormat="1" ht="51">
      <c r="A682" s="324">
        <v>3</v>
      </c>
      <c r="B682" s="325">
        <v>3611003</v>
      </c>
      <c r="C682" s="326" t="s">
        <v>705</v>
      </c>
      <c r="D682" s="326" t="s">
        <v>1138</v>
      </c>
      <c r="E682" s="326" t="s">
        <v>1558</v>
      </c>
      <c r="F682" s="327" t="s">
        <v>1561</v>
      </c>
    </row>
    <row r="683" spans="1:6" s="323" customFormat="1" ht="114.75">
      <c r="A683" s="324">
        <v>3</v>
      </c>
      <c r="B683" s="325">
        <v>3612001</v>
      </c>
      <c r="C683" s="326" t="s">
        <v>705</v>
      </c>
      <c r="D683" s="326" t="s">
        <v>1138</v>
      </c>
      <c r="E683" s="326" t="s">
        <v>1562</v>
      </c>
      <c r="F683" s="327" t="s">
        <v>1563</v>
      </c>
    </row>
    <row r="684" spans="1:6" s="323" customFormat="1" ht="165.75">
      <c r="A684" s="324">
        <v>3</v>
      </c>
      <c r="B684" s="325">
        <v>3619001</v>
      </c>
      <c r="C684" s="326" t="s">
        <v>705</v>
      </c>
      <c r="D684" s="326" t="s">
        <v>1138</v>
      </c>
      <c r="E684" s="326" t="s">
        <v>1141</v>
      </c>
      <c r="F684" s="327" t="s">
        <v>1564</v>
      </c>
    </row>
    <row r="685" spans="1:6" s="323" customFormat="1" ht="51">
      <c r="A685" s="324">
        <v>3</v>
      </c>
      <c r="B685" s="325">
        <v>3711001</v>
      </c>
      <c r="C685" s="326" t="s">
        <v>766</v>
      </c>
      <c r="D685" s="326" t="s">
        <v>777</v>
      </c>
      <c r="E685" s="326" t="s">
        <v>778</v>
      </c>
      <c r="F685" s="327" t="s">
        <v>1565</v>
      </c>
    </row>
    <row r="686" spans="1:6" s="323" customFormat="1" ht="38.25">
      <c r="A686" s="324">
        <v>3</v>
      </c>
      <c r="B686" s="325">
        <v>3711002</v>
      </c>
      <c r="C686" s="326" t="s">
        <v>766</v>
      </c>
      <c r="D686" s="326" t="s">
        <v>777</v>
      </c>
      <c r="E686" s="326" t="s">
        <v>778</v>
      </c>
      <c r="F686" s="327" t="s">
        <v>1566</v>
      </c>
    </row>
    <row r="687" spans="1:6" s="323" customFormat="1" ht="51">
      <c r="A687" s="324">
        <v>3</v>
      </c>
      <c r="B687" s="325">
        <v>3721001</v>
      </c>
      <c r="C687" s="326" t="s">
        <v>766</v>
      </c>
      <c r="D687" s="326" t="s">
        <v>780</v>
      </c>
      <c r="E687" s="326" t="s">
        <v>781</v>
      </c>
      <c r="F687" s="327" t="s">
        <v>1567</v>
      </c>
    </row>
    <row r="688" spans="1:6" s="323" customFormat="1" ht="51">
      <c r="A688" s="324">
        <v>3</v>
      </c>
      <c r="B688" s="325">
        <v>3722001</v>
      </c>
      <c r="C688" s="326" t="s">
        <v>766</v>
      </c>
      <c r="D688" s="326" t="s">
        <v>780</v>
      </c>
      <c r="E688" s="326" t="s">
        <v>1568</v>
      </c>
      <c r="F688" s="327" t="s">
        <v>1569</v>
      </c>
    </row>
    <row r="689" spans="1:6" s="323" customFormat="1" ht="25.5">
      <c r="A689" s="324">
        <v>3</v>
      </c>
      <c r="B689" s="325">
        <v>3741001</v>
      </c>
      <c r="C689" s="326" t="s">
        <v>766</v>
      </c>
      <c r="D689" s="326" t="s">
        <v>788</v>
      </c>
      <c r="E689" s="326" t="s">
        <v>1155</v>
      </c>
      <c r="F689" s="327" t="s">
        <v>1570</v>
      </c>
    </row>
    <row r="690" spans="1:6" s="323" customFormat="1" ht="25.5">
      <c r="A690" s="324">
        <v>3</v>
      </c>
      <c r="B690" s="325">
        <v>3772101</v>
      </c>
      <c r="C690" s="326" t="s">
        <v>791</v>
      </c>
      <c r="D690" s="326" t="s">
        <v>792</v>
      </c>
      <c r="E690" s="326" t="s">
        <v>793</v>
      </c>
      <c r="F690" s="327" t="s">
        <v>1571</v>
      </c>
    </row>
    <row r="691" spans="1:6" s="323" customFormat="1" ht="63.75">
      <c r="A691" s="324">
        <v>3</v>
      </c>
      <c r="B691" s="325">
        <v>3782001</v>
      </c>
      <c r="C691" s="326" t="s">
        <v>791</v>
      </c>
      <c r="D691" s="326" t="s">
        <v>799</v>
      </c>
      <c r="E691" s="326" t="s">
        <v>1572</v>
      </c>
      <c r="F691" s="327" t="s">
        <v>1573</v>
      </c>
    </row>
    <row r="692" spans="1:6" s="323" customFormat="1" ht="76.5">
      <c r="A692" s="324">
        <v>3</v>
      </c>
      <c r="B692" s="325">
        <v>3783001</v>
      </c>
      <c r="C692" s="326" t="s">
        <v>791</v>
      </c>
      <c r="D692" s="326" t="s">
        <v>799</v>
      </c>
      <c r="E692" s="326" t="s">
        <v>1574</v>
      </c>
      <c r="F692" s="327" t="s">
        <v>1575</v>
      </c>
    </row>
    <row r="693" spans="1:6" s="323" customFormat="1" ht="63.75">
      <c r="A693" s="324">
        <v>3</v>
      </c>
      <c r="B693" s="325">
        <v>3813001</v>
      </c>
      <c r="C693" s="326" t="s">
        <v>791</v>
      </c>
      <c r="D693" s="326" t="s">
        <v>1180</v>
      </c>
      <c r="E693" s="326" t="s">
        <v>1186</v>
      </c>
      <c r="F693" s="327" t="s">
        <v>1576</v>
      </c>
    </row>
    <row r="694" spans="1:6" s="323" customFormat="1" ht="51">
      <c r="A694" s="324">
        <v>3</v>
      </c>
      <c r="B694" s="325">
        <v>3829201</v>
      </c>
      <c r="C694" s="326" t="s">
        <v>791</v>
      </c>
      <c r="D694" s="326" t="s">
        <v>810</v>
      </c>
      <c r="E694" s="326" t="s">
        <v>815</v>
      </c>
      <c r="F694" s="327" t="s">
        <v>1577</v>
      </c>
    </row>
    <row r="695" spans="1:6" s="323" customFormat="1" ht="38.25">
      <c r="A695" s="324">
        <v>3</v>
      </c>
      <c r="B695" s="325">
        <v>3855901</v>
      </c>
      <c r="C695" s="326" t="s">
        <v>833</v>
      </c>
      <c r="D695" s="326" t="s">
        <v>834</v>
      </c>
      <c r="E695" s="326" t="s">
        <v>846</v>
      </c>
      <c r="F695" s="327" t="s">
        <v>1578</v>
      </c>
    </row>
    <row r="696" spans="1:6" s="323" customFormat="1" ht="127.5">
      <c r="A696" s="324">
        <v>3</v>
      </c>
      <c r="B696" s="325">
        <v>3861001</v>
      </c>
      <c r="C696" s="326" t="s">
        <v>852</v>
      </c>
      <c r="D696" s="326" t="s">
        <v>1201</v>
      </c>
      <c r="E696" s="326" t="s">
        <v>1579</v>
      </c>
      <c r="F696" s="327" t="s">
        <v>1580</v>
      </c>
    </row>
    <row r="697" spans="1:6" s="323" customFormat="1" ht="51">
      <c r="A697" s="324">
        <v>3</v>
      </c>
      <c r="B697" s="325">
        <v>3869101</v>
      </c>
      <c r="C697" s="326" t="s">
        <v>852</v>
      </c>
      <c r="D697" s="326" t="s">
        <v>1201</v>
      </c>
      <c r="E697" s="326" t="s">
        <v>1581</v>
      </c>
      <c r="F697" s="327" t="s">
        <v>1582</v>
      </c>
    </row>
    <row r="698" spans="1:6" s="323" customFormat="1" ht="140.25">
      <c r="A698" s="324">
        <v>3</v>
      </c>
      <c r="B698" s="325">
        <v>3869201</v>
      </c>
      <c r="C698" s="326" t="s">
        <v>852</v>
      </c>
      <c r="D698" s="326" t="s">
        <v>1201</v>
      </c>
      <c r="E698" s="326" t="s">
        <v>1581</v>
      </c>
      <c r="F698" s="327" t="s">
        <v>1583</v>
      </c>
    </row>
    <row r="699" spans="1:6" s="323" customFormat="1" ht="38.25">
      <c r="A699" s="324">
        <v>3</v>
      </c>
      <c r="B699" s="325">
        <v>3869202</v>
      </c>
      <c r="C699" s="326" t="s">
        <v>852</v>
      </c>
      <c r="D699" s="326" t="s">
        <v>1201</v>
      </c>
      <c r="E699" s="326" t="s">
        <v>1581</v>
      </c>
      <c r="F699" s="327" t="s">
        <v>1584</v>
      </c>
    </row>
    <row r="700" spans="1:6" s="323" customFormat="1" ht="89.25">
      <c r="A700" s="324">
        <v>3</v>
      </c>
      <c r="B700" s="325">
        <v>3900701</v>
      </c>
      <c r="C700" s="326" t="s">
        <v>858</v>
      </c>
      <c r="D700" s="326" t="s">
        <v>859</v>
      </c>
      <c r="E700" s="326" t="s">
        <v>859</v>
      </c>
      <c r="F700" s="327" t="s">
        <v>1585</v>
      </c>
    </row>
    <row r="701" spans="1:6" s="323" customFormat="1" ht="25.5">
      <c r="A701" s="324">
        <v>3</v>
      </c>
      <c r="B701" s="325">
        <v>3900801</v>
      </c>
      <c r="C701" s="326" t="s">
        <v>858</v>
      </c>
      <c r="D701" s="326" t="s">
        <v>859</v>
      </c>
      <c r="E701" s="326" t="s">
        <v>859</v>
      </c>
      <c r="F701" s="327" t="s">
        <v>1586</v>
      </c>
    </row>
    <row r="702" spans="1:6" s="323" customFormat="1" ht="63.75">
      <c r="A702" s="324">
        <v>3</v>
      </c>
      <c r="B702" s="325">
        <v>3910301</v>
      </c>
      <c r="C702" s="326" t="s">
        <v>858</v>
      </c>
      <c r="D702" s="326" t="s">
        <v>863</v>
      </c>
      <c r="E702" s="326" t="s">
        <v>863</v>
      </c>
      <c r="F702" s="327" t="s">
        <v>1587</v>
      </c>
    </row>
    <row r="703" spans="1:6" s="323" customFormat="1" ht="102">
      <c r="A703" s="324">
        <v>3</v>
      </c>
      <c r="B703" s="325">
        <v>3931101</v>
      </c>
      <c r="C703" s="326" t="s">
        <v>858</v>
      </c>
      <c r="D703" s="326" t="s">
        <v>1220</v>
      </c>
      <c r="E703" s="326" t="s">
        <v>1221</v>
      </c>
      <c r="F703" s="327" t="s">
        <v>1588</v>
      </c>
    </row>
    <row r="704" spans="1:6" s="323" customFormat="1" ht="25.5">
      <c r="A704" s="324">
        <v>3</v>
      </c>
      <c r="B704" s="325">
        <v>3931201</v>
      </c>
      <c r="C704" s="326" t="s">
        <v>858</v>
      </c>
      <c r="D704" s="326" t="s">
        <v>1220</v>
      </c>
      <c r="E704" s="326" t="s">
        <v>1221</v>
      </c>
      <c r="F704" s="327" t="s">
        <v>1589</v>
      </c>
    </row>
    <row r="705" spans="1:6" s="323" customFormat="1" ht="25.5">
      <c r="A705" s="324">
        <v>3</v>
      </c>
      <c r="B705" s="325">
        <v>3931202</v>
      </c>
      <c r="C705" s="326" t="s">
        <v>858</v>
      </c>
      <c r="D705" s="326" t="s">
        <v>1220</v>
      </c>
      <c r="E705" s="326" t="s">
        <v>1221</v>
      </c>
      <c r="F705" s="327" t="s">
        <v>1590</v>
      </c>
    </row>
    <row r="706" spans="1:6" s="323" customFormat="1" ht="38.25">
      <c r="A706" s="324">
        <v>3</v>
      </c>
      <c r="B706" s="325">
        <v>3931901</v>
      </c>
      <c r="C706" s="326" t="s">
        <v>858</v>
      </c>
      <c r="D706" s="326" t="s">
        <v>1220</v>
      </c>
      <c r="E706" s="326" t="s">
        <v>1221</v>
      </c>
      <c r="F706" s="327" t="s">
        <v>1591</v>
      </c>
    </row>
    <row r="707" spans="1:6" s="323" customFormat="1" ht="25.5">
      <c r="A707" s="324">
        <v>3</v>
      </c>
      <c r="B707" s="325">
        <v>3931902</v>
      </c>
      <c r="C707" s="326" t="s">
        <v>858</v>
      </c>
      <c r="D707" s="326" t="s">
        <v>1220</v>
      </c>
      <c r="E707" s="326" t="s">
        <v>1221</v>
      </c>
      <c r="F707" s="327" t="s">
        <v>1592</v>
      </c>
    </row>
    <row r="708" spans="1:6" s="323" customFormat="1" ht="38.25">
      <c r="A708" s="324">
        <v>3</v>
      </c>
      <c r="B708" s="325">
        <v>3931903</v>
      </c>
      <c r="C708" s="326" t="s">
        <v>858</v>
      </c>
      <c r="D708" s="326" t="s">
        <v>1220</v>
      </c>
      <c r="E708" s="326" t="s">
        <v>1221</v>
      </c>
      <c r="F708" s="327" t="s">
        <v>1593</v>
      </c>
    </row>
    <row r="709" spans="1:6" s="323" customFormat="1" ht="51">
      <c r="A709" s="324">
        <v>3</v>
      </c>
      <c r="B709" s="325">
        <v>3932101</v>
      </c>
      <c r="C709" s="326" t="s">
        <v>858</v>
      </c>
      <c r="D709" s="326" t="s">
        <v>1220</v>
      </c>
      <c r="E709" s="326" t="s">
        <v>1223</v>
      </c>
      <c r="F709" s="327" t="s">
        <v>1594</v>
      </c>
    </row>
    <row r="710" spans="1:6" s="323" customFormat="1" ht="63.75">
      <c r="A710" s="324">
        <v>3</v>
      </c>
      <c r="B710" s="325">
        <v>3932901</v>
      </c>
      <c r="C710" s="326" t="s">
        <v>858</v>
      </c>
      <c r="D710" s="326" t="s">
        <v>1220</v>
      </c>
      <c r="E710" s="326" t="s">
        <v>1223</v>
      </c>
      <c r="F710" s="327" t="s">
        <v>1595</v>
      </c>
    </row>
    <row r="711" spans="1:6" s="323" customFormat="1" ht="63.75">
      <c r="A711" s="324">
        <v>3</v>
      </c>
      <c r="B711" s="325">
        <v>3942001</v>
      </c>
      <c r="C711" s="326" t="s">
        <v>169</v>
      </c>
      <c r="D711" s="326" t="s">
        <v>868</v>
      </c>
      <c r="E711" s="326" t="s">
        <v>1596</v>
      </c>
      <c r="F711" s="327" t="s">
        <v>1597</v>
      </c>
    </row>
    <row r="712" spans="1:6" s="323" customFormat="1" ht="63.75">
      <c r="A712" s="324">
        <v>3</v>
      </c>
      <c r="B712" s="325">
        <v>3949201</v>
      </c>
      <c r="C712" s="326" t="s">
        <v>169</v>
      </c>
      <c r="D712" s="326" t="s">
        <v>868</v>
      </c>
      <c r="E712" s="326" t="s">
        <v>872</v>
      </c>
      <c r="F712" s="327" t="s">
        <v>1598</v>
      </c>
    </row>
    <row r="713" spans="1:6" s="323" customFormat="1" ht="102">
      <c r="A713" s="324">
        <v>3</v>
      </c>
      <c r="B713" s="325">
        <v>3960101</v>
      </c>
      <c r="C713" s="326" t="s">
        <v>169</v>
      </c>
      <c r="D713" s="326" t="s">
        <v>881</v>
      </c>
      <c r="E713" s="326" t="s">
        <v>881</v>
      </c>
      <c r="F713" s="327" t="s">
        <v>1599</v>
      </c>
    </row>
    <row r="714" spans="1:6" s="323" customFormat="1" ht="25.5">
      <c r="A714" s="324">
        <v>3</v>
      </c>
      <c r="B714" s="325">
        <v>3960301</v>
      </c>
      <c r="C714" s="326" t="s">
        <v>169</v>
      </c>
      <c r="D714" s="326" t="s">
        <v>881</v>
      </c>
      <c r="E714" s="326" t="s">
        <v>881</v>
      </c>
      <c r="F714" s="327" t="s">
        <v>1600</v>
      </c>
    </row>
    <row r="715" spans="1:6" s="323" customFormat="1" ht="25.5">
      <c r="A715" s="324">
        <v>3</v>
      </c>
      <c r="B715" s="325">
        <v>3960901</v>
      </c>
      <c r="C715" s="326" t="s">
        <v>169</v>
      </c>
      <c r="D715" s="326" t="s">
        <v>881</v>
      </c>
      <c r="E715" s="326" t="s">
        <v>881</v>
      </c>
      <c r="F715" s="327" t="s">
        <v>1601</v>
      </c>
    </row>
    <row r="716" spans="1:6" s="323" customFormat="1" ht="76.5">
      <c r="A716" s="324">
        <v>3</v>
      </c>
      <c r="B716" s="325">
        <v>3970001</v>
      </c>
      <c r="C716" s="326" t="s">
        <v>889</v>
      </c>
      <c r="D716" s="326" t="s">
        <v>890</v>
      </c>
      <c r="E716" s="326" t="s">
        <v>890</v>
      </c>
      <c r="F716" s="327" t="s">
        <v>1602</v>
      </c>
    </row>
    <row r="717" spans="1:6" s="323" customFormat="1" ht="89.25">
      <c r="A717" s="324">
        <v>3</v>
      </c>
      <c r="B717" s="325">
        <v>3990001</v>
      </c>
      <c r="C717" s="326" t="s">
        <v>1603</v>
      </c>
      <c r="D717" s="326" t="s">
        <v>1604</v>
      </c>
      <c r="E717" s="326" t="s">
        <v>1604</v>
      </c>
      <c r="F717" s="327" t="s">
        <v>1605</v>
      </c>
    </row>
    <row r="718" spans="1:6" s="323" customFormat="1" ht="25.5">
      <c r="A718" s="324">
        <v>4</v>
      </c>
      <c r="B718" s="325">
        <v>4012401</v>
      </c>
      <c r="C718" s="326" t="s">
        <v>893</v>
      </c>
      <c r="D718" s="326" t="s">
        <v>894</v>
      </c>
      <c r="E718" s="326" t="s">
        <v>906</v>
      </c>
      <c r="F718" s="327" t="s">
        <v>1606</v>
      </c>
    </row>
    <row r="719" spans="1:6" s="323" customFormat="1" ht="25.5">
      <c r="A719" s="324">
        <v>4</v>
      </c>
      <c r="B719" s="325">
        <v>4016101</v>
      </c>
      <c r="C719" s="326" t="s">
        <v>893</v>
      </c>
      <c r="D719" s="326" t="s">
        <v>894</v>
      </c>
      <c r="E719" s="326" t="s">
        <v>935</v>
      </c>
      <c r="F719" s="327" t="s">
        <v>1607</v>
      </c>
    </row>
    <row r="720" spans="1:6" s="323" customFormat="1" ht="38.25">
      <c r="A720" s="324">
        <v>4</v>
      </c>
      <c r="B720" s="325">
        <v>4031101</v>
      </c>
      <c r="C720" s="326" t="s">
        <v>893</v>
      </c>
      <c r="D720" s="326" t="s">
        <v>966</v>
      </c>
      <c r="E720" s="326" t="s">
        <v>1608</v>
      </c>
      <c r="F720" s="327" t="s">
        <v>1609</v>
      </c>
    </row>
    <row r="721" spans="1:6" s="323" customFormat="1" ht="25.5">
      <c r="A721" s="324">
        <v>4</v>
      </c>
      <c r="B721" s="325">
        <v>4031102</v>
      </c>
      <c r="C721" s="326" t="s">
        <v>893</v>
      </c>
      <c r="D721" s="326" t="s">
        <v>966</v>
      </c>
      <c r="E721" s="326" t="s">
        <v>1608</v>
      </c>
      <c r="F721" s="327" t="s">
        <v>1610</v>
      </c>
    </row>
    <row r="722" spans="1:6" s="323" customFormat="1" ht="25.5">
      <c r="A722" s="324">
        <v>4</v>
      </c>
      <c r="B722" s="325">
        <v>4031201</v>
      </c>
      <c r="C722" s="326" t="s">
        <v>893</v>
      </c>
      <c r="D722" s="326" t="s">
        <v>966</v>
      </c>
      <c r="E722" s="326" t="s">
        <v>1608</v>
      </c>
      <c r="F722" s="327" t="s">
        <v>1611</v>
      </c>
    </row>
    <row r="723" spans="1:6" s="323" customFormat="1" ht="25.5">
      <c r="A723" s="324">
        <v>4</v>
      </c>
      <c r="B723" s="325">
        <v>4031202</v>
      </c>
      <c r="C723" s="326" t="s">
        <v>893</v>
      </c>
      <c r="D723" s="326" t="s">
        <v>966</v>
      </c>
      <c r="E723" s="326" t="s">
        <v>1608</v>
      </c>
      <c r="F723" s="327" t="s">
        <v>1612</v>
      </c>
    </row>
    <row r="724" spans="1:6" s="323" customFormat="1" ht="25.5">
      <c r="A724" s="324">
        <v>4</v>
      </c>
      <c r="B724" s="325">
        <v>4072901</v>
      </c>
      <c r="C724" s="326" t="s">
        <v>1238</v>
      </c>
      <c r="D724" s="326" t="s">
        <v>1613</v>
      </c>
      <c r="E724" s="326" t="s">
        <v>1614</v>
      </c>
      <c r="F724" s="327" t="s">
        <v>1615</v>
      </c>
    </row>
    <row r="725" spans="1:6" s="323" customFormat="1" ht="25.5">
      <c r="A725" s="324">
        <v>4</v>
      </c>
      <c r="B725" s="325">
        <v>4089901</v>
      </c>
      <c r="C725" s="326" t="s">
        <v>1238</v>
      </c>
      <c r="D725" s="326" t="s">
        <v>1239</v>
      </c>
      <c r="E725" s="326" t="s">
        <v>1240</v>
      </c>
      <c r="F725" s="327" t="s">
        <v>1616</v>
      </c>
    </row>
    <row r="726" spans="1:6" s="323" customFormat="1" ht="38.25">
      <c r="A726" s="324">
        <v>4</v>
      </c>
      <c r="B726" s="325">
        <v>4101101</v>
      </c>
      <c r="C726" s="326" t="s">
        <v>168</v>
      </c>
      <c r="D726" s="326" t="s">
        <v>974</v>
      </c>
      <c r="E726" s="326" t="s">
        <v>975</v>
      </c>
      <c r="F726" s="327" t="s">
        <v>1617</v>
      </c>
    </row>
    <row r="727" spans="1:6" s="323" customFormat="1" ht="25.5">
      <c r="A727" s="324">
        <v>4</v>
      </c>
      <c r="B727" s="325">
        <v>4101102</v>
      </c>
      <c r="C727" s="326" t="s">
        <v>168</v>
      </c>
      <c r="D727" s="326" t="s">
        <v>974</v>
      </c>
      <c r="E727" s="326" t="s">
        <v>975</v>
      </c>
      <c r="F727" s="327" t="s">
        <v>1618</v>
      </c>
    </row>
    <row r="728" spans="1:6" s="323" customFormat="1" ht="25.5">
      <c r="A728" s="324">
        <v>4</v>
      </c>
      <c r="B728" s="325">
        <v>4101103</v>
      </c>
      <c r="C728" s="326" t="s">
        <v>168</v>
      </c>
      <c r="D728" s="326" t="s">
        <v>974</v>
      </c>
      <c r="E728" s="326" t="s">
        <v>975</v>
      </c>
      <c r="F728" s="327" t="s">
        <v>1619</v>
      </c>
    </row>
    <row r="729" spans="1:6" s="323" customFormat="1" ht="25.5">
      <c r="A729" s="324">
        <v>4</v>
      </c>
      <c r="B729" s="325">
        <v>4103001</v>
      </c>
      <c r="C729" s="326" t="s">
        <v>168</v>
      </c>
      <c r="D729" s="326" t="s">
        <v>974</v>
      </c>
      <c r="E729" s="326" t="s">
        <v>1620</v>
      </c>
      <c r="F729" s="327" t="s">
        <v>1621</v>
      </c>
    </row>
    <row r="730" spans="1:6" s="323" customFormat="1" ht="25.5">
      <c r="A730" s="324">
        <v>4</v>
      </c>
      <c r="B730" s="325">
        <v>4103002</v>
      </c>
      <c r="C730" s="326" t="s">
        <v>168</v>
      </c>
      <c r="D730" s="326" t="s">
        <v>974</v>
      </c>
      <c r="E730" s="326" t="s">
        <v>1620</v>
      </c>
      <c r="F730" s="327" t="s">
        <v>1622</v>
      </c>
    </row>
    <row r="731" spans="1:6" s="323" customFormat="1" ht="25.5">
      <c r="A731" s="324">
        <v>4</v>
      </c>
      <c r="B731" s="325">
        <v>4103003</v>
      </c>
      <c r="C731" s="326" t="s">
        <v>168</v>
      </c>
      <c r="D731" s="326" t="s">
        <v>974</v>
      </c>
      <c r="E731" s="326" t="s">
        <v>1620</v>
      </c>
      <c r="F731" s="327" t="s">
        <v>1623</v>
      </c>
    </row>
    <row r="732" spans="1:6" s="323" customFormat="1" ht="25.5">
      <c r="A732" s="324">
        <v>4</v>
      </c>
      <c r="B732" s="325">
        <v>4103004</v>
      </c>
      <c r="C732" s="326" t="s">
        <v>168</v>
      </c>
      <c r="D732" s="326" t="s">
        <v>974</v>
      </c>
      <c r="E732" s="326" t="s">
        <v>1620</v>
      </c>
      <c r="F732" s="327" t="s">
        <v>1624</v>
      </c>
    </row>
    <row r="733" spans="1:6" s="323" customFormat="1" ht="38.25">
      <c r="A733" s="324">
        <v>4</v>
      </c>
      <c r="B733" s="325">
        <v>4103005</v>
      </c>
      <c r="C733" s="326" t="s">
        <v>168</v>
      </c>
      <c r="D733" s="326" t="s">
        <v>974</v>
      </c>
      <c r="E733" s="326" t="s">
        <v>1620</v>
      </c>
      <c r="F733" s="327" t="s">
        <v>1625</v>
      </c>
    </row>
    <row r="734" spans="1:6" s="323" customFormat="1" ht="25.5">
      <c r="A734" s="324">
        <v>4</v>
      </c>
      <c r="B734" s="325">
        <v>4106301</v>
      </c>
      <c r="C734" s="326" t="s">
        <v>168</v>
      </c>
      <c r="D734" s="326" t="s">
        <v>974</v>
      </c>
      <c r="E734" s="326" t="s">
        <v>1259</v>
      </c>
      <c r="F734" s="327" t="s">
        <v>1626</v>
      </c>
    </row>
    <row r="735" spans="1:6" s="323" customFormat="1" ht="25.5">
      <c r="A735" s="324">
        <v>4</v>
      </c>
      <c r="B735" s="325">
        <v>4107101</v>
      </c>
      <c r="C735" s="326" t="s">
        <v>168</v>
      </c>
      <c r="D735" s="326" t="s">
        <v>974</v>
      </c>
      <c r="E735" s="326" t="s">
        <v>1263</v>
      </c>
      <c r="F735" s="327" t="s">
        <v>1627</v>
      </c>
    </row>
    <row r="736" spans="1:6" s="323" customFormat="1" ht="25.5">
      <c r="A736" s="324">
        <v>4</v>
      </c>
      <c r="B736" s="325">
        <v>4107102</v>
      </c>
      <c r="C736" s="326" t="s">
        <v>168</v>
      </c>
      <c r="D736" s="326" t="s">
        <v>974</v>
      </c>
      <c r="E736" s="326" t="s">
        <v>1263</v>
      </c>
      <c r="F736" s="327" t="s">
        <v>1628</v>
      </c>
    </row>
    <row r="737" spans="1:6" s="323" customFormat="1" ht="38.25">
      <c r="A737" s="324">
        <v>4</v>
      </c>
      <c r="B737" s="325">
        <v>4110101</v>
      </c>
      <c r="C737" s="326" t="s">
        <v>168</v>
      </c>
      <c r="D737" s="326" t="s">
        <v>1284</v>
      </c>
      <c r="E737" s="326" t="s">
        <v>1284</v>
      </c>
      <c r="F737" s="327" t="s">
        <v>1629</v>
      </c>
    </row>
    <row r="738" spans="1:6" s="323" customFormat="1" ht="25.5">
      <c r="A738" s="324">
        <v>4</v>
      </c>
      <c r="B738" s="325">
        <v>4110301</v>
      </c>
      <c r="C738" s="326" t="s">
        <v>168</v>
      </c>
      <c r="D738" s="326" t="s">
        <v>1284</v>
      </c>
      <c r="E738" s="326" t="s">
        <v>1284</v>
      </c>
      <c r="F738" s="327" t="s">
        <v>1630</v>
      </c>
    </row>
    <row r="739" spans="1:6" s="323" customFormat="1" ht="25.5">
      <c r="A739" s="324">
        <v>4</v>
      </c>
      <c r="B739" s="325">
        <v>4110302</v>
      </c>
      <c r="C739" s="326" t="s">
        <v>168</v>
      </c>
      <c r="D739" s="326" t="s">
        <v>1284</v>
      </c>
      <c r="E739" s="326" t="s">
        <v>1284</v>
      </c>
      <c r="F739" s="327" t="s">
        <v>1631</v>
      </c>
    </row>
    <row r="740" spans="1:6" s="323" customFormat="1" ht="51">
      <c r="A740" s="324">
        <v>4</v>
      </c>
      <c r="B740" s="325">
        <v>4131101</v>
      </c>
      <c r="C740" s="326" t="s">
        <v>168</v>
      </c>
      <c r="D740" s="326" t="s">
        <v>612</v>
      </c>
      <c r="E740" s="326" t="s">
        <v>613</v>
      </c>
      <c r="F740" s="327" t="s">
        <v>1632</v>
      </c>
    </row>
    <row r="741" spans="1:6" s="323" customFormat="1" ht="25.5">
      <c r="A741" s="324">
        <v>4</v>
      </c>
      <c r="B741" s="325">
        <v>4131102</v>
      </c>
      <c r="C741" s="326" t="s">
        <v>168</v>
      </c>
      <c r="D741" s="326" t="s">
        <v>612</v>
      </c>
      <c r="E741" s="326" t="s">
        <v>613</v>
      </c>
      <c r="F741" s="327" t="s">
        <v>1633</v>
      </c>
    </row>
    <row r="742" spans="1:6" s="323" customFormat="1" ht="38.25">
      <c r="A742" s="324">
        <v>4</v>
      </c>
      <c r="B742" s="325">
        <v>4131201</v>
      </c>
      <c r="C742" s="326" t="s">
        <v>168</v>
      </c>
      <c r="D742" s="326" t="s">
        <v>612</v>
      </c>
      <c r="E742" s="326" t="s">
        <v>613</v>
      </c>
      <c r="F742" s="327" t="s">
        <v>1634</v>
      </c>
    </row>
    <row r="743" spans="1:6" s="323" customFormat="1" ht="38.25">
      <c r="A743" s="324">
        <v>4</v>
      </c>
      <c r="B743" s="325">
        <v>4131202</v>
      </c>
      <c r="C743" s="326" t="s">
        <v>168</v>
      </c>
      <c r="D743" s="326" t="s">
        <v>612</v>
      </c>
      <c r="E743" s="326" t="s">
        <v>613</v>
      </c>
      <c r="F743" s="327" t="s">
        <v>1635</v>
      </c>
    </row>
    <row r="744" spans="1:6" s="323" customFormat="1" ht="25.5">
      <c r="A744" s="324">
        <v>4</v>
      </c>
      <c r="B744" s="325">
        <v>4131203</v>
      </c>
      <c r="C744" s="326" t="s">
        <v>168</v>
      </c>
      <c r="D744" s="326" t="s">
        <v>612</v>
      </c>
      <c r="E744" s="326" t="s">
        <v>613</v>
      </c>
      <c r="F744" s="327" t="s">
        <v>1636</v>
      </c>
    </row>
    <row r="745" spans="1:6" s="323" customFormat="1" ht="38.25">
      <c r="A745" s="324">
        <v>4</v>
      </c>
      <c r="B745" s="325">
        <v>4131204</v>
      </c>
      <c r="C745" s="326" t="s">
        <v>168</v>
      </c>
      <c r="D745" s="326" t="s">
        <v>612</v>
      </c>
      <c r="E745" s="326" t="s">
        <v>613</v>
      </c>
      <c r="F745" s="327" t="s">
        <v>1637</v>
      </c>
    </row>
    <row r="746" spans="1:6" s="323" customFormat="1" ht="12.75">
      <c r="A746" s="324">
        <v>4</v>
      </c>
      <c r="B746" s="325">
        <v>4131301</v>
      </c>
      <c r="C746" s="326" t="s">
        <v>168</v>
      </c>
      <c r="D746" s="326" t="s">
        <v>612</v>
      </c>
      <c r="E746" s="326" t="s">
        <v>613</v>
      </c>
      <c r="F746" s="327" t="s">
        <v>1638</v>
      </c>
    </row>
    <row r="747" spans="1:6" s="323" customFormat="1" ht="38.25">
      <c r="A747" s="324">
        <v>4</v>
      </c>
      <c r="B747" s="325">
        <v>4139901</v>
      </c>
      <c r="C747" s="326" t="s">
        <v>168</v>
      </c>
      <c r="D747" s="326" t="s">
        <v>612</v>
      </c>
      <c r="E747" s="326" t="s">
        <v>616</v>
      </c>
      <c r="F747" s="327" t="s">
        <v>1639</v>
      </c>
    </row>
    <row r="748" spans="1:6" s="323" customFormat="1" ht="63.75">
      <c r="A748" s="324">
        <v>4</v>
      </c>
      <c r="B748" s="325">
        <v>4139902</v>
      </c>
      <c r="C748" s="326" t="s">
        <v>168</v>
      </c>
      <c r="D748" s="326" t="s">
        <v>612</v>
      </c>
      <c r="E748" s="326" t="s">
        <v>616</v>
      </c>
      <c r="F748" s="327" t="s">
        <v>1640</v>
      </c>
    </row>
    <row r="749" spans="1:6" s="323" customFormat="1" ht="38.25">
      <c r="A749" s="324">
        <v>4</v>
      </c>
      <c r="B749" s="325">
        <v>4139903</v>
      </c>
      <c r="C749" s="326" t="s">
        <v>168</v>
      </c>
      <c r="D749" s="326" t="s">
        <v>612</v>
      </c>
      <c r="E749" s="326" t="s">
        <v>616</v>
      </c>
      <c r="F749" s="327" t="s">
        <v>1641</v>
      </c>
    </row>
    <row r="750" spans="1:6" s="323" customFormat="1" ht="63.75">
      <c r="A750" s="324">
        <v>4</v>
      </c>
      <c r="B750" s="325">
        <v>4139904</v>
      </c>
      <c r="C750" s="326" t="s">
        <v>168</v>
      </c>
      <c r="D750" s="326" t="s">
        <v>612</v>
      </c>
      <c r="E750" s="326" t="s">
        <v>616</v>
      </c>
      <c r="F750" s="327" t="s">
        <v>1642</v>
      </c>
    </row>
    <row r="751" spans="1:6" s="323" customFormat="1" ht="76.5">
      <c r="A751" s="324">
        <v>4</v>
      </c>
      <c r="B751" s="325">
        <v>4151101</v>
      </c>
      <c r="C751" s="326" t="s">
        <v>168</v>
      </c>
      <c r="D751" s="326" t="s">
        <v>1016</v>
      </c>
      <c r="E751" s="326" t="s">
        <v>1017</v>
      </c>
      <c r="F751" s="327" t="s">
        <v>1643</v>
      </c>
    </row>
    <row r="752" spans="1:6" s="323" customFormat="1" ht="76.5">
      <c r="A752" s="324">
        <v>4</v>
      </c>
      <c r="B752" s="325">
        <v>4151102</v>
      </c>
      <c r="C752" s="326" t="s">
        <v>168</v>
      </c>
      <c r="D752" s="326" t="s">
        <v>1016</v>
      </c>
      <c r="E752" s="326" t="s">
        <v>1017</v>
      </c>
      <c r="F752" s="327" t="s">
        <v>1644</v>
      </c>
    </row>
    <row r="753" spans="1:6" s="323" customFormat="1" ht="51">
      <c r="A753" s="324">
        <v>4</v>
      </c>
      <c r="B753" s="325">
        <v>4161001</v>
      </c>
      <c r="C753" s="326" t="s">
        <v>168</v>
      </c>
      <c r="D753" s="326" t="s">
        <v>1022</v>
      </c>
      <c r="E753" s="326" t="s">
        <v>1319</v>
      </c>
      <c r="F753" s="327" t="s">
        <v>1645</v>
      </c>
    </row>
    <row r="754" spans="1:6" s="323" customFormat="1" ht="51">
      <c r="A754" s="324">
        <v>4</v>
      </c>
      <c r="B754" s="325">
        <v>4162001</v>
      </c>
      <c r="C754" s="326" t="s">
        <v>168</v>
      </c>
      <c r="D754" s="326" t="s">
        <v>1022</v>
      </c>
      <c r="E754" s="326" t="s">
        <v>1646</v>
      </c>
      <c r="F754" s="327" t="s">
        <v>1647</v>
      </c>
    </row>
    <row r="755" spans="1:6" s="323" customFormat="1" ht="51">
      <c r="A755" s="324">
        <v>4</v>
      </c>
      <c r="B755" s="325">
        <v>4162002</v>
      </c>
      <c r="C755" s="326" t="s">
        <v>168</v>
      </c>
      <c r="D755" s="326" t="s">
        <v>1022</v>
      </c>
      <c r="E755" s="326" t="s">
        <v>1646</v>
      </c>
      <c r="F755" s="327" t="s">
        <v>1648</v>
      </c>
    </row>
    <row r="756" spans="1:6" s="323" customFormat="1" ht="38.25">
      <c r="A756" s="324">
        <v>4</v>
      </c>
      <c r="B756" s="325">
        <v>4170101</v>
      </c>
      <c r="C756" s="326" t="s">
        <v>168</v>
      </c>
      <c r="D756" s="326" t="s">
        <v>1025</v>
      </c>
      <c r="E756" s="326" t="s">
        <v>1025</v>
      </c>
      <c r="F756" s="327" t="s">
        <v>1649</v>
      </c>
    </row>
    <row r="757" spans="1:6" s="323" customFormat="1" ht="38.25">
      <c r="A757" s="324">
        <v>4</v>
      </c>
      <c r="B757" s="325">
        <v>4170102</v>
      </c>
      <c r="C757" s="326" t="s">
        <v>168</v>
      </c>
      <c r="D757" s="326" t="s">
        <v>1025</v>
      </c>
      <c r="E757" s="326" t="s">
        <v>1025</v>
      </c>
      <c r="F757" s="327" t="s">
        <v>1650</v>
      </c>
    </row>
    <row r="758" spans="1:6" s="323" customFormat="1" ht="25.5">
      <c r="A758" s="324">
        <v>4</v>
      </c>
      <c r="B758" s="325">
        <v>4170103</v>
      </c>
      <c r="C758" s="326" t="s">
        <v>168</v>
      </c>
      <c r="D758" s="326" t="s">
        <v>1025</v>
      </c>
      <c r="E758" s="326" t="s">
        <v>1025</v>
      </c>
      <c r="F758" s="327" t="s">
        <v>1651</v>
      </c>
    </row>
    <row r="759" spans="1:6" s="323" customFormat="1" ht="38.25">
      <c r="A759" s="324">
        <v>4</v>
      </c>
      <c r="B759" s="325">
        <v>4170104</v>
      </c>
      <c r="C759" s="326" t="s">
        <v>168</v>
      </c>
      <c r="D759" s="326" t="s">
        <v>1025</v>
      </c>
      <c r="E759" s="326" t="s">
        <v>1025</v>
      </c>
      <c r="F759" s="327" t="s">
        <v>1652</v>
      </c>
    </row>
    <row r="760" spans="1:6" s="323" customFormat="1" ht="38.25">
      <c r="A760" s="324">
        <v>4</v>
      </c>
      <c r="B760" s="325">
        <v>4170105</v>
      </c>
      <c r="C760" s="326" t="s">
        <v>168</v>
      </c>
      <c r="D760" s="326" t="s">
        <v>1025</v>
      </c>
      <c r="E760" s="326" t="s">
        <v>1025</v>
      </c>
      <c r="F760" s="327" t="s">
        <v>1653</v>
      </c>
    </row>
    <row r="761" spans="1:6" s="323" customFormat="1" ht="38.25">
      <c r="A761" s="324">
        <v>4</v>
      </c>
      <c r="B761" s="325">
        <v>4170106</v>
      </c>
      <c r="C761" s="326" t="s">
        <v>168</v>
      </c>
      <c r="D761" s="326" t="s">
        <v>1025</v>
      </c>
      <c r="E761" s="326" t="s">
        <v>1025</v>
      </c>
      <c r="F761" s="327" t="s">
        <v>1654</v>
      </c>
    </row>
    <row r="762" spans="1:6" s="323" customFormat="1" ht="25.5">
      <c r="A762" s="324">
        <v>4</v>
      </c>
      <c r="B762" s="325">
        <v>4170107</v>
      </c>
      <c r="C762" s="326" t="s">
        <v>168</v>
      </c>
      <c r="D762" s="326" t="s">
        <v>1025</v>
      </c>
      <c r="E762" s="326" t="s">
        <v>1025</v>
      </c>
      <c r="F762" s="327" t="s">
        <v>1655</v>
      </c>
    </row>
    <row r="763" spans="1:6" s="323" customFormat="1" ht="25.5">
      <c r="A763" s="324">
        <v>4</v>
      </c>
      <c r="B763" s="325">
        <v>4170201</v>
      </c>
      <c r="C763" s="326" t="s">
        <v>168</v>
      </c>
      <c r="D763" s="326" t="s">
        <v>1025</v>
      </c>
      <c r="E763" s="326" t="s">
        <v>1025</v>
      </c>
      <c r="F763" s="327" t="s">
        <v>1656</v>
      </c>
    </row>
    <row r="764" spans="1:6" s="323" customFormat="1" ht="63.75">
      <c r="A764" s="324">
        <v>4</v>
      </c>
      <c r="B764" s="325">
        <v>4170901</v>
      </c>
      <c r="C764" s="326" t="s">
        <v>168</v>
      </c>
      <c r="D764" s="326" t="s">
        <v>1025</v>
      </c>
      <c r="E764" s="326" t="s">
        <v>1025</v>
      </c>
      <c r="F764" s="327" t="s">
        <v>1657</v>
      </c>
    </row>
    <row r="765" spans="1:6" s="323" customFormat="1" ht="102">
      <c r="A765" s="324">
        <v>4</v>
      </c>
      <c r="B765" s="325">
        <v>4170902</v>
      </c>
      <c r="C765" s="326" t="s">
        <v>168</v>
      </c>
      <c r="D765" s="326" t="s">
        <v>1025</v>
      </c>
      <c r="E765" s="326" t="s">
        <v>1025</v>
      </c>
      <c r="F765" s="327" t="s">
        <v>1658</v>
      </c>
    </row>
    <row r="766" spans="1:6" s="323" customFormat="1" ht="38.25">
      <c r="A766" s="324">
        <v>4</v>
      </c>
      <c r="B766" s="325">
        <v>4170903</v>
      </c>
      <c r="C766" s="326" t="s">
        <v>168</v>
      </c>
      <c r="D766" s="326" t="s">
        <v>1025</v>
      </c>
      <c r="E766" s="326" t="s">
        <v>1025</v>
      </c>
      <c r="F766" s="327" t="s">
        <v>1659</v>
      </c>
    </row>
    <row r="767" spans="1:6" s="323" customFormat="1" ht="114.75">
      <c r="A767" s="324">
        <v>4</v>
      </c>
      <c r="B767" s="325">
        <v>4181101</v>
      </c>
      <c r="C767" s="326" t="s">
        <v>168</v>
      </c>
      <c r="D767" s="326" t="s">
        <v>1029</v>
      </c>
      <c r="E767" s="326" t="s">
        <v>1030</v>
      </c>
      <c r="F767" s="327" t="s">
        <v>1660</v>
      </c>
    </row>
    <row r="768" spans="1:6" s="323" customFormat="1" ht="38.25">
      <c r="A768" s="324">
        <v>4</v>
      </c>
      <c r="B768" s="325">
        <v>4181102</v>
      </c>
      <c r="C768" s="326" t="s">
        <v>168</v>
      </c>
      <c r="D768" s="326" t="s">
        <v>1029</v>
      </c>
      <c r="E768" s="326" t="s">
        <v>1030</v>
      </c>
      <c r="F768" s="327" t="s">
        <v>1661</v>
      </c>
    </row>
    <row r="769" spans="1:6" s="323" customFormat="1" ht="38.25">
      <c r="A769" s="324">
        <v>4</v>
      </c>
      <c r="B769" s="325">
        <v>4181103</v>
      </c>
      <c r="C769" s="326" t="s">
        <v>168</v>
      </c>
      <c r="D769" s="326" t="s">
        <v>1029</v>
      </c>
      <c r="E769" s="326" t="s">
        <v>1030</v>
      </c>
      <c r="F769" s="327" t="s">
        <v>1662</v>
      </c>
    </row>
    <row r="770" spans="1:6" s="323" customFormat="1" ht="38.25">
      <c r="A770" s="324">
        <v>4</v>
      </c>
      <c r="B770" s="325">
        <v>4181104</v>
      </c>
      <c r="C770" s="326" t="s">
        <v>168</v>
      </c>
      <c r="D770" s="326" t="s">
        <v>1029</v>
      </c>
      <c r="E770" s="326" t="s">
        <v>1030</v>
      </c>
      <c r="F770" s="327" t="s">
        <v>1663</v>
      </c>
    </row>
    <row r="771" spans="1:6" s="323" customFormat="1" ht="38.25">
      <c r="A771" s="324">
        <v>4</v>
      </c>
      <c r="B771" s="325">
        <v>4192101</v>
      </c>
      <c r="C771" s="326" t="s">
        <v>168</v>
      </c>
      <c r="D771" s="326" t="s">
        <v>1335</v>
      </c>
      <c r="E771" s="326" t="s">
        <v>1336</v>
      </c>
      <c r="F771" s="327" t="s">
        <v>1664</v>
      </c>
    </row>
    <row r="772" spans="1:6" s="323" customFormat="1" ht="38.25">
      <c r="A772" s="324">
        <v>4</v>
      </c>
      <c r="B772" s="325">
        <v>4192102</v>
      </c>
      <c r="C772" s="326" t="s">
        <v>168</v>
      </c>
      <c r="D772" s="326" t="s">
        <v>1335</v>
      </c>
      <c r="E772" s="326" t="s">
        <v>1336</v>
      </c>
      <c r="F772" s="327" t="s">
        <v>1665</v>
      </c>
    </row>
    <row r="773" spans="1:6" s="323" customFormat="1" ht="51">
      <c r="A773" s="324">
        <v>4</v>
      </c>
      <c r="B773" s="325">
        <v>4201101</v>
      </c>
      <c r="C773" s="326" t="s">
        <v>168</v>
      </c>
      <c r="D773" s="326" t="s">
        <v>1035</v>
      </c>
      <c r="E773" s="326" t="s">
        <v>1036</v>
      </c>
      <c r="F773" s="327" t="s">
        <v>1666</v>
      </c>
    </row>
    <row r="774" spans="1:6" s="323" customFormat="1" ht="51">
      <c r="A774" s="324">
        <v>4</v>
      </c>
      <c r="B774" s="325">
        <v>4201102</v>
      </c>
      <c r="C774" s="326" t="s">
        <v>168</v>
      </c>
      <c r="D774" s="326" t="s">
        <v>1035</v>
      </c>
      <c r="E774" s="326" t="s">
        <v>1036</v>
      </c>
      <c r="F774" s="327" t="s">
        <v>1667</v>
      </c>
    </row>
    <row r="775" spans="1:6" s="323" customFormat="1" ht="38.25">
      <c r="A775" s="324">
        <v>4</v>
      </c>
      <c r="B775" s="325">
        <v>4201103</v>
      </c>
      <c r="C775" s="326" t="s">
        <v>168</v>
      </c>
      <c r="D775" s="326" t="s">
        <v>1035</v>
      </c>
      <c r="E775" s="326" t="s">
        <v>1036</v>
      </c>
      <c r="F775" s="327" t="s">
        <v>1668</v>
      </c>
    </row>
    <row r="776" spans="1:6" s="323" customFormat="1" ht="63.75">
      <c r="A776" s="324">
        <v>4</v>
      </c>
      <c r="B776" s="325">
        <v>4201104</v>
      </c>
      <c r="C776" s="326" t="s">
        <v>168</v>
      </c>
      <c r="D776" s="326" t="s">
        <v>1035</v>
      </c>
      <c r="E776" s="326" t="s">
        <v>1036</v>
      </c>
      <c r="F776" s="327" t="s">
        <v>1669</v>
      </c>
    </row>
    <row r="777" spans="1:6" s="323" customFormat="1" ht="38.25">
      <c r="A777" s="324">
        <v>4</v>
      </c>
      <c r="B777" s="325">
        <v>4201201</v>
      </c>
      <c r="C777" s="326" t="s">
        <v>168</v>
      </c>
      <c r="D777" s="326" t="s">
        <v>1035</v>
      </c>
      <c r="E777" s="326" t="s">
        <v>1036</v>
      </c>
      <c r="F777" s="327" t="s">
        <v>1670</v>
      </c>
    </row>
    <row r="778" spans="1:6" s="323" customFormat="1" ht="89.25">
      <c r="A778" s="324">
        <v>4</v>
      </c>
      <c r="B778" s="325">
        <v>4201202</v>
      </c>
      <c r="C778" s="326" t="s">
        <v>168</v>
      </c>
      <c r="D778" s="326" t="s">
        <v>1035</v>
      </c>
      <c r="E778" s="326" t="s">
        <v>1036</v>
      </c>
      <c r="F778" s="327" t="s">
        <v>1671</v>
      </c>
    </row>
    <row r="779" spans="1:6" s="323" customFormat="1" ht="63.75">
      <c r="A779" s="324">
        <v>4</v>
      </c>
      <c r="B779" s="325">
        <v>4202201</v>
      </c>
      <c r="C779" s="326" t="s">
        <v>168</v>
      </c>
      <c r="D779" s="326" t="s">
        <v>1035</v>
      </c>
      <c r="E779" s="326" t="s">
        <v>1038</v>
      </c>
      <c r="F779" s="327" t="s">
        <v>1672</v>
      </c>
    </row>
    <row r="780" spans="1:6" s="323" customFormat="1" ht="76.5">
      <c r="A780" s="324">
        <v>4</v>
      </c>
      <c r="B780" s="325">
        <v>4202202</v>
      </c>
      <c r="C780" s="326" t="s">
        <v>168</v>
      </c>
      <c r="D780" s="326" t="s">
        <v>1035</v>
      </c>
      <c r="E780" s="326" t="s">
        <v>1038</v>
      </c>
      <c r="F780" s="327" t="s">
        <v>1673</v>
      </c>
    </row>
    <row r="781" spans="1:6" s="323" customFormat="1" ht="63.75">
      <c r="A781" s="324">
        <v>4</v>
      </c>
      <c r="B781" s="325">
        <v>4202901</v>
      </c>
      <c r="C781" s="326" t="s">
        <v>168</v>
      </c>
      <c r="D781" s="326" t="s">
        <v>1035</v>
      </c>
      <c r="E781" s="326" t="s">
        <v>1038</v>
      </c>
      <c r="F781" s="327" t="s">
        <v>1674</v>
      </c>
    </row>
    <row r="782" spans="1:6" s="323" customFormat="1" ht="25.5">
      <c r="A782" s="324">
        <v>4</v>
      </c>
      <c r="B782" s="325">
        <v>4202902</v>
      </c>
      <c r="C782" s="326" t="s">
        <v>168</v>
      </c>
      <c r="D782" s="326" t="s">
        <v>1035</v>
      </c>
      <c r="E782" s="326" t="s">
        <v>1038</v>
      </c>
      <c r="F782" s="327" t="s">
        <v>1675</v>
      </c>
    </row>
    <row r="783" spans="1:6" s="323" customFormat="1" ht="25.5">
      <c r="A783" s="324">
        <v>4</v>
      </c>
      <c r="B783" s="325">
        <v>4202903</v>
      </c>
      <c r="C783" s="326" t="s">
        <v>168</v>
      </c>
      <c r="D783" s="326" t="s">
        <v>1035</v>
      </c>
      <c r="E783" s="326" t="s">
        <v>1038</v>
      </c>
      <c r="F783" s="327" t="s">
        <v>1676</v>
      </c>
    </row>
    <row r="784" spans="1:6" s="323" customFormat="1" ht="51">
      <c r="A784" s="324">
        <v>4</v>
      </c>
      <c r="B784" s="325">
        <v>4202904</v>
      </c>
      <c r="C784" s="326" t="s">
        <v>168</v>
      </c>
      <c r="D784" s="326" t="s">
        <v>1035</v>
      </c>
      <c r="E784" s="326" t="s">
        <v>1038</v>
      </c>
      <c r="F784" s="327" t="s">
        <v>1677</v>
      </c>
    </row>
    <row r="785" spans="1:6" s="323" customFormat="1" ht="51">
      <c r="A785" s="324">
        <v>4</v>
      </c>
      <c r="B785" s="325">
        <v>4202905</v>
      </c>
      <c r="C785" s="326" t="s">
        <v>168</v>
      </c>
      <c r="D785" s="326" t="s">
        <v>1035</v>
      </c>
      <c r="E785" s="326" t="s">
        <v>1038</v>
      </c>
      <c r="F785" s="327" t="s">
        <v>1678</v>
      </c>
    </row>
    <row r="786" spans="1:6" s="323" customFormat="1" ht="38.25">
      <c r="A786" s="324">
        <v>4</v>
      </c>
      <c r="B786" s="325">
        <v>4202906</v>
      </c>
      <c r="C786" s="326" t="s">
        <v>168</v>
      </c>
      <c r="D786" s="326" t="s">
        <v>1035</v>
      </c>
      <c r="E786" s="326" t="s">
        <v>1038</v>
      </c>
      <c r="F786" s="327" t="s">
        <v>1679</v>
      </c>
    </row>
    <row r="787" spans="1:6" s="323" customFormat="1" ht="25.5">
      <c r="A787" s="324">
        <v>4</v>
      </c>
      <c r="B787" s="325">
        <v>4202907</v>
      </c>
      <c r="C787" s="326" t="s">
        <v>168</v>
      </c>
      <c r="D787" s="326" t="s">
        <v>1035</v>
      </c>
      <c r="E787" s="326" t="s">
        <v>1038</v>
      </c>
      <c r="F787" s="327" t="s">
        <v>1680</v>
      </c>
    </row>
    <row r="788" spans="1:6" s="323" customFormat="1" ht="51">
      <c r="A788" s="324">
        <v>4</v>
      </c>
      <c r="B788" s="325">
        <v>4221101</v>
      </c>
      <c r="C788" s="326" t="s">
        <v>168</v>
      </c>
      <c r="D788" s="326" t="s">
        <v>1043</v>
      </c>
      <c r="E788" s="326" t="s">
        <v>1044</v>
      </c>
      <c r="F788" s="327" t="s">
        <v>1681</v>
      </c>
    </row>
    <row r="789" spans="1:6" s="323" customFormat="1" ht="38.25">
      <c r="A789" s="324">
        <v>4</v>
      </c>
      <c r="B789" s="325">
        <v>4221102</v>
      </c>
      <c r="C789" s="326" t="s">
        <v>168</v>
      </c>
      <c r="D789" s="326" t="s">
        <v>1043</v>
      </c>
      <c r="E789" s="326" t="s">
        <v>1044</v>
      </c>
      <c r="F789" s="327" t="s">
        <v>1682</v>
      </c>
    </row>
    <row r="790" spans="1:6" s="323" customFormat="1" ht="38.25">
      <c r="A790" s="324">
        <v>4</v>
      </c>
      <c r="B790" s="325">
        <v>4221201</v>
      </c>
      <c r="C790" s="326" t="s">
        <v>168</v>
      </c>
      <c r="D790" s="326" t="s">
        <v>1043</v>
      </c>
      <c r="E790" s="326" t="s">
        <v>1044</v>
      </c>
      <c r="F790" s="327" t="s">
        <v>1683</v>
      </c>
    </row>
    <row r="791" spans="1:6" s="323" customFormat="1" ht="63.75">
      <c r="A791" s="324">
        <v>4</v>
      </c>
      <c r="B791" s="325">
        <v>4221901</v>
      </c>
      <c r="C791" s="326" t="s">
        <v>168</v>
      </c>
      <c r="D791" s="326" t="s">
        <v>1043</v>
      </c>
      <c r="E791" s="326" t="s">
        <v>1044</v>
      </c>
      <c r="F791" s="327" t="s">
        <v>1684</v>
      </c>
    </row>
    <row r="792" spans="1:6" s="323" customFormat="1" ht="38.25">
      <c r="A792" s="324">
        <v>4</v>
      </c>
      <c r="B792" s="325">
        <v>4221902</v>
      </c>
      <c r="C792" s="326" t="s">
        <v>168</v>
      </c>
      <c r="D792" s="326" t="s">
        <v>1043</v>
      </c>
      <c r="E792" s="326" t="s">
        <v>1044</v>
      </c>
      <c r="F792" s="327" t="s">
        <v>1685</v>
      </c>
    </row>
    <row r="793" spans="1:6" s="323" customFormat="1" ht="76.5">
      <c r="A793" s="324">
        <v>4</v>
      </c>
      <c r="B793" s="325">
        <v>4222101</v>
      </c>
      <c r="C793" s="326" t="s">
        <v>168</v>
      </c>
      <c r="D793" s="326" t="s">
        <v>1043</v>
      </c>
      <c r="E793" s="326" t="s">
        <v>1368</v>
      </c>
      <c r="F793" s="327" t="s">
        <v>1686</v>
      </c>
    </row>
    <row r="794" spans="1:6" s="323" customFormat="1" ht="102">
      <c r="A794" s="324">
        <v>4</v>
      </c>
      <c r="B794" s="325">
        <v>4231001</v>
      </c>
      <c r="C794" s="326" t="s">
        <v>168</v>
      </c>
      <c r="D794" s="326" t="s">
        <v>1372</v>
      </c>
      <c r="E794" s="326" t="s">
        <v>1373</v>
      </c>
      <c r="F794" s="327" t="s">
        <v>1687</v>
      </c>
    </row>
    <row r="795" spans="1:6" s="323" customFormat="1" ht="51">
      <c r="A795" s="324">
        <v>4</v>
      </c>
      <c r="B795" s="325">
        <v>4231002</v>
      </c>
      <c r="C795" s="326" t="s">
        <v>168</v>
      </c>
      <c r="D795" s="326" t="s">
        <v>1372</v>
      </c>
      <c r="E795" s="326" t="s">
        <v>1373</v>
      </c>
      <c r="F795" s="327" t="s">
        <v>1688</v>
      </c>
    </row>
    <row r="796" spans="1:6" s="323" customFormat="1" ht="63.75">
      <c r="A796" s="324">
        <v>4</v>
      </c>
      <c r="B796" s="325">
        <v>4239101</v>
      </c>
      <c r="C796" s="326" t="s">
        <v>168</v>
      </c>
      <c r="D796" s="326" t="s">
        <v>1372</v>
      </c>
      <c r="E796" s="326" t="s">
        <v>1375</v>
      </c>
      <c r="F796" s="327" t="s">
        <v>1689</v>
      </c>
    </row>
    <row r="797" spans="1:6" s="323" customFormat="1" ht="63.75">
      <c r="A797" s="324">
        <v>4</v>
      </c>
      <c r="B797" s="325">
        <v>4239102</v>
      </c>
      <c r="C797" s="326" t="s">
        <v>168</v>
      </c>
      <c r="D797" s="326" t="s">
        <v>1372</v>
      </c>
      <c r="E797" s="326" t="s">
        <v>1375</v>
      </c>
      <c r="F797" s="327" t="s">
        <v>1690</v>
      </c>
    </row>
    <row r="798" spans="1:6" s="323" customFormat="1" ht="89.25">
      <c r="A798" s="324">
        <v>4</v>
      </c>
      <c r="B798" s="325">
        <v>4239201</v>
      </c>
      <c r="C798" s="326" t="s">
        <v>168</v>
      </c>
      <c r="D798" s="326" t="s">
        <v>1372</v>
      </c>
      <c r="E798" s="326" t="s">
        <v>1375</v>
      </c>
      <c r="F798" s="327" t="s">
        <v>1691</v>
      </c>
    </row>
    <row r="799" spans="1:6" s="323" customFormat="1" ht="38.25">
      <c r="A799" s="324">
        <v>4</v>
      </c>
      <c r="B799" s="325">
        <v>4239301</v>
      </c>
      <c r="C799" s="326" t="s">
        <v>168</v>
      </c>
      <c r="D799" s="326" t="s">
        <v>1372</v>
      </c>
      <c r="E799" s="326" t="s">
        <v>1375</v>
      </c>
      <c r="F799" s="327" t="s">
        <v>1692</v>
      </c>
    </row>
    <row r="800" spans="1:6" s="323" customFormat="1" ht="25.5">
      <c r="A800" s="324">
        <v>4</v>
      </c>
      <c r="B800" s="325">
        <v>4239302</v>
      </c>
      <c r="C800" s="326" t="s">
        <v>168</v>
      </c>
      <c r="D800" s="326" t="s">
        <v>1372</v>
      </c>
      <c r="E800" s="326" t="s">
        <v>1375</v>
      </c>
      <c r="F800" s="327" t="s">
        <v>1693</v>
      </c>
    </row>
    <row r="801" spans="1:6" s="323" customFormat="1" ht="25.5">
      <c r="A801" s="324">
        <v>4</v>
      </c>
      <c r="B801" s="325">
        <v>4239303</v>
      </c>
      <c r="C801" s="326" t="s">
        <v>168</v>
      </c>
      <c r="D801" s="326" t="s">
        <v>1372</v>
      </c>
      <c r="E801" s="326" t="s">
        <v>1375</v>
      </c>
      <c r="F801" s="327" t="s">
        <v>1694</v>
      </c>
    </row>
    <row r="802" spans="1:6" s="323" customFormat="1" ht="25.5">
      <c r="A802" s="324">
        <v>4</v>
      </c>
      <c r="B802" s="325">
        <v>4239304</v>
      </c>
      <c r="C802" s="326" t="s">
        <v>168</v>
      </c>
      <c r="D802" s="326" t="s">
        <v>1372</v>
      </c>
      <c r="E802" s="326" t="s">
        <v>1375</v>
      </c>
      <c r="F802" s="327" t="s">
        <v>1695</v>
      </c>
    </row>
    <row r="803" spans="1:6" s="323" customFormat="1" ht="25.5">
      <c r="A803" s="324">
        <v>4</v>
      </c>
      <c r="B803" s="325">
        <v>4239305</v>
      </c>
      <c r="C803" s="326" t="s">
        <v>168</v>
      </c>
      <c r="D803" s="326" t="s">
        <v>1372</v>
      </c>
      <c r="E803" s="326" t="s">
        <v>1375</v>
      </c>
      <c r="F803" s="327" t="s">
        <v>1696</v>
      </c>
    </row>
    <row r="804" spans="1:6" s="323" customFormat="1" ht="25.5">
      <c r="A804" s="324">
        <v>4</v>
      </c>
      <c r="B804" s="325">
        <v>4239306</v>
      </c>
      <c r="C804" s="326" t="s">
        <v>168</v>
      </c>
      <c r="D804" s="326" t="s">
        <v>1372</v>
      </c>
      <c r="E804" s="326" t="s">
        <v>1375</v>
      </c>
      <c r="F804" s="327" t="s">
        <v>1697</v>
      </c>
    </row>
    <row r="805" spans="1:6" s="323" customFormat="1" ht="51">
      <c r="A805" s="324">
        <v>4</v>
      </c>
      <c r="B805" s="325">
        <v>4239501</v>
      </c>
      <c r="C805" s="326" t="s">
        <v>168</v>
      </c>
      <c r="D805" s="326" t="s">
        <v>1372</v>
      </c>
      <c r="E805" s="326" t="s">
        <v>1375</v>
      </c>
      <c r="F805" s="327" t="s">
        <v>1698</v>
      </c>
    </row>
    <row r="806" spans="1:6" s="323" customFormat="1" ht="38.25">
      <c r="A806" s="324">
        <v>4</v>
      </c>
      <c r="B806" s="325">
        <v>4239502</v>
      </c>
      <c r="C806" s="326" t="s">
        <v>168</v>
      </c>
      <c r="D806" s="326" t="s">
        <v>1372</v>
      </c>
      <c r="E806" s="326" t="s">
        <v>1375</v>
      </c>
      <c r="F806" s="327" t="s">
        <v>1699</v>
      </c>
    </row>
    <row r="807" spans="1:6" s="323" customFormat="1" ht="38.25">
      <c r="A807" s="324">
        <v>4</v>
      </c>
      <c r="B807" s="325">
        <v>4239503</v>
      </c>
      <c r="C807" s="326" t="s">
        <v>168</v>
      </c>
      <c r="D807" s="326" t="s">
        <v>1372</v>
      </c>
      <c r="E807" s="326" t="s">
        <v>1375</v>
      </c>
      <c r="F807" s="327" t="s">
        <v>1700</v>
      </c>
    </row>
    <row r="808" spans="1:6" s="323" customFormat="1" ht="38.25">
      <c r="A808" s="324">
        <v>4</v>
      </c>
      <c r="B808" s="325">
        <v>4239504</v>
      </c>
      <c r="C808" s="326" t="s">
        <v>168</v>
      </c>
      <c r="D808" s="326" t="s">
        <v>1372</v>
      </c>
      <c r="E808" s="326" t="s">
        <v>1375</v>
      </c>
      <c r="F808" s="327" t="s">
        <v>1701</v>
      </c>
    </row>
    <row r="809" spans="1:6" s="323" customFormat="1" ht="76.5">
      <c r="A809" s="324">
        <v>4</v>
      </c>
      <c r="B809" s="325">
        <v>4239901</v>
      </c>
      <c r="C809" s="326" t="s">
        <v>168</v>
      </c>
      <c r="D809" s="326" t="s">
        <v>1372</v>
      </c>
      <c r="E809" s="326" t="s">
        <v>1375</v>
      </c>
      <c r="F809" s="327" t="s">
        <v>1702</v>
      </c>
    </row>
    <row r="810" spans="1:6" s="323" customFormat="1" ht="76.5">
      <c r="A810" s="324">
        <v>4</v>
      </c>
      <c r="B810" s="325">
        <v>4242901</v>
      </c>
      <c r="C810" s="326" t="s">
        <v>168</v>
      </c>
      <c r="D810" s="326" t="s">
        <v>1379</v>
      </c>
      <c r="E810" s="326" t="s">
        <v>1380</v>
      </c>
      <c r="F810" s="327" t="s">
        <v>1703</v>
      </c>
    </row>
    <row r="811" spans="1:6" s="323" customFormat="1" ht="38.25">
      <c r="A811" s="324">
        <v>4</v>
      </c>
      <c r="B811" s="325">
        <v>4242902</v>
      </c>
      <c r="C811" s="326" t="s">
        <v>168</v>
      </c>
      <c r="D811" s="326" t="s">
        <v>1379</v>
      </c>
      <c r="E811" s="326" t="s">
        <v>1380</v>
      </c>
      <c r="F811" s="327" t="s">
        <v>1704</v>
      </c>
    </row>
    <row r="812" spans="1:6" s="323" customFormat="1" ht="51">
      <c r="A812" s="324">
        <v>4</v>
      </c>
      <c r="B812" s="325">
        <v>4259201</v>
      </c>
      <c r="C812" s="326" t="s">
        <v>168</v>
      </c>
      <c r="D812" s="326" t="s">
        <v>1046</v>
      </c>
      <c r="E812" s="326" t="s">
        <v>1047</v>
      </c>
      <c r="F812" s="327" t="s">
        <v>1705</v>
      </c>
    </row>
    <row r="813" spans="1:6" s="323" customFormat="1" ht="38.25">
      <c r="A813" s="324">
        <v>4</v>
      </c>
      <c r="B813" s="325">
        <v>4259202</v>
      </c>
      <c r="C813" s="326" t="s">
        <v>168</v>
      </c>
      <c r="D813" s="326" t="s">
        <v>1046</v>
      </c>
      <c r="E813" s="326" t="s">
        <v>1047</v>
      </c>
      <c r="F813" s="327" t="s">
        <v>1706</v>
      </c>
    </row>
    <row r="814" spans="1:6" s="323" customFormat="1" ht="76.5">
      <c r="A814" s="324">
        <v>4</v>
      </c>
      <c r="B814" s="325">
        <v>4259301</v>
      </c>
      <c r="C814" s="326" t="s">
        <v>168</v>
      </c>
      <c r="D814" s="326" t="s">
        <v>1046</v>
      </c>
      <c r="E814" s="326" t="s">
        <v>1047</v>
      </c>
      <c r="F814" s="327" t="s">
        <v>1707</v>
      </c>
    </row>
    <row r="815" spans="1:6" s="323" customFormat="1" ht="25.5">
      <c r="A815" s="324">
        <v>4</v>
      </c>
      <c r="B815" s="325">
        <v>4259302</v>
      </c>
      <c r="C815" s="326" t="s">
        <v>168</v>
      </c>
      <c r="D815" s="326" t="s">
        <v>1046</v>
      </c>
      <c r="E815" s="326" t="s">
        <v>1047</v>
      </c>
      <c r="F815" s="327" t="s">
        <v>1708</v>
      </c>
    </row>
    <row r="816" spans="1:6" s="323" customFormat="1" ht="63.75">
      <c r="A816" s="324">
        <v>4</v>
      </c>
      <c r="B816" s="325">
        <v>4259901</v>
      </c>
      <c r="C816" s="326" t="s">
        <v>168</v>
      </c>
      <c r="D816" s="326" t="s">
        <v>1046</v>
      </c>
      <c r="E816" s="326" t="s">
        <v>1047</v>
      </c>
      <c r="F816" s="327" t="s">
        <v>1709</v>
      </c>
    </row>
    <row r="817" spans="1:6" s="323" customFormat="1" ht="102">
      <c r="A817" s="324">
        <v>4</v>
      </c>
      <c r="B817" s="325">
        <v>4259902</v>
      </c>
      <c r="C817" s="326" t="s">
        <v>168</v>
      </c>
      <c r="D817" s="326" t="s">
        <v>1046</v>
      </c>
      <c r="E817" s="326" t="s">
        <v>1047</v>
      </c>
      <c r="F817" s="327" t="s">
        <v>1710</v>
      </c>
    </row>
    <row r="818" spans="1:6" s="323" customFormat="1" ht="89.25">
      <c r="A818" s="324">
        <v>4</v>
      </c>
      <c r="B818" s="325">
        <v>4259903</v>
      </c>
      <c r="C818" s="326" t="s">
        <v>168</v>
      </c>
      <c r="D818" s="326" t="s">
        <v>1046</v>
      </c>
      <c r="E818" s="326" t="s">
        <v>1047</v>
      </c>
      <c r="F818" s="327" t="s">
        <v>1711</v>
      </c>
    </row>
    <row r="819" spans="1:6" s="323" customFormat="1" ht="51">
      <c r="A819" s="324">
        <v>4</v>
      </c>
      <c r="B819" s="325">
        <v>4259904</v>
      </c>
      <c r="C819" s="326" t="s">
        <v>168</v>
      </c>
      <c r="D819" s="326" t="s">
        <v>1046</v>
      </c>
      <c r="E819" s="326" t="s">
        <v>1047</v>
      </c>
      <c r="F819" s="327" t="s">
        <v>1712</v>
      </c>
    </row>
    <row r="820" spans="1:6" s="323" customFormat="1" ht="89.25">
      <c r="A820" s="324">
        <v>4</v>
      </c>
      <c r="B820" s="325">
        <v>4259905</v>
      </c>
      <c r="C820" s="326" t="s">
        <v>168</v>
      </c>
      <c r="D820" s="326" t="s">
        <v>1046</v>
      </c>
      <c r="E820" s="326" t="s">
        <v>1047</v>
      </c>
      <c r="F820" s="327" t="s">
        <v>1713</v>
      </c>
    </row>
    <row r="821" spans="1:6" s="323" customFormat="1" ht="89.25">
      <c r="A821" s="324">
        <v>4</v>
      </c>
      <c r="B821" s="325">
        <v>4262001</v>
      </c>
      <c r="C821" s="326" t="s">
        <v>168</v>
      </c>
      <c r="D821" s="326" t="s">
        <v>1049</v>
      </c>
      <c r="E821" s="326" t="s">
        <v>1400</v>
      </c>
      <c r="F821" s="327" t="s">
        <v>1714</v>
      </c>
    </row>
    <row r="822" spans="1:6" s="323" customFormat="1" ht="63.75">
      <c r="A822" s="324">
        <v>4</v>
      </c>
      <c r="B822" s="325">
        <v>4272001</v>
      </c>
      <c r="C822" s="326" t="s">
        <v>168</v>
      </c>
      <c r="D822" s="326" t="s">
        <v>1428</v>
      </c>
      <c r="E822" s="326" t="s">
        <v>1715</v>
      </c>
      <c r="F822" s="327" t="s">
        <v>1716</v>
      </c>
    </row>
    <row r="823" spans="1:6" s="323" customFormat="1" ht="51">
      <c r="A823" s="324">
        <v>4</v>
      </c>
      <c r="B823" s="325">
        <v>4272002</v>
      </c>
      <c r="C823" s="326" t="s">
        <v>168</v>
      </c>
      <c r="D823" s="326" t="s">
        <v>1428</v>
      </c>
      <c r="E823" s="326" t="s">
        <v>1715</v>
      </c>
      <c r="F823" s="327" t="s">
        <v>1717</v>
      </c>
    </row>
    <row r="824" spans="1:6" s="323" customFormat="1" ht="51">
      <c r="A824" s="324">
        <v>4</v>
      </c>
      <c r="B824" s="325">
        <v>4273101</v>
      </c>
      <c r="C824" s="326" t="s">
        <v>168</v>
      </c>
      <c r="D824" s="326" t="s">
        <v>1428</v>
      </c>
      <c r="E824" s="326" t="s">
        <v>1434</v>
      </c>
      <c r="F824" s="327" t="s">
        <v>1718</v>
      </c>
    </row>
    <row r="825" spans="1:6" s="323" customFormat="1" ht="38.25">
      <c r="A825" s="324">
        <v>4</v>
      </c>
      <c r="B825" s="325">
        <v>4274001</v>
      </c>
      <c r="C825" s="326" t="s">
        <v>168</v>
      </c>
      <c r="D825" s="326" t="s">
        <v>1428</v>
      </c>
      <c r="E825" s="326" t="s">
        <v>1436</v>
      </c>
      <c r="F825" s="327" t="s">
        <v>1719</v>
      </c>
    </row>
    <row r="826" spans="1:6" s="323" customFormat="1" ht="76.5">
      <c r="A826" s="324">
        <v>4</v>
      </c>
      <c r="B826" s="325">
        <v>4275001</v>
      </c>
      <c r="C826" s="326" t="s">
        <v>168</v>
      </c>
      <c r="D826" s="326" t="s">
        <v>1428</v>
      </c>
      <c r="E826" s="326" t="s">
        <v>1439</v>
      </c>
      <c r="F826" s="327" t="s">
        <v>1720</v>
      </c>
    </row>
    <row r="827" spans="1:6" s="323" customFormat="1" ht="25.5">
      <c r="A827" s="324">
        <v>4</v>
      </c>
      <c r="B827" s="325">
        <v>4281101</v>
      </c>
      <c r="C827" s="326" t="s">
        <v>168</v>
      </c>
      <c r="D827" s="326" t="s">
        <v>1449</v>
      </c>
      <c r="E827" s="326" t="s">
        <v>1450</v>
      </c>
      <c r="F827" s="327" t="s">
        <v>1721</v>
      </c>
    </row>
    <row r="828" spans="1:6" s="323" customFormat="1" ht="76.5">
      <c r="A828" s="324">
        <v>4</v>
      </c>
      <c r="B828" s="325">
        <v>4281102</v>
      </c>
      <c r="C828" s="326" t="s">
        <v>168</v>
      </c>
      <c r="D828" s="326" t="s">
        <v>1449</v>
      </c>
      <c r="E828" s="326" t="s">
        <v>1450</v>
      </c>
      <c r="F828" s="327" t="s">
        <v>1722</v>
      </c>
    </row>
    <row r="829" spans="1:6" s="323" customFormat="1" ht="127.5">
      <c r="A829" s="324">
        <v>4</v>
      </c>
      <c r="B829" s="325">
        <v>4281501</v>
      </c>
      <c r="C829" s="326" t="s">
        <v>168</v>
      </c>
      <c r="D829" s="326" t="s">
        <v>1449</v>
      </c>
      <c r="E829" s="326" t="s">
        <v>1450</v>
      </c>
      <c r="F829" s="327" t="s">
        <v>1723</v>
      </c>
    </row>
    <row r="830" spans="1:6" s="323" customFormat="1" ht="63.75">
      <c r="A830" s="324">
        <v>4</v>
      </c>
      <c r="B830" s="325">
        <v>4281701</v>
      </c>
      <c r="C830" s="326" t="s">
        <v>168</v>
      </c>
      <c r="D830" s="326" t="s">
        <v>1449</v>
      </c>
      <c r="E830" s="326" t="s">
        <v>1450</v>
      </c>
      <c r="F830" s="327" t="s">
        <v>1724</v>
      </c>
    </row>
    <row r="831" spans="1:6" s="323" customFormat="1" ht="38.25">
      <c r="A831" s="324">
        <v>4</v>
      </c>
      <c r="B831" s="325">
        <v>4281801</v>
      </c>
      <c r="C831" s="326" t="s">
        <v>168</v>
      </c>
      <c r="D831" s="326" t="s">
        <v>1449</v>
      </c>
      <c r="E831" s="326" t="s">
        <v>1450</v>
      </c>
      <c r="F831" s="327" t="s">
        <v>1725</v>
      </c>
    </row>
    <row r="832" spans="1:6" s="323" customFormat="1" ht="165.75">
      <c r="A832" s="324">
        <v>4</v>
      </c>
      <c r="B832" s="325">
        <v>4282501</v>
      </c>
      <c r="C832" s="326" t="s">
        <v>168</v>
      </c>
      <c r="D832" s="326" t="s">
        <v>1449</v>
      </c>
      <c r="E832" s="326" t="s">
        <v>1455</v>
      </c>
      <c r="F832" s="327" t="s">
        <v>1726</v>
      </c>
    </row>
    <row r="833" spans="1:6" s="323" customFormat="1" ht="38.25">
      <c r="A833" s="324">
        <v>4</v>
      </c>
      <c r="B833" s="325">
        <v>4282502</v>
      </c>
      <c r="C833" s="326" t="s">
        <v>168</v>
      </c>
      <c r="D833" s="326" t="s">
        <v>1449</v>
      </c>
      <c r="E833" s="326" t="s">
        <v>1455</v>
      </c>
      <c r="F833" s="327" t="s">
        <v>1727</v>
      </c>
    </row>
    <row r="834" spans="1:6" s="323" customFormat="1" ht="25.5">
      <c r="A834" s="324">
        <v>4</v>
      </c>
      <c r="B834" s="325">
        <v>4282503</v>
      </c>
      <c r="C834" s="326" t="s">
        <v>168</v>
      </c>
      <c r="D834" s="326" t="s">
        <v>1449</v>
      </c>
      <c r="E834" s="326" t="s">
        <v>1455</v>
      </c>
      <c r="F834" s="327" t="s">
        <v>1728</v>
      </c>
    </row>
    <row r="835" spans="1:6" s="323" customFormat="1" ht="89.25">
      <c r="A835" s="324">
        <v>4</v>
      </c>
      <c r="B835" s="325">
        <v>4282504</v>
      </c>
      <c r="C835" s="326" t="s">
        <v>168</v>
      </c>
      <c r="D835" s="326" t="s">
        <v>1449</v>
      </c>
      <c r="E835" s="326" t="s">
        <v>1455</v>
      </c>
      <c r="F835" s="327" t="s">
        <v>1729</v>
      </c>
    </row>
    <row r="836" spans="1:6" s="323" customFormat="1" ht="38.25">
      <c r="A836" s="324">
        <v>4</v>
      </c>
      <c r="B836" s="325">
        <v>4282505</v>
      </c>
      <c r="C836" s="326" t="s">
        <v>168</v>
      </c>
      <c r="D836" s="326" t="s">
        <v>1449</v>
      </c>
      <c r="E836" s="326" t="s">
        <v>1455</v>
      </c>
      <c r="F836" s="327" t="s">
        <v>1730</v>
      </c>
    </row>
    <row r="837" spans="1:6" s="323" customFormat="1" ht="89.25">
      <c r="A837" s="324">
        <v>4</v>
      </c>
      <c r="B837" s="325">
        <v>4282601</v>
      </c>
      <c r="C837" s="326" t="s">
        <v>168</v>
      </c>
      <c r="D837" s="326" t="s">
        <v>1449</v>
      </c>
      <c r="E837" s="326" t="s">
        <v>1455</v>
      </c>
      <c r="F837" s="327" t="s">
        <v>1731</v>
      </c>
    </row>
    <row r="838" spans="1:6" s="323" customFormat="1" ht="89.25">
      <c r="A838" s="324">
        <v>4</v>
      </c>
      <c r="B838" s="325">
        <v>4282602</v>
      </c>
      <c r="C838" s="326" t="s">
        <v>168</v>
      </c>
      <c r="D838" s="326" t="s">
        <v>1449</v>
      </c>
      <c r="E838" s="326" t="s">
        <v>1455</v>
      </c>
      <c r="F838" s="327" t="s">
        <v>1732</v>
      </c>
    </row>
    <row r="839" spans="1:6" s="323" customFormat="1" ht="51">
      <c r="A839" s="324">
        <v>4</v>
      </c>
      <c r="B839" s="325">
        <v>4282603</v>
      </c>
      <c r="C839" s="326" t="s">
        <v>168</v>
      </c>
      <c r="D839" s="326" t="s">
        <v>1449</v>
      </c>
      <c r="E839" s="326" t="s">
        <v>1455</v>
      </c>
      <c r="F839" s="327" t="s">
        <v>1733</v>
      </c>
    </row>
    <row r="840" spans="1:6" s="323" customFormat="1" ht="153">
      <c r="A840" s="324">
        <v>4</v>
      </c>
      <c r="B840" s="325">
        <v>4282901</v>
      </c>
      <c r="C840" s="326" t="s">
        <v>168</v>
      </c>
      <c r="D840" s="326" t="s">
        <v>1449</v>
      </c>
      <c r="E840" s="326" t="s">
        <v>1455</v>
      </c>
      <c r="F840" s="327" t="s">
        <v>1734</v>
      </c>
    </row>
    <row r="841" spans="1:6" s="323" customFormat="1" ht="153">
      <c r="A841" s="324">
        <v>4</v>
      </c>
      <c r="B841" s="325">
        <v>4282902</v>
      </c>
      <c r="C841" s="326" t="s">
        <v>168</v>
      </c>
      <c r="D841" s="326" t="s">
        <v>1449</v>
      </c>
      <c r="E841" s="326" t="s">
        <v>1455</v>
      </c>
      <c r="F841" s="327" t="s">
        <v>1735</v>
      </c>
    </row>
    <row r="842" spans="1:6" s="323" customFormat="1" ht="38.25">
      <c r="A842" s="324">
        <v>4</v>
      </c>
      <c r="B842" s="325">
        <v>4282903</v>
      </c>
      <c r="C842" s="326" t="s">
        <v>168</v>
      </c>
      <c r="D842" s="326" t="s">
        <v>1449</v>
      </c>
      <c r="E842" s="326" t="s">
        <v>1455</v>
      </c>
      <c r="F842" s="327" t="s">
        <v>1736</v>
      </c>
    </row>
    <row r="843" spans="1:6" s="323" customFormat="1" ht="165.75">
      <c r="A843" s="324">
        <v>4</v>
      </c>
      <c r="B843" s="325">
        <v>4291001</v>
      </c>
      <c r="C843" s="326" t="s">
        <v>168</v>
      </c>
      <c r="D843" s="326" t="s">
        <v>1465</v>
      </c>
      <c r="E843" s="326" t="s">
        <v>1737</v>
      </c>
      <c r="F843" s="327" t="s">
        <v>1738</v>
      </c>
    </row>
    <row r="844" spans="1:6" s="323" customFormat="1" ht="63.75">
      <c r="A844" s="324">
        <v>4</v>
      </c>
      <c r="B844" s="325">
        <v>4291002</v>
      </c>
      <c r="C844" s="326" t="s">
        <v>168</v>
      </c>
      <c r="D844" s="326" t="s">
        <v>1465</v>
      </c>
      <c r="E844" s="326" t="s">
        <v>1737</v>
      </c>
      <c r="F844" s="327" t="s">
        <v>1739</v>
      </c>
    </row>
    <row r="845" spans="1:6" s="323" customFormat="1" ht="165.75">
      <c r="A845" s="324">
        <v>4</v>
      </c>
      <c r="B845" s="325">
        <v>4293001</v>
      </c>
      <c r="C845" s="326" t="s">
        <v>168</v>
      </c>
      <c r="D845" s="326" t="s">
        <v>1465</v>
      </c>
      <c r="E845" s="326" t="s">
        <v>1740</v>
      </c>
      <c r="F845" s="327" t="s">
        <v>1741</v>
      </c>
    </row>
    <row r="846" spans="1:6" s="323" customFormat="1" ht="63.75">
      <c r="A846" s="324">
        <v>4</v>
      </c>
      <c r="B846" s="325">
        <v>4293002</v>
      </c>
      <c r="C846" s="326" t="s">
        <v>168</v>
      </c>
      <c r="D846" s="326" t="s">
        <v>1465</v>
      </c>
      <c r="E846" s="326" t="s">
        <v>1740</v>
      </c>
      <c r="F846" s="327" t="s">
        <v>1742</v>
      </c>
    </row>
    <row r="847" spans="1:6" s="323" customFormat="1" ht="25.5">
      <c r="A847" s="324">
        <v>4</v>
      </c>
      <c r="B847" s="325">
        <v>4302001</v>
      </c>
      <c r="C847" s="326" t="s">
        <v>168</v>
      </c>
      <c r="D847" s="326" t="s">
        <v>1469</v>
      </c>
      <c r="E847" s="326" t="s">
        <v>1743</v>
      </c>
      <c r="F847" s="327" t="s">
        <v>1744</v>
      </c>
    </row>
    <row r="848" spans="1:6" s="323" customFormat="1" ht="38.25">
      <c r="A848" s="324">
        <v>4</v>
      </c>
      <c r="B848" s="325">
        <v>4302002</v>
      </c>
      <c r="C848" s="326" t="s">
        <v>168</v>
      </c>
      <c r="D848" s="326" t="s">
        <v>1469</v>
      </c>
      <c r="E848" s="326" t="s">
        <v>1743</v>
      </c>
      <c r="F848" s="327" t="s">
        <v>1745</v>
      </c>
    </row>
    <row r="849" spans="1:6" s="323" customFormat="1" ht="51">
      <c r="A849" s="324">
        <v>4</v>
      </c>
      <c r="B849" s="325">
        <v>4302003</v>
      </c>
      <c r="C849" s="326" t="s">
        <v>168</v>
      </c>
      <c r="D849" s="326" t="s">
        <v>1469</v>
      </c>
      <c r="E849" s="326" t="s">
        <v>1743</v>
      </c>
      <c r="F849" s="327" t="s">
        <v>1746</v>
      </c>
    </row>
    <row r="850" spans="1:6" s="323" customFormat="1" ht="25.5">
      <c r="A850" s="324">
        <v>4</v>
      </c>
      <c r="B850" s="325">
        <v>4302004</v>
      </c>
      <c r="C850" s="326" t="s">
        <v>168</v>
      </c>
      <c r="D850" s="326" t="s">
        <v>1469</v>
      </c>
      <c r="E850" s="326" t="s">
        <v>1743</v>
      </c>
      <c r="F850" s="327" t="s">
        <v>1747</v>
      </c>
    </row>
    <row r="851" spans="1:6" s="323" customFormat="1" ht="38.25">
      <c r="A851" s="324">
        <v>4</v>
      </c>
      <c r="B851" s="325">
        <v>4303001</v>
      </c>
      <c r="C851" s="326" t="s">
        <v>168</v>
      </c>
      <c r="D851" s="326" t="s">
        <v>1469</v>
      </c>
      <c r="E851" s="326" t="s">
        <v>1748</v>
      </c>
      <c r="F851" s="327" t="s">
        <v>1749</v>
      </c>
    </row>
    <row r="852" spans="1:6" s="323" customFormat="1" ht="38.25">
      <c r="A852" s="324">
        <v>4</v>
      </c>
      <c r="B852" s="325">
        <v>4303002</v>
      </c>
      <c r="C852" s="326" t="s">
        <v>168</v>
      </c>
      <c r="D852" s="326" t="s">
        <v>1469</v>
      </c>
      <c r="E852" s="326" t="s">
        <v>1748</v>
      </c>
      <c r="F852" s="327" t="s">
        <v>1750</v>
      </c>
    </row>
    <row r="853" spans="1:6" s="323" customFormat="1" ht="38.25">
      <c r="A853" s="324">
        <v>4</v>
      </c>
      <c r="B853" s="325">
        <v>4303003</v>
      </c>
      <c r="C853" s="326" t="s">
        <v>168</v>
      </c>
      <c r="D853" s="326" t="s">
        <v>1469</v>
      </c>
      <c r="E853" s="326" t="s">
        <v>1748</v>
      </c>
      <c r="F853" s="327" t="s">
        <v>1751</v>
      </c>
    </row>
    <row r="854" spans="1:6" s="323" customFormat="1" ht="38.25">
      <c r="A854" s="324">
        <v>4</v>
      </c>
      <c r="B854" s="325">
        <v>4303004</v>
      </c>
      <c r="C854" s="326" t="s">
        <v>168</v>
      </c>
      <c r="D854" s="326" t="s">
        <v>1469</v>
      </c>
      <c r="E854" s="326" t="s">
        <v>1748</v>
      </c>
      <c r="F854" s="327" t="s">
        <v>1752</v>
      </c>
    </row>
    <row r="855" spans="1:6" s="323" customFormat="1" ht="38.25">
      <c r="A855" s="324">
        <v>4</v>
      </c>
      <c r="B855" s="325">
        <v>4303005</v>
      </c>
      <c r="C855" s="326" t="s">
        <v>168</v>
      </c>
      <c r="D855" s="326" t="s">
        <v>1469</v>
      </c>
      <c r="E855" s="326" t="s">
        <v>1748</v>
      </c>
      <c r="F855" s="327" t="s">
        <v>1753</v>
      </c>
    </row>
    <row r="856" spans="1:6" s="323" customFormat="1" ht="38.25">
      <c r="A856" s="324">
        <v>4</v>
      </c>
      <c r="B856" s="325">
        <v>4303006</v>
      </c>
      <c r="C856" s="326" t="s">
        <v>168</v>
      </c>
      <c r="D856" s="326" t="s">
        <v>1469</v>
      </c>
      <c r="E856" s="326" t="s">
        <v>1748</v>
      </c>
      <c r="F856" s="327" t="s">
        <v>1754</v>
      </c>
    </row>
    <row r="857" spans="1:6" s="323" customFormat="1" ht="38.25">
      <c r="A857" s="324">
        <v>4</v>
      </c>
      <c r="B857" s="325">
        <v>4303007</v>
      </c>
      <c r="C857" s="326" t="s">
        <v>168</v>
      </c>
      <c r="D857" s="326" t="s">
        <v>1469</v>
      </c>
      <c r="E857" s="326" t="s">
        <v>1748</v>
      </c>
      <c r="F857" s="327" t="s">
        <v>1755</v>
      </c>
    </row>
    <row r="858" spans="1:6" s="323" customFormat="1" ht="25.5">
      <c r="A858" s="324">
        <v>4</v>
      </c>
      <c r="B858" s="325">
        <v>4309101</v>
      </c>
      <c r="C858" s="326" t="s">
        <v>168</v>
      </c>
      <c r="D858" s="326" t="s">
        <v>1469</v>
      </c>
      <c r="E858" s="326" t="s">
        <v>1470</v>
      </c>
      <c r="F858" s="327" t="s">
        <v>1756</v>
      </c>
    </row>
    <row r="859" spans="1:6" s="323" customFormat="1" ht="38.25">
      <c r="A859" s="324">
        <v>4</v>
      </c>
      <c r="B859" s="325">
        <v>4321001</v>
      </c>
      <c r="C859" s="326" t="s">
        <v>168</v>
      </c>
      <c r="D859" s="326" t="s">
        <v>1058</v>
      </c>
      <c r="E859" s="326" t="s">
        <v>1478</v>
      </c>
      <c r="F859" s="327" t="s">
        <v>1757</v>
      </c>
    </row>
    <row r="860" spans="1:6" s="323" customFormat="1" ht="12.75">
      <c r="A860" s="324">
        <v>4</v>
      </c>
      <c r="B860" s="325">
        <v>4329001</v>
      </c>
      <c r="C860" s="326" t="s">
        <v>168</v>
      </c>
      <c r="D860" s="326" t="s">
        <v>1058</v>
      </c>
      <c r="E860" s="326" t="s">
        <v>1067</v>
      </c>
      <c r="F860" s="327" t="s">
        <v>1758</v>
      </c>
    </row>
    <row r="861" spans="1:6" s="323" customFormat="1" ht="12.75">
      <c r="A861" s="324">
        <v>4</v>
      </c>
      <c r="B861" s="325">
        <v>4329002</v>
      </c>
      <c r="C861" s="326" t="s">
        <v>168</v>
      </c>
      <c r="D861" s="326" t="s">
        <v>1058</v>
      </c>
      <c r="E861" s="326" t="s">
        <v>1067</v>
      </c>
      <c r="F861" s="327" t="s">
        <v>1759</v>
      </c>
    </row>
    <row r="862" spans="1:6" s="323" customFormat="1" ht="102">
      <c r="A862" s="324">
        <v>4</v>
      </c>
      <c r="B862" s="325">
        <v>4331101</v>
      </c>
      <c r="C862" s="326" t="s">
        <v>168</v>
      </c>
      <c r="D862" s="326" t="s">
        <v>1069</v>
      </c>
      <c r="E862" s="326" t="s">
        <v>1070</v>
      </c>
      <c r="F862" s="327" t="s">
        <v>1760</v>
      </c>
    </row>
    <row r="863" spans="1:6" s="323" customFormat="1" ht="25.5">
      <c r="A863" s="324">
        <v>4</v>
      </c>
      <c r="B863" s="325">
        <v>4331201</v>
      </c>
      <c r="C863" s="326" t="s">
        <v>168</v>
      </c>
      <c r="D863" s="326" t="s">
        <v>1069</v>
      </c>
      <c r="E863" s="326" t="s">
        <v>1070</v>
      </c>
      <c r="F863" s="327" t="s">
        <v>1761</v>
      </c>
    </row>
    <row r="864" spans="1:6" s="323" customFormat="1" ht="38.25">
      <c r="A864" s="324">
        <v>4</v>
      </c>
      <c r="B864" s="325">
        <v>4331501</v>
      </c>
      <c r="C864" s="326" t="s">
        <v>168</v>
      </c>
      <c r="D864" s="326" t="s">
        <v>1069</v>
      </c>
      <c r="E864" s="326" t="s">
        <v>1070</v>
      </c>
      <c r="F864" s="327" t="s">
        <v>1762</v>
      </c>
    </row>
    <row r="865" spans="1:6" s="323" customFormat="1" ht="38.25">
      <c r="A865" s="324">
        <v>4</v>
      </c>
      <c r="B865" s="325">
        <v>4332001</v>
      </c>
      <c r="C865" s="326" t="s">
        <v>168</v>
      </c>
      <c r="D865" s="326" t="s">
        <v>1069</v>
      </c>
      <c r="E865" s="326" t="s">
        <v>1075</v>
      </c>
      <c r="F865" s="327" t="s">
        <v>1763</v>
      </c>
    </row>
    <row r="866" spans="1:6" s="323" customFormat="1" ht="38.25">
      <c r="A866" s="324">
        <v>4</v>
      </c>
      <c r="B866" s="325">
        <v>4351401</v>
      </c>
      <c r="C866" s="326" t="s">
        <v>1507</v>
      </c>
      <c r="D866" s="326" t="s">
        <v>1508</v>
      </c>
      <c r="E866" s="326" t="s">
        <v>1764</v>
      </c>
      <c r="F866" s="327" t="s">
        <v>1765</v>
      </c>
    </row>
    <row r="867" spans="1:6" s="323" customFormat="1" ht="51">
      <c r="A867" s="324">
        <v>4</v>
      </c>
      <c r="B867" s="325">
        <v>4352001</v>
      </c>
      <c r="C867" s="326" t="s">
        <v>1507</v>
      </c>
      <c r="D867" s="326" t="s">
        <v>1508</v>
      </c>
      <c r="E867" s="326" t="s">
        <v>1766</v>
      </c>
      <c r="F867" s="327" t="s">
        <v>1767</v>
      </c>
    </row>
    <row r="868" spans="1:6" s="323" customFormat="1" ht="51">
      <c r="A868" s="324">
        <v>4</v>
      </c>
      <c r="B868" s="325">
        <v>4352002</v>
      </c>
      <c r="C868" s="326" t="s">
        <v>1507</v>
      </c>
      <c r="D868" s="326" t="s">
        <v>1508</v>
      </c>
      <c r="E868" s="326" t="s">
        <v>1766</v>
      </c>
      <c r="F868" s="327" t="s">
        <v>1768</v>
      </c>
    </row>
    <row r="869" spans="1:6" s="323" customFormat="1" ht="114.75">
      <c r="A869" s="324">
        <v>4</v>
      </c>
      <c r="B869" s="325">
        <v>4370001</v>
      </c>
      <c r="C869" s="326" t="s">
        <v>1511</v>
      </c>
      <c r="D869" s="326" t="s">
        <v>1769</v>
      </c>
      <c r="E869" s="326" t="s">
        <v>1769</v>
      </c>
      <c r="F869" s="327" t="s">
        <v>1770</v>
      </c>
    </row>
    <row r="870" spans="1:6" s="323" customFormat="1" ht="89.25">
      <c r="A870" s="324">
        <v>4</v>
      </c>
      <c r="B870" s="325">
        <v>4381201</v>
      </c>
      <c r="C870" s="326" t="s">
        <v>1511</v>
      </c>
      <c r="D870" s="326" t="s">
        <v>1515</v>
      </c>
      <c r="E870" s="326" t="s">
        <v>1516</v>
      </c>
      <c r="F870" s="327" t="s">
        <v>1771</v>
      </c>
    </row>
    <row r="871" spans="1:6" s="323" customFormat="1" ht="63.75">
      <c r="A871" s="324">
        <v>4</v>
      </c>
      <c r="B871" s="325">
        <v>4382101</v>
      </c>
      <c r="C871" s="326" t="s">
        <v>1511</v>
      </c>
      <c r="D871" s="326" t="s">
        <v>1515</v>
      </c>
      <c r="E871" s="326" t="s">
        <v>1519</v>
      </c>
      <c r="F871" s="327" t="s">
        <v>1772</v>
      </c>
    </row>
    <row r="872" spans="1:6" s="323" customFormat="1" ht="12.75">
      <c r="A872" s="324">
        <v>4</v>
      </c>
      <c r="B872" s="325">
        <v>4411101</v>
      </c>
      <c r="C872" s="326" t="s">
        <v>1077</v>
      </c>
      <c r="D872" s="326" t="s">
        <v>1773</v>
      </c>
      <c r="E872" s="326" t="s">
        <v>1773</v>
      </c>
      <c r="F872" s="327" t="s">
        <v>1774</v>
      </c>
    </row>
    <row r="873" spans="1:6" s="323" customFormat="1" ht="12.75">
      <c r="A873" s="324">
        <v>4</v>
      </c>
      <c r="B873" s="325">
        <v>4429001</v>
      </c>
      <c r="C873" s="326" t="s">
        <v>1077</v>
      </c>
      <c r="D873" s="326" t="s">
        <v>1775</v>
      </c>
      <c r="E873" s="326" t="s">
        <v>1776</v>
      </c>
      <c r="F873" s="327" t="s">
        <v>1777</v>
      </c>
    </row>
    <row r="874" spans="1:6" s="323" customFormat="1" ht="38.25">
      <c r="A874" s="324">
        <v>4</v>
      </c>
      <c r="B874" s="325">
        <v>4432101</v>
      </c>
      <c r="C874" s="326" t="s">
        <v>1077</v>
      </c>
      <c r="D874" s="326" t="s">
        <v>1078</v>
      </c>
      <c r="E874" s="326" t="s">
        <v>1523</v>
      </c>
      <c r="F874" s="327" t="s">
        <v>1778</v>
      </c>
    </row>
    <row r="875" spans="1:6" s="323" customFormat="1" ht="51">
      <c r="A875" s="324">
        <v>4</v>
      </c>
      <c r="B875" s="325">
        <v>4452001</v>
      </c>
      <c r="C875" s="326" t="s">
        <v>621</v>
      </c>
      <c r="D875" s="326" t="s">
        <v>622</v>
      </c>
      <c r="E875" s="326" t="s">
        <v>1528</v>
      </c>
      <c r="F875" s="327" t="s">
        <v>1779</v>
      </c>
    </row>
    <row r="876" spans="1:6" s="323" customFormat="1" ht="76.5">
      <c r="A876" s="324">
        <v>4</v>
      </c>
      <c r="B876" s="325">
        <v>4461001</v>
      </c>
      <c r="C876" s="326" t="s">
        <v>621</v>
      </c>
      <c r="D876" s="326" t="s">
        <v>626</v>
      </c>
      <c r="E876" s="326" t="s">
        <v>627</v>
      </c>
      <c r="F876" s="327" t="s">
        <v>1780</v>
      </c>
    </row>
    <row r="877" spans="1:6" s="323" customFormat="1" ht="76.5">
      <c r="A877" s="324">
        <v>4</v>
      </c>
      <c r="B877" s="325">
        <v>4466301</v>
      </c>
      <c r="C877" s="326" t="s">
        <v>621</v>
      </c>
      <c r="D877" s="326" t="s">
        <v>626</v>
      </c>
      <c r="E877" s="326" t="s">
        <v>649</v>
      </c>
      <c r="F877" s="327" t="s">
        <v>1781</v>
      </c>
    </row>
    <row r="878" spans="1:6" s="323" customFormat="1" ht="63.75">
      <c r="A878" s="324">
        <v>4</v>
      </c>
      <c r="B878" s="325">
        <v>4466401</v>
      </c>
      <c r="C878" s="326" t="s">
        <v>621</v>
      </c>
      <c r="D878" s="326" t="s">
        <v>626</v>
      </c>
      <c r="E878" s="326" t="s">
        <v>649</v>
      </c>
      <c r="F878" s="327" t="s">
        <v>1782</v>
      </c>
    </row>
    <row r="879" spans="1:6" s="323" customFormat="1" ht="38.25">
      <c r="A879" s="324">
        <v>4</v>
      </c>
      <c r="B879" s="325">
        <v>4466901</v>
      </c>
      <c r="C879" s="326" t="s">
        <v>621</v>
      </c>
      <c r="D879" s="326" t="s">
        <v>626</v>
      </c>
      <c r="E879" s="326" t="s">
        <v>649</v>
      </c>
      <c r="F879" s="327" t="s">
        <v>1783</v>
      </c>
    </row>
    <row r="880" spans="1:6" s="323" customFormat="1" ht="51">
      <c r="A880" s="324">
        <v>4</v>
      </c>
      <c r="B880" s="325">
        <v>4475201</v>
      </c>
      <c r="C880" s="326" t="s">
        <v>621</v>
      </c>
      <c r="D880" s="326" t="s">
        <v>656</v>
      </c>
      <c r="E880" s="326" t="s">
        <v>673</v>
      </c>
      <c r="F880" s="327" t="s">
        <v>1784</v>
      </c>
    </row>
    <row r="881" spans="1:6" s="323" customFormat="1" ht="51">
      <c r="A881" s="324">
        <v>4</v>
      </c>
      <c r="B881" s="325">
        <v>4475901</v>
      </c>
      <c r="C881" s="326" t="s">
        <v>621</v>
      </c>
      <c r="D881" s="326" t="s">
        <v>656</v>
      </c>
      <c r="E881" s="326" t="s">
        <v>673</v>
      </c>
      <c r="F881" s="327" t="s">
        <v>1785</v>
      </c>
    </row>
    <row r="882" spans="1:6" s="323" customFormat="1" ht="38.25">
      <c r="A882" s="324">
        <v>4</v>
      </c>
      <c r="B882" s="325">
        <v>4491101</v>
      </c>
      <c r="C882" s="326" t="s">
        <v>1101</v>
      </c>
      <c r="D882" s="326" t="s">
        <v>1538</v>
      </c>
      <c r="E882" s="326" t="s">
        <v>1786</v>
      </c>
      <c r="F882" s="327" t="s">
        <v>1787</v>
      </c>
    </row>
    <row r="883" spans="1:6" s="323" customFormat="1" ht="25.5">
      <c r="A883" s="324">
        <v>4</v>
      </c>
      <c r="B883" s="325">
        <v>4491201</v>
      </c>
      <c r="C883" s="326" t="s">
        <v>1101</v>
      </c>
      <c r="D883" s="326" t="s">
        <v>1538</v>
      </c>
      <c r="E883" s="326" t="s">
        <v>1786</v>
      </c>
      <c r="F883" s="327" t="s">
        <v>1788</v>
      </c>
    </row>
    <row r="884" spans="1:6" s="323" customFormat="1" ht="51">
      <c r="A884" s="324">
        <v>4</v>
      </c>
      <c r="B884" s="325">
        <v>4492101</v>
      </c>
      <c r="C884" s="326" t="s">
        <v>1101</v>
      </c>
      <c r="D884" s="326" t="s">
        <v>1538</v>
      </c>
      <c r="E884" s="326" t="s">
        <v>1539</v>
      </c>
      <c r="F884" s="327" t="s">
        <v>1789</v>
      </c>
    </row>
    <row r="885" spans="1:6" s="323" customFormat="1" ht="38.25">
      <c r="A885" s="324">
        <v>4</v>
      </c>
      <c r="B885" s="325">
        <v>4492102</v>
      </c>
      <c r="C885" s="326" t="s">
        <v>1101</v>
      </c>
      <c r="D885" s="326" t="s">
        <v>1538</v>
      </c>
      <c r="E885" s="326" t="s">
        <v>1539</v>
      </c>
      <c r="F885" s="327" t="s">
        <v>1790</v>
      </c>
    </row>
    <row r="886" spans="1:6" s="323" customFormat="1" ht="25.5">
      <c r="A886" s="324">
        <v>4</v>
      </c>
      <c r="B886" s="325">
        <v>4492103</v>
      </c>
      <c r="C886" s="326" t="s">
        <v>1101</v>
      </c>
      <c r="D886" s="326" t="s">
        <v>1538</v>
      </c>
      <c r="E886" s="326" t="s">
        <v>1539</v>
      </c>
      <c r="F886" s="327" t="s">
        <v>1791</v>
      </c>
    </row>
    <row r="887" spans="1:6" s="323" customFormat="1" ht="25.5">
      <c r="A887" s="324">
        <v>4</v>
      </c>
      <c r="B887" s="325">
        <v>4492104</v>
      </c>
      <c r="C887" s="326" t="s">
        <v>1101</v>
      </c>
      <c r="D887" s="326" t="s">
        <v>1538</v>
      </c>
      <c r="E887" s="326" t="s">
        <v>1539</v>
      </c>
      <c r="F887" s="327" t="s">
        <v>1792</v>
      </c>
    </row>
    <row r="888" spans="1:6" s="323" customFormat="1" ht="25.5">
      <c r="A888" s="324">
        <v>4</v>
      </c>
      <c r="B888" s="325">
        <v>4492201</v>
      </c>
      <c r="C888" s="326" t="s">
        <v>1101</v>
      </c>
      <c r="D888" s="326" t="s">
        <v>1538</v>
      </c>
      <c r="E888" s="326" t="s">
        <v>1539</v>
      </c>
      <c r="F888" s="327" t="s">
        <v>1793</v>
      </c>
    </row>
    <row r="889" spans="1:6" s="323" customFormat="1" ht="76.5">
      <c r="A889" s="324">
        <v>4</v>
      </c>
      <c r="B889" s="325">
        <v>4492301</v>
      </c>
      <c r="C889" s="326" t="s">
        <v>1101</v>
      </c>
      <c r="D889" s="326" t="s">
        <v>1538</v>
      </c>
      <c r="E889" s="326" t="s">
        <v>1539</v>
      </c>
      <c r="F889" s="327" t="s">
        <v>1794</v>
      </c>
    </row>
    <row r="890" spans="1:6" s="323" customFormat="1" ht="38.25">
      <c r="A890" s="324">
        <v>4</v>
      </c>
      <c r="B890" s="325">
        <v>4501101</v>
      </c>
      <c r="C890" s="326" t="s">
        <v>1101</v>
      </c>
      <c r="D890" s="326" t="s">
        <v>1795</v>
      </c>
      <c r="E890" s="326" t="s">
        <v>1796</v>
      </c>
      <c r="F890" s="327" t="s">
        <v>1797</v>
      </c>
    </row>
    <row r="891" spans="1:6" s="323" customFormat="1" ht="25.5">
      <c r="A891" s="324">
        <v>4</v>
      </c>
      <c r="B891" s="325">
        <v>4501102</v>
      </c>
      <c r="C891" s="326" t="s">
        <v>1101</v>
      </c>
      <c r="D891" s="326" t="s">
        <v>1795</v>
      </c>
      <c r="E891" s="326" t="s">
        <v>1796</v>
      </c>
      <c r="F891" s="327" t="s">
        <v>1798</v>
      </c>
    </row>
    <row r="892" spans="1:6" s="323" customFormat="1" ht="38.25">
      <c r="A892" s="324">
        <v>4</v>
      </c>
      <c r="B892" s="325">
        <v>4501201</v>
      </c>
      <c r="C892" s="326" t="s">
        <v>1101</v>
      </c>
      <c r="D892" s="326" t="s">
        <v>1795</v>
      </c>
      <c r="E892" s="326" t="s">
        <v>1796</v>
      </c>
      <c r="F892" s="327" t="s">
        <v>1799</v>
      </c>
    </row>
    <row r="893" spans="1:6" s="323" customFormat="1" ht="38.25">
      <c r="A893" s="324">
        <v>4</v>
      </c>
      <c r="B893" s="325">
        <v>4502101</v>
      </c>
      <c r="C893" s="326" t="s">
        <v>1101</v>
      </c>
      <c r="D893" s="326" t="s">
        <v>1795</v>
      </c>
      <c r="E893" s="326" t="s">
        <v>1800</v>
      </c>
      <c r="F893" s="327" t="s">
        <v>1801</v>
      </c>
    </row>
    <row r="894" spans="1:6" s="323" customFormat="1" ht="25.5">
      <c r="A894" s="324">
        <v>4</v>
      </c>
      <c r="B894" s="325">
        <v>4502201</v>
      </c>
      <c r="C894" s="326" t="s">
        <v>1101</v>
      </c>
      <c r="D894" s="326" t="s">
        <v>1795</v>
      </c>
      <c r="E894" s="326" t="s">
        <v>1800</v>
      </c>
      <c r="F894" s="327" t="s">
        <v>1802</v>
      </c>
    </row>
    <row r="895" spans="1:6" s="323" customFormat="1" ht="38.25">
      <c r="A895" s="324">
        <v>4</v>
      </c>
      <c r="B895" s="325">
        <v>4511101</v>
      </c>
      <c r="C895" s="326" t="s">
        <v>1101</v>
      </c>
      <c r="D895" s="326" t="s">
        <v>1803</v>
      </c>
      <c r="E895" s="326" t="s">
        <v>1804</v>
      </c>
      <c r="F895" s="327" t="s">
        <v>1805</v>
      </c>
    </row>
    <row r="896" spans="1:6" s="323" customFormat="1" ht="25.5">
      <c r="A896" s="324">
        <v>4</v>
      </c>
      <c r="B896" s="325">
        <v>4511201</v>
      </c>
      <c r="C896" s="326" t="s">
        <v>1101</v>
      </c>
      <c r="D896" s="326" t="s">
        <v>1803</v>
      </c>
      <c r="E896" s="326" t="s">
        <v>1804</v>
      </c>
      <c r="F896" s="327" t="s">
        <v>1806</v>
      </c>
    </row>
    <row r="897" spans="1:6" s="323" customFormat="1" ht="25.5">
      <c r="A897" s="324">
        <v>4</v>
      </c>
      <c r="B897" s="325">
        <v>4511202</v>
      </c>
      <c r="C897" s="326" t="s">
        <v>1101</v>
      </c>
      <c r="D897" s="326" t="s">
        <v>1803</v>
      </c>
      <c r="E897" s="326" t="s">
        <v>1804</v>
      </c>
      <c r="F897" s="327" t="s">
        <v>1807</v>
      </c>
    </row>
    <row r="898" spans="1:6" s="323" customFormat="1" ht="25.5">
      <c r="A898" s="324">
        <v>4</v>
      </c>
      <c r="B898" s="325">
        <v>4511203</v>
      </c>
      <c r="C898" s="326" t="s">
        <v>1101</v>
      </c>
      <c r="D898" s="326" t="s">
        <v>1803</v>
      </c>
      <c r="E898" s="326" t="s">
        <v>1804</v>
      </c>
      <c r="F898" s="327" t="s">
        <v>1808</v>
      </c>
    </row>
    <row r="899" spans="1:6" s="323" customFormat="1" ht="25.5">
      <c r="A899" s="324">
        <v>4</v>
      </c>
      <c r="B899" s="325">
        <v>4512101</v>
      </c>
      <c r="C899" s="326" t="s">
        <v>1101</v>
      </c>
      <c r="D899" s="326" t="s">
        <v>1803</v>
      </c>
      <c r="E899" s="326" t="s">
        <v>1809</v>
      </c>
      <c r="F899" s="327" t="s">
        <v>1810</v>
      </c>
    </row>
    <row r="900" spans="1:6" s="323" customFormat="1" ht="25.5">
      <c r="A900" s="324">
        <v>4</v>
      </c>
      <c r="B900" s="325">
        <v>4512201</v>
      </c>
      <c r="C900" s="326" t="s">
        <v>1101</v>
      </c>
      <c r="D900" s="326" t="s">
        <v>1803</v>
      </c>
      <c r="E900" s="326" t="s">
        <v>1809</v>
      </c>
      <c r="F900" s="327" t="s">
        <v>1811</v>
      </c>
    </row>
    <row r="901" spans="1:6" s="323" customFormat="1" ht="12.75">
      <c r="A901" s="324">
        <v>4</v>
      </c>
      <c r="B901" s="325">
        <v>4512202</v>
      </c>
      <c r="C901" s="326" t="s">
        <v>1101</v>
      </c>
      <c r="D901" s="326" t="s">
        <v>1803</v>
      </c>
      <c r="E901" s="326" t="s">
        <v>1809</v>
      </c>
      <c r="F901" s="327" t="s">
        <v>1812</v>
      </c>
    </row>
    <row r="902" spans="1:6" s="323" customFormat="1" ht="25.5">
      <c r="A902" s="324">
        <v>4</v>
      </c>
      <c r="B902" s="325">
        <v>4512203</v>
      </c>
      <c r="C902" s="326" t="s">
        <v>1101</v>
      </c>
      <c r="D902" s="326" t="s">
        <v>1803</v>
      </c>
      <c r="E902" s="326" t="s">
        <v>1809</v>
      </c>
      <c r="F902" s="327" t="s">
        <v>1813</v>
      </c>
    </row>
    <row r="903" spans="1:6" s="323" customFormat="1" ht="76.5">
      <c r="A903" s="324">
        <v>4</v>
      </c>
      <c r="B903" s="325">
        <v>4522101</v>
      </c>
      <c r="C903" s="326" t="s">
        <v>1101</v>
      </c>
      <c r="D903" s="326" t="s">
        <v>1102</v>
      </c>
      <c r="E903" s="326" t="s">
        <v>1105</v>
      </c>
      <c r="F903" s="327" t="s">
        <v>1814</v>
      </c>
    </row>
    <row r="904" spans="1:6" s="323" customFormat="1" ht="25.5">
      <c r="A904" s="324">
        <v>4</v>
      </c>
      <c r="B904" s="325">
        <v>4522102</v>
      </c>
      <c r="C904" s="326" t="s">
        <v>1101</v>
      </c>
      <c r="D904" s="326" t="s">
        <v>1102</v>
      </c>
      <c r="E904" s="326" t="s">
        <v>1105</v>
      </c>
      <c r="F904" s="327" t="s">
        <v>1815</v>
      </c>
    </row>
    <row r="905" spans="1:6" s="323" customFormat="1" ht="38.25">
      <c r="A905" s="324">
        <v>4</v>
      </c>
      <c r="B905" s="325">
        <v>4522901</v>
      </c>
      <c r="C905" s="326" t="s">
        <v>1101</v>
      </c>
      <c r="D905" s="326" t="s">
        <v>1102</v>
      </c>
      <c r="E905" s="326" t="s">
        <v>1105</v>
      </c>
      <c r="F905" s="327" t="s">
        <v>1816</v>
      </c>
    </row>
    <row r="906" spans="1:6" s="323" customFormat="1" ht="76.5">
      <c r="A906" s="324">
        <v>4</v>
      </c>
      <c r="B906" s="325">
        <v>4522902</v>
      </c>
      <c r="C906" s="326" t="s">
        <v>1101</v>
      </c>
      <c r="D906" s="326" t="s">
        <v>1102</v>
      </c>
      <c r="E906" s="326" t="s">
        <v>1105</v>
      </c>
      <c r="F906" s="327" t="s">
        <v>1817</v>
      </c>
    </row>
    <row r="907" spans="1:6" s="323" customFormat="1" ht="51">
      <c r="A907" s="324">
        <v>4</v>
      </c>
      <c r="B907" s="325">
        <v>4531001</v>
      </c>
      <c r="C907" s="326" t="s">
        <v>1101</v>
      </c>
      <c r="D907" s="326" t="s">
        <v>1818</v>
      </c>
      <c r="E907" s="326" t="s">
        <v>1819</v>
      </c>
      <c r="F907" s="327" t="s">
        <v>1820</v>
      </c>
    </row>
    <row r="908" spans="1:6" s="323" customFormat="1" ht="38.25">
      <c r="A908" s="324">
        <v>4</v>
      </c>
      <c r="B908" s="325">
        <v>4531002</v>
      </c>
      <c r="C908" s="326" t="s">
        <v>1101</v>
      </c>
      <c r="D908" s="326" t="s">
        <v>1818</v>
      </c>
      <c r="E908" s="326" t="s">
        <v>1819</v>
      </c>
      <c r="F908" s="327" t="s">
        <v>1821</v>
      </c>
    </row>
    <row r="909" spans="1:6" s="323" customFormat="1" ht="38.25">
      <c r="A909" s="324">
        <v>4</v>
      </c>
      <c r="B909" s="325">
        <v>4532001</v>
      </c>
      <c r="C909" s="326" t="s">
        <v>1101</v>
      </c>
      <c r="D909" s="326" t="s">
        <v>1818</v>
      </c>
      <c r="E909" s="326" t="s">
        <v>1822</v>
      </c>
      <c r="F909" s="327" t="s">
        <v>1823</v>
      </c>
    </row>
    <row r="910" spans="1:6" s="323" customFormat="1" ht="51">
      <c r="A910" s="324">
        <v>4</v>
      </c>
      <c r="B910" s="325">
        <v>4639101</v>
      </c>
      <c r="C910" s="326" t="s">
        <v>705</v>
      </c>
      <c r="D910" s="326" t="s">
        <v>714</v>
      </c>
      <c r="E910" s="326" t="s">
        <v>719</v>
      </c>
      <c r="F910" s="327" t="s">
        <v>1824</v>
      </c>
    </row>
    <row r="911" spans="1:6" s="323" customFormat="1" ht="25.5">
      <c r="A911" s="324">
        <v>4</v>
      </c>
      <c r="B911" s="325">
        <v>4742001</v>
      </c>
      <c r="C911" s="326" t="s">
        <v>766</v>
      </c>
      <c r="D911" s="326" t="s">
        <v>788</v>
      </c>
      <c r="E911" s="326" t="s">
        <v>1157</v>
      </c>
      <c r="F911" s="327" t="s">
        <v>1825</v>
      </c>
    </row>
    <row r="912" spans="1:6" s="323" customFormat="1" ht="25.5">
      <c r="A912" s="324">
        <v>4</v>
      </c>
      <c r="B912" s="325">
        <v>4801001</v>
      </c>
      <c r="C912" s="326" t="s">
        <v>791</v>
      </c>
      <c r="D912" s="326" t="s">
        <v>1177</v>
      </c>
      <c r="E912" s="326" t="s">
        <v>1178</v>
      </c>
      <c r="F912" s="327" t="s">
        <v>1826</v>
      </c>
    </row>
    <row r="913" spans="1:6" s="323" customFormat="1" ht="51">
      <c r="A913" s="324">
        <v>4</v>
      </c>
      <c r="B913" s="325">
        <v>4802001</v>
      </c>
      <c r="C913" s="326" t="s">
        <v>791</v>
      </c>
      <c r="D913" s="326" t="s">
        <v>1177</v>
      </c>
      <c r="E913" s="326" t="s">
        <v>1827</v>
      </c>
      <c r="F913" s="327" t="s">
        <v>1828</v>
      </c>
    </row>
    <row r="914" spans="1:6" s="323" customFormat="1" ht="25.5">
      <c r="A914" s="324">
        <v>4</v>
      </c>
      <c r="B914" s="325">
        <v>4812901</v>
      </c>
      <c r="C914" s="326" t="s">
        <v>791</v>
      </c>
      <c r="D914" s="326" t="s">
        <v>1180</v>
      </c>
      <c r="E914" s="326" t="s">
        <v>1183</v>
      </c>
      <c r="F914" s="327" t="s">
        <v>1829</v>
      </c>
    </row>
    <row r="915" spans="1:6" s="323" customFormat="1" ht="38.25">
      <c r="A915" s="324">
        <v>4</v>
      </c>
      <c r="B915" s="325">
        <v>4812902</v>
      </c>
      <c r="C915" s="326" t="s">
        <v>791</v>
      </c>
      <c r="D915" s="326" t="s">
        <v>1180</v>
      </c>
      <c r="E915" s="326" t="s">
        <v>1183</v>
      </c>
      <c r="F915" s="327" t="s">
        <v>1830</v>
      </c>
    </row>
    <row r="916" spans="1:6" s="323" customFormat="1" ht="38.25">
      <c r="A916" s="324">
        <v>4</v>
      </c>
      <c r="B916" s="325">
        <v>4829201</v>
      </c>
      <c r="C916" s="326" t="s">
        <v>791</v>
      </c>
      <c r="D916" s="326" t="s">
        <v>810</v>
      </c>
      <c r="E916" s="326" t="s">
        <v>815</v>
      </c>
      <c r="F916" s="327" t="s">
        <v>1831</v>
      </c>
    </row>
    <row r="917" spans="1:6" s="323" customFormat="1" ht="51">
      <c r="A917" s="324">
        <v>4</v>
      </c>
      <c r="B917" s="325">
        <v>4852301</v>
      </c>
      <c r="C917" s="326" t="s">
        <v>833</v>
      </c>
      <c r="D917" s="326" t="s">
        <v>834</v>
      </c>
      <c r="E917" s="326" t="s">
        <v>837</v>
      </c>
      <c r="F917" s="327" t="s">
        <v>1832</v>
      </c>
    </row>
    <row r="918" spans="1:6" s="323" customFormat="1" ht="89.25">
      <c r="A918" s="324">
        <v>4</v>
      </c>
      <c r="B918" s="325">
        <v>4869901</v>
      </c>
      <c r="C918" s="326" t="s">
        <v>852</v>
      </c>
      <c r="D918" s="326" t="s">
        <v>1201</v>
      </c>
      <c r="E918" s="326" t="s">
        <v>1581</v>
      </c>
      <c r="F918" s="327" t="s">
        <v>1833</v>
      </c>
    </row>
    <row r="919" spans="1:6" s="323" customFormat="1" ht="25.5">
      <c r="A919" s="324">
        <v>4</v>
      </c>
      <c r="B919" s="325">
        <v>4960301</v>
      </c>
      <c r="C919" s="326" t="s">
        <v>169</v>
      </c>
      <c r="D919" s="326" t="s">
        <v>881</v>
      </c>
      <c r="E919" s="326" t="s">
        <v>881</v>
      </c>
      <c r="F919" s="327" t="s">
        <v>1834</v>
      </c>
    </row>
    <row r="920" spans="1:6" s="323" customFormat="1" ht="25.5">
      <c r="A920" s="324">
        <v>5</v>
      </c>
      <c r="B920" s="325">
        <v>5012901</v>
      </c>
      <c r="C920" s="326" t="s">
        <v>893</v>
      </c>
      <c r="D920" s="326" t="s">
        <v>894</v>
      </c>
      <c r="E920" s="326" t="s">
        <v>906</v>
      </c>
      <c r="F920" s="327" t="s">
        <v>1835</v>
      </c>
    </row>
    <row r="921" spans="1:6" s="323" customFormat="1" ht="25.5">
      <c r="A921" s="324">
        <v>5</v>
      </c>
      <c r="B921" s="325">
        <v>5016101</v>
      </c>
      <c r="C921" s="326" t="s">
        <v>893</v>
      </c>
      <c r="D921" s="326" t="s">
        <v>894</v>
      </c>
      <c r="E921" s="326" t="s">
        <v>935</v>
      </c>
      <c r="F921" s="327" t="s">
        <v>1836</v>
      </c>
    </row>
    <row r="922" spans="1:6" s="323" customFormat="1" ht="63.75">
      <c r="A922" s="324">
        <v>5</v>
      </c>
      <c r="B922" s="325">
        <v>5051001</v>
      </c>
      <c r="C922" s="326" t="s">
        <v>1238</v>
      </c>
      <c r="D922" s="326" t="s">
        <v>1837</v>
      </c>
      <c r="E922" s="326" t="s">
        <v>1838</v>
      </c>
      <c r="F922" s="327" t="s">
        <v>1839</v>
      </c>
    </row>
    <row r="923" spans="1:6" s="323" customFormat="1" ht="25.5">
      <c r="A923" s="324">
        <v>5</v>
      </c>
      <c r="B923" s="325">
        <v>5051002</v>
      </c>
      <c r="C923" s="326" t="s">
        <v>1238</v>
      </c>
      <c r="D923" s="326" t="s">
        <v>1837</v>
      </c>
      <c r="E923" s="326" t="s">
        <v>1838</v>
      </c>
      <c r="F923" s="327" t="s">
        <v>1840</v>
      </c>
    </row>
    <row r="924" spans="1:6" s="323" customFormat="1" ht="38.25">
      <c r="A924" s="324">
        <v>5</v>
      </c>
      <c r="B924" s="325">
        <v>5051003</v>
      </c>
      <c r="C924" s="326" t="s">
        <v>1238</v>
      </c>
      <c r="D924" s="326" t="s">
        <v>1837</v>
      </c>
      <c r="E924" s="326" t="s">
        <v>1838</v>
      </c>
      <c r="F924" s="327" t="s">
        <v>1841</v>
      </c>
    </row>
    <row r="925" spans="1:6" s="323" customFormat="1" ht="25.5">
      <c r="A925" s="324">
        <v>5</v>
      </c>
      <c r="B925" s="325">
        <v>5051004</v>
      </c>
      <c r="C925" s="326" t="s">
        <v>1238</v>
      </c>
      <c r="D925" s="326" t="s">
        <v>1837</v>
      </c>
      <c r="E925" s="326" t="s">
        <v>1838</v>
      </c>
      <c r="F925" s="327" t="s">
        <v>1842</v>
      </c>
    </row>
    <row r="926" spans="1:6" s="323" customFormat="1" ht="25.5">
      <c r="A926" s="324">
        <v>5</v>
      </c>
      <c r="B926" s="325">
        <v>5052001</v>
      </c>
      <c r="C926" s="326" t="s">
        <v>1238</v>
      </c>
      <c r="D926" s="326" t="s">
        <v>1837</v>
      </c>
      <c r="E926" s="326" t="s">
        <v>1843</v>
      </c>
      <c r="F926" s="327" t="s">
        <v>1844</v>
      </c>
    </row>
    <row r="927" spans="1:6" s="323" customFormat="1" ht="25.5">
      <c r="A927" s="324">
        <v>5</v>
      </c>
      <c r="B927" s="325">
        <v>5052002</v>
      </c>
      <c r="C927" s="326" t="s">
        <v>1238</v>
      </c>
      <c r="D927" s="326" t="s">
        <v>1837</v>
      </c>
      <c r="E927" s="326" t="s">
        <v>1843</v>
      </c>
      <c r="F927" s="327" t="s">
        <v>1845</v>
      </c>
    </row>
    <row r="928" spans="1:6" s="323" customFormat="1" ht="25.5">
      <c r="A928" s="324">
        <v>5</v>
      </c>
      <c r="B928" s="325">
        <v>5052003</v>
      </c>
      <c r="C928" s="326" t="s">
        <v>1238</v>
      </c>
      <c r="D928" s="326" t="s">
        <v>1837</v>
      </c>
      <c r="E928" s="326" t="s">
        <v>1843</v>
      </c>
      <c r="F928" s="327" t="s">
        <v>1846</v>
      </c>
    </row>
    <row r="929" spans="1:6" s="323" customFormat="1" ht="38.25">
      <c r="A929" s="324">
        <v>5</v>
      </c>
      <c r="B929" s="325">
        <v>5061001</v>
      </c>
      <c r="C929" s="326" t="s">
        <v>1238</v>
      </c>
      <c r="D929" s="326" t="s">
        <v>1847</v>
      </c>
      <c r="E929" s="326" t="s">
        <v>1848</v>
      </c>
      <c r="F929" s="327" t="s">
        <v>1849</v>
      </c>
    </row>
    <row r="930" spans="1:6" s="323" customFormat="1" ht="38.25">
      <c r="A930" s="324">
        <v>5</v>
      </c>
      <c r="B930" s="325">
        <v>5061002</v>
      </c>
      <c r="C930" s="326" t="s">
        <v>1238</v>
      </c>
      <c r="D930" s="326" t="s">
        <v>1847</v>
      </c>
      <c r="E930" s="326" t="s">
        <v>1848</v>
      </c>
      <c r="F930" s="327" t="s">
        <v>1850</v>
      </c>
    </row>
    <row r="931" spans="1:6" s="323" customFormat="1" ht="25.5">
      <c r="A931" s="324">
        <v>5</v>
      </c>
      <c r="B931" s="325">
        <v>5061003</v>
      </c>
      <c r="C931" s="326" t="s">
        <v>1238</v>
      </c>
      <c r="D931" s="326" t="s">
        <v>1847</v>
      </c>
      <c r="E931" s="326" t="s">
        <v>1848</v>
      </c>
      <c r="F931" s="327" t="s">
        <v>1851</v>
      </c>
    </row>
    <row r="932" spans="1:6" s="323" customFormat="1" ht="25.5">
      <c r="A932" s="324">
        <v>5</v>
      </c>
      <c r="B932" s="325">
        <v>5062001</v>
      </c>
      <c r="C932" s="326" t="s">
        <v>1238</v>
      </c>
      <c r="D932" s="326" t="s">
        <v>1847</v>
      </c>
      <c r="E932" s="326" t="s">
        <v>1852</v>
      </c>
      <c r="F932" s="327" t="s">
        <v>1853</v>
      </c>
    </row>
    <row r="933" spans="1:6" s="323" customFormat="1" ht="25.5">
      <c r="A933" s="324">
        <v>5</v>
      </c>
      <c r="B933" s="325">
        <v>5062002</v>
      </c>
      <c r="C933" s="326" t="s">
        <v>1238</v>
      </c>
      <c r="D933" s="326" t="s">
        <v>1847</v>
      </c>
      <c r="E933" s="326" t="s">
        <v>1852</v>
      </c>
      <c r="F933" s="327" t="s">
        <v>1854</v>
      </c>
    </row>
    <row r="934" spans="1:6" s="323" customFormat="1" ht="25.5">
      <c r="A934" s="324">
        <v>5</v>
      </c>
      <c r="B934" s="325">
        <v>5062003</v>
      </c>
      <c r="C934" s="326" t="s">
        <v>1238</v>
      </c>
      <c r="D934" s="326" t="s">
        <v>1847</v>
      </c>
      <c r="E934" s="326" t="s">
        <v>1852</v>
      </c>
      <c r="F934" s="327" t="s">
        <v>1855</v>
      </c>
    </row>
    <row r="935" spans="1:6" s="323" customFormat="1" ht="25.5">
      <c r="A935" s="324">
        <v>5</v>
      </c>
      <c r="B935" s="325">
        <v>5071001</v>
      </c>
      <c r="C935" s="326" t="s">
        <v>1238</v>
      </c>
      <c r="D935" s="326" t="s">
        <v>1613</v>
      </c>
      <c r="E935" s="326" t="s">
        <v>1856</v>
      </c>
      <c r="F935" s="327" t="s">
        <v>1857</v>
      </c>
    </row>
    <row r="936" spans="1:6" s="323" customFormat="1" ht="12.75">
      <c r="A936" s="324">
        <v>5</v>
      </c>
      <c r="B936" s="325">
        <v>5071002</v>
      </c>
      <c r="C936" s="326" t="s">
        <v>1238</v>
      </c>
      <c r="D936" s="326" t="s">
        <v>1613</v>
      </c>
      <c r="E936" s="326" t="s">
        <v>1856</v>
      </c>
      <c r="F936" s="327" t="s">
        <v>1858</v>
      </c>
    </row>
    <row r="937" spans="1:6" s="323" customFormat="1" ht="25.5">
      <c r="A937" s="324">
        <v>5</v>
      </c>
      <c r="B937" s="325">
        <v>5072101</v>
      </c>
      <c r="C937" s="326" t="s">
        <v>1238</v>
      </c>
      <c r="D937" s="326" t="s">
        <v>1613</v>
      </c>
      <c r="E937" s="326" t="s">
        <v>1614</v>
      </c>
      <c r="F937" s="327" t="s">
        <v>1859</v>
      </c>
    </row>
    <row r="938" spans="1:6" s="323" customFormat="1" ht="25.5">
      <c r="A938" s="324">
        <v>5</v>
      </c>
      <c r="B938" s="325">
        <v>5072102</v>
      </c>
      <c r="C938" s="326" t="s">
        <v>1238</v>
      </c>
      <c r="D938" s="326" t="s">
        <v>1613</v>
      </c>
      <c r="E938" s="326" t="s">
        <v>1614</v>
      </c>
      <c r="F938" s="327" t="s">
        <v>1860</v>
      </c>
    </row>
    <row r="939" spans="1:6" s="323" customFormat="1" ht="38.25">
      <c r="A939" s="324">
        <v>5</v>
      </c>
      <c r="B939" s="325">
        <v>5072201</v>
      </c>
      <c r="C939" s="326" t="s">
        <v>1238</v>
      </c>
      <c r="D939" s="326" t="s">
        <v>1613</v>
      </c>
      <c r="E939" s="326" t="s">
        <v>1614</v>
      </c>
      <c r="F939" s="327" t="s">
        <v>1861</v>
      </c>
    </row>
    <row r="940" spans="1:6" s="323" customFormat="1" ht="51">
      <c r="A940" s="324">
        <v>5</v>
      </c>
      <c r="B940" s="325">
        <v>5072202</v>
      </c>
      <c r="C940" s="326" t="s">
        <v>1238</v>
      </c>
      <c r="D940" s="326" t="s">
        <v>1613</v>
      </c>
      <c r="E940" s="326" t="s">
        <v>1614</v>
      </c>
      <c r="F940" s="327" t="s">
        <v>1862</v>
      </c>
    </row>
    <row r="941" spans="1:6" s="323" customFormat="1" ht="76.5">
      <c r="A941" s="324">
        <v>5</v>
      </c>
      <c r="B941" s="325">
        <v>5072203</v>
      </c>
      <c r="C941" s="326" t="s">
        <v>1238</v>
      </c>
      <c r="D941" s="326" t="s">
        <v>1613</v>
      </c>
      <c r="E941" s="326" t="s">
        <v>1614</v>
      </c>
      <c r="F941" s="327" t="s">
        <v>1863</v>
      </c>
    </row>
    <row r="942" spans="1:6" s="323" customFormat="1" ht="38.25">
      <c r="A942" s="324">
        <v>5</v>
      </c>
      <c r="B942" s="325">
        <v>5072301</v>
      </c>
      <c r="C942" s="326" t="s">
        <v>1238</v>
      </c>
      <c r="D942" s="326" t="s">
        <v>1613</v>
      </c>
      <c r="E942" s="326" t="s">
        <v>1614</v>
      </c>
      <c r="F942" s="327" t="s">
        <v>1864</v>
      </c>
    </row>
    <row r="943" spans="1:6" s="323" customFormat="1" ht="63.75">
      <c r="A943" s="324">
        <v>5</v>
      </c>
      <c r="B943" s="325">
        <v>5072901</v>
      </c>
      <c r="C943" s="326" t="s">
        <v>1238</v>
      </c>
      <c r="D943" s="326" t="s">
        <v>1613</v>
      </c>
      <c r="E943" s="326" t="s">
        <v>1614</v>
      </c>
      <c r="F943" s="327" t="s">
        <v>1865</v>
      </c>
    </row>
    <row r="944" spans="1:6" s="323" customFormat="1" ht="51">
      <c r="A944" s="324">
        <v>5</v>
      </c>
      <c r="B944" s="325">
        <v>5081101</v>
      </c>
      <c r="C944" s="326" t="s">
        <v>1238</v>
      </c>
      <c r="D944" s="326" t="s">
        <v>1239</v>
      </c>
      <c r="E944" s="326" t="s">
        <v>1866</v>
      </c>
      <c r="F944" s="327" t="s">
        <v>1867</v>
      </c>
    </row>
    <row r="945" spans="1:6" s="323" customFormat="1" ht="25.5">
      <c r="A945" s="324">
        <v>5</v>
      </c>
      <c r="B945" s="325">
        <v>5081102</v>
      </c>
      <c r="C945" s="326" t="s">
        <v>1238</v>
      </c>
      <c r="D945" s="326" t="s">
        <v>1239</v>
      </c>
      <c r="E945" s="326" t="s">
        <v>1866</v>
      </c>
      <c r="F945" s="327" t="s">
        <v>1868</v>
      </c>
    </row>
    <row r="946" spans="1:6" s="323" customFormat="1" ht="63.75">
      <c r="A946" s="324">
        <v>5</v>
      </c>
      <c r="B946" s="325">
        <v>5081103</v>
      </c>
      <c r="C946" s="326" t="s">
        <v>1238</v>
      </c>
      <c r="D946" s="326" t="s">
        <v>1239</v>
      </c>
      <c r="E946" s="326" t="s">
        <v>1866</v>
      </c>
      <c r="F946" s="327" t="s">
        <v>1869</v>
      </c>
    </row>
    <row r="947" spans="1:6" s="323" customFormat="1" ht="38.25">
      <c r="A947" s="324">
        <v>5</v>
      </c>
      <c r="B947" s="325">
        <v>5081104</v>
      </c>
      <c r="C947" s="326" t="s">
        <v>1238</v>
      </c>
      <c r="D947" s="326" t="s">
        <v>1239</v>
      </c>
      <c r="E947" s="326" t="s">
        <v>1866</v>
      </c>
      <c r="F947" s="327" t="s">
        <v>1870</v>
      </c>
    </row>
    <row r="948" spans="1:6" s="323" customFormat="1" ht="51">
      <c r="A948" s="324">
        <v>5</v>
      </c>
      <c r="B948" s="325">
        <v>5081105</v>
      </c>
      <c r="C948" s="326" t="s">
        <v>1238</v>
      </c>
      <c r="D948" s="326" t="s">
        <v>1239</v>
      </c>
      <c r="E948" s="326" t="s">
        <v>1866</v>
      </c>
      <c r="F948" s="327" t="s">
        <v>1871</v>
      </c>
    </row>
    <row r="949" spans="1:6" s="323" customFormat="1" ht="38.25">
      <c r="A949" s="324">
        <v>5</v>
      </c>
      <c r="B949" s="325">
        <v>5081201</v>
      </c>
      <c r="C949" s="326" t="s">
        <v>1238</v>
      </c>
      <c r="D949" s="326" t="s">
        <v>1239</v>
      </c>
      <c r="E949" s="326" t="s">
        <v>1866</v>
      </c>
      <c r="F949" s="327" t="s">
        <v>1872</v>
      </c>
    </row>
    <row r="950" spans="1:6" s="323" customFormat="1" ht="38.25">
      <c r="A950" s="324">
        <v>5</v>
      </c>
      <c r="B950" s="325">
        <v>5081202</v>
      </c>
      <c r="C950" s="326" t="s">
        <v>1238</v>
      </c>
      <c r="D950" s="326" t="s">
        <v>1239</v>
      </c>
      <c r="E950" s="326" t="s">
        <v>1866</v>
      </c>
      <c r="F950" s="327" t="s">
        <v>1873</v>
      </c>
    </row>
    <row r="951" spans="1:6" s="323" customFormat="1" ht="38.25">
      <c r="A951" s="324">
        <v>5</v>
      </c>
      <c r="B951" s="325">
        <v>5081203</v>
      </c>
      <c r="C951" s="326" t="s">
        <v>1238</v>
      </c>
      <c r="D951" s="326" t="s">
        <v>1239</v>
      </c>
      <c r="E951" s="326" t="s">
        <v>1866</v>
      </c>
      <c r="F951" s="327" t="s">
        <v>1874</v>
      </c>
    </row>
    <row r="952" spans="1:6" s="323" customFormat="1" ht="25.5">
      <c r="A952" s="324">
        <v>5</v>
      </c>
      <c r="B952" s="325">
        <v>5081204</v>
      </c>
      <c r="C952" s="326" t="s">
        <v>1238</v>
      </c>
      <c r="D952" s="326" t="s">
        <v>1239</v>
      </c>
      <c r="E952" s="326" t="s">
        <v>1866</v>
      </c>
      <c r="F952" s="327" t="s">
        <v>1875</v>
      </c>
    </row>
    <row r="953" spans="1:6" s="323" customFormat="1" ht="38.25">
      <c r="A953" s="324">
        <v>5</v>
      </c>
      <c r="B953" s="325">
        <v>5081205</v>
      </c>
      <c r="C953" s="326" t="s">
        <v>1238</v>
      </c>
      <c r="D953" s="326" t="s">
        <v>1239</v>
      </c>
      <c r="E953" s="326" t="s">
        <v>1866</v>
      </c>
      <c r="F953" s="327" t="s">
        <v>1876</v>
      </c>
    </row>
    <row r="954" spans="1:6" s="323" customFormat="1" ht="38.25">
      <c r="A954" s="324">
        <v>5</v>
      </c>
      <c r="B954" s="325">
        <v>5081206</v>
      </c>
      <c r="C954" s="326" t="s">
        <v>1238</v>
      </c>
      <c r="D954" s="326" t="s">
        <v>1239</v>
      </c>
      <c r="E954" s="326" t="s">
        <v>1866</v>
      </c>
      <c r="F954" s="327" t="s">
        <v>1877</v>
      </c>
    </row>
    <row r="955" spans="1:6" s="323" customFormat="1" ht="38.25">
      <c r="A955" s="324">
        <v>5</v>
      </c>
      <c r="B955" s="325">
        <v>5081207</v>
      </c>
      <c r="C955" s="326" t="s">
        <v>1238</v>
      </c>
      <c r="D955" s="326" t="s">
        <v>1239</v>
      </c>
      <c r="E955" s="326" t="s">
        <v>1866</v>
      </c>
      <c r="F955" s="327" t="s">
        <v>1878</v>
      </c>
    </row>
    <row r="956" spans="1:6" s="323" customFormat="1" ht="51">
      <c r="A956" s="324">
        <v>5</v>
      </c>
      <c r="B956" s="325">
        <v>5082001</v>
      </c>
      <c r="C956" s="326" t="s">
        <v>1238</v>
      </c>
      <c r="D956" s="326" t="s">
        <v>1239</v>
      </c>
      <c r="E956" s="326" t="s">
        <v>1879</v>
      </c>
      <c r="F956" s="327" t="s">
        <v>1880</v>
      </c>
    </row>
    <row r="957" spans="1:6" s="323" customFormat="1" ht="76.5">
      <c r="A957" s="324">
        <v>5</v>
      </c>
      <c r="B957" s="325">
        <v>5089101</v>
      </c>
      <c r="C957" s="326" t="s">
        <v>1238</v>
      </c>
      <c r="D957" s="326" t="s">
        <v>1239</v>
      </c>
      <c r="E957" s="326" t="s">
        <v>1240</v>
      </c>
      <c r="F957" s="327" t="s">
        <v>1881</v>
      </c>
    </row>
    <row r="958" spans="1:6" s="323" customFormat="1" ht="38.25">
      <c r="A958" s="324">
        <v>5</v>
      </c>
      <c r="B958" s="325">
        <v>5089102</v>
      </c>
      <c r="C958" s="326" t="s">
        <v>1238</v>
      </c>
      <c r="D958" s="326" t="s">
        <v>1239</v>
      </c>
      <c r="E958" s="326" t="s">
        <v>1240</v>
      </c>
      <c r="F958" s="327" t="s">
        <v>1882</v>
      </c>
    </row>
    <row r="959" spans="1:6" s="323" customFormat="1" ht="38.25">
      <c r="A959" s="324">
        <v>5</v>
      </c>
      <c r="B959" s="325">
        <v>5089103</v>
      </c>
      <c r="C959" s="326" t="s">
        <v>1238</v>
      </c>
      <c r="D959" s="326" t="s">
        <v>1239</v>
      </c>
      <c r="E959" s="326" t="s">
        <v>1240</v>
      </c>
      <c r="F959" s="327" t="s">
        <v>1883</v>
      </c>
    </row>
    <row r="960" spans="1:6" s="323" customFormat="1" ht="76.5">
      <c r="A960" s="324">
        <v>5</v>
      </c>
      <c r="B960" s="325">
        <v>5089201</v>
      </c>
      <c r="C960" s="326" t="s">
        <v>1238</v>
      </c>
      <c r="D960" s="326" t="s">
        <v>1239</v>
      </c>
      <c r="E960" s="326" t="s">
        <v>1240</v>
      </c>
      <c r="F960" s="327" t="s">
        <v>1884</v>
      </c>
    </row>
    <row r="961" spans="1:6" s="323" customFormat="1" ht="12.75">
      <c r="A961" s="324">
        <v>5</v>
      </c>
      <c r="B961" s="325">
        <v>5089901</v>
      </c>
      <c r="C961" s="326" t="s">
        <v>1238</v>
      </c>
      <c r="D961" s="326" t="s">
        <v>1239</v>
      </c>
      <c r="E961" s="326" t="s">
        <v>1240</v>
      </c>
      <c r="F961" s="327" t="s">
        <v>1885</v>
      </c>
    </row>
    <row r="962" spans="1:6" s="323" customFormat="1" ht="89.25">
      <c r="A962" s="324">
        <v>5</v>
      </c>
      <c r="B962" s="325">
        <v>5089902</v>
      </c>
      <c r="C962" s="326" t="s">
        <v>1238</v>
      </c>
      <c r="D962" s="326" t="s">
        <v>1239</v>
      </c>
      <c r="E962" s="326" t="s">
        <v>1240</v>
      </c>
      <c r="F962" s="327" t="s">
        <v>1886</v>
      </c>
    </row>
    <row r="963" spans="1:6" s="323" customFormat="1" ht="38.25">
      <c r="A963" s="324">
        <v>5</v>
      </c>
      <c r="B963" s="325">
        <v>5091001</v>
      </c>
      <c r="C963" s="326" t="s">
        <v>1238</v>
      </c>
      <c r="D963" s="326" t="s">
        <v>1887</v>
      </c>
      <c r="E963" s="326" t="s">
        <v>1888</v>
      </c>
      <c r="F963" s="327" t="s">
        <v>1889</v>
      </c>
    </row>
    <row r="964" spans="1:6" s="323" customFormat="1" ht="51">
      <c r="A964" s="324">
        <v>5</v>
      </c>
      <c r="B964" s="325">
        <v>5091002</v>
      </c>
      <c r="C964" s="326" t="s">
        <v>1238</v>
      </c>
      <c r="D964" s="326" t="s">
        <v>1887</v>
      </c>
      <c r="E964" s="326" t="s">
        <v>1888</v>
      </c>
      <c r="F964" s="327" t="s">
        <v>1890</v>
      </c>
    </row>
    <row r="965" spans="1:6" s="323" customFormat="1" ht="25.5">
      <c r="A965" s="324">
        <v>5</v>
      </c>
      <c r="B965" s="325">
        <v>5091003</v>
      </c>
      <c r="C965" s="326" t="s">
        <v>1238</v>
      </c>
      <c r="D965" s="326" t="s">
        <v>1887</v>
      </c>
      <c r="E965" s="326" t="s">
        <v>1888</v>
      </c>
      <c r="F965" s="327" t="s">
        <v>1891</v>
      </c>
    </row>
    <row r="966" spans="1:6" s="323" customFormat="1" ht="25.5">
      <c r="A966" s="324">
        <v>5</v>
      </c>
      <c r="B966" s="325">
        <v>5091004</v>
      </c>
      <c r="C966" s="326" t="s">
        <v>1238</v>
      </c>
      <c r="D966" s="326" t="s">
        <v>1887</v>
      </c>
      <c r="E966" s="326" t="s">
        <v>1888</v>
      </c>
      <c r="F966" s="327" t="s">
        <v>1892</v>
      </c>
    </row>
    <row r="967" spans="1:6" s="323" customFormat="1" ht="25.5">
      <c r="A967" s="324">
        <v>5</v>
      </c>
      <c r="B967" s="325">
        <v>5091005</v>
      </c>
      <c r="C967" s="326" t="s">
        <v>1238</v>
      </c>
      <c r="D967" s="326" t="s">
        <v>1887</v>
      </c>
      <c r="E967" s="326" t="s">
        <v>1888</v>
      </c>
      <c r="F967" s="327" t="s">
        <v>1893</v>
      </c>
    </row>
    <row r="968" spans="1:6" s="323" customFormat="1" ht="63.75">
      <c r="A968" s="324">
        <v>5</v>
      </c>
      <c r="B968" s="325">
        <v>5099001</v>
      </c>
      <c r="C968" s="326" t="s">
        <v>1238</v>
      </c>
      <c r="D968" s="326" t="s">
        <v>1887</v>
      </c>
      <c r="E968" s="326" t="s">
        <v>1894</v>
      </c>
      <c r="F968" s="327" t="s">
        <v>1895</v>
      </c>
    </row>
    <row r="969" spans="1:6" s="323" customFormat="1" ht="25.5">
      <c r="A969" s="324">
        <v>5</v>
      </c>
      <c r="B969" s="325">
        <v>5099002</v>
      </c>
      <c r="C969" s="326" t="s">
        <v>1238</v>
      </c>
      <c r="D969" s="326" t="s">
        <v>1887</v>
      </c>
      <c r="E969" s="326" t="s">
        <v>1894</v>
      </c>
      <c r="F969" s="327" t="s">
        <v>1896</v>
      </c>
    </row>
    <row r="970" spans="1:6" s="323" customFormat="1" ht="12.75">
      <c r="A970" s="324">
        <v>5</v>
      </c>
      <c r="B970" s="325">
        <v>5131201</v>
      </c>
      <c r="C970" s="326" t="s">
        <v>168</v>
      </c>
      <c r="D970" s="326" t="s">
        <v>612</v>
      </c>
      <c r="E970" s="326" t="s">
        <v>613</v>
      </c>
      <c r="F970" s="327" t="s">
        <v>1897</v>
      </c>
    </row>
    <row r="971" spans="1:6" s="323" customFormat="1" ht="51">
      <c r="A971" s="324">
        <v>5</v>
      </c>
      <c r="B971" s="325">
        <v>5161001</v>
      </c>
      <c r="C971" s="326" t="s">
        <v>168</v>
      </c>
      <c r="D971" s="326" t="s">
        <v>1022</v>
      </c>
      <c r="E971" s="326" t="s">
        <v>1319</v>
      </c>
      <c r="F971" s="327" t="s">
        <v>1898</v>
      </c>
    </row>
    <row r="972" spans="1:6" s="323" customFormat="1" ht="51">
      <c r="A972" s="324">
        <v>5</v>
      </c>
      <c r="B972" s="325">
        <v>5163001</v>
      </c>
      <c r="C972" s="326" t="s">
        <v>168</v>
      </c>
      <c r="D972" s="326" t="s">
        <v>1022</v>
      </c>
      <c r="E972" s="326" t="s">
        <v>1323</v>
      </c>
      <c r="F972" s="327" t="s">
        <v>1899</v>
      </c>
    </row>
    <row r="973" spans="1:6" s="323" customFormat="1" ht="51">
      <c r="A973" s="324">
        <v>5</v>
      </c>
      <c r="B973" s="325">
        <v>5163002</v>
      </c>
      <c r="C973" s="326" t="s">
        <v>168</v>
      </c>
      <c r="D973" s="326" t="s">
        <v>1022</v>
      </c>
      <c r="E973" s="326" t="s">
        <v>1323</v>
      </c>
      <c r="F973" s="327" t="s">
        <v>1900</v>
      </c>
    </row>
    <row r="974" spans="1:6" s="323" customFormat="1" ht="51">
      <c r="A974" s="324">
        <v>5</v>
      </c>
      <c r="B974" s="325">
        <v>5163003</v>
      </c>
      <c r="C974" s="326" t="s">
        <v>168</v>
      </c>
      <c r="D974" s="326" t="s">
        <v>1022</v>
      </c>
      <c r="E974" s="326" t="s">
        <v>1323</v>
      </c>
      <c r="F974" s="327" t="s">
        <v>1901</v>
      </c>
    </row>
    <row r="975" spans="1:6" s="323" customFormat="1" ht="63.75">
      <c r="A975" s="324">
        <v>5</v>
      </c>
      <c r="B975" s="325">
        <v>5191001</v>
      </c>
      <c r="C975" s="326" t="s">
        <v>168</v>
      </c>
      <c r="D975" s="326" t="s">
        <v>1335</v>
      </c>
      <c r="E975" s="326" t="s">
        <v>1902</v>
      </c>
      <c r="F975" s="327" t="s">
        <v>1903</v>
      </c>
    </row>
    <row r="976" spans="1:6" s="323" customFormat="1" ht="38.25">
      <c r="A976" s="324">
        <v>5</v>
      </c>
      <c r="B976" s="325">
        <v>5192101</v>
      </c>
      <c r="C976" s="326" t="s">
        <v>168</v>
      </c>
      <c r="D976" s="326" t="s">
        <v>1335</v>
      </c>
      <c r="E976" s="326" t="s">
        <v>1336</v>
      </c>
      <c r="F976" s="327" t="s">
        <v>1904</v>
      </c>
    </row>
    <row r="977" spans="1:6" s="323" customFormat="1" ht="38.25">
      <c r="A977" s="324">
        <v>5</v>
      </c>
      <c r="B977" s="325">
        <v>5192102</v>
      </c>
      <c r="C977" s="326" t="s">
        <v>168</v>
      </c>
      <c r="D977" s="326" t="s">
        <v>1335</v>
      </c>
      <c r="E977" s="326" t="s">
        <v>1336</v>
      </c>
      <c r="F977" s="327" t="s">
        <v>1905</v>
      </c>
    </row>
    <row r="978" spans="1:6" s="323" customFormat="1" ht="38.25">
      <c r="A978" s="324">
        <v>5</v>
      </c>
      <c r="B978" s="325">
        <v>5192103</v>
      </c>
      <c r="C978" s="326" t="s">
        <v>168</v>
      </c>
      <c r="D978" s="326" t="s">
        <v>1335</v>
      </c>
      <c r="E978" s="326" t="s">
        <v>1336</v>
      </c>
      <c r="F978" s="327" t="s">
        <v>1906</v>
      </c>
    </row>
    <row r="979" spans="1:6" s="323" customFormat="1" ht="38.25">
      <c r="A979" s="324">
        <v>5</v>
      </c>
      <c r="B979" s="325">
        <v>5192104</v>
      </c>
      <c r="C979" s="326" t="s">
        <v>168</v>
      </c>
      <c r="D979" s="326" t="s">
        <v>1335</v>
      </c>
      <c r="E979" s="326" t="s">
        <v>1336</v>
      </c>
      <c r="F979" s="327" t="s">
        <v>1907</v>
      </c>
    </row>
    <row r="980" spans="1:6" s="323" customFormat="1" ht="63.75">
      <c r="A980" s="324">
        <v>5</v>
      </c>
      <c r="B980" s="325">
        <v>5192105</v>
      </c>
      <c r="C980" s="326" t="s">
        <v>168</v>
      </c>
      <c r="D980" s="326" t="s">
        <v>1335</v>
      </c>
      <c r="E980" s="326" t="s">
        <v>1336</v>
      </c>
      <c r="F980" s="327" t="s">
        <v>1908</v>
      </c>
    </row>
    <row r="981" spans="1:6" s="323" customFormat="1" ht="63.75">
      <c r="A981" s="324">
        <v>5</v>
      </c>
      <c r="B981" s="325">
        <v>5201101</v>
      </c>
      <c r="C981" s="326" t="s">
        <v>168</v>
      </c>
      <c r="D981" s="326" t="s">
        <v>1035</v>
      </c>
      <c r="E981" s="326" t="s">
        <v>1036</v>
      </c>
      <c r="F981" s="327" t="s">
        <v>1909</v>
      </c>
    </row>
    <row r="982" spans="1:6" s="323" customFormat="1" ht="38.25">
      <c r="A982" s="324">
        <v>5</v>
      </c>
      <c r="B982" s="325">
        <v>5201102</v>
      </c>
      <c r="C982" s="326" t="s">
        <v>168</v>
      </c>
      <c r="D982" s="326" t="s">
        <v>1035</v>
      </c>
      <c r="E982" s="326" t="s">
        <v>1036</v>
      </c>
      <c r="F982" s="327" t="s">
        <v>1910</v>
      </c>
    </row>
    <row r="983" spans="1:6" s="323" customFormat="1" ht="76.5">
      <c r="A983" s="324">
        <v>5</v>
      </c>
      <c r="B983" s="325">
        <v>5201103</v>
      </c>
      <c r="C983" s="326" t="s">
        <v>168</v>
      </c>
      <c r="D983" s="326" t="s">
        <v>1035</v>
      </c>
      <c r="E983" s="326" t="s">
        <v>1036</v>
      </c>
      <c r="F983" s="327" t="s">
        <v>1911</v>
      </c>
    </row>
    <row r="984" spans="1:6" s="323" customFormat="1" ht="76.5">
      <c r="A984" s="324">
        <v>5</v>
      </c>
      <c r="B984" s="325">
        <v>5201301</v>
      </c>
      <c r="C984" s="326" t="s">
        <v>168</v>
      </c>
      <c r="D984" s="326" t="s">
        <v>1035</v>
      </c>
      <c r="E984" s="326" t="s">
        <v>1036</v>
      </c>
      <c r="F984" s="327" t="s">
        <v>1912</v>
      </c>
    </row>
    <row r="985" spans="1:6" s="323" customFormat="1" ht="38.25">
      <c r="A985" s="324">
        <v>5</v>
      </c>
      <c r="B985" s="325">
        <v>5201302</v>
      </c>
      <c r="C985" s="326" t="s">
        <v>168</v>
      </c>
      <c r="D985" s="326" t="s">
        <v>1035</v>
      </c>
      <c r="E985" s="326" t="s">
        <v>1036</v>
      </c>
      <c r="F985" s="327" t="s">
        <v>1913</v>
      </c>
    </row>
    <row r="986" spans="1:6" s="323" customFormat="1" ht="51">
      <c r="A986" s="324">
        <v>5</v>
      </c>
      <c r="B986" s="325">
        <v>5201401</v>
      </c>
      <c r="C986" s="326" t="s">
        <v>168</v>
      </c>
      <c r="D986" s="326" t="s">
        <v>1035</v>
      </c>
      <c r="E986" s="326" t="s">
        <v>1036</v>
      </c>
      <c r="F986" s="327" t="s">
        <v>1914</v>
      </c>
    </row>
    <row r="987" spans="1:6" s="323" customFormat="1" ht="51">
      <c r="A987" s="324">
        <v>5</v>
      </c>
      <c r="B987" s="325">
        <v>5201402</v>
      </c>
      <c r="C987" s="326" t="s">
        <v>168</v>
      </c>
      <c r="D987" s="326" t="s">
        <v>1035</v>
      </c>
      <c r="E987" s="326" t="s">
        <v>1036</v>
      </c>
      <c r="F987" s="327" t="s">
        <v>1915</v>
      </c>
    </row>
    <row r="988" spans="1:6" s="323" customFormat="1" ht="38.25">
      <c r="A988" s="324">
        <v>5</v>
      </c>
      <c r="B988" s="325">
        <v>5202101</v>
      </c>
      <c r="C988" s="326" t="s">
        <v>168</v>
      </c>
      <c r="D988" s="326" t="s">
        <v>1035</v>
      </c>
      <c r="E988" s="326" t="s">
        <v>1038</v>
      </c>
      <c r="F988" s="327" t="s">
        <v>1916</v>
      </c>
    </row>
    <row r="989" spans="1:6" s="323" customFormat="1" ht="38.25">
      <c r="A989" s="324">
        <v>5</v>
      </c>
      <c r="B989" s="325">
        <v>5202102</v>
      </c>
      <c r="C989" s="326" t="s">
        <v>168</v>
      </c>
      <c r="D989" s="326" t="s">
        <v>1035</v>
      </c>
      <c r="E989" s="326" t="s">
        <v>1038</v>
      </c>
      <c r="F989" s="327" t="s">
        <v>1917</v>
      </c>
    </row>
    <row r="990" spans="1:6" s="323" customFormat="1" ht="76.5">
      <c r="A990" s="324">
        <v>5</v>
      </c>
      <c r="B990" s="325">
        <v>5202901</v>
      </c>
      <c r="C990" s="326" t="s">
        <v>168</v>
      </c>
      <c r="D990" s="326" t="s">
        <v>1035</v>
      </c>
      <c r="E990" s="326" t="s">
        <v>1038</v>
      </c>
      <c r="F990" s="327" t="s">
        <v>1918</v>
      </c>
    </row>
    <row r="991" spans="1:6" s="323" customFormat="1" ht="25.5">
      <c r="A991" s="324">
        <v>5</v>
      </c>
      <c r="B991" s="325">
        <v>5202902</v>
      </c>
      <c r="C991" s="326" t="s">
        <v>168</v>
      </c>
      <c r="D991" s="326" t="s">
        <v>1035</v>
      </c>
      <c r="E991" s="326" t="s">
        <v>1038</v>
      </c>
      <c r="F991" s="327" t="s">
        <v>1919</v>
      </c>
    </row>
    <row r="992" spans="1:6" s="323" customFormat="1" ht="76.5">
      <c r="A992" s="324">
        <v>5</v>
      </c>
      <c r="B992" s="325">
        <v>5231001</v>
      </c>
      <c r="C992" s="326" t="s">
        <v>168</v>
      </c>
      <c r="D992" s="326" t="s">
        <v>1372</v>
      </c>
      <c r="E992" s="326" t="s">
        <v>1373</v>
      </c>
      <c r="F992" s="327" t="s">
        <v>1920</v>
      </c>
    </row>
    <row r="993" spans="1:6" s="323" customFormat="1" ht="51">
      <c r="A993" s="324">
        <v>5</v>
      </c>
      <c r="B993" s="325">
        <v>5231002</v>
      </c>
      <c r="C993" s="326" t="s">
        <v>168</v>
      </c>
      <c r="D993" s="326" t="s">
        <v>1372</v>
      </c>
      <c r="E993" s="326" t="s">
        <v>1373</v>
      </c>
      <c r="F993" s="327" t="s">
        <v>1921</v>
      </c>
    </row>
    <row r="994" spans="1:6" s="323" customFormat="1" ht="38.25">
      <c r="A994" s="324">
        <v>5</v>
      </c>
      <c r="B994" s="325">
        <v>5239401</v>
      </c>
      <c r="C994" s="326" t="s">
        <v>168</v>
      </c>
      <c r="D994" s="326" t="s">
        <v>1372</v>
      </c>
      <c r="E994" s="326" t="s">
        <v>1375</v>
      </c>
      <c r="F994" s="327" t="s">
        <v>1922</v>
      </c>
    </row>
    <row r="995" spans="1:6" s="323" customFormat="1" ht="51">
      <c r="A995" s="324">
        <v>5</v>
      </c>
      <c r="B995" s="325">
        <v>5239501</v>
      </c>
      <c r="C995" s="326" t="s">
        <v>168</v>
      </c>
      <c r="D995" s="326" t="s">
        <v>1372</v>
      </c>
      <c r="E995" s="326" t="s">
        <v>1375</v>
      </c>
      <c r="F995" s="327" t="s">
        <v>1923</v>
      </c>
    </row>
    <row r="996" spans="1:6" s="323" customFormat="1" ht="38.25">
      <c r="A996" s="324">
        <v>5</v>
      </c>
      <c r="B996" s="325">
        <v>5239601</v>
      </c>
      <c r="C996" s="326" t="s">
        <v>168</v>
      </c>
      <c r="D996" s="326" t="s">
        <v>1372</v>
      </c>
      <c r="E996" s="326" t="s">
        <v>1375</v>
      </c>
      <c r="F996" s="327" t="s">
        <v>1924</v>
      </c>
    </row>
    <row r="997" spans="1:6" s="323" customFormat="1" ht="51">
      <c r="A997" s="324">
        <v>5</v>
      </c>
      <c r="B997" s="325">
        <v>5239901</v>
      </c>
      <c r="C997" s="326" t="s">
        <v>168</v>
      </c>
      <c r="D997" s="326" t="s">
        <v>1372</v>
      </c>
      <c r="E997" s="326" t="s">
        <v>1375</v>
      </c>
      <c r="F997" s="327" t="s">
        <v>1925</v>
      </c>
    </row>
    <row r="998" spans="1:6" s="323" customFormat="1" ht="51">
      <c r="A998" s="324">
        <v>5</v>
      </c>
      <c r="B998" s="325">
        <v>5239902</v>
      </c>
      <c r="C998" s="326" t="s">
        <v>168</v>
      </c>
      <c r="D998" s="326" t="s">
        <v>1372</v>
      </c>
      <c r="E998" s="326" t="s">
        <v>1375</v>
      </c>
      <c r="F998" s="327" t="s">
        <v>1926</v>
      </c>
    </row>
    <row r="999" spans="1:6" s="323" customFormat="1" ht="76.5">
      <c r="A999" s="324">
        <v>5</v>
      </c>
      <c r="B999" s="325">
        <v>5241001</v>
      </c>
      <c r="C999" s="326" t="s">
        <v>168</v>
      </c>
      <c r="D999" s="326" t="s">
        <v>1379</v>
      </c>
      <c r="E999" s="326" t="s">
        <v>1927</v>
      </c>
      <c r="F999" s="327" t="s">
        <v>1928</v>
      </c>
    </row>
    <row r="1000" spans="1:6" s="323" customFormat="1" ht="51">
      <c r="A1000" s="324">
        <v>5</v>
      </c>
      <c r="B1000" s="325">
        <v>5241002</v>
      </c>
      <c r="C1000" s="326" t="s">
        <v>168</v>
      </c>
      <c r="D1000" s="326" t="s">
        <v>1379</v>
      </c>
      <c r="E1000" s="326" t="s">
        <v>1927</v>
      </c>
      <c r="F1000" s="327" t="s">
        <v>1929</v>
      </c>
    </row>
    <row r="1001" spans="1:6" s="323" customFormat="1" ht="25.5">
      <c r="A1001" s="324">
        <v>5</v>
      </c>
      <c r="B1001" s="325">
        <v>5241003</v>
      </c>
      <c r="C1001" s="326" t="s">
        <v>168</v>
      </c>
      <c r="D1001" s="326" t="s">
        <v>1379</v>
      </c>
      <c r="E1001" s="326" t="s">
        <v>1927</v>
      </c>
      <c r="F1001" s="327" t="s">
        <v>1930</v>
      </c>
    </row>
    <row r="1002" spans="1:6" s="323" customFormat="1" ht="25.5">
      <c r="A1002" s="324">
        <v>5</v>
      </c>
      <c r="B1002" s="325">
        <v>5241004</v>
      </c>
      <c r="C1002" s="326" t="s">
        <v>168</v>
      </c>
      <c r="D1002" s="326" t="s">
        <v>1379</v>
      </c>
      <c r="E1002" s="326" t="s">
        <v>1927</v>
      </c>
      <c r="F1002" s="327" t="s">
        <v>1931</v>
      </c>
    </row>
    <row r="1003" spans="1:6" s="323" customFormat="1" ht="25.5">
      <c r="A1003" s="324">
        <v>5</v>
      </c>
      <c r="B1003" s="325">
        <v>5241005</v>
      </c>
      <c r="C1003" s="326" t="s">
        <v>168</v>
      </c>
      <c r="D1003" s="326" t="s">
        <v>1379</v>
      </c>
      <c r="E1003" s="326" t="s">
        <v>1927</v>
      </c>
      <c r="F1003" s="327" t="s">
        <v>1932</v>
      </c>
    </row>
    <row r="1004" spans="1:6" s="323" customFormat="1" ht="38.25">
      <c r="A1004" s="324">
        <v>5</v>
      </c>
      <c r="B1004" s="325">
        <v>5241006</v>
      </c>
      <c r="C1004" s="326" t="s">
        <v>168</v>
      </c>
      <c r="D1004" s="326" t="s">
        <v>1379</v>
      </c>
      <c r="E1004" s="326" t="s">
        <v>1927</v>
      </c>
      <c r="F1004" s="327" t="s">
        <v>1933</v>
      </c>
    </row>
    <row r="1005" spans="1:6" s="323" customFormat="1" ht="51">
      <c r="A1005" s="324">
        <v>5</v>
      </c>
      <c r="B1005" s="325">
        <v>5242901</v>
      </c>
      <c r="C1005" s="326" t="s">
        <v>168</v>
      </c>
      <c r="D1005" s="326" t="s">
        <v>1379</v>
      </c>
      <c r="E1005" s="326" t="s">
        <v>1380</v>
      </c>
      <c r="F1005" s="327" t="s">
        <v>1934</v>
      </c>
    </row>
    <row r="1006" spans="1:6" s="323" customFormat="1" ht="51">
      <c r="A1006" s="324">
        <v>5</v>
      </c>
      <c r="B1006" s="325">
        <v>5242902</v>
      </c>
      <c r="C1006" s="326" t="s">
        <v>168</v>
      </c>
      <c r="D1006" s="326" t="s">
        <v>1379</v>
      </c>
      <c r="E1006" s="326" t="s">
        <v>1380</v>
      </c>
      <c r="F1006" s="327" t="s">
        <v>1935</v>
      </c>
    </row>
    <row r="1007" spans="1:6" s="323" customFormat="1" ht="25.5">
      <c r="A1007" s="324">
        <v>5</v>
      </c>
      <c r="B1007" s="325">
        <v>5242903</v>
      </c>
      <c r="C1007" s="326" t="s">
        <v>168</v>
      </c>
      <c r="D1007" s="326" t="s">
        <v>1379</v>
      </c>
      <c r="E1007" s="326" t="s">
        <v>1380</v>
      </c>
      <c r="F1007" s="327" t="s">
        <v>1936</v>
      </c>
    </row>
    <row r="1008" spans="1:6" s="323" customFormat="1" ht="51">
      <c r="A1008" s="324">
        <v>5</v>
      </c>
      <c r="B1008" s="325">
        <v>5243101</v>
      </c>
      <c r="C1008" s="326" t="s">
        <v>168</v>
      </c>
      <c r="D1008" s="326" t="s">
        <v>1379</v>
      </c>
      <c r="E1008" s="326" t="s">
        <v>1937</v>
      </c>
      <c r="F1008" s="327" t="s">
        <v>1938</v>
      </c>
    </row>
    <row r="1009" spans="1:6" s="323" customFormat="1" ht="51">
      <c r="A1009" s="324">
        <v>5</v>
      </c>
      <c r="B1009" s="325">
        <v>5243102</v>
      </c>
      <c r="C1009" s="326" t="s">
        <v>168</v>
      </c>
      <c r="D1009" s="326" t="s">
        <v>1379</v>
      </c>
      <c r="E1009" s="326" t="s">
        <v>1937</v>
      </c>
      <c r="F1009" s="327" t="s">
        <v>1939</v>
      </c>
    </row>
    <row r="1010" spans="1:6" s="323" customFormat="1" ht="76.5">
      <c r="A1010" s="324">
        <v>5</v>
      </c>
      <c r="B1010" s="325">
        <v>5243201</v>
      </c>
      <c r="C1010" s="326" t="s">
        <v>168</v>
      </c>
      <c r="D1010" s="326" t="s">
        <v>1379</v>
      </c>
      <c r="E1010" s="326" t="s">
        <v>1937</v>
      </c>
      <c r="F1010" s="327" t="s">
        <v>1940</v>
      </c>
    </row>
    <row r="1011" spans="1:6" s="323" customFormat="1" ht="114.75">
      <c r="A1011" s="324">
        <v>5</v>
      </c>
      <c r="B1011" s="325">
        <v>5251101</v>
      </c>
      <c r="C1011" s="326" t="s">
        <v>168</v>
      </c>
      <c r="D1011" s="326" t="s">
        <v>1046</v>
      </c>
      <c r="E1011" s="326" t="s">
        <v>1385</v>
      </c>
      <c r="F1011" s="327" t="s">
        <v>1941</v>
      </c>
    </row>
    <row r="1012" spans="1:6" s="323" customFormat="1" ht="89.25">
      <c r="A1012" s="324">
        <v>5</v>
      </c>
      <c r="B1012" s="325">
        <v>5251201</v>
      </c>
      <c r="C1012" s="326" t="s">
        <v>168</v>
      </c>
      <c r="D1012" s="326" t="s">
        <v>1046</v>
      </c>
      <c r="E1012" s="326" t="s">
        <v>1385</v>
      </c>
      <c r="F1012" s="327" t="s">
        <v>1942</v>
      </c>
    </row>
    <row r="1013" spans="1:6" s="323" customFormat="1" ht="38.25">
      <c r="A1013" s="324">
        <v>5</v>
      </c>
      <c r="B1013" s="325">
        <v>5251301</v>
      </c>
      <c r="C1013" s="326" t="s">
        <v>168</v>
      </c>
      <c r="D1013" s="326" t="s">
        <v>1046</v>
      </c>
      <c r="E1013" s="326" t="s">
        <v>1385</v>
      </c>
      <c r="F1013" s="327" t="s">
        <v>1943</v>
      </c>
    </row>
    <row r="1014" spans="1:6" s="323" customFormat="1" ht="89.25">
      <c r="A1014" s="324">
        <v>5</v>
      </c>
      <c r="B1014" s="325">
        <v>5251302</v>
      </c>
      <c r="C1014" s="326" t="s">
        <v>168</v>
      </c>
      <c r="D1014" s="326" t="s">
        <v>1046</v>
      </c>
      <c r="E1014" s="326" t="s">
        <v>1385</v>
      </c>
      <c r="F1014" s="327" t="s">
        <v>1944</v>
      </c>
    </row>
    <row r="1015" spans="1:6" s="323" customFormat="1" ht="25.5">
      <c r="A1015" s="324">
        <v>5</v>
      </c>
      <c r="B1015" s="325">
        <v>5251303</v>
      </c>
      <c r="C1015" s="326" t="s">
        <v>168</v>
      </c>
      <c r="D1015" s="326" t="s">
        <v>1046</v>
      </c>
      <c r="E1015" s="326" t="s">
        <v>1385</v>
      </c>
      <c r="F1015" s="327" t="s">
        <v>1945</v>
      </c>
    </row>
    <row r="1016" spans="1:6" s="323" customFormat="1" ht="38.25">
      <c r="A1016" s="324">
        <v>5</v>
      </c>
      <c r="B1016" s="325">
        <v>5252001</v>
      </c>
      <c r="C1016" s="326" t="s">
        <v>168</v>
      </c>
      <c r="D1016" s="326" t="s">
        <v>1046</v>
      </c>
      <c r="E1016" s="326" t="s">
        <v>1387</v>
      </c>
      <c r="F1016" s="327" t="s">
        <v>1946</v>
      </c>
    </row>
    <row r="1017" spans="1:6" s="323" customFormat="1" ht="25.5">
      <c r="A1017" s="324">
        <v>5</v>
      </c>
      <c r="B1017" s="325">
        <v>5252002</v>
      </c>
      <c r="C1017" s="326" t="s">
        <v>168</v>
      </c>
      <c r="D1017" s="326" t="s">
        <v>1046</v>
      </c>
      <c r="E1017" s="326" t="s">
        <v>1387</v>
      </c>
      <c r="F1017" s="327" t="s">
        <v>1947</v>
      </c>
    </row>
    <row r="1018" spans="1:6" s="323" customFormat="1" ht="38.25">
      <c r="A1018" s="324">
        <v>5</v>
      </c>
      <c r="B1018" s="325">
        <v>5252003</v>
      </c>
      <c r="C1018" s="326" t="s">
        <v>168</v>
      </c>
      <c r="D1018" s="326" t="s">
        <v>1046</v>
      </c>
      <c r="E1018" s="326" t="s">
        <v>1387</v>
      </c>
      <c r="F1018" s="327" t="s">
        <v>1948</v>
      </c>
    </row>
    <row r="1019" spans="1:6" s="323" customFormat="1" ht="51">
      <c r="A1019" s="324">
        <v>5</v>
      </c>
      <c r="B1019" s="325">
        <v>5259101</v>
      </c>
      <c r="C1019" s="326" t="s">
        <v>168</v>
      </c>
      <c r="D1019" s="326" t="s">
        <v>1046</v>
      </c>
      <c r="E1019" s="326" t="s">
        <v>1047</v>
      </c>
      <c r="F1019" s="327" t="s">
        <v>1949</v>
      </c>
    </row>
    <row r="1020" spans="1:6" s="323" customFormat="1" ht="51">
      <c r="A1020" s="324">
        <v>5</v>
      </c>
      <c r="B1020" s="325">
        <v>5259201</v>
      </c>
      <c r="C1020" s="326" t="s">
        <v>168</v>
      </c>
      <c r="D1020" s="326" t="s">
        <v>1046</v>
      </c>
      <c r="E1020" s="326" t="s">
        <v>1047</v>
      </c>
      <c r="F1020" s="327" t="s">
        <v>1950</v>
      </c>
    </row>
    <row r="1021" spans="1:6" s="323" customFormat="1" ht="51">
      <c r="A1021" s="324">
        <v>5</v>
      </c>
      <c r="B1021" s="325">
        <v>5259901</v>
      </c>
      <c r="C1021" s="326" t="s">
        <v>168</v>
      </c>
      <c r="D1021" s="326" t="s">
        <v>1046</v>
      </c>
      <c r="E1021" s="326" t="s">
        <v>1047</v>
      </c>
      <c r="F1021" s="327" t="s">
        <v>1951</v>
      </c>
    </row>
    <row r="1022" spans="1:6" s="323" customFormat="1" ht="89.25">
      <c r="A1022" s="324">
        <v>5</v>
      </c>
      <c r="B1022" s="325">
        <v>5266001</v>
      </c>
      <c r="C1022" s="326" t="s">
        <v>168</v>
      </c>
      <c r="D1022" s="326" t="s">
        <v>1049</v>
      </c>
      <c r="E1022" s="326" t="s">
        <v>1423</v>
      </c>
      <c r="F1022" s="327" t="s">
        <v>1952</v>
      </c>
    </row>
    <row r="1023" spans="1:6" s="323" customFormat="1" ht="51">
      <c r="A1023" s="324">
        <v>5</v>
      </c>
      <c r="B1023" s="325">
        <v>5281101</v>
      </c>
      <c r="C1023" s="326" t="s">
        <v>168</v>
      </c>
      <c r="D1023" s="326" t="s">
        <v>1449</v>
      </c>
      <c r="E1023" s="326" t="s">
        <v>1450</v>
      </c>
      <c r="F1023" s="327" t="s">
        <v>1953</v>
      </c>
    </row>
    <row r="1024" spans="1:6" s="323" customFormat="1" ht="76.5">
      <c r="A1024" s="324">
        <v>5</v>
      </c>
      <c r="B1024" s="325">
        <v>5281201</v>
      </c>
      <c r="C1024" s="326" t="s">
        <v>168</v>
      </c>
      <c r="D1024" s="326" t="s">
        <v>1449</v>
      </c>
      <c r="E1024" s="326" t="s">
        <v>1450</v>
      </c>
      <c r="F1024" s="327" t="s">
        <v>1954</v>
      </c>
    </row>
    <row r="1025" spans="1:6" s="323" customFormat="1" ht="114.75">
      <c r="A1025" s="324">
        <v>5</v>
      </c>
      <c r="B1025" s="325">
        <v>5281301</v>
      </c>
      <c r="C1025" s="326" t="s">
        <v>168</v>
      </c>
      <c r="D1025" s="326" t="s">
        <v>1449</v>
      </c>
      <c r="E1025" s="326" t="s">
        <v>1450</v>
      </c>
      <c r="F1025" s="327" t="s">
        <v>1955</v>
      </c>
    </row>
    <row r="1026" spans="1:6" s="323" customFormat="1" ht="127.5">
      <c r="A1026" s="324">
        <v>5</v>
      </c>
      <c r="B1026" s="325">
        <v>5281401</v>
      </c>
      <c r="C1026" s="326" t="s">
        <v>168</v>
      </c>
      <c r="D1026" s="326" t="s">
        <v>1449</v>
      </c>
      <c r="E1026" s="326" t="s">
        <v>1450</v>
      </c>
      <c r="F1026" s="327" t="s">
        <v>1956</v>
      </c>
    </row>
    <row r="1027" spans="1:6" s="323" customFormat="1" ht="153">
      <c r="A1027" s="324">
        <v>5</v>
      </c>
      <c r="B1027" s="325">
        <v>5281601</v>
      </c>
      <c r="C1027" s="326" t="s">
        <v>168</v>
      </c>
      <c r="D1027" s="326" t="s">
        <v>1449</v>
      </c>
      <c r="E1027" s="326" t="s">
        <v>1450</v>
      </c>
      <c r="F1027" s="327" t="s">
        <v>1957</v>
      </c>
    </row>
    <row r="1028" spans="1:6" s="323" customFormat="1" ht="63.75">
      <c r="A1028" s="324">
        <v>5</v>
      </c>
      <c r="B1028" s="325">
        <v>5281602</v>
      </c>
      <c r="C1028" s="326" t="s">
        <v>168</v>
      </c>
      <c r="D1028" s="326" t="s">
        <v>1449</v>
      </c>
      <c r="E1028" s="326" t="s">
        <v>1450</v>
      </c>
      <c r="F1028" s="327" t="s">
        <v>1958</v>
      </c>
    </row>
    <row r="1029" spans="1:6" s="323" customFormat="1" ht="51">
      <c r="A1029" s="324">
        <v>5</v>
      </c>
      <c r="B1029" s="325">
        <v>5281901</v>
      </c>
      <c r="C1029" s="326" t="s">
        <v>168</v>
      </c>
      <c r="D1029" s="326" t="s">
        <v>1449</v>
      </c>
      <c r="E1029" s="326" t="s">
        <v>1450</v>
      </c>
      <c r="F1029" s="327" t="s">
        <v>1959</v>
      </c>
    </row>
    <row r="1030" spans="1:6" s="323" customFormat="1" ht="38.25">
      <c r="A1030" s="324">
        <v>5</v>
      </c>
      <c r="B1030" s="325">
        <v>5281902</v>
      </c>
      <c r="C1030" s="326" t="s">
        <v>168</v>
      </c>
      <c r="D1030" s="326" t="s">
        <v>1449</v>
      </c>
      <c r="E1030" s="326" t="s">
        <v>1450</v>
      </c>
      <c r="F1030" s="327" t="s">
        <v>1960</v>
      </c>
    </row>
    <row r="1031" spans="1:6" s="323" customFormat="1" ht="38.25">
      <c r="A1031" s="324">
        <v>5</v>
      </c>
      <c r="B1031" s="325">
        <v>5281903</v>
      </c>
      <c r="C1031" s="326" t="s">
        <v>168</v>
      </c>
      <c r="D1031" s="326" t="s">
        <v>1449</v>
      </c>
      <c r="E1031" s="326" t="s">
        <v>1450</v>
      </c>
      <c r="F1031" s="327" t="s">
        <v>1961</v>
      </c>
    </row>
    <row r="1032" spans="1:6" s="323" customFormat="1" ht="25.5">
      <c r="A1032" s="324">
        <v>5</v>
      </c>
      <c r="B1032" s="325">
        <v>5281904</v>
      </c>
      <c r="C1032" s="326" t="s">
        <v>168</v>
      </c>
      <c r="D1032" s="326" t="s">
        <v>1449</v>
      </c>
      <c r="E1032" s="326" t="s">
        <v>1450</v>
      </c>
      <c r="F1032" s="327" t="s">
        <v>1962</v>
      </c>
    </row>
    <row r="1033" spans="1:6" s="323" customFormat="1" ht="76.5">
      <c r="A1033" s="324">
        <v>5</v>
      </c>
      <c r="B1033" s="325">
        <v>5282201</v>
      </c>
      <c r="C1033" s="326" t="s">
        <v>168</v>
      </c>
      <c r="D1033" s="326" t="s">
        <v>1449</v>
      </c>
      <c r="E1033" s="326" t="s">
        <v>1455</v>
      </c>
      <c r="F1033" s="327" t="s">
        <v>1963</v>
      </c>
    </row>
    <row r="1034" spans="1:6" s="323" customFormat="1" ht="38.25">
      <c r="A1034" s="324">
        <v>5</v>
      </c>
      <c r="B1034" s="325">
        <v>5282301</v>
      </c>
      <c r="C1034" s="326" t="s">
        <v>168</v>
      </c>
      <c r="D1034" s="326" t="s">
        <v>1449</v>
      </c>
      <c r="E1034" s="326" t="s">
        <v>1455</v>
      </c>
      <c r="F1034" s="327" t="s">
        <v>1964</v>
      </c>
    </row>
    <row r="1035" spans="1:6" s="323" customFormat="1" ht="127.5">
      <c r="A1035" s="324">
        <v>5</v>
      </c>
      <c r="B1035" s="325">
        <v>5282401</v>
      </c>
      <c r="C1035" s="326" t="s">
        <v>168</v>
      </c>
      <c r="D1035" s="326" t="s">
        <v>1449</v>
      </c>
      <c r="E1035" s="326" t="s">
        <v>1455</v>
      </c>
      <c r="F1035" s="327" t="s">
        <v>1965</v>
      </c>
    </row>
    <row r="1036" spans="1:6" s="323" customFormat="1" ht="102">
      <c r="A1036" s="324">
        <v>5</v>
      </c>
      <c r="B1036" s="325">
        <v>5282402</v>
      </c>
      <c r="C1036" s="326" t="s">
        <v>168</v>
      </c>
      <c r="D1036" s="326" t="s">
        <v>1449</v>
      </c>
      <c r="E1036" s="326" t="s">
        <v>1455</v>
      </c>
      <c r="F1036" s="327" t="s">
        <v>1966</v>
      </c>
    </row>
    <row r="1037" spans="1:6" s="323" customFormat="1" ht="102">
      <c r="A1037" s="324">
        <v>5</v>
      </c>
      <c r="B1037" s="325">
        <v>5301101</v>
      </c>
      <c r="C1037" s="326" t="s">
        <v>168</v>
      </c>
      <c r="D1037" s="326" t="s">
        <v>1469</v>
      </c>
      <c r="E1037" s="326" t="s">
        <v>1967</v>
      </c>
      <c r="F1037" s="327" t="s">
        <v>1968</v>
      </c>
    </row>
    <row r="1038" spans="1:6" s="323" customFormat="1" ht="76.5">
      <c r="A1038" s="324">
        <v>5</v>
      </c>
      <c r="B1038" s="325">
        <v>5301102</v>
      </c>
      <c r="C1038" s="326" t="s">
        <v>168</v>
      </c>
      <c r="D1038" s="326" t="s">
        <v>1469</v>
      </c>
      <c r="E1038" s="326" t="s">
        <v>1967</v>
      </c>
      <c r="F1038" s="327" t="s">
        <v>1969</v>
      </c>
    </row>
    <row r="1039" spans="1:6" s="323" customFormat="1" ht="51">
      <c r="A1039" s="324">
        <v>5</v>
      </c>
      <c r="B1039" s="325">
        <v>5301103</v>
      </c>
      <c r="C1039" s="326" t="s">
        <v>168</v>
      </c>
      <c r="D1039" s="326" t="s">
        <v>1469</v>
      </c>
      <c r="E1039" s="326" t="s">
        <v>1967</v>
      </c>
      <c r="F1039" s="327" t="s">
        <v>1970</v>
      </c>
    </row>
    <row r="1040" spans="1:6" s="323" customFormat="1" ht="63.75">
      <c r="A1040" s="324">
        <v>5</v>
      </c>
      <c r="B1040" s="325">
        <v>5301201</v>
      </c>
      <c r="C1040" s="326" t="s">
        <v>168</v>
      </c>
      <c r="D1040" s="326" t="s">
        <v>1469</v>
      </c>
      <c r="E1040" s="326" t="s">
        <v>1967</v>
      </c>
      <c r="F1040" s="327" t="s">
        <v>1971</v>
      </c>
    </row>
    <row r="1041" spans="1:6" s="323" customFormat="1" ht="25.5">
      <c r="A1041" s="324">
        <v>5</v>
      </c>
      <c r="B1041" s="325">
        <v>5301202</v>
      </c>
      <c r="C1041" s="326" t="s">
        <v>168</v>
      </c>
      <c r="D1041" s="326" t="s">
        <v>1469</v>
      </c>
      <c r="E1041" s="326" t="s">
        <v>1967</v>
      </c>
      <c r="F1041" s="327" t="s">
        <v>1972</v>
      </c>
    </row>
    <row r="1042" spans="1:6" s="323" customFormat="1" ht="25.5">
      <c r="A1042" s="324">
        <v>5</v>
      </c>
      <c r="B1042" s="325">
        <v>5304001</v>
      </c>
      <c r="C1042" s="326" t="s">
        <v>168</v>
      </c>
      <c r="D1042" s="326" t="s">
        <v>1469</v>
      </c>
      <c r="E1042" s="326" t="s">
        <v>1973</v>
      </c>
      <c r="F1042" s="327" t="s">
        <v>1974</v>
      </c>
    </row>
    <row r="1043" spans="1:6" s="323" customFormat="1" ht="51">
      <c r="A1043" s="324">
        <v>5</v>
      </c>
      <c r="B1043" s="325">
        <v>5331201</v>
      </c>
      <c r="C1043" s="326" t="s">
        <v>168</v>
      </c>
      <c r="D1043" s="326" t="s">
        <v>1069</v>
      </c>
      <c r="E1043" s="326" t="s">
        <v>1070</v>
      </c>
      <c r="F1043" s="327" t="s">
        <v>1975</v>
      </c>
    </row>
    <row r="1044" spans="1:6" s="323" customFormat="1" ht="63.75">
      <c r="A1044" s="324">
        <v>5</v>
      </c>
      <c r="B1044" s="325">
        <v>5331301</v>
      </c>
      <c r="C1044" s="326" t="s">
        <v>168</v>
      </c>
      <c r="D1044" s="326" t="s">
        <v>1069</v>
      </c>
      <c r="E1044" s="326" t="s">
        <v>1070</v>
      </c>
      <c r="F1044" s="327" t="s">
        <v>1976</v>
      </c>
    </row>
    <row r="1045" spans="1:6" s="323" customFormat="1" ht="25.5">
      <c r="A1045" s="324">
        <v>5</v>
      </c>
      <c r="B1045" s="325">
        <v>5331401</v>
      </c>
      <c r="C1045" s="326" t="s">
        <v>168</v>
      </c>
      <c r="D1045" s="326" t="s">
        <v>1069</v>
      </c>
      <c r="E1045" s="326" t="s">
        <v>1070</v>
      </c>
      <c r="F1045" s="327" t="s">
        <v>1977</v>
      </c>
    </row>
    <row r="1046" spans="1:6" s="323" customFormat="1" ht="114.75">
      <c r="A1046" s="324">
        <v>5</v>
      </c>
      <c r="B1046" s="325">
        <v>5332001</v>
      </c>
      <c r="C1046" s="326" t="s">
        <v>168</v>
      </c>
      <c r="D1046" s="326" t="s">
        <v>1069</v>
      </c>
      <c r="E1046" s="326" t="s">
        <v>1075</v>
      </c>
      <c r="F1046" s="327" t="s">
        <v>1978</v>
      </c>
    </row>
    <row r="1047" spans="1:6" s="323" customFormat="1" ht="51">
      <c r="A1047" s="324">
        <v>5</v>
      </c>
      <c r="B1047" s="325">
        <v>5351101</v>
      </c>
      <c r="C1047" s="326" t="s">
        <v>1507</v>
      </c>
      <c r="D1047" s="326" t="s">
        <v>1508</v>
      </c>
      <c r="E1047" s="326" t="s">
        <v>1764</v>
      </c>
      <c r="F1047" s="327" t="s">
        <v>1979</v>
      </c>
    </row>
    <row r="1048" spans="1:6" s="323" customFormat="1" ht="51">
      <c r="A1048" s="324">
        <v>5</v>
      </c>
      <c r="B1048" s="325">
        <v>5351102</v>
      </c>
      <c r="C1048" s="326" t="s">
        <v>1507</v>
      </c>
      <c r="D1048" s="326" t="s">
        <v>1508</v>
      </c>
      <c r="E1048" s="326" t="s">
        <v>1764</v>
      </c>
      <c r="F1048" s="327" t="s">
        <v>1980</v>
      </c>
    </row>
    <row r="1049" spans="1:6" s="323" customFormat="1" ht="38.25">
      <c r="A1049" s="324">
        <v>5</v>
      </c>
      <c r="B1049" s="325">
        <v>5351103</v>
      </c>
      <c r="C1049" s="326" t="s">
        <v>1507</v>
      </c>
      <c r="D1049" s="326" t="s">
        <v>1508</v>
      </c>
      <c r="E1049" s="326" t="s">
        <v>1764</v>
      </c>
      <c r="F1049" s="327" t="s">
        <v>1981</v>
      </c>
    </row>
    <row r="1050" spans="1:6" s="323" customFormat="1" ht="51">
      <c r="A1050" s="324">
        <v>5</v>
      </c>
      <c r="B1050" s="325">
        <v>5351201</v>
      </c>
      <c r="C1050" s="326" t="s">
        <v>1507</v>
      </c>
      <c r="D1050" s="326" t="s">
        <v>1508</v>
      </c>
      <c r="E1050" s="326" t="s">
        <v>1764</v>
      </c>
      <c r="F1050" s="327" t="s">
        <v>1982</v>
      </c>
    </row>
    <row r="1051" spans="1:6" s="323" customFormat="1" ht="51">
      <c r="A1051" s="324">
        <v>5</v>
      </c>
      <c r="B1051" s="325">
        <v>5351301</v>
      </c>
      <c r="C1051" s="326" t="s">
        <v>1507</v>
      </c>
      <c r="D1051" s="326" t="s">
        <v>1508</v>
      </c>
      <c r="E1051" s="326" t="s">
        <v>1764</v>
      </c>
      <c r="F1051" s="327" t="s">
        <v>1983</v>
      </c>
    </row>
    <row r="1052" spans="1:6" s="323" customFormat="1" ht="89.25">
      <c r="A1052" s="324">
        <v>5</v>
      </c>
      <c r="B1052" s="325">
        <v>5382201</v>
      </c>
      <c r="C1052" s="326" t="s">
        <v>1511</v>
      </c>
      <c r="D1052" s="326" t="s">
        <v>1515</v>
      </c>
      <c r="E1052" s="326" t="s">
        <v>1519</v>
      </c>
      <c r="F1052" s="327" t="s">
        <v>1984</v>
      </c>
    </row>
    <row r="1053" spans="1:6" s="323" customFormat="1" ht="63.75">
      <c r="A1053" s="324">
        <v>5</v>
      </c>
      <c r="B1053" s="325">
        <v>5383001</v>
      </c>
      <c r="C1053" s="326" t="s">
        <v>1511</v>
      </c>
      <c r="D1053" s="326" t="s">
        <v>1515</v>
      </c>
      <c r="E1053" s="326" t="s">
        <v>1521</v>
      </c>
      <c r="F1053" s="327" t="s">
        <v>1985</v>
      </c>
    </row>
    <row r="1054" spans="1:6" s="323" customFormat="1" ht="102">
      <c r="A1054" s="324">
        <v>5</v>
      </c>
      <c r="B1054" s="325">
        <v>5390001</v>
      </c>
      <c r="C1054" s="326" t="s">
        <v>1511</v>
      </c>
      <c r="D1054" s="326" t="s">
        <v>1986</v>
      </c>
      <c r="E1054" s="326" t="s">
        <v>1986</v>
      </c>
      <c r="F1054" s="327" t="s">
        <v>1987</v>
      </c>
    </row>
    <row r="1055" spans="1:6" s="323" customFormat="1" ht="38.25">
      <c r="A1055" s="324">
        <v>5</v>
      </c>
      <c r="B1055" s="325">
        <v>5411101</v>
      </c>
      <c r="C1055" s="326" t="s">
        <v>1077</v>
      </c>
      <c r="D1055" s="326" t="s">
        <v>1773</v>
      </c>
      <c r="E1055" s="326" t="s">
        <v>1773</v>
      </c>
      <c r="F1055" s="327" t="s">
        <v>1988</v>
      </c>
    </row>
    <row r="1056" spans="1:6" s="323" customFormat="1" ht="25.5">
      <c r="A1056" s="324">
        <v>5</v>
      </c>
      <c r="B1056" s="325">
        <v>5411201</v>
      </c>
      <c r="C1056" s="326" t="s">
        <v>1077</v>
      </c>
      <c r="D1056" s="326" t="s">
        <v>1773</v>
      </c>
      <c r="E1056" s="326" t="s">
        <v>1773</v>
      </c>
      <c r="F1056" s="327" t="s">
        <v>1989</v>
      </c>
    </row>
    <row r="1057" spans="1:6" s="323" customFormat="1" ht="25.5">
      <c r="A1057" s="324">
        <v>5</v>
      </c>
      <c r="B1057" s="325">
        <v>5411202</v>
      </c>
      <c r="C1057" s="326" t="s">
        <v>1077</v>
      </c>
      <c r="D1057" s="326" t="s">
        <v>1773</v>
      </c>
      <c r="E1057" s="326" t="s">
        <v>1773</v>
      </c>
      <c r="F1057" s="327" t="s">
        <v>1990</v>
      </c>
    </row>
    <row r="1058" spans="1:6" s="323" customFormat="1" ht="38.25">
      <c r="A1058" s="324">
        <v>5</v>
      </c>
      <c r="B1058" s="325">
        <v>5421001</v>
      </c>
      <c r="C1058" s="326" t="s">
        <v>1077</v>
      </c>
      <c r="D1058" s="326" t="s">
        <v>1775</v>
      </c>
      <c r="E1058" s="326" t="s">
        <v>1991</v>
      </c>
      <c r="F1058" s="327" t="s">
        <v>1992</v>
      </c>
    </row>
    <row r="1059" spans="1:6" s="323" customFormat="1" ht="38.25">
      <c r="A1059" s="324">
        <v>5</v>
      </c>
      <c r="B1059" s="325">
        <v>5421002</v>
      </c>
      <c r="C1059" s="326" t="s">
        <v>1077</v>
      </c>
      <c r="D1059" s="326" t="s">
        <v>1775</v>
      </c>
      <c r="E1059" s="326" t="s">
        <v>1991</v>
      </c>
      <c r="F1059" s="327" t="s">
        <v>1993</v>
      </c>
    </row>
    <row r="1060" spans="1:6" s="323" customFormat="1" ht="63.75">
      <c r="A1060" s="324">
        <v>5</v>
      </c>
      <c r="B1060" s="325">
        <v>5422001</v>
      </c>
      <c r="C1060" s="326" t="s">
        <v>1077</v>
      </c>
      <c r="D1060" s="326" t="s">
        <v>1775</v>
      </c>
      <c r="E1060" s="326" t="s">
        <v>1994</v>
      </c>
      <c r="F1060" s="327" t="s">
        <v>1995</v>
      </c>
    </row>
    <row r="1061" spans="1:6" s="323" customFormat="1" ht="51">
      <c r="A1061" s="324">
        <v>5</v>
      </c>
      <c r="B1061" s="325">
        <v>5429001</v>
      </c>
      <c r="C1061" s="326" t="s">
        <v>1077</v>
      </c>
      <c r="D1061" s="326" t="s">
        <v>1775</v>
      </c>
      <c r="E1061" s="326" t="s">
        <v>1776</v>
      </c>
      <c r="F1061" s="327" t="s">
        <v>1996</v>
      </c>
    </row>
    <row r="1062" spans="1:6" s="323" customFormat="1" ht="38.25">
      <c r="A1062" s="324">
        <v>5</v>
      </c>
      <c r="B1062" s="325">
        <v>5431101</v>
      </c>
      <c r="C1062" s="326" t="s">
        <v>1077</v>
      </c>
      <c r="D1062" s="326" t="s">
        <v>1078</v>
      </c>
      <c r="E1062" s="326" t="s">
        <v>1997</v>
      </c>
      <c r="F1062" s="327" t="s">
        <v>1998</v>
      </c>
    </row>
    <row r="1063" spans="1:6" s="323" customFormat="1" ht="38.25">
      <c r="A1063" s="324">
        <v>5</v>
      </c>
      <c r="B1063" s="325">
        <v>5431201</v>
      </c>
      <c r="C1063" s="326" t="s">
        <v>1077</v>
      </c>
      <c r="D1063" s="326" t="s">
        <v>1078</v>
      </c>
      <c r="E1063" s="326" t="s">
        <v>1997</v>
      </c>
      <c r="F1063" s="327" t="s">
        <v>1999</v>
      </c>
    </row>
    <row r="1064" spans="1:6" s="323" customFormat="1" ht="38.25">
      <c r="A1064" s="324">
        <v>5</v>
      </c>
      <c r="B1064" s="325">
        <v>5431202</v>
      </c>
      <c r="C1064" s="326" t="s">
        <v>1077</v>
      </c>
      <c r="D1064" s="326" t="s">
        <v>1078</v>
      </c>
      <c r="E1064" s="326" t="s">
        <v>1997</v>
      </c>
      <c r="F1064" s="327" t="s">
        <v>2000</v>
      </c>
    </row>
    <row r="1065" spans="1:6" s="323" customFormat="1" ht="38.25">
      <c r="A1065" s="324">
        <v>5</v>
      </c>
      <c r="B1065" s="325">
        <v>5431203</v>
      </c>
      <c r="C1065" s="326" t="s">
        <v>1077</v>
      </c>
      <c r="D1065" s="326" t="s">
        <v>1078</v>
      </c>
      <c r="E1065" s="326" t="s">
        <v>1997</v>
      </c>
      <c r="F1065" s="327" t="s">
        <v>2001</v>
      </c>
    </row>
    <row r="1066" spans="1:6" s="323" customFormat="1" ht="38.25">
      <c r="A1066" s="324">
        <v>5</v>
      </c>
      <c r="B1066" s="325">
        <v>5432201</v>
      </c>
      <c r="C1066" s="326" t="s">
        <v>1077</v>
      </c>
      <c r="D1066" s="326" t="s">
        <v>1078</v>
      </c>
      <c r="E1066" s="326" t="s">
        <v>1523</v>
      </c>
      <c r="F1066" s="327" t="s">
        <v>2002</v>
      </c>
    </row>
    <row r="1067" spans="1:6" s="323" customFormat="1" ht="51">
      <c r="A1067" s="324">
        <v>5</v>
      </c>
      <c r="B1067" s="325">
        <v>5432901</v>
      </c>
      <c r="C1067" s="326" t="s">
        <v>1077</v>
      </c>
      <c r="D1067" s="326" t="s">
        <v>1078</v>
      </c>
      <c r="E1067" s="326" t="s">
        <v>1523</v>
      </c>
      <c r="F1067" s="327" t="s">
        <v>2003</v>
      </c>
    </row>
    <row r="1068" spans="1:6" s="323" customFormat="1" ht="38.25">
      <c r="A1068" s="324">
        <v>5</v>
      </c>
      <c r="B1068" s="325">
        <v>5433001</v>
      </c>
      <c r="C1068" s="326" t="s">
        <v>1077</v>
      </c>
      <c r="D1068" s="326" t="s">
        <v>1078</v>
      </c>
      <c r="E1068" s="326" t="s">
        <v>1079</v>
      </c>
      <c r="F1068" s="327" t="s">
        <v>2004</v>
      </c>
    </row>
    <row r="1069" spans="1:6" s="323" customFormat="1" ht="38.25">
      <c r="A1069" s="324">
        <v>5</v>
      </c>
      <c r="B1069" s="325">
        <v>5433002</v>
      </c>
      <c r="C1069" s="326" t="s">
        <v>1077</v>
      </c>
      <c r="D1069" s="326" t="s">
        <v>1078</v>
      </c>
      <c r="E1069" s="326" t="s">
        <v>1079</v>
      </c>
      <c r="F1069" s="327" t="s">
        <v>2005</v>
      </c>
    </row>
    <row r="1070" spans="1:6" s="323" customFormat="1" ht="38.25">
      <c r="A1070" s="324">
        <v>5</v>
      </c>
      <c r="B1070" s="325">
        <v>5433003</v>
      </c>
      <c r="C1070" s="326" t="s">
        <v>1077</v>
      </c>
      <c r="D1070" s="326" t="s">
        <v>1078</v>
      </c>
      <c r="E1070" s="326" t="s">
        <v>1079</v>
      </c>
      <c r="F1070" s="327" t="s">
        <v>2006</v>
      </c>
    </row>
    <row r="1071" spans="1:6" s="323" customFormat="1" ht="38.25">
      <c r="A1071" s="324">
        <v>5</v>
      </c>
      <c r="B1071" s="325">
        <v>5433004</v>
      </c>
      <c r="C1071" s="326" t="s">
        <v>1077</v>
      </c>
      <c r="D1071" s="326" t="s">
        <v>1078</v>
      </c>
      <c r="E1071" s="326" t="s">
        <v>1079</v>
      </c>
      <c r="F1071" s="327" t="s">
        <v>2007</v>
      </c>
    </row>
    <row r="1072" spans="1:6" s="323" customFormat="1" ht="102">
      <c r="A1072" s="324">
        <v>5</v>
      </c>
      <c r="B1072" s="325">
        <v>5439001</v>
      </c>
      <c r="C1072" s="326" t="s">
        <v>1077</v>
      </c>
      <c r="D1072" s="326" t="s">
        <v>1078</v>
      </c>
      <c r="E1072" s="326" t="s">
        <v>2008</v>
      </c>
      <c r="F1072" s="327" t="s">
        <v>2009</v>
      </c>
    </row>
    <row r="1073" spans="1:6" s="323" customFormat="1" ht="38.25">
      <c r="A1073" s="324">
        <v>5</v>
      </c>
      <c r="B1073" s="325">
        <v>5439002</v>
      </c>
      <c r="C1073" s="326" t="s">
        <v>1077</v>
      </c>
      <c r="D1073" s="326" t="s">
        <v>1078</v>
      </c>
      <c r="E1073" s="326" t="s">
        <v>2008</v>
      </c>
      <c r="F1073" s="327" t="s">
        <v>2010</v>
      </c>
    </row>
    <row r="1074" spans="1:6" s="323" customFormat="1" ht="38.25">
      <c r="A1074" s="324">
        <v>5</v>
      </c>
      <c r="B1074" s="325">
        <v>5439003</v>
      </c>
      <c r="C1074" s="326" t="s">
        <v>1077</v>
      </c>
      <c r="D1074" s="326" t="s">
        <v>1078</v>
      </c>
      <c r="E1074" s="326" t="s">
        <v>2008</v>
      </c>
      <c r="F1074" s="327" t="s">
        <v>2011</v>
      </c>
    </row>
    <row r="1075" spans="1:6" s="323" customFormat="1" ht="38.25">
      <c r="A1075" s="324">
        <v>5</v>
      </c>
      <c r="B1075" s="325">
        <v>5439004</v>
      </c>
      <c r="C1075" s="326" t="s">
        <v>1077</v>
      </c>
      <c r="D1075" s="326" t="s">
        <v>1078</v>
      </c>
      <c r="E1075" s="326" t="s">
        <v>2008</v>
      </c>
      <c r="F1075" s="327" t="s">
        <v>2012</v>
      </c>
    </row>
    <row r="1076" spans="1:6" s="323" customFormat="1" ht="38.25">
      <c r="A1076" s="324">
        <v>5</v>
      </c>
      <c r="B1076" s="325">
        <v>5461001</v>
      </c>
      <c r="C1076" s="326" t="s">
        <v>621</v>
      </c>
      <c r="D1076" s="326" t="s">
        <v>626</v>
      </c>
      <c r="E1076" s="326" t="s">
        <v>627</v>
      </c>
      <c r="F1076" s="327" t="s">
        <v>2013</v>
      </c>
    </row>
    <row r="1077" spans="1:6" s="323" customFormat="1" ht="25.5">
      <c r="A1077" s="324">
        <v>5</v>
      </c>
      <c r="B1077" s="325">
        <v>5493001</v>
      </c>
      <c r="C1077" s="326" t="s">
        <v>1101</v>
      </c>
      <c r="D1077" s="326" t="s">
        <v>1538</v>
      </c>
      <c r="E1077" s="326" t="s">
        <v>2014</v>
      </c>
      <c r="F1077" s="327" t="s">
        <v>2015</v>
      </c>
    </row>
    <row r="1078" spans="1:6" s="323" customFormat="1" ht="38.25">
      <c r="A1078" s="324">
        <v>5</v>
      </c>
      <c r="B1078" s="325">
        <v>5521001</v>
      </c>
      <c r="C1078" s="326" t="s">
        <v>1101</v>
      </c>
      <c r="D1078" s="326" t="s">
        <v>1102</v>
      </c>
      <c r="E1078" s="326" t="s">
        <v>1103</v>
      </c>
      <c r="F1078" s="327" t="s">
        <v>2016</v>
      </c>
    </row>
    <row r="1079" spans="1:6" s="323" customFormat="1" ht="51">
      <c r="A1079" s="324">
        <v>5</v>
      </c>
      <c r="B1079" s="325">
        <v>5522201</v>
      </c>
      <c r="C1079" s="326" t="s">
        <v>1101</v>
      </c>
      <c r="D1079" s="326" t="s">
        <v>1102</v>
      </c>
      <c r="E1079" s="326" t="s">
        <v>1105</v>
      </c>
      <c r="F1079" s="327" t="s">
        <v>2017</v>
      </c>
    </row>
    <row r="1080" spans="1:6" s="323" customFormat="1" ht="51">
      <c r="A1080" s="324">
        <v>5</v>
      </c>
      <c r="B1080" s="325">
        <v>5522301</v>
      </c>
      <c r="C1080" s="326" t="s">
        <v>1101</v>
      </c>
      <c r="D1080" s="326" t="s">
        <v>1102</v>
      </c>
      <c r="E1080" s="326" t="s">
        <v>1105</v>
      </c>
      <c r="F1080" s="327" t="s">
        <v>2018</v>
      </c>
    </row>
    <row r="1081" spans="1:6" s="323" customFormat="1" ht="25.5">
      <c r="A1081" s="324">
        <v>5</v>
      </c>
      <c r="B1081" s="325">
        <v>5522401</v>
      </c>
      <c r="C1081" s="326" t="s">
        <v>1101</v>
      </c>
      <c r="D1081" s="326" t="s">
        <v>1102</v>
      </c>
      <c r="E1081" s="326" t="s">
        <v>1105</v>
      </c>
      <c r="F1081" s="327" t="s">
        <v>2019</v>
      </c>
    </row>
    <row r="1082" spans="1:6" s="323" customFormat="1" ht="25.5">
      <c r="A1082" s="324">
        <v>5</v>
      </c>
      <c r="B1082" s="325">
        <v>5681001</v>
      </c>
      <c r="C1082" s="326" t="s">
        <v>167</v>
      </c>
      <c r="D1082" s="326" t="s">
        <v>761</v>
      </c>
      <c r="E1082" s="326" t="s">
        <v>762</v>
      </c>
      <c r="F1082" s="327" t="s">
        <v>2020</v>
      </c>
    </row>
    <row r="1083" spans="1:6" s="323" customFormat="1" ht="114.75">
      <c r="A1083" s="324">
        <v>5</v>
      </c>
      <c r="B1083" s="325">
        <v>5711001</v>
      </c>
      <c r="C1083" s="326" t="s">
        <v>766</v>
      </c>
      <c r="D1083" s="326" t="s">
        <v>777</v>
      </c>
      <c r="E1083" s="326" t="s">
        <v>778</v>
      </c>
      <c r="F1083" s="327" t="s">
        <v>2021</v>
      </c>
    </row>
    <row r="1084" spans="1:6" s="323" customFormat="1" ht="89.25">
      <c r="A1084" s="324">
        <v>5</v>
      </c>
      <c r="B1084" s="325">
        <v>5712001</v>
      </c>
      <c r="C1084" s="326" t="s">
        <v>766</v>
      </c>
      <c r="D1084" s="326" t="s">
        <v>777</v>
      </c>
      <c r="E1084" s="326" t="s">
        <v>2022</v>
      </c>
      <c r="F1084" s="327" t="s">
        <v>2023</v>
      </c>
    </row>
    <row r="1085" spans="1:6" s="323" customFormat="1" ht="38.25">
      <c r="A1085" s="324">
        <v>5</v>
      </c>
      <c r="B1085" s="325">
        <v>5712002</v>
      </c>
      <c r="C1085" s="326" t="s">
        <v>766</v>
      </c>
      <c r="D1085" s="326" t="s">
        <v>777</v>
      </c>
      <c r="E1085" s="326" t="s">
        <v>2022</v>
      </c>
      <c r="F1085" s="327" t="s">
        <v>2024</v>
      </c>
    </row>
    <row r="1086" spans="1:6" s="323" customFormat="1" ht="38.25">
      <c r="A1086" s="324">
        <v>5</v>
      </c>
      <c r="B1086" s="325">
        <v>5712003</v>
      </c>
      <c r="C1086" s="326" t="s">
        <v>766</v>
      </c>
      <c r="D1086" s="326" t="s">
        <v>777</v>
      </c>
      <c r="E1086" s="326" t="s">
        <v>2022</v>
      </c>
      <c r="F1086" s="327" t="s">
        <v>2025</v>
      </c>
    </row>
    <row r="1087" spans="1:6" s="323" customFormat="1" ht="25.5">
      <c r="A1087" s="324">
        <v>5</v>
      </c>
      <c r="B1087" s="325">
        <v>5801001</v>
      </c>
      <c r="C1087" s="326" t="s">
        <v>791</v>
      </c>
      <c r="D1087" s="326" t="s">
        <v>1177</v>
      </c>
      <c r="E1087" s="326" t="s">
        <v>1178</v>
      </c>
      <c r="F1087" s="327" t="s">
        <v>2026</v>
      </c>
    </row>
    <row r="1088" spans="1:6" s="323" customFormat="1" ht="25.5">
      <c r="A1088" s="324">
        <v>5</v>
      </c>
      <c r="B1088" s="325">
        <v>5803001</v>
      </c>
      <c r="C1088" s="326" t="s">
        <v>791</v>
      </c>
      <c r="D1088" s="326" t="s">
        <v>1177</v>
      </c>
      <c r="E1088" s="326" t="s">
        <v>2027</v>
      </c>
      <c r="F1088" s="327" t="s">
        <v>2028</v>
      </c>
    </row>
    <row r="1089" spans="1:6" s="323" customFormat="1" ht="38.25">
      <c r="A1089" s="324">
        <v>5</v>
      </c>
      <c r="B1089" s="325">
        <v>5812901</v>
      </c>
      <c r="C1089" s="326" t="s">
        <v>791</v>
      </c>
      <c r="D1089" s="326" t="s">
        <v>1180</v>
      </c>
      <c r="E1089" s="326" t="s">
        <v>1183</v>
      </c>
      <c r="F1089" s="327" t="s">
        <v>2029</v>
      </c>
    </row>
    <row r="1090" spans="1:6" s="323" customFormat="1" ht="38.25">
      <c r="A1090" s="324">
        <v>5</v>
      </c>
      <c r="B1090" s="325">
        <v>5812902</v>
      </c>
      <c r="C1090" s="326" t="s">
        <v>791</v>
      </c>
      <c r="D1090" s="326" t="s">
        <v>1180</v>
      </c>
      <c r="E1090" s="326" t="s">
        <v>1183</v>
      </c>
      <c r="F1090" s="327" t="s">
        <v>2030</v>
      </c>
    </row>
    <row r="1091" spans="1:6" s="323" customFormat="1" ht="76.5">
      <c r="A1091" s="324">
        <v>5</v>
      </c>
      <c r="B1091" s="325">
        <v>5813001</v>
      </c>
      <c r="C1091" s="326" t="s">
        <v>791</v>
      </c>
      <c r="D1091" s="326" t="s">
        <v>1180</v>
      </c>
      <c r="E1091" s="326" t="s">
        <v>1186</v>
      </c>
      <c r="F1091" s="327" t="s">
        <v>2031</v>
      </c>
    </row>
    <row r="1092" spans="1:6" s="323" customFormat="1" ht="51">
      <c r="A1092" s="324">
        <v>5</v>
      </c>
      <c r="B1092" s="325">
        <v>5842201</v>
      </c>
      <c r="C1092" s="326" t="s">
        <v>819</v>
      </c>
      <c r="D1092" s="326" t="s">
        <v>820</v>
      </c>
      <c r="E1092" s="326" t="s">
        <v>831</v>
      </c>
      <c r="F1092" s="327" t="s">
        <v>2032</v>
      </c>
    </row>
    <row r="1093" spans="1:6" s="323" customFormat="1" ht="38.25">
      <c r="A1093" s="324">
        <v>5</v>
      </c>
      <c r="B1093" s="325">
        <v>5842202</v>
      </c>
      <c r="C1093" s="326" t="s">
        <v>819</v>
      </c>
      <c r="D1093" s="326" t="s">
        <v>820</v>
      </c>
      <c r="E1093" s="326" t="s">
        <v>831</v>
      </c>
      <c r="F1093" s="327" t="s">
        <v>2033</v>
      </c>
    </row>
    <row r="1094" spans="1:6" s="323" customFormat="1" ht="38.25">
      <c r="A1094" s="324">
        <v>5</v>
      </c>
      <c r="B1094" s="325">
        <v>5842203</v>
      </c>
      <c r="C1094" s="326" t="s">
        <v>819</v>
      </c>
      <c r="D1094" s="326" t="s">
        <v>820</v>
      </c>
      <c r="E1094" s="326" t="s">
        <v>831</v>
      </c>
      <c r="F1094" s="327" t="s">
        <v>2034</v>
      </c>
    </row>
    <row r="1095" spans="1:6" s="323" customFormat="1" ht="51">
      <c r="A1095" s="324">
        <v>5</v>
      </c>
      <c r="B1095" s="325">
        <v>5842301</v>
      </c>
      <c r="C1095" s="326" t="s">
        <v>819</v>
      </c>
      <c r="D1095" s="326" t="s">
        <v>820</v>
      </c>
      <c r="E1095" s="326" t="s">
        <v>831</v>
      </c>
      <c r="F1095" s="327" t="s">
        <v>2035</v>
      </c>
    </row>
    <row r="1096" spans="1:6" s="323" customFormat="1" ht="51">
      <c r="A1096" s="324">
        <v>5</v>
      </c>
      <c r="B1096" s="325">
        <v>5842302</v>
      </c>
      <c r="C1096" s="326" t="s">
        <v>819</v>
      </c>
      <c r="D1096" s="326" t="s">
        <v>820</v>
      </c>
      <c r="E1096" s="326" t="s">
        <v>831</v>
      </c>
      <c r="F1096" s="327" t="s">
        <v>2036</v>
      </c>
    </row>
    <row r="1097" spans="1:6" s="323" customFormat="1" ht="51">
      <c r="A1097" s="324">
        <v>5</v>
      </c>
      <c r="B1097" s="325">
        <v>5842303</v>
      </c>
      <c r="C1097" s="326" t="s">
        <v>819</v>
      </c>
      <c r="D1097" s="326" t="s">
        <v>820</v>
      </c>
      <c r="E1097" s="326" t="s">
        <v>831</v>
      </c>
      <c r="F1097" s="327" t="s">
        <v>2037</v>
      </c>
    </row>
    <row r="1098" spans="1:6" s="323" customFormat="1" ht="63.75">
      <c r="A1098" s="324">
        <v>5</v>
      </c>
      <c r="B1098" s="325">
        <v>5842304</v>
      </c>
      <c r="C1098" s="326" t="s">
        <v>819</v>
      </c>
      <c r="D1098" s="326" t="s">
        <v>820</v>
      </c>
      <c r="E1098" s="326" t="s">
        <v>831</v>
      </c>
      <c r="F1098" s="327" t="s">
        <v>2038</v>
      </c>
    </row>
    <row r="1099" spans="1:6" s="323" customFormat="1" ht="38.25">
      <c r="A1099" s="324">
        <v>5</v>
      </c>
      <c r="B1099" s="325">
        <v>5842401</v>
      </c>
      <c r="C1099" s="326" t="s">
        <v>819</v>
      </c>
      <c r="D1099" s="326" t="s">
        <v>820</v>
      </c>
      <c r="E1099" s="326" t="s">
        <v>831</v>
      </c>
      <c r="F1099" s="327" t="s">
        <v>2039</v>
      </c>
    </row>
    <row r="1100" spans="1:6" s="323" customFormat="1" ht="51">
      <c r="A1100" s="324">
        <v>5</v>
      </c>
      <c r="B1100" s="325">
        <v>5842402</v>
      </c>
      <c r="C1100" s="326" t="s">
        <v>819</v>
      </c>
      <c r="D1100" s="326" t="s">
        <v>820</v>
      </c>
      <c r="E1100" s="326" t="s">
        <v>831</v>
      </c>
      <c r="F1100" s="327" t="s">
        <v>2040</v>
      </c>
    </row>
    <row r="1101" spans="1:6" s="323" customFormat="1" ht="38.25">
      <c r="A1101" s="324">
        <v>5</v>
      </c>
      <c r="B1101" s="325">
        <v>5842403</v>
      </c>
      <c r="C1101" s="326" t="s">
        <v>819</v>
      </c>
      <c r="D1101" s="326" t="s">
        <v>820</v>
      </c>
      <c r="E1101" s="326" t="s">
        <v>831</v>
      </c>
      <c r="F1101" s="327" t="s">
        <v>2041</v>
      </c>
    </row>
    <row r="1102" spans="1:6" s="323" customFormat="1" ht="51">
      <c r="A1102" s="324">
        <v>5</v>
      </c>
      <c r="B1102" s="325">
        <v>5842404</v>
      </c>
      <c r="C1102" s="326" t="s">
        <v>819</v>
      </c>
      <c r="D1102" s="326" t="s">
        <v>820</v>
      </c>
      <c r="E1102" s="326" t="s">
        <v>831</v>
      </c>
      <c r="F1102" s="327" t="s">
        <v>2042</v>
      </c>
    </row>
    <row r="1103" spans="1:6" s="323" customFormat="1" ht="38.25">
      <c r="A1103" s="324">
        <v>5</v>
      </c>
      <c r="B1103" s="325">
        <v>5861001</v>
      </c>
      <c r="C1103" s="326" t="s">
        <v>852</v>
      </c>
      <c r="D1103" s="326" t="s">
        <v>1201</v>
      </c>
      <c r="E1103" s="326" t="s">
        <v>1579</v>
      </c>
      <c r="F1103" s="327" t="s">
        <v>2043</v>
      </c>
    </row>
    <row r="1104" spans="1:6" s="323" customFormat="1" ht="38.25">
      <c r="A1104" s="324">
        <v>5</v>
      </c>
      <c r="B1104" s="325">
        <v>5869201</v>
      </c>
      <c r="C1104" s="326" t="s">
        <v>852</v>
      </c>
      <c r="D1104" s="326" t="s">
        <v>1201</v>
      </c>
      <c r="E1104" s="326" t="s">
        <v>1581</v>
      </c>
      <c r="F1104" s="327" t="s">
        <v>2044</v>
      </c>
    </row>
    <row r="1105" spans="1:6" s="323" customFormat="1" ht="25.5">
      <c r="A1105" s="324">
        <v>5</v>
      </c>
      <c r="B1105" s="325">
        <v>5900501</v>
      </c>
      <c r="C1105" s="326" t="s">
        <v>858</v>
      </c>
      <c r="D1105" s="326" t="s">
        <v>859</v>
      </c>
      <c r="E1105" s="326" t="s">
        <v>859</v>
      </c>
      <c r="F1105" s="327" t="s">
        <v>2045</v>
      </c>
    </row>
    <row r="1106" spans="1:6" s="323" customFormat="1" ht="25.5">
      <c r="A1106" s="324">
        <v>5</v>
      </c>
      <c r="B1106" s="325">
        <v>5910201</v>
      </c>
      <c r="C1106" s="326" t="s">
        <v>858</v>
      </c>
      <c r="D1106" s="326" t="s">
        <v>863</v>
      </c>
      <c r="E1106" s="326" t="s">
        <v>863</v>
      </c>
      <c r="F1106" s="327" t="s">
        <v>2046</v>
      </c>
    </row>
    <row r="1107" spans="1:6" s="323" customFormat="1" ht="38.25">
      <c r="A1107" s="324">
        <v>5</v>
      </c>
      <c r="B1107" s="325">
        <v>5931201</v>
      </c>
      <c r="C1107" s="326" t="s">
        <v>858</v>
      </c>
      <c r="D1107" s="326" t="s">
        <v>1220</v>
      </c>
      <c r="E1107" s="326" t="s">
        <v>1221</v>
      </c>
      <c r="F1107" s="327" t="s">
        <v>2047</v>
      </c>
    </row>
    <row r="1108" spans="1:6" s="323" customFormat="1" ht="25.5">
      <c r="A1108" s="324">
        <v>5</v>
      </c>
      <c r="B1108" s="325">
        <v>5960901</v>
      </c>
      <c r="C1108" s="326" t="s">
        <v>169</v>
      </c>
      <c r="D1108" s="326" t="s">
        <v>881</v>
      </c>
      <c r="E1108" s="326" t="s">
        <v>881</v>
      </c>
      <c r="F1108" s="327" t="s">
        <v>2048</v>
      </c>
    </row>
  </sheetData>
  <sheetProtection password="8BAB" sheet="1" objects="1" scenarios="1"/>
  <sortState xmlns:xlrd2="http://schemas.microsoft.com/office/spreadsheetml/2017/richdata2" ref="A5:E608">
    <sortCondition ref="B5:B608"/>
  </sortState>
  <mergeCells count="1">
    <mergeCell ref="A2:F2"/>
  </mergeCells>
  <conditionalFormatting sqref="B5:B1108">
    <cfRule type="duplicateValues" dxfId="0" priority="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dimension ref="D1:EC69"/>
  <sheetViews>
    <sheetView showGridLines="0" topLeftCell="K59" zoomScale="115" zoomScaleNormal="115" workbookViewId="0">
      <selection activeCell="S67" sqref="S67"/>
    </sheetView>
  </sheetViews>
  <sheetFormatPr baseColWidth="10" defaultColWidth="3.7109375" defaultRowHeight="15"/>
  <cols>
    <col min="29" max="29" width="4.85546875" customWidth="1"/>
    <col min="37" max="37" width="6.140625" customWidth="1"/>
    <col min="38" max="38" width="4.7109375" customWidth="1"/>
    <col min="40" max="40" width="5" customWidth="1"/>
    <col min="47" max="47" width="5.140625" customWidth="1"/>
    <col min="48" max="48" width="5" customWidth="1"/>
    <col min="71" max="71" width="6.5703125" customWidth="1"/>
  </cols>
  <sheetData>
    <row r="1" spans="4:59" ht="15.75">
      <c r="D1" s="1192" t="s">
        <v>2445</v>
      </c>
      <c r="E1" s="1192"/>
      <c r="F1" s="1192"/>
      <c r="G1" s="1192"/>
      <c r="H1" s="1192"/>
      <c r="I1" s="1192"/>
      <c r="J1" s="1192"/>
      <c r="K1" s="1192"/>
      <c r="L1" s="1192"/>
      <c r="M1" s="1192"/>
      <c r="N1" s="1192"/>
      <c r="O1" s="1192"/>
      <c r="P1" s="1192"/>
      <c r="Q1" s="1192"/>
      <c r="R1" s="1192"/>
      <c r="S1" s="1192"/>
      <c r="T1" s="1192"/>
      <c r="U1" s="1192"/>
      <c r="V1" s="1192"/>
      <c r="W1" s="1192"/>
      <c r="X1" s="1192"/>
      <c r="Y1" s="1192"/>
      <c r="Z1" s="1192"/>
      <c r="AA1" s="1192"/>
      <c r="AB1" s="1192"/>
      <c r="AC1" s="1192"/>
      <c r="AD1" s="1192"/>
      <c r="AE1" s="1192"/>
      <c r="AF1" s="1192"/>
      <c r="AG1" s="1192"/>
      <c r="AH1" s="1192"/>
      <c r="AI1" s="1192"/>
      <c r="AJ1" s="1192"/>
      <c r="AK1" s="1192"/>
      <c r="AL1" s="1192"/>
      <c r="AM1" s="1192"/>
      <c r="AN1" s="1192"/>
      <c r="AO1" s="1192"/>
      <c r="AP1" s="1192"/>
      <c r="AQ1" s="1192"/>
      <c r="AR1" s="1192"/>
      <c r="AS1" s="1192"/>
      <c r="AT1" s="1192"/>
      <c r="AU1" s="1192"/>
      <c r="AV1" s="1192"/>
      <c r="AW1" s="1192"/>
      <c r="AX1" s="1192"/>
      <c r="AY1" s="1192"/>
      <c r="AZ1" s="1192"/>
    </row>
    <row r="2" spans="4:59" ht="15.75" thickBot="1"/>
    <row r="3" spans="4:59" ht="32.25" customHeight="1" thickBot="1">
      <c r="M3" s="1057" t="s">
        <v>0</v>
      </c>
      <c r="N3" s="1058"/>
      <c r="O3" s="1058"/>
      <c r="P3" s="1058"/>
      <c r="Q3" s="1059"/>
      <c r="R3" s="51"/>
      <c r="S3" s="1057" t="s">
        <v>1</v>
      </c>
      <c r="T3" s="1058"/>
      <c r="U3" s="1058"/>
      <c r="V3" s="1058"/>
      <c r="W3" s="1058"/>
      <c r="X3" s="1059"/>
      <c r="Y3" s="51"/>
      <c r="Z3" s="51"/>
      <c r="AA3" s="1057" t="s">
        <v>237</v>
      </c>
      <c r="AB3" s="1058"/>
      <c r="AC3" s="1058"/>
      <c r="AD3" s="1058"/>
      <c r="AE3" s="1058"/>
      <c r="AF3" s="1058"/>
      <c r="AG3" s="1059"/>
      <c r="AH3" s="51"/>
      <c r="AI3" s="51"/>
      <c r="AQ3" s="51"/>
      <c r="AR3" s="51"/>
      <c r="AS3" s="51"/>
      <c r="AT3" s="51"/>
      <c r="AU3" s="51"/>
      <c r="AV3" s="51"/>
      <c r="AW3" s="51"/>
      <c r="AX3" s="51"/>
      <c r="AY3" s="51"/>
      <c r="AZ3" s="51"/>
      <c r="BA3" s="332"/>
      <c r="BB3" s="332"/>
      <c r="BC3" s="332"/>
      <c r="BD3" s="332"/>
      <c r="BE3" s="332"/>
      <c r="BF3" s="332"/>
      <c r="BG3" s="332"/>
    </row>
    <row r="4" spans="4:59" ht="19.5" thickBot="1">
      <c r="M4" s="1060"/>
      <c r="N4" s="1061"/>
      <c r="O4" s="1061"/>
      <c r="P4" s="1061"/>
      <c r="Q4" s="1062"/>
      <c r="R4" s="60"/>
      <c r="S4" s="1060"/>
      <c r="T4" s="1061"/>
      <c r="U4" s="1061"/>
      <c r="V4" s="1061"/>
      <c r="W4" s="1061"/>
      <c r="X4" s="1062"/>
      <c r="Y4" s="60"/>
      <c r="Z4" s="60"/>
      <c r="AA4" s="1210"/>
      <c r="AB4" s="1211"/>
      <c r="AC4" s="1211"/>
      <c r="AD4" s="1211"/>
      <c r="AE4" s="1211"/>
      <c r="AF4" s="1211"/>
      <c r="AG4" s="1212"/>
      <c r="AH4" s="51"/>
      <c r="AI4" s="51"/>
      <c r="AQ4" s="51"/>
      <c r="AR4" s="51"/>
      <c r="AS4" s="51"/>
      <c r="AT4" s="334"/>
      <c r="AU4" s="334"/>
      <c r="AV4" s="333"/>
      <c r="AW4" s="333"/>
      <c r="AX4" s="333"/>
      <c r="AY4" s="333"/>
      <c r="AZ4" s="333"/>
      <c r="BA4" s="334"/>
      <c r="BB4" s="334"/>
      <c r="BC4" s="335"/>
      <c r="BD4" s="335"/>
      <c r="BE4" s="335"/>
      <c r="BF4" s="335"/>
      <c r="BG4" s="335"/>
    </row>
    <row r="5" spans="4:59">
      <c r="AG5" s="51"/>
      <c r="AH5" s="51"/>
      <c r="AI5" s="51"/>
    </row>
    <row r="6" spans="4:59" ht="15.75" thickBot="1"/>
    <row r="7" spans="4:59" ht="15.75" thickBot="1">
      <c r="D7" s="1207" t="s">
        <v>354</v>
      </c>
      <c r="E7" s="1208"/>
      <c r="F7" s="1208"/>
      <c r="G7" s="1208"/>
      <c r="H7" s="1208"/>
      <c r="I7" s="1208"/>
      <c r="J7" s="1208"/>
      <c r="K7" s="1208"/>
      <c r="L7" s="1208"/>
      <c r="M7" s="1208"/>
      <c r="N7" s="1208"/>
      <c r="O7" s="1208"/>
      <c r="P7" s="1208"/>
      <c r="Q7" s="1208"/>
      <c r="R7" s="1208"/>
      <c r="S7" s="1208"/>
      <c r="T7" s="1208"/>
      <c r="U7" s="1208"/>
      <c r="V7" s="1208"/>
      <c r="W7" s="1208"/>
      <c r="X7" s="1208"/>
      <c r="Y7" s="1208"/>
      <c r="Z7" s="1208"/>
      <c r="AA7" s="1208"/>
      <c r="AB7" s="1208"/>
      <c r="AC7" s="1208"/>
      <c r="AD7" s="1208"/>
      <c r="AE7" s="1208"/>
      <c r="AF7" s="1208"/>
      <c r="AG7" s="1208"/>
      <c r="AH7" s="1208"/>
      <c r="AI7" s="1208"/>
      <c r="AJ7" s="1208"/>
      <c r="AK7" s="1208"/>
      <c r="AL7" s="1208"/>
      <c r="AM7" s="1208"/>
      <c r="AN7" s="1208"/>
      <c r="AO7" s="1208"/>
      <c r="AP7" s="1208"/>
      <c r="AQ7" s="1208"/>
      <c r="AR7" s="1208"/>
      <c r="AS7" s="1208"/>
      <c r="AT7" s="1208"/>
      <c r="AU7" s="1208"/>
      <c r="AV7" s="1208"/>
      <c r="AW7" s="1208"/>
      <c r="AX7" s="1208"/>
      <c r="AY7" s="1208"/>
      <c r="AZ7" s="1208"/>
      <c r="BA7" s="1208"/>
      <c r="BB7" s="1208"/>
      <c r="BC7" s="1208"/>
      <c r="BD7" s="1208"/>
      <c r="BE7" s="1208"/>
      <c r="BF7" s="1208"/>
      <c r="BG7" s="1209"/>
    </row>
    <row r="8" spans="4:59" ht="15.75" thickBot="1">
      <c r="D8" s="1542" t="s">
        <v>5</v>
      </c>
      <c r="E8" s="1543"/>
      <c r="F8" s="1543"/>
      <c r="G8" s="1543"/>
      <c r="H8" s="1543"/>
      <c r="I8" s="1543"/>
      <c r="J8" s="1543"/>
      <c r="K8" s="1543"/>
      <c r="L8" s="1543"/>
      <c r="M8" s="1543"/>
      <c r="N8" s="1543"/>
      <c r="O8" s="1543"/>
      <c r="P8" s="1543"/>
      <c r="Q8" s="1543"/>
      <c r="R8" s="1543"/>
      <c r="S8" s="1543"/>
      <c r="T8" s="1543"/>
      <c r="U8" s="1543"/>
      <c r="V8" s="1543"/>
      <c r="W8" s="1543"/>
      <c r="X8" s="1543"/>
      <c r="Y8" s="1543"/>
      <c r="Z8" s="1543"/>
      <c r="AA8" s="1543"/>
      <c r="AB8" s="1543"/>
      <c r="AC8" s="1543"/>
      <c r="AD8" s="1543"/>
      <c r="AE8" s="1543"/>
      <c r="AF8" s="1543"/>
      <c r="AG8" s="1543"/>
      <c r="AH8" s="1543"/>
      <c r="AI8" s="1543"/>
      <c r="AJ8" s="1543"/>
      <c r="AK8" s="1543"/>
      <c r="AL8" s="1543"/>
      <c r="AM8" s="1543"/>
      <c r="AN8" s="1543"/>
      <c r="AO8" s="1543"/>
      <c r="AP8" s="1543"/>
      <c r="AQ8" s="1543"/>
      <c r="AR8" s="1543"/>
      <c r="AS8" s="1543"/>
      <c r="AT8" s="1543"/>
      <c r="AU8" s="1543"/>
      <c r="AV8" s="1543"/>
      <c r="AW8" s="1543"/>
      <c r="AX8" s="1543"/>
      <c r="AY8" s="1543"/>
      <c r="AZ8" s="1543"/>
      <c r="BA8" s="1543"/>
      <c r="BB8" s="1543"/>
      <c r="BC8" s="1543"/>
      <c r="BD8" s="1543"/>
      <c r="BE8" s="1544"/>
      <c r="BF8" s="1544"/>
      <c r="BG8" s="1545"/>
    </row>
    <row r="9" spans="4:59" ht="15.75" thickBot="1">
      <c r="D9" s="347"/>
      <c r="E9" s="344"/>
      <c r="F9" s="344"/>
      <c r="G9" s="344"/>
      <c r="H9" s="344"/>
      <c r="I9" s="344"/>
      <c r="J9" s="344"/>
      <c r="K9" s="344"/>
      <c r="L9" s="344"/>
      <c r="M9" s="344"/>
      <c r="N9" s="344"/>
      <c r="O9" s="344"/>
      <c r="P9" s="344"/>
      <c r="Q9" s="344"/>
      <c r="R9" s="344"/>
      <c r="S9" s="344"/>
      <c r="T9" s="344"/>
      <c r="U9" s="344"/>
      <c r="V9" s="344"/>
      <c r="W9" s="344"/>
      <c r="X9" s="344"/>
      <c r="Y9" s="344"/>
      <c r="Z9" s="344"/>
      <c r="AA9" s="344"/>
      <c r="AB9" s="344"/>
      <c r="AC9" s="344"/>
      <c r="AD9" s="344"/>
      <c r="AE9" s="344"/>
      <c r="AF9" s="344"/>
      <c r="AG9" s="344"/>
      <c r="AH9" s="344"/>
      <c r="AI9" s="344"/>
      <c r="AJ9" s="344"/>
      <c r="AK9" s="344"/>
      <c r="AL9" s="344"/>
      <c r="AM9" s="344"/>
      <c r="AN9" s="344"/>
      <c r="AO9" s="330"/>
      <c r="AP9" s="344"/>
      <c r="AQ9" s="344"/>
      <c r="AR9" s="344"/>
      <c r="AS9" s="345"/>
      <c r="AT9" s="345"/>
      <c r="AU9" s="345"/>
      <c r="AV9" s="330"/>
      <c r="AW9" s="346"/>
      <c r="AX9" s="346"/>
      <c r="AY9" s="346"/>
      <c r="AZ9" s="346"/>
      <c r="BA9" s="346"/>
      <c r="BB9" s="346"/>
      <c r="BC9" s="346"/>
      <c r="BD9" s="346"/>
      <c r="BE9" s="346"/>
      <c r="BF9" s="346"/>
      <c r="BG9" s="348"/>
    </row>
    <row r="10" spans="4:59" ht="15.75" thickBot="1">
      <c r="D10" s="349" t="s">
        <v>2416</v>
      </c>
      <c r="E10" s="328"/>
      <c r="F10" s="76"/>
      <c r="G10" s="76"/>
      <c r="H10" s="76"/>
      <c r="I10" s="76" t="s">
        <v>2415</v>
      </c>
      <c r="J10" s="76"/>
      <c r="K10" s="76"/>
      <c r="L10" s="77"/>
      <c r="M10" s="76"/>
      <c r="N10" s="76" t="s">
        <v>2433</v>
      </c>
      <c r="O10" s="76"/>
      <c r="P10" s="76"/>
      <c r="Q10" s="76"/>
      <c r="R10" s="76"/>
      <c r="S10" s="76"/>
      <c r="T10" s="77"/>
      <c r="U10" s="76"/>
      <c r="V10" s="328" t="s">
        <v>2417</v>
      </c>
      <c r="W10" s="76"/>
      <c r="X10" s="76"/>
      <c r="Y10" s="76"/>
      <c r="Z10" s="76"/>
      <c r="AA10" s="76"/>
      <c r="AB10" s="76"/>
      <c r="AC10" s="369" t="s">
        <v>2418</v>
      </c>
      <c r="AD10" s="77"/>
      <c r="AE10" s="76"/>
      <c r="AF10" s="76"/>
      <c r="AG10" s="76"/>
      <c r="AH10" s="76"/>
      <c r="AI10" s="328" t="s">
        <v>7</v>
      </c>
      <c r="AJ10" s="76"/>
      <c r="AK10" s="76"/>
      <c r="AL10" s="76"/>
      <c r="AM10" s="76"/>
      <c r="AN10" s="76" t="s">
        <v>11</v>
      </c>
      <c r="AO10" s="76"/>
      <c r="AP10" s="1039"/>
      <c r="AQ10" s="1040"/>
      <c r="AR10" s="1040"/>
      <c r="AS10" s="1040"/>
      <c r="AT10" s="1041"/>
      <c r="AU10" s="82"/>
      <c r="AV10" s="76"/>
      <c r="AW10" s="82"/>
      <c r="AX10" s="82"/>
      <c r="AY10" s="82"/>
      <c r="AZ10" s="82"/>
      <c r="BA10" s="82"/>
      <c r="BB10" s="82"/>
      <c r="BC10" s="82"/>
      <c r="BD10" s="82"/>
      <c r="BE10" s="82"/>
      <c r="BF10" s="82"/>
      <c r="BG10" s="350"/>
    </row>
    <row r="11" spans="4:59" ht="15.75" thickBot="1">
      <c r="D11" s="349"/>
      <c r="E11" s="328"/>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80"/>
      <c r="AO11" s="96"/>
      <c r="AP11" s="96"/>
      <c r="AQ11" s="96"/>
      <c r="AR11" s="82"/>
      <c r="AS11" s="82"/>
      <c r="AT11" s="76"/>
      <c r="AU11" s="76"/>
      <c r="AV11" s="76"/>
      <c r="AW11" s="76"/>
      <c r="AX11" s="76"/>
      <c r="AY11" s="76"/>
      <c r="AZ11" s="76"/>
      <c r="BA11" s="76"/>
      <c r="BB11" s="76"/>
      <c r="BC11" s="76"/>
      <c r="BD11" s="76"/>
      <c r="BE11" s="76"/>
      <c r="BF11" s="76"/>
      <c r="BG11" s="350"/>
    </row>
    <row r="12" spans="4:59" ht="15.75" thickBot="1">
      <c r="D12" s="1538" t="s">
        <v>2414</v>
      </c>
      <c r="E12" s="1539"/>
      <c r="F12" s="1539"/>
      <c r="G12" s="1539"/>
      <c r="H12" s="1539"/>
      <c r="I12" s="1539"/>
      <c r="J12" s="1539"/>
      <c r="K12" s="1539"/>
      <c r="L12" s="1539"/>
      <c r="M12" s="1539"/>
      <c r="N12" s="1539"/>
      <c r="O12" s="1539"/>
      <c r="P12" s="1539"/>
      <c r="Q12" s="1539"/>
      <c r="R12" s="1539"/>
      <c r="S12" s="1539"/>
      <c r="T12" s="1539"/>
      <c r="U12" s="1539"/>
      <c r="V12" s="1539"/>
      <c r="W12" s="1539"/>
      <c r="X12" s="1539"/>
      <c r="Y12" s="1539"/>
      <c r="Z12" s="1539"/>
      <c r="AA12" s="1539"/>
      <c r="AB12" s="1539"/>
      <c r="AC12" s="1539"/>
      <c r="AD12" s="1539"/>
      <c r="AE12" s="1539"/>
      <c r="AF12" s="1539"/>
      <c r="AG12" s="1539"/>
      <c r="AH12" s="1539"/>
      <c r="AI12" s="1539"/>
      <c r="AJ12" s="1539"/>
      <c r="AK12" s="1539"/>
      <c r="AL12" s="1539"/>
      <c r="AM12" s="1539"/>
      <c r="AN12" s="1539"/>
      <c r="AO12" s="1539"/>
      <c r="AP12" s="1539"/>
      <c r="AQ12" s="1539"/>
      <c r="AR12" s="1539"/>
      <c r="AS12" s="1539"/>
      <c r="AT12" s="1539"/>
      <c r="AU12" s="1539"/>
      <c r="AV12" s="1539"/>
      <c r="AW12" s="1539"/>
      <c r="AX12" s="1539"/>
      <c r="AY12" s="1539"/>
      <c r="AZ12" s="1539"/>
      <c r="BA12" s="1539"/>
      <c r="BB12" s="1539"/>
      <c r="BC12" s="1539"/>
      <c r="BD12" s="1539"/>
      <c r="BE12" s="1540"/>
      <c r="BF12" s="1540"/>
      <c r="BG12" s="1541"/>
    </row>
    <row r="13" spans="4:59" ht="15.75" thickBot="1">
      <c r="D13" s="1554" t="s">
        <v>2413</v>
      </c>
      <c r="E13" s="1555"/>
      <c r="F13" s="1555"/>
      <c r="G13" s="1555"/>
      <c r="H13" s="1555"/>
      <c r="I13" s="1555"/>
      <c r="J13" s="1555"/>
      <c r="K13" s="1555"/>
      <c r="L13" s="1556"/>
      <c r="M13" s="1029" t="s">
        <v>590</v>
      </c>
      <c r="N13" s="1030"/>
      <c r="O13" s="1030"/>
      <c r="P13" s="1030"/>
      <c r="Q13" s="1030"/>
      <c r="R13" s="1030"/>
      <c r="S13" s="1030"/>
      <c r="T13" s="1030"/>
      <c r="U13" s="1030"/>
      <c r="V13" s="1030"/>
      <c r="W13" s="1030"/>
      <c r="X13" s="1030"/>
      <c r="Y13" s="1030"/>
      <c r="Z13" s="1030"/>
      <c r="AA13" s="1031"/>
      <c r="AB13" s="1029" t="s">
        <v>591</v>
      </c>
      <c r="AC13" s="1030"/>
      <c r="AD13" s="1030"/>
      <c r="AE13" s="1030"/>
      <c r="AF13" s="1030"/>
      <c r="AG13" s="1030"/>
      <c r="AH13" s="1030"/>
      <c r="AI13" s="1030"/>
      <c r="AJ13" s="1030"/>
      <c r="AK13" s="1030"/>
      <c r="AL13" s="1030"/>
      <c r="AM13" s="1030"/>
      <c r="AN13" s="1031"/>
      <c r="AO13" s="1029" t="s">
        <v>592</v>
      </c>
      <c r="AP13" s="1030"/>
      <c r="AQ13" s="1030"/>
      <c r="AR13" s="1030"/>
      <c r="AS13" s="1030"/>
      <c r="AT13" s="1030"/>
      <c r="AU13" s="1030"/>
      <c r="AV13" s="1030"/>
      <c r="AW13" s="1030"/>
      <c r="AX13" s="1031"/>
      <c r="AY13" s="1029" t="s">
        <v>593</v>
      </c>
      <c r="AZ13" s="1030"/>
      <c r="BA13" s="1030"/>
      <c r="BB13" s="1030"/>
      <c r="BC13" s="1030"/>
      <c r="BD13" s="1030"/>
      <c r="BE13" s="1030"/>
      <c r="BF13" s="1030"/>
      <c r="BG13" s="1031"/>
    </row>
    <row r="14" spans="4:59" ht="15.75" customHeight="1" thickBot="1">
      <c r="D14" s="1563" t="s">
        <v>18</v>
      </c>
      <c r="E14" s="1096"/>
      <c r="F14" s="1096"/>
      <c r="G14" s="1096"/>
      <c r="H14" s="1096"/>
      <c r="I14" s="1096"/>
      <c r="J14" s="1564"/>
      <c r="K14" s="1135" t="s">
        <v>63</v>
      </c>
      <c r="L14" s="1136"/>
      <c r="M14" s="1565" t="s">
        <v>358</v>
      </c>
      <c r="N14" s="1098"/>
      <c r="O14" s="1098"/>
      <c r="P14" s="1098"/>
      <c r="Q14" s="1098"/>
      <c r="R14" s="1098"/>
      <c r="S14" s="1098"/>
      <c r="T14" s="1566"/>
      <c r="U14" s="1567"/>
      <c r="V14" s="1567"/>
      <c r="W14" s="1567"/>
      <c r="X14" s="1567"/>
      <c r="Y14" s="1567"/>
      <c r="Z14" s="1567"/>
      <c r="AA14" s="1567"/>
      <c r="AB14" s="1568"/>
      <c r="AC14" s="1569" t="s">
        <v>2419</v>
      </c>
      <c r="AD14" s="1235"/>
      <c r="AE14" s="1235"/>
      <c r="AF14" s="1235"/>
      <c r="AG14" s="1235"/>
      <c r="AH14" s="1235"/>
      <c r="AI14" s="1575" t="s">
        <v>51</v>
      </c>
      <c r="AJ14" s="1576"/>
      <c r="AK14" s="1576"/>
      <c r="AL14" s="405"/>
      <c r="AM14" s="1575" t="s">
        <v>53</v>
      </c>
      <c r="AN14" s="1576"/>
      <c r="AO14" s="1576"/>
      <c r="AP14" s="405"/>
      <c r="AQ14" s="1575" t="s">
        <v>2492</v>
      </c>
      <c r="AR14" s="1576"/>
      <c r="AS14" s="1576"/>
      <c r="AT14" s="405"/>
      <c r="AU14" s="1035" t="s">
        <v>2420</v>
      </c>
      <c r="AV14" s="1035"/>
      <c r="AW14" s="1035"/>
      <c r="AX14" s="1035"/>
      <c r="AY14" s="1577"/>
      <c r="AZ14" s="384" t="s">
        <v>3</v>
      </c>
      <c r="BA14" s="384" t="s">
        <v>3</v>
      </c>
      <c r="BB14" s="384" t="s">
        <v>4</v>
      </c>
      <c r="BC14" s="384" t="s">
        <v>4</v>
      </c>
      <c r="BD14" s="384" t="s">
        <v>2060</v>
      </c>
      <c r="BE14" s="384" t="s">
        <v>2060</v>
      </c>
      <c r="BF14" s="384" t="s">
        <v>2060</v>
      </c>
      <c r="BG14" s="385" t="s">
        <v>2060</v>
      </c>
    </row>
    <row r="15" spans="4:59" ht="15.75" thickBot="1">
      <c r="D15" s="1551" t="s">
        <v>19</v>
      </c>
      <c r="E15" s="1552"/>
      <c r="F15" s="1552"/>
      <c r="G15" s="1552"/>
      <c r="H15" s="1552"/>
      <c r="I15" s="1552"/>
      <c r="J15" s="1552"/>
      <c r="K15" s="1552"/>
      <c r="L15" s="1552"/>
      <c r="M15" s="1552"/>
      <c r="N15" s="1552"/>
      <c r="O15" s="1552"/>
      <c r="P15" s="1552"/>
      <c r="Q15" s="1552"/>
      <c r="R15" s="1552"/>
      <c r="S15" s="1552"/>
      <c r="T15" s="1552"/>
      <c r="U15" s="1552"/>
      <c r="V15" s="1552"/>
      <c r="W15" s="1552"/>
      <c r="X15" s="1552"/>
      <c r="Y15" s="1552"/>
      <c r="Z15" s="1552"/>
      <c r="AA15" s="1552"/>
      <c r="AB15" s="1552"/>
      <c r="AC15" s="1552"/>
      <c r="AD15" s="1552"/>
      <c r="AE15" s="1552"/>
      <c r="AF15" s="1552"/>
      <c r="AG15" s="1552"/>
      <c r="AH15" s="1552"/>
      <c r="AI15" s="1552"/>
      <c r="AJ15" s="1552"/>
      <c r="AK15" s="1552"/>
      <c r="AL15" s="1552"/>
      <c r="AM15" s="1552"/>
      <c r="AN15" s="1552"/>
      <c r="AO15" s="1552"/>
      <c r="AP15" s="1552"/>
      <c r="AQ15" s="1552"/>
      <c r="AR15" s="1552"/>
      <c r="AS15" s="1552"/>
      <c r="AT15" s="1552"/>
      <c r="AU15" s="1552"/>
      <c r="AV15" s="1552"/>
      <c r="AW15" s="1552"/>
      <c r="AX15" s="1552"/>
      <c r="AY15" s="1552"/>
      <c r="AZ15" s="1552"/>
      <c r="BA15" s="1552"/>
      <c r="BB15" s="1552"/>
      <c r="BC15" s="1552"/>
      <c r="BD15" s="1552"/>
      <c r="BE15" s="1552"/>
      <c r="BF15" s="1552"/>
      <c r="BG15" s="1553"/>
    </row>
    <row r="16" spans="4:59" ht="15.75" thickBot="1">
      <c r="D16" s="1557" t="s">
        <v>2053</v>
      </c>
      <c r="E16" s="1558"/>
      <c r="F16" s="1558"/>
      <c r="G16" s="1558"/>
      <c r="H16" s="1558"/>
      <c r="I16" s="1558"/>
      <c r="J16" s="1558"/>
      <c r="K16" s="1558"/>
      <c r="L16" s="1558"/>
      <c r="M16" s="1558"/>
      <c r="N16" s="1558"/>
      <c r="O16" s="1558"/>
      <c r="P16" s="1558"/>
      <c r="Q16" s="1558"/>
      <c r="R16" s="1558"/>
      <c r="S16" s="1558"/>
      <c r="T16" s="1558"/>
      <c r="U16" s="1558"/>
      <c r="V16" s="1558"/>
      <c r="W16" s="1558"/>
      <c r="X16" s="1558"/>
      <c r="Y16" s="1558"/>
      <c r="Z16" s="1558"/>
      <c r="AA16" s="1558"/>
      <c r="AB16" s="1558"/>
      <c r="AC16" s="1558"/>
      <c r="AD16" s="1558"/>
      <c r="AE16" s="1558"/>
      <c r="AF16" s="1558"/>
      <c r="AG16" s="1558"/>
      <c r="AH16" s="1558"/>
      <c r="AI16" s="1558"/>
      <c r="AJ16" s="1558"/>
      <c r="AK16" s="1558"/>
      <c r="AL16" s="1558"/>
      <c r="AM16" s="1558"/>
      <c r="AN16" s="1558"/>
      <c r="AO16" s="1558"/>
      <c r="AP16" s="1558"/>
      <c r="AQ16" s="1558"/>
      <c r="AR16" s="1558"/>
      <c r="AS16" s="1558"/>
      <c r="AT16" s="1558"/>
      <c r="AU16" s="1558"/>
      <c r="AV16" s="1558"/>
      <c r="AW16" s="1558"/>
      <c r="AX16" s="1558"/>
      <c r="AY16" s="1558"/>
      <c r="AZ16" s="1558"/>
      <c r="BA16" s="1558"/>
      <c r="BB16" s="1558"/>
      <c r="BC16" s="1558"/>
      <c r="BD16" s="1558"/>
      <c r="BE16" s="1558"/>
      <c r="BF16" s="1558"/>
      <c r="BG16" s="1559"/>
    </row>
    <row r="17" spans="4:133" ht="24" customHeight="1" thickBot="1">
      <c r="D17" s="1560" t="s">
        <v>2421</v>
      </c>
      <c r="E17" s="1561"/>
      <c r="F17" s="1561"/>
      <c r="G17" s="1561"/>
      <c r="H17" s="1561"/>
      <c r="I17" s="1561"/>
      <c r="J17" s="1561"/>
      <c r="K17" s="1561"/>
      <c r="L17" s="1561"/>
      <c r="M17" s="1562"/>
      <c r="N17" s="1562"/>
      <c r="O17" s="1562"/>
      <c r="P17" s="1562"/>
      <c r="Q17" s="1562"/>
      <c r="R17" s="1562"/>
      <c r="S17" s="1562"/>
      <c r="T17" s="1562"/>
      <c r="U17" s="1562"/>
      <c r="V17" s="1562"/>
      <c r="W17" s="1562"/>
      <c r="X17" s="1562"/>
      <c r="Y17" s="1562"/>
      <c r="Z17" s="1562"/>
      <c r="AA17" s="1562"/>
      <c r="AB17" s="1548" t="s">
        <v>2422</v>
      </c>
      <c r="AC17" s="1548"/>
      <c r="AD17" s="1548"/>
      <c r="AE17" s="1548"/>
      <c r="AF17" s="1548"/>
      <c r="AG17" s="1548"/>
      <c r="AH17" s="1548"/>
      <c r="AI17" s="1548"/>
      <c r="AJ17" s="1549"/>
      <c r="AK17" s="1549"/>
      <c r="AL17" s="1549"/>
      <c r="AM17" s="1549"/>
      <c r="AN17" s="1550"/>
      <c r="AO17" s="1570" t="s">
        <v>2423</v>
      </c>
      <c r="AP17" s="1571"/>
      <c r="AQ17" s="1571"/>
      <c r="AR17" s="1571"/>
      <c r="AS17" s="1571"/>
      <c r="AT17" s="1571"/>
      <c r="AU17" s="1571"/>
      <c r="AV17" s="1571"/>
      <c r="AW17" s="1571"/>
      <c r="AX17" s="1571"/>
      <c r="AY17" s="1571"/>
      <c r="AZ17" s="1572"/>
      <c r="BA17" s="1573"/>
      <c r="BB17" s="1055"/>
      <c r="BC17" s="1055"/>
      <c r="BD17" s="1055"/>
      <c r="BE17" s="1055"/>
      <c r="BF17" s="1055"/>
      <c r="BG17" s="1574"/>
    </row>
    <row r="18" spans="4:133" ht="15" customHeight="1" thickBot="1">
      <c r="D18" s="1560" t="s">
        <v>2424</v>
      </c>
      <c r="E18" s="1561"/>
      <c r="F18" s="1561"/>
      <c r="G18" s="1561"/>
      <c r="H18" s="1561"/>
      <c r="I18" s="1561"/>
      <c r="J18" s="1561"/>
      <c r="K18" s="1561"/>
      <c r="L18" s="1561"/>
      <c r="M18" s="1595"/>
      <c r="N18" s="1595"/>
      <c r="O18" s="1595"/>
      <c r="P18" s="1595"/>
      <c r="Q18" s="1595"/>
      <c r="R18" s="1595"/>
      <c r="S18" s="1595"/>
      <c r="T18" s="1595"/>
      <c r="U18" s="1595"/>
      <c r="V18" s="1595"/>
      <c r="W18" s="1595"/>
      <c r="X18" s="1595"/>
      <c r="Y18" s="1595"/>
      <c r="Z18" s="1595"/>
      <c r="AA18" s="1595"/>
      <c r="AB18" s="1594" t="s">
        <v>2059</v>
      </c>
      <c r="AC18" s="1594"/>
      <c r="AD18" s="1594"/>
      <c r="AE18" s="1594"/>
      <c r="AF18" s="1596"/>
      <c r="AG18" s="1597"/>
      <c r="AH18" s="1597"/>
      <c r="AI18" s="1597"/>
      <c r="AJ18" s="1598"/>
      <c r="AK18" s="1594" t="s">
        <v>2440</v>
      </c>
      <c r="AL18" s="1594"/>
      <c r="AM18" s="1594"/>
      <c r="AN18" s="1594"/>
      <c r="AO18" s="1596"/>
      <c r="AP18" s="1597"/>
      <c r="AQ18" s="1597"/>
      <c r="AR18" s="1597"/>
      <c r="AS18" s="1598"/>
      <c r="AT18" s="1548" t="s">
        <v>2054</v>
      </c>
      <c r="AU18" s="1548"/>
      <c r="AV18" s="1548"/>
      <c r="AW18" s="1548"/>
      <c r="AX18" s="1548"/>
      <c r="AY18" s="1573"/>
      <c r="AZ18" s="1055"/>
      <c r="BA18" s="1055"/>
      <c r="BB18" s="1055"/>
      <c r="BC18" s="1055"/>
      <c r="BD18" s="1055"/>
      <c r="BE18" s="1055"/>
      <c r="BF18" s="1055"/>
      <c r="BG18" s="1056"/>
      <c r="BK18" s="332"/>
      <c r="BL18" s="332"/>
      <c r="BM18" s="332"/>
      <c r="BN18" s="332"/>
      <c r="BO18" s="332"/>
      <c r="BP18" s="332"/>
      <c r="BQ18" s="332"/>
      <c r="BR18" s="332"/>
      <c r="BS18" s="332"/>
      <c r="BT18" s="332"/>
      <c r="BU18" s="332"/>
    </row>
    <row r="19" spans="4:133" ht="15.75" customHeight="1" thickBot="1">
      <c r="D19" s="1220" t="s">
        <v>2055</v>
      </c>
      <c r="E19" s="1221"/>
      <c r="F19" s="1221"/>
      <c r="G19" s="1221"/>
      <c r="H19" s="1221"/>
      <c r="I19" s="1221"/>
      <c r="J19" s="1221"/>
      <c r="K19" s="1221"/>
      <c r="L19" s="1221"/>
      <c r="M19" s="1588"/>
      <c r="N19" s="1589"/>
      <c r="O19" s="1589"/>
      <c r="P19" s="1589"/>
      <c r="Q19" s="1589"/>
      <c r="R19" s="1589"/>
      <c r="S19" s="1589"/>
      <c r="T19" s="1589"/>
      <c r="U19" s="1589"/>
      <c r="V19" s="1589"/>
      <c r="W19" s="1589"/>
      <c r="X19" s="1589"/>
      <c r="Y19" s="1589"/>
      <c r="Z19" s="1589"/>
      <c r="AA19" s="1590"/>
      <c r="AB19" s="1546" t="s">
        <v>21</v>
      </c>
      <c r="AC19" s="1547"/>
      <c r="AD19" s="1204" t="s">
        <v>22</v>
      </c>
      <c r="AE19" s="1204"/>
      <c r="AF19" s="88"/>
      <c r="AG19" s="76"/>
      <c r="AH19" s="1204" t="s">
        <v>23</v>
      </c>
      <c r="AI19" s="1204"/>
      <c r="AJ19" s="88"/>
      <c r="AK19" s="1591" t="s">
        <v>2056</v>
      </c>
      <c r="AL19" s="1117"/>
      <c r="AM19" s="1117"/>
      <c r="AN19" s="1117"/>
      <c r="AO19" s="1146"/>
      <c r="AP19" s="1592"/>
      <c r="AQ19" s="1592"/>
      <c r="AR19" s="1592"/>
      <c r="AS19" s="1592"/>
      <c r="AT19" s="1592"/>
      <c r="AU19" s="1593" t="s">
        <v>56</v>
      </c>
      <c r="AV19" s="1594"/>
      <c r="AW19" s="1594"/>
      <c r="AX19" s="1594"/>
      <c r="AY19" s="1594"/>
      <c r="AZ19" s="1549"/>
      <c r="BA19" s="1549"/>
      <c r="BB19" s="1549"/>
      <c r="BC19" s="1549"/>
      <c r="BD19" s="1549"/>
      <c r="BE19" s="1549"/>
      <c r="BF19" s="1549"/>
      <c r="BG19" s="1549"/>
      <c r="BS19" s="311"/>
    </row>
    <row r="20" spans="4:133" ht="15.75" thickBot="1">
      <c r="D20" s="1050" t="s">
        <v>2442</v>
      </c>
      <c r="E20" s="1051"/>
      <c r="F20" s="1051"/>
      <c r="G20" s="1051"/>
      <c r="H20" s="1051"/>
      <c r="I20" s="1051"/>
      <c r="J20" s="1051"/>
      <c r="K20" s="1051"/>
      <c r="L20" s="1051"/>
      <c r="M20" s="1051"/>
      <c r="N20" s="1051"/>
      <c r="O20" s="1051"/>
      <c r="P20" s="1051"/>
      <c r="Q20" s="1051"/>
      <c r="R20" s="1051"/>
      <c r="S20" s="1051"/>
      <c r="T20" s="1051"/>
      <c r="U20" s="1051"/>
      <c r="V20" s="1051"/>
      <c r="W20" s="1051"/>
      <c r="X20" s="1051"/>
      <c r="Y20" s="1051"/>
      <c r="Z20" s="1051"/>
      <c r="AA20" s="1051"/>
      <c r="AB20" s="1051"/>
      <c r="AC20" s="1051"/>
      <c r="AD20" s="1051"/>
      <c r="AE20" s="1051"/>
      <c r="AF20" s="1051"/>
      <c r="AG20" s="1051"/>
      <c r="AH20" s="1051"/>
      <c r="AI20" s="1051"/>
      <c r="AJ20" s="1051"/>
      <c r="AK20" s="1051"/>
      <c r="AL20" s="1051"/>
      <c r="AM20" s="1051"/>
      <c r="AN20" s="1051"/>
      <c r="AO20" s="1051"/>
      <c r="AP20" s="1051"/>
      <c r="AQ20" s="1051"/>
      <c r="AR20" s="1051"/>
      <c r="AS20" s="1051"/>
      <c r="AT20" s="1051"/>
      <c r="AU20" s="1051"/>
      <c r="AV20" s="1051"/>
      <c r="AW20" s="1051"/>
      <c r="AX20" s="1051"/>
      <c r="AY20" s="1051"/>
      <c r="AZ20" s="1051"/>
      <c r="BA20" s="1051"/>
      <c r="BB20" s="1051"/>
      <c r="BC20" s="1051"/>
      <c r="BD20" s="1051"/>
      <c r="BE20" s="1051"/>
      <c r="BF20" s="1051"/>
      <c r="BG20" s="1052"/>
      <c r="BS20" s="310"/>
    </row>
    <row r="21" spans="4:133" ht="15.75" thickBot="1">
      <c r="D21" s="347"/>
      <c r="E21" s="344"/>
      <c r="F21" s="344"/>
      <c r="G21" s="344"/>
      <c r="H21" s="344"/>
      <c r="I21" s="344"/>
      <c r="J21" s="344"/>
      <c r="K21" s="344"/>
      <c r="L21" s="344"/>
      <c r="M21" s="344"/>
      <c r="N21" s="344"/>
      <c r="O21" s="344"/>
      <c r="P21" s="344"/>
      <c r="Q21" s="344"/>
      <c r="R21" s="344"/>
      <c r="S21" s="344"/>
      <c r="T21" s="344"/>
      <c r="U21" s="344"/>
      <c r="V21" s="344"/>
      <c r="W21" s="344"/>
      <c r="X21" s="344"/>
      <c r="Y21" s="344"/>
      <c r="Z21" s="344"/>
      <c r="AA21" s="344"/>
      <c r="AB21" s="344"/>
      <c r="AC21" s="344"/>
      <c r="AD21" s="344"/>
      <c r="AE21" s="344"/>
      <c r="AF21" s="344"/>
      <c r="AG21" s="344"/>
      <c r="AH21" s="344"/>
      <c r="AI21" s="344"/>
      <c r="AJ21" s="344"/>
      <c r="AK21" s="344"/>
      <c r="AL21" s="344"/>
      <c r="AM21" s="344"/>
      <c r="AN21" s="344"/>
      <c r="AO21" s="330"/>
      <c r="AP21" s="344"/>
      <c r="AQ21" s="344"/>
      <c r="AR21" s="344"/>
      <c r="AS21" s="345"/>
      <c r="AT21" s="345"/>
      <c r="AU21" s="345"/>
      <c r="AV21" s="330"/>
      <c r="AW21" s="346"/>
      <c r="AX21" s="346"/>
      <c r="AY21" s="346"/>
      <c r="AZ21" s="346"/>
      <c r="BA21" s="346"/>
      <c r="BB21" s="346"/>
      <c r="BC21" s="346"/>
      <c r="BD21" s="346"/>
      <c r="BE21" s="346"/>
      <c r="BF21" s="346"/>
      <c r="BG21" s="348"/>
      <c r="BS21" s="310"/>
      <c r="BZ21" s="334"/>
      <c r="CA21" s="59"/>
      <c r="CC21" s="59"/>
      <c r="CD21" s="59"/>
      <c r="CE21" s="59"/>
      <c r="CF21" s="59"/>
      <c r="CG21" s="59"/>
      <c r="CH21" s="59"/>
      <c r="CI21" s="59"/>
      <c r="CJ21" s="59"/>
      <c r="CK21" s="59"/>
      <c r="CL21" s="59"/>
      <c r="CM21" s="59"/>
      <c r="CN21" s="59"/>
      <c r="CO21" s="59"/>
      <c r="CP21" s="59"/>
      <c r="CQ21" s="59"/>
      <c r="CR21" s="59"/>
      <c r="CS21" s="334"/>
      <c r="CT21" s="59"/>
      <c r="CU21" s="59"/>
      <c r="CV21" s="59"/>
      <c r="CW21" s="59"/>
      <c r="CX21" s="59"/>
      <c r="CY21" s="59"/>
      <c r="CZ21" s="59"/>
      <c r="DA21" s="59"/>
      <c r="DB21" s="59"/>
      <c r="DC21" s="59"/>
      <c r="DD21" s="59"/>
      <c r="DE21" s="59"/>
      <c r="DF21" s="59"/>
      <c r="DG21" s="59"/>
      <c r="DH21" s="59"/>
      <c r="DI21" s="59"/>
      <c r="DJ21" s="59"/>
      <c r="DK21" s="400"/>
      <c r="DL21" s="59"/>
      <c r="DM21" s="59"/>
      <c r="DN21" s="59"/>
      <c r="DO21" s="334"/>
      <c r="DP21" s="334"/>
      <c r="DQ21" s="334"/>
      <c r="DR21" s="400"/>
      <c r="DS21" s="398"/>
      <c r="DT21" s="398"/>
      <c r="DU21" s="398"/>
      <c r="DV21" s="398"/>
      <c r="DW21" s="398"/>
      <c r="DX21" s="398"/>
      <c r="DY21" s="398"/>
      <c r="DZ21" s="398"/>
      <c r="EA21" s="398"/>
      <c r="EB21" s="398"/>
      <c r="EC21" s="59"/>
    </row>
    <row r="22" spans="4:133" ht="15.75" thickBot="1">
      <c r="D22" s="349" t="s">
        <v>2425</v>
      </c>
      <c r="E22" s="328"/>
      <c r="F22" s="76"/>
      <c r="G22" s="76"/>
      <c r="H22" s="369"/>
      <c r="I22" s="76"/>
      <c r="J22" s="369" t="s">
        <v>2057</v>
      </c>
      <c r="K22" s="88"/>
      <c r="L22" s="76"/>
      <c r="M22" s="76"/>
      <c r="N22" s="76"/>
      <c r="O22" s="369" t="s">
        <v>2058</v>
      </c>
      <c r="P22" s="88"/>
      <c r="Q22" s="76"/>
      <c r="R22" s="76"/>
      <c r="S22" s="76"/>
      <c r="T22" s="76"/>
      <c r="U22" s="369" t="s">
        <v>2504</v>
      </c>
      <c r="V22" s="88"/>
      <c r="W22" s="407"/>
      <c r="X22" s="76"/>
      <c r="Y22" s="76"/>
      <c r="Z22" s="76"/>
      <c r="AA22" s="369" t="s">
        <v>2505</v>
      </c>
      <c r="AB22" s="88"/>
      <c r="AC22" s="407"/>
      <c r="AD22" s="76"/>
      <c r="AE22" s="76"/>
      <c r="AF22" s="328"/>
      <c r="AG22" s="328"/>
      <c r="AH22" s="328"/>
      <c r="AI22" s="328"/>
      <c r="AJ22" s="328"/>
      <c r="AK22" s="406" t="s">
        <v>2432</v>
      </c>
      <c r="AL22" s="377"/>
      <c r="AM22" s="88"/>
      <c r="AN22" s="88"/>
      <c r="AO22" s="388"/>
      <c r="AP22" s="387"/>
      <c r="AQ22" s="76"/>
      <c r="AR22" s="76"/>
      <c r="AS22" s="76"/>
      <c r="AT22" s="76"/>
      <c r="AU22" s="76"/>
      <c r="AV22" s="328" t="s">
        <v>2434</v>
      </c>
      <c r="AW22" s="328"/>
      <c r="AX22" s="328"/>
      <c r="AY22" s="328"/>
      <c r="AZ22" s="328"/>
      <c r="BA22" s="328"/>
      <c r="BB22" s="386" t="s">
        <v>26</v>
      </c>
      <c r="BC22" s="378" t="s">
        <v>27</v>
      </c>
      <c r="BD22" s="378" t="s">
        <v>28</v>
      </c>
      <c r="BE22" s="378" t="s">
        <v>29</v>
      </c>
      <c r="BF22" s="387" t="s">
        <v>30</v>
      </c>
      <c r="BG22" s="350"/>
      <c r="BS22" s="310"/>
      <c r="BZ22" s="334"/>
      <c r="CA22" s="334"/>
      <c r="CC22" s="59"/>
      <c r="CD22" s="59"/>
      <c r="CE22" s="59"/>
      <c r="CF22" s="59"/>
      <c r="CG22" s="59"/>
      <c r="CH22" s="59"/>
      <c r="CI22" s="59"/>
      <c r="CJ22" s="397"/>
      <c r="CK22" s="59"/>
      <c r="CL22" s="59"/>
      <c r="CM22" s="59"/>
      <c r="CN22" s="59"/>
      <c r="CO22" s="59"/>
      <c r="CP22" s="397"/>
      <c r="CQ22" s="59"/>
      <c r="CR22" s="59"/>
      <c r="CS22" s="334"/>
      <c r="CT22" s="59"/>
      <c r="CU22" s="59"/>
      <c r="CV22" s="59"/>
      <c r="CW22" s="59"/>
      <c r="CX22" s="59"/>
      <c r="CY22" s="59"/>
      <c r="CZ22" s="59"/>
      <c r="DA22" s="59"/>
      <c r="DB22" s="59"/>
      <c r="DC22" s="59"/>
      <c r="DD22" s="397"/>
      <c r="DE22" s="397"/>
      <c r="DF22" s="397"/>
      <c r="DG22" s="397"/>
      <c r="DH22" s="397"/>
      <c r="DI22" s="334"/>
      <c r="DJ22" s="399"/>
      <c r="DK22" s="399"/>
      <c r="DL22" s="399"/>
      <c r="DM22" s="399"/>
      <c r="DN22" s="334"/>
      <c r="DO22" s="59"/>
      <c r="DP22" s="59"/>
      <c r="DQ22" s="59"/>
      <c r="DR22" s="59"/>
      <c r="DS22" s="59"/>
      <c r="DT22" s="397"/>
      <c r="DU22" s="397"/>
      <c r="DV22" s="397"/>
      <c r="DW22" s="397"/>
      <c r="DX22" s="397"/>
      <c r="DY22" s="334"/>
      <c r="DZ22" s="334"/>
      <c r="EA22" s="334"/>
      <c r="EB22" s="334"/>
      <c r="EC22" s="59"/>
    </row>
    <row r="23" spans="4:133" ht="15.75" thickBot="1">
      <c r="D23" s="351"/>
      <c r="E23" s="352"/>
      <c r="F23" s="331"/>
      <c r="G23" s="331"/>
      <c r="H23" s="331"/>
      <c r="I23" s="331"/>
      <c r="J23" s="331"/>
      <c r="K23" s="331"/>
      <c r="L23" s="331"/>
      <c r="M23" s="331"/>
      <c r="N23" s="331"/>
      <c r="O23" s="331"/>
      <c r="P23" s="331"/>
      <c r="Q23" s="331"/>
      <c r="R23" s="331"/>
      <c r="S23" s="331"/>
      <c r="T23" s="331"/>
      <c r="U23" s="331"/>
      <c r="V23" s="331"/>
      <c r="W23" s="331"/>
      <c r="X23" s="331"/>
      <c r="Y23" s="331"/>
      <c r="Z23" s="331"/>
      <c r="AA23" s="331"/>
      <c r="AB23" s="331"/>
      <c r="AC23" s="331"/>
      <c r="AD23" s="331"/>
      <c r="AE23" s="331"/>
      <c r="AF23" s="331"/>
      <c r="AG23" s="331"/>
      <c r="AH23" s="331"/>
      <c r="AI23" s="331"/>
      <c r="AJ23" s="331"/>
      <c r="AK23" s="331"/>
      <c r="AL23" s="331"/>
      <c r="AM23" s="331"/>
      <c r="AN23" s="353"/>
      <c r="AO23" s="329"/>
      <c r="AP23" s="329"/>
      <c r="AQ23" s="329"/>
      <c r="AR23" s="354"/>
      <c r="AS23" s="354"/>
      <c r="AT23" s="331"/>
      <c r="AU23" s="331"/>
      <c r="AV23" s="331"/>
      <c r="AW23" s="331"/>
      <c r="AX23" s="331"/>
      <c r="AY23" s="331"/>
      <c r="AZ23" s="331"/>
      <c r="BA23" s="331"/>
      <c r="BB23" s="331"/>
      <c r="BC23" s="331"/>
      <c r="BD23" s="331"/>
      <c r="BE23" s="331"/>
      <c r="BF23" s="331"/>
      <c r="BG23" s="355"/>
      <c r="BS23" s="313"/>
    </row>
    <row r="24" spans="4:133" ht="15" customHeight="1" thickBot="1">
      <c r="D24" s="1578" t="s">
        <v>2435</v>
      </c>
      <c r="E24" s="1579"/>
      <c r="F24" s="1579"/>
      <c r="G24" s="1579"/>
      <c r="H24" s="1579"/>
      <c r="I24" s="1579"/>
      <c r="J24" s="1579"/>
      <c r="K24" s="1579"/>
      <c r="L24" s="1579"/>
      <c r="M24" s="1580"/>
      <c r="N24" s="1580"/>
      <c r="O24" s="1580"/>
      <c r="P24" s="1580"/>
      <c r="Q24" s="1580"/>
      <c r="R24" s="1580"/>
      <c r="S24" s="1580"/>
      <c r="T24" s="1580"/>
      <c r="U24" s="1580"/>
      <c r="V24" s="1580"/>
      <c r="W24" s="1580"/>
      <c r="X24" s="1580"/>
      <c r="Y24" s="1580"/>
      <c r="Z24" s="1580"/>
      <c r="AA24" s="1580"/>
      <c r="AB24" s="1581" t="s">
        <v>2059</v>
      </c>
      <c r="AC24" s="1581"/>
      <c r="AD24" s="1581"/>
      <c r="AE24" s="1582"/>
      <c r="AF24" s="1583"/>
      <c r="AG24" s="1584"/>
      <c r="AH24" s="1584"/>
      <c r="AI24" s="1584"/>
      <c r="AJ24" s="1585"/>
      <c r="AK24" s="1581" t="s">
        <v>2440</v>
      </c>
      <c r="AL24" s="1581"/>
      <c r="AM24" s="1581"/>
      <c r="AN24" s="1581"/>
      <c r="AO24" s="1583"/>
      <c r="AP24" s="1584"/>
      <c r="AQ24" s="1584"/>
      <c r="AR24" s="1584"/>
      <c r="AS24" s="1585"/>
      <c r="AT24" s="1602" t="s">
        <v>2054</v>
      </c>
      <c r="AU24" s="1602"/>
      <c r="AV24" s="1602"/>
      <c r="AW24" s="1602"/>
      <c r="AX24" s="1602"/>
      <c r="AY24" s="1573"/>
      <c r="AZ24" s="1055"/>
      <c r="BA24" s="1055"/>
      <c r="BB24" s="1055"/>
      <c r="BC24" s="1055"/>
      <c r="BD24" s="1055"/>
      <c r="BE24" s="1055"/>
      <c r="BF24" s="1055"/>
      <c r="BG24" s="1056"/>
      <c r="BS24" s="310"/>
    </row>
    <row r="25" spans="4:133" ht="15.75" customHeight="1" thickBot="1">
      <c r="D25" s="1603" t="s">
        <v>2055</v>
      </c>
      <c r="E25" s="1604"/>
      <c r="F25" s="1604"/>
      <c r="G25" s="1604"/>
      <c r="H25" s="1604"/>
      <c r="I25" s="1604"/>
      <c r="J25" s="1604"/>
      <c r="K25" s="1604"/>
      <c r="L25" s="1604"/>
      <c r="M25" s="1605"/>
      <c r="N25" s="1605"/>
      <c r="O25" s="1605"/>
      <c r="P25" s="1605"/>
      <c r="Q25" s="1605"/>
      <c r="R25" s="1605"/>
      <c r="S25" s="1605"/>
      <c r="T25" s="1605"/>
      <c r="U25" s="1605"/>
      <c r="V25" s="1605"/>
      <c r="W25" s="1605"/>
      <c r="X25" s="1605"/>
      <c r="Y25" s="1605"/>
      <c r="Z25" s="1605"/>
      <c r="AA25" s="1605"/>
      <c r="AB25" s="1606" t="s">
        <v>21</v>
      </c>
      <c r="AC25" s="1606"/>
      <c r="AD25" s="1606" t="s">
        <v>22</v>
      </c>
      <c r="AE25" s="1607"/>
      <c r="AF25" s="88"/>
      <c r="AG25" s="331"/>
      <c r="AH25" s="1608" t="s">
        <v>23</v>
      </c>
      <c r="AI25" s="1608"/>
      <c r="AJ25" s="88"/>
      <c r="AK25" s="1609" t="s">
        <v>2056</v>
      </c>
      <c r="AL25" s="1609"/>
      <c r="AM25" s="1609"/>
      <c r="AN25" s="1609"/>
      <c r="AO25" s="1609"/>
      <c r="AP25" s="1586"/>
      <c r="AQ25" s="1586"/>
      <c r="AR25" s="1586"/>
      <c r="AS25" s="1586"/>
      <c r="AT25" s="1586"/>
      <c r="AU25" s="1609" t="s">
        <v>56</v>
      </c>
      <c r="AV25" s="1609"/>
      <c r="AW25" s="1609"/>
      <c r="AX25" s="1609"/>
      <c r="AY25" s="1609"/>
      <c r="AZ25" s="1586"/>
      <c r="BA25" s="1586"/>
      <c r="BB25" s="1586"/>
      <c r="BC25" s="1586"/>
      <c r="BD25" s="1586"/>
      <c r="BE25" s="1586"/>
      <c r="BF25" s="1586"/>
      <c r="BG25" s="1587"/>
      <c r="BS25" s="313"/>
    </row>
    <row r="26" spans="4:133" ht="15.75" thickBot="1">
      <c r="D26" s="1557" t="s">
        <v>2061</v>
      </c>
      <c r="E26" s="1558"/>
      <c r="F26" s="1558"/>
      <c r="G26" s="1558"/>
      <c r="H26" s="1558"/>
      <c r="I26" s="1558"/>
      <c r="J26" s="1558"/>
      <c r="K26" s="1558"/>
      <c r="L26" s="1558"/>
      <c r="M26" s="1558"/>
      <c r="N26" s="1558"/>
      <c r="O26" s="1558"/>
      <c r="P26" s="1558"/>
      <c r="Q26" s="1558"/>
      <c r="R26" s="1558"/>
      <c r="S26" s="1558"/>
      <c r="T26" s="1558"/>
      <c r="U26" s="1558"/>
      <c r="V26" s="1558"/>
      <c r="W26" s="1558"/>
      <c r="X26" s="1558"/>
      <c r="Y26" s="371" t="s">
        <v>2438</v>
      </c>
      <c r="Z26" s="372"/>
      <c r="AA26" s="372"/>
      <c r="AB26" s="372"/>
      <c r="AC26" s="372"/>
      <c r="AD26" s="372"/>
      <c r="AE26" s="372"/>
      <c r="AF26" s="372"/>
      <c r="AG26" s="372"/>
      <c r="AH26" s="372"/>
      <c r="AI26" s="372"/>
      <c r="AJ26" s="372"/>
      <c r="AK26" s="372"/>
      <c r="AL26" s="372"/>
      <c r="AM26" s="372"/>
      <c r="AN26" s="372"/>
      <c r="AO26" s="372"/>
      <c r="AP26" s="372"/>
      <c r="AQ26" s="372"/>
      <c r="AR26" s="372"/>
      <c r="AS26" s="372"/>
      <c r="AT26" s="372"/>
      <c r="AU26" s="372"/>
      <c r="AV26" s="372"/>
      <c r="AW26" s="372"/>
      <c r="AX26" s="372"/>
      <c r="AY26" s="372"/>
      <c r="AZ26" s="372"/>
      <c r="BA26" s="372"/>
      <c r="BB26" s="372"/>
      <c r="BC26" s="372"/>
      <c r="BD26" s="372"/>
      <c r="BE26" s="372"/>
      <c r="BF26" s="372"/>
      <c r="BG26" s="373"/>
      <c r="BZ26" s="334"/>
      <c r="CA26" s="334"/>
      <c r="CB26" s="334"/>
      <c r="CC26" s="334"/>
      <c r="CD26" s="334"/>
      <c r="CE26" s="334"/>
      <c r="CF26" s="334"/>
      <c r="CG26" s="334"/>
      <c r="CH26" s="334"/>
      <c r="CI26" s="334"/>
      <c r="CJ26" s="334"/>
      <c r="CK26" s="334"/>
      <c r="CL26" s="334"/>
      <c r="CM26" s="334"/>
      <c r="CN26" s="334"/>
      <c r="CO26" s="334"/>
      <c r="CP26" s="334"/>
      <c r="CQ26" s="334"/>
      <c r="CR26" s="334"/>
      <c r="CS26" s="334"/>
      <c r="CT26" s="334"/>
      <c r="CU26" s="334"/>
      <c r="CV26" s="334"/>
      <c r="CW26" s="334"/>
      <c r="CX26" s="334"/>
      <c r="CY26" s="334"/>
      <c r="CZ26" s="334"/>
      <c r="DA26" s="334"/>
      <c r="DB26" s="334"/>
      <c r="DC26" s="334"/>
      <c r="DD26" s="334"/>
      <c r="DE26" s="334"/>
      <c r="DF26" s="334"/>
      <c r="DG26" s="334"/>
      <c r="DH26" s="334"/>
      <c r="DI26" s="334"/>
      <c r="DJ26" s="334"/>
      <c r="DK26" s="334"/>
      <c r="DL26" s="334"/>
      <c r="DM26" s="334"/>
      <c r="DN26" s="334"/>
      <c r="DO26" s="334"/>
      <c r="DP26" s="334"/>
      <c r="DQ26" s="334"/>
      <c r="DR26" s="334"/>
      <c r="DS26" s="334"/>
      <c r="DT26" s="334"/>
      <c r="DU26" s="334"/>
      <c r="DV26" s="334"/>
      <c r="DW26" s="334"/>
      <c r="DX26" s="334"/>
      <c r="DY26" s="334"/>
      <c r="DZ26" s="334"/>
      <c r="EA26" s="334"/>
      <c r="EB26" s="334"/>
      <c r="EC26" s="334"/>
    </row>
    <row r="27" spans="4:133" ht="15.75" thickBot="1">
      <c r="D27" s="1599" t="s">
        <v>2436</v>
      </c>
      <c r="E27" s="1600"/>
      <c r="F27" s="1600"/>
      <c r="G27" s="1600"/>
      <c r="H27" s="1600"/>
      <c r="I27" s="1600"/>
      <c r="J27" s="1600"/>
      <c r="K27" s="1601"/>
      <c r="L27" s="1599" t="s">
        <v>2437</v>
      </c>
      <c r="M27" s="1600"/>
      <c r="N27" s="1600"/>
      <c r="O27" s="1600"/>
      <c r="P27" s="1600"/>
      <c r="Q27" s="1600"/>
      <c r="R27" s="1600"/>
      <c r="S27" s="1601"/>
      <c r="T27" s="344"/>
      <c r="U27" s="344"/>
      <c r="V27" s="344"/>
      <c r="W27" s="344"/>
      <c r="X27" s="344"/>
      <c r="Y27" s="375"/>
      <c r="Z27" s="344"/>
      <c r="AA27" s="344"/>
      <c r="AB27" s="344"/>
      <c r="AC27" s="344"/>
      <c r="AD27" s="344"/>
      <c r="AE27" s="344"/>
      <c r="AF27" s="344"/>
      <c r="AG27" s="344"/>
      <c r="AH27" s="344"/>
      <c r="AI27" s="344"/>
      <c r="AJ27" s="344"/>
      <c r="AK27" s="344"/>
      <c r="AL27" s="344"/>
      <c r="AM27" s="344"/>
      <c r="AN27" s="344"/>
      <c r="AO27" s="344"/>
      <c r="AP27" s="344"/>
      <c r="AQ27" s="344"/>
      <c r="AR27" s="344"/>
      <c r="AS27" s="344"/>
      <c r="AT27" s="344"/>
      <c r="AU27" s="344"/>
      <c r="AV27" s="344"/>
      <c r="AW27" s="344"/>
      <c r="AX27" s="344"/>
      <c r="AY27" s="344"/>
      <c r="AZ27" s="344"/>
      <c r="BA27" s="344"/>
      <c r="BB27" s="344"/>
      <c r="BC27" s="344"/>
      <c r="BD27" s="344"/>
      <c r="BE27" s="344"/>
      <c r="BF27" s="344"/>
      <c r="BG27" s="348"/>
      <c r="BZ27" s="334"/>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400"/>
      <c r="DL27" s="59"/>
      <c r="DM27" s="59"/>
      <c r="DN27" s="59"/>
      <c r="DO27" s="334"/>
      <c r="DP27" s="334"/>
      <c r="DQ27" s="334"/>
      <c r="DR27" s="400"/>
      <c r="DS27" s="398"/>
      <c r="DT27" s="398"/>
      <c r="DU27" s="398"/>
      <c r="DV27" s="398"/>
      <c r="DW27" s="398"/>
      <c r="DX27" s="398"/>
      <c r="DY27" s="398"/>
      <c r="DZ27" s="398"/>
      <c r="EA27" s="398"/>
      <c r="EB27" s="398"/>
      <c r="EC27" s="59"/>
    </row>
    <row r="28" spans="4:133" ht="15.75" thickBot="1">
      <c r="D28" s="389" t="s">
        <v>3</v>
      </c>
      <c r="E28" s="384" t="s">
        <v>3</v>
      </c>
      <c r="F28" s="384" t="s">
        <v>4</v>
      </c>
      <c r="G28" s="384" t="s">
        <v>4</v>
      </c>
      <c r="H28" s="384" t="s">
        <v>2060</v>
      </c>
      <c r="I28" s="384" t="s">
        <v>2060</v>
      </c>
      <c r="J28" s="384" t="s">
        <v>2060</v>
      </c>
      <c r="K28" s="385" t="s">
        <v>2060</v>
      </c>
      <c r="L28" s="389" t="s">
        <v>3</v>
      </c>
      <c r="M28" s="384" t="s">
        <v>3</v>
      </c>
      <c r="N28" s="384" t="s">
        <v>4</v>
      </c>
      <c r="O28" s="384" t="s">
        <v>4</v>
      </c>
      <c r="P28" s="384" t="s">
        <v>2060</v>
      </c>
      <c r="Q28" s="384" t="s">
        <v>2060</v>
      </c>
      <c r="R28" s="384" t="s">
        <v>2060</v>
      </c>
      <c r="S28" s="385" t="s">
        <v>2060</v>
      </c>
      <c r="T28" s="364"/>
      <c r="U28" s="76"/>
      <c r="V28" s="76"/>
      <c r="W28" s="76"/>
      <c r="X28" s="76"/>
      <c r="Y28" s="364"/>
      <c r="Z28" s="76"/>
      <c r="AA28" s="76" t="s">
        <v>2062</v>
      </c>
      <c r="AB28" s="76"/>
      <c r="AC28" s="76"/>
      <c r="AD28" s="76"/>
      <c r="AE28" s="76"/>
      <c r="AF28" s="88"/>
      <c r="AG28" s="76"/>
      <c r="AH28" s="76"/>
      <c r="AI28" s="76"/>
      <c r="AJ28" s="76" t="s">
        <v>2063</v>
      </c>
      <c r="AK28" s="76"/>
      <c r="AL28" s="76"/>
      <c r="AM28" s="88"/>
      <c r="AN28" s="76"/>
      <c r="AO28" s="76"/>
      <c r="AP28" s="76"/>
      <c r="AQ28" s="76"/>
      <c r="AR28" s="76" t="s">
        <v>2064</v>
      </c>
      <c r="AS28" s="76"/>
      <c r="AT28" s="76"/>
      <c r="AU28" s="88"/>
      <c r="AV28" s="76"/>
      <c r="AW28" s="76"/>
      <c r="AX28" s="76"/>
      <c r="AY28" s="76"/>
      <c r="AZ28" s="76"/>
      <c r="BA28" s="76"/>
      <c r="BB28" s="76"/>
      <c r="BC28" s="76"/>
      <c r="BD28" s="76"/>
      <c r="BE28" s="76"/>
      <c r="BF28" s="76"/>
      <c r="BG28" s="350"/>
      <c r="BZ28" s="59"/>
      <c r="CA28" s="59"/>
      <c r="CB28" s="59"/>
      <c r="CC28" s="59"/>
      <c r="CD28" s="59"/>
      <c r="CE28" s="1635"/>
      <c r="CF28" s="1635"/>
      <c r="CG28" s="1635"/>
      <c r="CH28" s="1635"/>
      <c r="CI28" s="1635"/>
      <c r="CJ28" s="1635"/>
      <c r="CK28" s="1635"/>
      <c r="CL28" s="1635"/>
      <c r="CM28" s="1635"/>
      <c r="CN28" s="1635"/>
      <c r="CO28" s="1635"/>
      <c r="CP28" s="1635"/>
      <c r="CQ28" s="1635"/>
      <c r="CR28" s="1635"/>
      <c r="CS28" s="1635"/>
      <c r="CT28" s="1635"/>
      <c r="CU28" s="59"/>
      <c r="CV28" s="59"/>
      <c r="CW28" s="59"/>
      <c r="CX28" s="59"/>
      <c r="CY28" s="59"/>
      <c r="CZ28" s="59"/>
      <c r="DA28" s="59"/>
      <c r="DB28" s="59"/>
      <c r="DC28" s="59"/>
      <c r="DD28" s="59"/>
      <c r="DE28" s="59"/>
      <c r="DF28" s="59"/>
      <c r="DG28" s="59"/>
      <c r="DH28" s="59"/>
      <c r="DI28" s="59"/>
      <c r="DJ28" s="397"/>
      <c r="DK28" s="59"/>
      <c r="DL28" s="59"/>
      <c r="DM28" s="59"/>
      <c r="DN28" s="59"/>
      <c r="DO28" s="59"/>
      <c r="DP28" s="59"/>
      <c r="DQ28" s="397"/>
      <c r="DR28" s="59"/>
      <c r="DS28" s="59"/>
      <c r="DT28" s="59"/>
      <c r="DU28" s="59"/>
      <c r="DV28" s="59"/>
      <c r="DW28" s="59"/>
      <c r="DX28" s="59"/>
      <c r="DY28" s="397"/>
      <c r="DZ28" s="59"/>
      <c r="EA28" s="59"/>
      <c r="EB28" s="59"/>
      <c r="EC28" s="59"/>
    </row>
    <row r="29" spans="4:133" ht="15.75" thickBot="1">
      <c r="D29" s="374"/>
      <c r="E29" s="331"/>
      <c r="F29" s="331"/>
      <c r="G29" s="331"/>
      <c r="H29" s="331"/>
      <c r="I29" s="331"/>
      <c r="J29" s="331"/>
      <c r="K29" s="331"/>
      <c r="L29" s="331"/>
      <c r="M29" s="331"/>
      <c r="N29" s="331"/>
      <c r="O29" s="331"/>
      <c r="P29" s="331"/>
      <c r="Q29" s="331"/>
      <c r="R29" s="331"/>
      <c r="S29" s="331"/>
      <c r="T29" s="331"/>
      <c r="U29" s="331"/>
      <c r="V29" s="331"/>
      <c r="W29" s="331"/>
      <c r="X29" s="331"/>
      <c r="Y29" s="374"/>
      <c r="Z29" s="331"/>
      <c r="AA29" s="331"/>
      <c r="AB29" s="331"/>
      <c r="AC29" s="331"/>
      <c r="AD29" s="331"/>
      <c r="AE29" s="331"/>
      <c r="AF29" s="331"/>
      <c r="AG29" s="331"/>
      <c r="AH29" s="331"/>
      <c r="AI29" s="331"/>
      <c r="AJ29" s="331"/>
      <c r="AK29" s="331"/>
      <c r="AL29" s="331"/>
      <c r="AM29" s="331"/>
      <c r="AN29" s="331"/>
      <c r="AO29" s="331"/>
      <c r="AP29" s="331"/>
      <c r="AQ29" s="331"/>
      <c r="AR29" s="331"/>
      <c r="AS29" s="331"/>
      <c r="AT29" s="331"/>
      <c r="AU29" s="331"/>
      <c r="AV29" s="331"/>
      <c r="AW29" s="331"/>
      <c r="AX29" s="331"/>
      <c r="AY29" s="331"/>
      <c r="AZ29" s="331"/>
      <c r="BA29" s="331"/>
      <c r="BB29" s="331"/>
      <c r="BC29" s="331"/>
      <c r="BD29" s="331"/>
      <c r="BE29" s="331"/>
      <c r="BF29" s="331"/>
      <c r="BG29" s="355"/>
      <c r="BZ29" s="59"/>
      <c r="CA29" s="59"/>
      <c r="CB29" s="59"/>
      <c r="CC29" s="59"/>
      <c r="CD29" s="59"/>
      <c r="CE29" s="400"/>
      <c r="CF29" s="400"/>
      <c r="CG29" s="400"/>
      <c r="CH29" s="400"/>
      <c r="CI29" s="400"/>
      <c r="CJ29" s="400"/>
      <c r="CK29" s="400"/>
      <c r="CL29" s="400"/>
      <c r="CM29" s="400"/>
      <c r="CN29" s="400"/>
      <c r="CO29" s="400"/>
      <c r="CP29" s="400"/>
      <c r="CQ29" s="400"/>
      <c r="CR29" s="400"/>
      <c r="CS29" s="400"/>
      <c r="CT29" s="400"/>
      <c r="CU29" s="59"/>
      <c r="CV29" s="59"/>
      <c r="CW29" s="59"/>
      <c r="CX29" s="59"/>
      <c r="CY29" s="59"/>
      <c r="CZ29" s="59"/>
      <c r="DA29" s="59"/>
      <c r="DB29" s="59"/>
      <c r="DC29" s="59"/>
      <c r="DD29" s="59"/>
      <c r="DE29" s="59"/>
      <c r="DF29" s="59"/>
      <c r="DG29" s="59"/>
      <c r="DH29" s="59"/>
      <c r="DI29" s="59"/>
      <c r="DJ29" s="397"/>
      <c r="DK29" s="59"/>
      <c r="DL29" s="59"/>
      <c r="DM29" s="59"/>
      <c r="DN29" s="59"/>
      <c r="DO29" s="59"/>
      <c r="DP29" s="59"/>
      <c r="DQ29" s="397"/>
      <c r="DR29" s="59"/>
      <c r="DS29" s="59"/>
      <c r="DT29" s="59"/>
      <c r="DU29" s="59"/>
      <c r="DV29" s="59"/>
      <c r="DW29" s="59"/>
      <c r="DX29" s="59"/>
      <c r="DY29" s="397"/>
      <c r="DZ29" s="59"/>
      <c r="EA29" s="59"/>
      <c r="EB29" s="59"/>
      <c r="EC29" s="59"/>
    </row>
    <row r="30" spans="4:133">
      <c r="D30" s="1618" t="s">
        <v>2075</v>
      </c>
      <c r="E30" s="1619"/>
      <c r="F30" s="1619"/>
      <c r="G30" s="1619"/>
      <c r="H30" s="1620"/>
      <c r="I30" s="1614" t="s">
        <v>2065</v>
      </c>
      <c r="J30" s="1614"/>
      <c r="K30" s="1614"/>
      <c r="L30" s="1637" t="s">
        <v>2074</v>
      </c>
      <c r="M30" s="1637"/>
      <c r="N30" s="1637"/>
      <c r="O30" s="1637"/>
      <c r="P30" s="1637"/>
      <c r="Q30" s="1637"/>
      <c r="R30" s="1637"/>
      <c r="S30" s="1637"/>
      <c r="T30" s="1637"/>
      <c r="U30" s="1637"/>
      <c r="V30" s="1637"/>
      <c r="W30" s="1637"/>
      <c r="X30" s="1637"/>
      <c r="Y30" s="1637"/>
      <c r="Z30" s="1637"/>
      <c r="AA30" s="1637"/>
      <c r="AB30" s="1637"/>
      <c r="AC30" s="1637"/>
      <c r="AD30" s="1637"/>
      <c r="AE30" s="1637"/>
      <c r="AF30" s="1637"/>
      <c r="AG30" s="1637"/>
      <c r="AH30" s="1637"/>
      <c r="AI30" s="1637"/>
      <c r="AJ30" s="1637"/>
      <c r="AK30" s="1637"/>
      <c r="AL30" s="1637"/>
      <c r="AM30" s="1637"/>
      <c r="AN30" s="1637"/>
      <c r="AO30" s="1637"/>
      <c r="AP30" s="1637"/>
      <c r="AQ30" s="1637"/>
      <c r="AR30" s="1637"/>
      <c r="AS30" s="1637"/>
      <c r="AT30" s="1637"/>
      <c r="AU30" s="1637"/>
      <c r="AV30" s="1637"/>
      <c r="AW30" s="1637"/>
      <c r="AX30" s="1637"/>
      <c r="AY30" s="1637"/>
      <c r="AZ30" s="1637"/>
      <c r="BA30" s="1637"/>
      <c r="BB30" s="1637"/>
      <c r="BC30" s="1637"/>
      <c r="BD30" s="1637"/>
      <c r="BE30" s="1637"/>
      <c r="BF30" s="1637"/>
      <c r="BG30" s="1638"/>
    </row>
    <row r="31" spans="4:133">
      <c r="D31" s="1621"/>
      <c r="E31" s="1622"/>
      <c r="F31" s="1622"/>
      <c r="G31" s="1622"/>
      <c r="H31" s="1623"/>
      <c r="I31" s="1614" t="s">
        <v>2066</v>
      </c>
      <c r="J31" s="1614"/>
      <c r="K31" s="1614"/>
      <c r="L31" s="1610">
        <v>1</v>
      </c>
      <c r="M31" s="1610"/>
      <c r="N31" s="1610">
        <v>2</v>
      </c>
      <c r="O31" s="1610"/>
      <c r="P31" s="1610">
        <v>3</v>
      </c>
      <c r="Q31" s="1610"/>
      <c r="R31" s="1610">
        <v>4</v>
      </c>
      <c r="S31" s="1610"/>
      <c r="T31" s="1610">
        <v>5</v>
      </c>
      <c r="U31" s="1610"/>
      <c r="V31" s="1610">
        <v>6</v>
      </c>
      <c r="W31" s="1610"/>
      <c r="X31" s="1610">
        <v>7</v>
      </c>
      <c r="Y31" s="1610"/>
      <c r="Z31" s="1610">
        <v>8</v>
      </c>
      <c r="AA31" s="1610"/>
      <c r="AB31" s="1610">
        <v>9</v>
      </c>
      <c r="AC31" s="1610"/>
      <c r="AD31" s="1610">
        <v>10</v>
      </c>
      <c r="AE31" s="1610"/>
      <c r="AF31" s="1610">
        <v>11</v>
      </c>
      <c r="AG31" s="1610"/>
      <c r="AH31" s="1610">
        <v>12</v>
      </c>
      <c r="AI31" s="1610"/>
      <c r="AJ31" s="1610">
        <v>13</v>
      </c>
      <c r="AK31" s="1610"/>
      <c r="AL31" s="1610">
        <v>14</v>
      </c>
      <c r="AM31" s="1610"/>
      <c r="AN31" s="1610">
        <v>15</v>
      </c>
      <c r="AO31" s="1610"/>
      <c r="AP31" s="1610">
        <v>16</v>
      </c>
      <c r="AQ31" s="1610"/>
      <c r="AR31" s="1610">
        <v>17</v>
      </c>
      <c r="AS31" s="1610"/>
      <c r="AT31" s="1610">
        <v>18</v>
      </c>
      <c r="AU31" s="1610"/>
      <c r="AV31" s="1610">
        <v>19</v>
      </c>
      <c r="AW31" s="1610"/>
      <c r="AX31" s="1610">
        <v>20</v>
      </c>
      <c r="AY31" s="1610"/>
      <c r="AZ31" s="1610">
        <v>21</v>
      </c>
      <c r="BA31" s="1610"/>
      <c r="BB31" s="1610">
        <v>22</v>
      </c>
      <c r="BC31" s="1610"/>
      <c r="BD31" s="1610">
        <v>23</v>
      </c>
      <c r="BE31" s="1610"/>
      <c r="BF31" s="1610">
        <v>24</v>
      </c>
      <c r="BG31" s="1613"/>
    </row>
    <row r="32" spans="4:133">
      <c r="D32" s="1621"/>
      <c r="E32" s="1622"/>
      <c r="F32" s="1622"/>
      <c r="G32" s="1622"/>
      <c r="H32" s="1623"/>
      <c r="I32" s="1614" t="s">
        <v>2067</v>
      </c>
      <c r="J32" s="1614"/>
      <c r="K32" s="1614"/>
      <c r="L32" s="1610"/>
      <c r="M32" s="1610"/>
      <c r="N32" s="1610"/>
      <c r="O32" s="1610"/>
      <c r="P32" s="1610"/>
      <c r="Q32" s="1610"/>
      <c r="R32" s="1610"/>
      <c r="S32" s="1610"/>
      <c r="T32" s="1610"/>
      <c r="U32" s="1610"/>
      <c r="V32" s="1610"/>
      <c r="W32" s="1610"/>
      <c r="X32" s="1610"/>
      <c r="Y32" s="1610"/>
      <c r="Z32" s="1610"/>
      <c r="AA32" s="1610"/>
      <c r="AB32" s="1610"/>
      <c r="AC32" s="1610"/>
      <c r="AD32" s="1610"/>
      <c r="AE32" s="1610"/>
      <c r="AF32" s="1610"/>
      <c r="AG32" s="1610"/>
      <c r="AH32" s="1610"/>
      <c r="AI32" s="1610"/>
      <c r="AJ32" s="1610"/>
      <c r="AK32" s="1610"/>
      <c r="AL32" s="1610"/>
      <c r="AM32" s="1610"/>
      <c r="AN32" s="1610"/>
      <c r="AO32" s="1610"/>
      <c r="AP32" s="1610"/>
      <c r="AQ32" s="1610"/>
      <c r="AR32" s="1610"/>
      <c r="AS32" s="1610"/>
      <c r="AT32" s="1610"/>
      <c r="AU32" s="1610"/>
      <c r="AV32" s="1610"/>
      <c r="AW32" s="1610"/>
      <c r="AX32" s="1610"/>
      <c r="AY32" s="1610"/>
      <c r="AZ32" s="1610"/>
      <c r="BA32" s="1610"/>
      <c r="BB32" s="1610"/>
      <c r="BC32" s="1610"/>
      <c r="BD32" s="1610"/>
      <c r="BE32" s="1610"/>
      <c r="BF32" s="1610"/>
      <c r="BG32" s="1613"/>
    </row>
    <row r="33" spans="4:59">
      <c r="D33" s="1621"/>
      <c r="E33" s="1622"/>
      <c r="F33" s="1622"/>
      <c r="G33" s="1622"/>
      <c r="H33" s="1623"/>
      <c r="I33" s="1614" t="s">
        <v>2068</v>
      </c>
      <c r="J33" s="1614"/>
      <c r="K33" s="1614"/>
      <c r="L33" s="1610"/>
      <c r="M33" s="1610"/>
      <c r="N33" s="1610"/>
      <c r="O33" s="1610"/>
      <c r="P33" s="1610"/>
      <c r="Q33" s="1610"/>
      <c r="R33" s="1610"/>
      <c r="S33" s="1610"/>
      <c r="T33" s="1610"/>
      <c r="U33" s="1610"/>
      <c r="V33" s="1610"/>
      <c r="W33" s="1610"/>
      <c r="X33" s="1610"/>
      <c r="Y33" s="1610"/>
      <c r="Z33" s="1610"/>
      <c r="AA33" s="1610"/>
      <c r="AB33" s="1610"/>
      <c r="AC33" s="1610"/>
      <c r="AD33" s="1610"/>
      <c r="AE33" s="1610"/>
      <c r="AF33" s="1610"/>
      <c r="AG33" s="1610"/>
      <c r="AH33" s="1610"/>
      <c r="AI33" s="1610"/>
      <c r="AJ33" s="1610"/>
      <c r="AK33" s="1610"/>
      <c r="AL33" s="1610"/>
      <c r="AM33" s="1610"/>
      <c r="AN33" s="1610"/>
      <c r="AO33" s="1610"/>
      <c r="AP33" s="1610"/>
      <c r="AQ33" s="1610"/>
      <c r="AR33" s="1610"/>
      <c r="AS33" s="1610"/>
      <c r="AT33" s="1610"/>
      <c r="AU33" s="1610"/>
      <c r="AV33" s="1610"/>
      <c r="AW33" s="1610"/>
      <c r="AX33" s="1610"/>
      <c r="AY33" s="1610"/>
      <c r="AZ33" s="1610"/>
      <c r="BA33" s="1610"/>
      <c r="BB33" s="1610"/>
      <c r="BC33" s="1610"/>
      <c r="BD33" s="1610"/>
      <c r="BE33" s="1610"/>
      <c r="BF33" s="1610"/>
      <c r="BG33" s="1613"/>
    </row>
    <row r="34" spans="4:59">
      <c r="D34" s="1621"/>
      <c r="E34" s="1622"/>
      <c r="F34" s="1622"/>
      <c r="G34" s="1622"/>
      <c r="H34" s="1623"/>
      <c r="I34" s="1614" t="s">
        <v>2069</v>
      </c>
      <c r="J34" s="1614"/>
      <c r="K34" s="1614"/>
      <c r="L34" s="1610"/>
      <c r="M34" s="1610"/>
      <c r="N34" s="1610"/>
      <c r="O34" s="1610"/>
      <c r="P34" s="1610"/>
      <c r="Q34" s="1610"/>
      <c r="R34" s="1610"/>
      <c r="S34" s="1610"/>
      <c r="T34" s="1610"/>
      <c r="U34" s="1610"/>
      <c r="V34" s="1610"/>
      <c r="W34" s="1610"/>
      <c r="X34" s="1610"/>
      <c r="Y34" s="1610"/>
      <c r="Z34" s="1610"/>
      <c r="AA34" s="1610"/>
      <c r="AB34" s="1610"/>
      <c r="AC34" s="1610"/>
      <c r="AD34" s="1610"/>
      <c r="AE34" s="1610"/>
      <c r="AF34" s="1610"/>
      <c r="AG34" s="1610"/>
      <c r="AH34" s="1610"/>
      <c r="AI34" s="1610"/>
      <c r="AJ34" s="1610"/>
      <c r="AK34" s="1610"/>
      <c r="AL34" s="1610"/>
      <c r="AM34" s="1610"/>
      <c r="AN34" s="1610"/>
      <c r="AO34" s="1610"/>
      <c r="AP34" s="1610"/>
      <c r="AQ34" s="1610"/>
      <c r="AR34" s="1610"/>
      <c r="AS34" s="1610"/>
      <c r="AT34" s="1610"/>
      <c r="AU34" s="1610"/>
      <c r="AV34" s="1610"/>
      <c r="AW34" s="1610"/>
      <c r="AX34" s="1610"/>
      <c r="AY34" s="1610"/>
      <c r="AZ34" s="1610"/>
      <c r="BA34" s="1610"/>
      <c r="BB34" s="1610"/>
      <c r="BC34" s="1610"/>
      <c r="BD34" s="1610"/>
      <c r="BE34" s="1610"/>
      <c r="BF34" s="1610"/>
      <c r="BG34" s="1613"/>
    </row>
    <row r="35" spans="4:59">
      <c r="D35" s="1621"/>
      <c r="E35" s="1622"/>
      <c r="F35" s="1622"/>
      <c r="G35" s="1622"/>
      <c r="H35" s="1623"/>
      <c r="I35" s="1614" t="s">
        <v>2070</v>
      </c>
      <c r="J35" s="1614"/>
      <c r="K35" s="1614"/>
      <c r="L35" s="1610"/>
      <c r="M35" s="1610"/>
      <c r="N35" s="1610"/>
      <c r="O35" s="1610"/>
      <c r="P35" s="1610"/>
      <c r="Q35" s="1610"/>
      <c r="R35" s="1610"/>
      <c r="S35" s="1610"/>
      <c r="T35" s="1610"/>
      <c r="U35" s="1610"/>
      <c r="V35" s="1610"/>
      <c r="W35" s="1610"/>
      <c r="X35" s="1610"/>
      <c r="Y35" s="1610"/>
      <c r="Z35" s="1610"/>
      <c r="AA35" s="1610"/>
      <c r="AB35" s="1610"/>
      <c r="AC35" s="1610"/>
      <c r="AD35" s="1610"/>
      <c r="AE35" s="1610"/>
      <c r="AF35" s="1610"/>
      <c r="AG35" s="1610"/>
      <c r="AH35" s="1610"/>
      <c r="AI35" s="1610"/>
      <c r="AJ35" s="1610"/>
      <c r="AK35" s="1610"/>
      <c r="AL35" s="1610"/>
      <c r="AM35" s="1610"/>
      <c r="AN35" s="1610"/>
      <c r="AO35" s="1610"/>
      <c r="AP35" s="1610"/>
      <c r="AQ35" s="1610"/>
      <c r="AR35" s="1610"/>
      <c r="AS35" s="1610"/>
      <c r="AT35" s="1610"/>
      <c r="AU35" s="1610"/>
      <c r="AV35" s="1610"/>
      <c r="AW35" s="1610"/>
      <c r="AX35" s="1610"/>
      <c r="AY35" s="1610"/>
      <c r="AZ35" s="1610"/>
      <c r="BA35" s="1610"/>
      <c r="BB35" s="1610"/>
      <c r="BC35" s="1610"/>
      <c r="BD35" s="1610"/>
      <c r="BE35" s="1610"/>
      <c r="BF35" s="1610"/>
      <c r="BG35" s="1613"/>
    </row>
    <row r="36" spans="4:59">
      <c r="D36" s="1621"/>
      <c r="E36" s="1622"/>
      <c r="F36" s="1622"/>
      <c r="G36" s="1622"/>
      <c r="H36" s="1623"/>
      <c r="I36" s="1614" t="s">
        <v>2071</v>
      </c>
      <c r="J36" s="1614"/>
      <c r="K36" s="1614"/>
      <c r="L36" s="1610"/>
      <c r="M36" s="1610"/>
      <c r="N36" s="1610"/>
      <c r="O36" s="1610"/>
      <c r="P36" s="1610"/>
      <c r="Q36" s="1610"/>
      <c r="R36" s="1610"/>
      <c r="S36" s="1610"/>
      <c r="T36" s="1610"/>
      <c r="U36" s="1610"/>
      <c r="V36" s="1610"/>
      <c r="W36" s="1610"/>
      <c r="X36" s="1610"/>
      <c r="Y36" s="1610"/>
      <c r="Z36" s="1610"/>
      <c r="AA36" s="1610"/>
      <c r="AB36" s="1610"/>
      <c r="AC36" s="1610"/>
      <c r="AD36" s="1610"/>
      <c r="AE36" s="1610"/>
      <c r="AF36" s="1610"/>
      <c r="AG36" s="1610"/>
      <c r="AH36" s="1610"/>
      <c r="AI36" s="1610"/>
      <c r="AJ36" s="1610"/>
      <c r="AK36" s="1610"/>
      <c r="AL36" s="1610"/>
      <c r="AM36" s="1610"/>
      <c r="AN36" s="1610"/>
      <c r="AO36" s="1610"/>
      <c r="AP36" s="1610"/>
      <c r="AQ36" s="1610"/>
      <c r="AR36" s="1610"/>
      <c r="AS36" s="1610"/>
      <c r="AT36" s="1610"/>
      <c r="AU36" s="1610"/>
      <c r="AV36" s="1610"/>
      <c r="AW36" s="1610"/>
      <c r="AX36" s="1610"/>
      <c r="AY36" s="1610"/>
      <c r="AZ36" s="1610"/>
      <c r="BA36" s="1610"/>
      <c r="BB36" s="1610"/>
      <c r="BC36" s="1610"/>
      <c r="BD36" s="1610"/>
      <c r="BE36" s="1610"/>
      <c r="BF36" s="1610"/>
      <c r="BG36" s="1613"/>
    </row>
    <row r="37" spans="4:59">
      <c r="D37" s="1621"/>
      <c r="E37" s="1622"/>
      <c r="F37" s="1622"/>
      <c r="G37" s="1622"/>
      <c r="H37" s="1623"/>
      <c r="I37" s="1614" t="s">
        <v>2072</v>
      </c>
      <c r="J37" s="1614"/>
      <c r="K37" s="1614"/>
      <c r="L37" s="1610"/>
      <c r="M37" s="1610"/>
      <c r="N37" s="1610"/>
      <c r="O37" s="1610"/>
      <c r="P37" s="1610"/>
      <c r="Q37" s="1610"/>
      <c r="R37" s="1610"/>
      <c r="S37" s="1610"/>
      <c r="T37" s="1610"/>
      <c r="U37" s="1610"/>
      <c r="V37" s="1610"/>
      <c r="W37" s="1610"/>
      <c r="X37" s="1610"/>
      <c r="Y37" s="1610"/>
      <c r="Z37" s="1610"/>
      <c r="AA37" s="1610"/>
      <c r="AB37" s="1610"/>
      <c r="AC37" s="1610"/>
      <c r="AD37" s="1610"/>
      <c r="AE37" s="1610"/>
      <c r="AF37" s="1610"/>
      <c r="AG37" s="1610"/>
      <c r="AH37" s="1610"/>
      <c r="AI37" s="1610"/>
      <c r="AJ37" s="1610"/>
      <c r="AK37" s="1610"/>
      <c r="AL37" s="1610"/>
      <c r="AM37" s="1610"/>
      <c r="AN37" s="1610"/>
      <c r="AO37" s="1610"/>
      <c r="AP37" s="1610"/>
      <c r="AQ37" s="1610"/>
      <c r="AR37" s="1610"/>
      <c r="AS37" s="1610"/>
      <c r="AT37" s="1610"/>
      <c r="AU37" s="1610"/>
      <c r="AV37" s="1610"/>
      <c r="AW37" s="1610"/>
      <c r="AX37" s="1610"/>
      <c r="AY37" s="1610"/>
      <c r="AZ37" s="1610"/>
      <c r="BA37" s="1610"/>
      <c r="BB37" s="1610"/>
      <c r="BC37" s="1610"/>
      <c r="BD37" s="1610"/>
      <c r="BE37" s="1610"/>
      <c r="BF37" s="1610"/>
      <c r="BG37" s="1613"/>
    </row>
    <row r="38" spans="4:59" ht="15.75" thickBot="1">
      <c r="D38" s="1624"/>
      <c r="E38" s="1625"/>
      <c r="F38" s="1625"/>
      <c r="G38" s="1625"/>
      <c r="H38" s="1626"/>
      <c r="I38" s="1611" t="s">
        <v>2073</v>
      </c>
      <c r="J38" s="1611"/>
      <c r="K38" s="1611"/>
      <c r="L38" s="1612"/>
      <c r="M38" s="1612"/>
      <c r="N38" s="1612"/>
      <c r="O38" s="1612"/>
      <c r="P38" s="1612"/>
      <c r="Q38" s="1612"/>
      <c r="R38" s="1612"/>
      <c r="S38" s="1612"/>
      <c r="T38" s="1612"/>
      <c r="U38" s="1612"/>
      <c r="V38" s="1612"/>
      <c r="W38" s="1612"/>
      <c r="X38" s="1612"/>
      <c r="Y38" s="1612"/>
      <c r="Z38" s="1612"/>
      <c r="AA38" s="1612"/>
      <c r="AB38" s="1612"/>
      <c r="AC38" s="1612"/>
      <c r="AD38" s="1612"/>
      <c r="AE38" s="1612"/>
      <c r="AF38" s="1612"/>
      <c r="AG38" s="1612"/>
      <c r="AH38" s="1612"/>
      <c r="AI38" s="1612"/>
      <c r="AJ38" s="1612"/>
      <c r="AK38" s="1612"/>
      <c r="AL38" s="1612"/>
      <c r="AM38" s="1612"/>
      <c r="AN38" s="1612"/>
      <c r="AO38" s="1612"/>
      <c r="AP38" s="1612"/>
      <c r="AQ38" s="1612"/>
      <c r="AR38" s="1612"/>
      <c r="AS38" s="1612"/>
      <c r="AT38" s="1612"/>
      <c r="AU38" s="1612"/>
      <c r="AV38" s="1612"/>
      <c r="AW38" s="1612"/>
      <c r="AX38" s="1612"/>
      <c r="AY38" s="1612"/>
      <c r="AZ38" s="1612"/>
      <c r="BA38" s="1612"/>
      <c r="BB38" s="1612"/>
      <c r="BC38" s="1612"/>
      <c r="BD38" s="1612"/>
      <c r="BE38" s="1612"/>
      <c r="BF38" s="1612"/>
      <c r="BG38" s="1627"/>
    </row>
    <row r="39" spans="4:59" ht="15.75" thickBot="1">
      <c r="D39" s="1050" t="s">
        <v>2441</v>
      </c>
      <c r="E39" s="1051"/>
      <c r="F39" s="1051"/>
      <c r="G39" s="1051"/>
      <c r="H39" s="1051"/>
      <c r="I39" s="1051"/>
      <c r="J39" s="1051"/>
      <c r="K39" s="1051"/>
      <c r="L39" s="1051"/>
      <c r="M39" s="1051"/>
      <c r="N39" s="1051"/>
      <c r="O39" s="1051"/>
      <c r="P39" s="1051"/>
      <c r="Q39" s="1051"/>
      <c r="R39" s="1051"/>
      <c r="S39" s="1051"/>
      <c r="T39" s="1051"/>
      <c r="U39" s="1051"/>
      <c r="V39" s="1051"/>
      <c r="W39" s="1051"/>
      <c r="X39" s="1051"/>
      <c r="Y39" s="1051"/>
      <c r="Z39" s="1051"/>
      <c r="AA39" s="1051"/>
      <c r="AB39" s="1051"/>
      <c r="AC39" s="1051"/>
      <c r="AD39" s="1051"/>
      <c r="AE39" s="1051"/>
      <c r="AF39" s="1051"/>
      <c r="AG39" s="1051"/>
      <c r="AH39" s="1051"/>
      <c r="AI39" s="1051"/>
      <c r="AJ39" s="1051"/>
      <c r="AK39" s="1051"/>
      <c r="AL39" s="1051"/>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052"/>
    </row>
    <row r="40" spans="4:59" ht="15.75" thickBot="1">
      <c r="D40" s="1615" t="s">
        <v>2439</v>
      </c>
      <c r="E40" s="1616"/>
      <c r="F40" s="1616"/>
      <c r="G40" s="1616"/>
      <c r="H40" s="1616"/>
      <c r="I40" s="1616"/>
      <c r="J40" s="1616"/>
      <c r="K40" s="1616"/>
      <c r="L40" s="1616"/>
      <c r="M40" s="1616"/>
      <c r="N40" s="1616"/>
      <c r="O40" s="1616"/>
      <c r="P40" s="1616"/>
      <c r="Q40" s="1616"/>
      <c r="R40" s="1616"/>
      <c r="S40" s="1616"/>
      <c r="T40" s="1616"/>
      <c r="U40" s="1616"/>
      <c r="V40" s="1616"/>
      <c r="W40" s="1616"/>
      <c r="X40" s="1616"/>
      <c r="Y40" s="1616"/>
      <c r="Z40" s="1616"/>
      <c r="AA40" s="1616"/>
      <c r="AB40" s="1616"/>
      <c r="AC40" s="1616"/>
      <c r="AD40" s="1616"/>
      <c r="AE40" s="1616"/>
      <c r="AF40" s="1616"/>
      <c r="AG40" s="1616"/>
      <c r="AH40" s="1616"/>
      <c r="AI40" s="1616"/>
      <c r="AJ40" s="1616"/>
      <c r="AK40" s="1616"/>
      <c r="AL40" s="1616"/>
      <c r="AM40" s="1616"/>
      <c r="AN40" s="1616"/>
      <c r="AO40" s="1616"/>
      <c r="AP40" s="1616"/>
      <c r="AQ40" s="1616"/>
      <c r="AR40" s="1616"/>
      <c r="AS40" s="1616"/>
      <c r="AT40" s="1616"/>
      <c r="AU40" s="1616"/>
      <c r="AV40" s="1616"/>
      <c r="AW40" s="1616"/>
      <c r="AX40" s="1616"/>
      <c r="AY40" s="1616"/>
      <c r="AZ40" s="1616"/>
      <c r="BA40" s="1616"/>
      <c r="BB40" s="1616"/>
      <c r="BC40" s="1616"/>
      <c r="BD40" s="1616"/>
      <c r="BE40" s="1616"/>
      <c r="BF40" s="1616"/>
      <c r="BG40" s="1617"/>
    </row>
    <row r="41" spans="4:59" ht="15.75" thickBot="1">
      <c r="D41" s="336"/>
      <c r="E41" s="337"/>
      <c r="F41" s="337"/>
      <c r="G41" s="337"/>
      <c r="H41" s="337"/>
      <c r="I41" s="337"/>
      <c r="J41" s="337"/>
      <c r="K41" s="337"/>
      <c r="L41" s="337"/>
      <c r="M41" s="337"/>
      <c r="N41" s="337"/>
      <c r="O41" s="337"/>
      <c r="P41" s="337"/>
      <c r="Q41" s="337"/>
      <c r="R41" s="337"/>
      <c r="S41" s="337"/>
      <c r="T41" s="337"/>
      <c r="U41" s="337"/>
      <c r="V41" s="337"/>
      <c r="W41" s="337"/>
      <c r="X41" s="337"/>
      <c r="Y41" s="337"/>
      <c r="Z41" s="337"/>
      <c r="AA41" s="337"/>
      <c r="AB41" s="337"/>
      <c r="AC41" s="337"/>
      <c r="AD41" s="337"/>
      <c r="AE41" s="337"/>
      <c r="AF41" s="337"/>
      <c r="AG41" s="337"/>
      <c r="AH41" s="337"/>
      <c r="AI41" s="337"/>
      <c r="AJ41" s="337"/>
      <c r="AK41" s="337"/>
      <c r="AL41" s="337"/>
      <c r="AM41" s="337"/>
      <c r="AN41" s="337"/>
      <c r="AO41" s="337"/>
      <c r="AP41" s="337"/>
      <c r="AQ41" s="337"/>
      <c r="AR41" s="337"/>
      <c r="AS41" s="337"/>
      <c r="AT41" s="337"/>
      <c r="AU41" s="337"/>
      <c r="AV41" s="337"/>
      <c r="AW41" s="337"/>
      <c r="AX41" s="337"/>
      <c r="AY41" s="337"/>
      <c r="AZ41" s="337"/>
      <c r="BA41" s="337"/>
      <c r="BB41" s="337"/>
      <c r="BC41" s="337"/>
      <c r="BD41" s="337"/>
      <c r="BE41" s="337"/>
      <c r="BF41" s="337"/>
      <c r="BG41" s="338"/>
    </row>
    <row r="42" spans="4:59" ht="15.75" thickBot="1">
      <c r="D42" s="339"/>
      <c r="E42" s="88"/>
      <c r="F42" s="76" t="s">
        <v>2076</v>
      </c>
      <c r="G42" s="328"/>
      <c r="H42" s="76"/>
      <c r="I42" s="76"/>
      <c r="J42" s="76"/>
      <c r="K42" s="76"/>
      <c r="L42" s="76"/>
      <c r="M42" s="76"/>
      <c r="N42" s="76"/>
      <c r="O42" s="76"/>
      <c r="P42" s="76"/>
      <c r="Q42" s="76"/>
      <c r="R42" s="88"/>
      <c r="S42" s="76" t="s">
        <v>2077</v>
      </c>
      <c r="T42" s="76"/>
      <c r="U42" s="76"/>
      <c r="V42" s="76"/>
      <c r="W42" s="76"/>
      <c r="X42" s="76"/>
      <c r="Y42" s="76"/>
      <c r="Z42" s="76"/>
      <c r="AA42" s="76"/>
      <c r="AB42" s="76"/>
      <c r="AC42" s="88"/>
      <c r="AD42" s="76" t="s">
        <v>2078</v>
      </c>
      <c r="AE42" s="76"/>
      <c r="AF42" s="76"/>
      <c r="AG42" s="76"/>
      <c r="AH42" s="76"/>
      <c r="AI42" s="76"/>
      <c r="AJ42" s="76"/>
      <c r="AK42" s="76"/>
      <c r="AL42" s="76"/>
      <c r="AM42" s="76"/>
      <c r="AN42" s="76"/>
      <c r="AO42" s="76"/>
      <c r="AP42" s="76"/>
      <c r="AQ42" s="88"/>
      <c r="AR42" s="76" t="s">
        <v>2079</v>
      </c>
      <c r="AS42" s="76"/>
      <c r="AT42" s="76"/>
      <c r="AU42" s="76"/>
      <c r="AV42" s="76"/>
      <c r="AW42" s="76"/>
      <c r="AX42" s="76"/>
      <c r="AY42" s="76"/>
      <c r="AZ42" s="76"/>
      <c r="BA42" s="76"/>
      <c r="BB42" s="76"/>
      <c r="BC42" s="76"/>
      <c r="BD42" s="76"/>
      <c r="BE42" s="76"/>
      <c r="BF42" s="76"/>
      <c r="BG42" s="340"/>
    </row>
    <row r="43" spans="4:59" ht="15.75" thickBot="1">
      <c r="D43" s="339"/>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340"/>
    </row>
    <row r="44" spans="4:59" ht="15.75" thickBot="1">
      <c r="D44" s="339"/>
      <c r="E44" s="88"/>
      <c r="F44" s="1629" t="s">
        <v>2081</v>
      </c>
      <c r="G44" s="1629"/>
      <c r="H44" s="1629"/>
      <c r="I44" s="1629"/>
      <c r="J44" s="1629"/>
      <c r="K44" s="1629"/>
      <c r="L44" s="1629"/>
      <c r="M44" s="1629"/>
      <c r="N44" s="1629"/>
      <c r="O44" s="1629"/>
      <c r="P44" s="1629"/>
      <c r="Q44" s="1629"/>
      <c r="R44" s="88"/>
      <c r="S44" s="76" t="s">
        <v>2082</v>
      </c>
      <c r="T44" s="76"/>
      <c r="U44" s="76"/>
      <c r="V44" s="76"/>
      <c r="W44" s="76"/>
      <c r="X44" s="76"/>
      <c r="Y44" s="76"/>
      <c r="Z44" s="76"/>
      <c r="AA44" s="76"/>
      <c r="AB44" s="76"/>
      <c r="AC44" s="88"/>
      <c r="AD44" s="1629" t="s">
        <v>2083</v>
      </c>
      <c r="AE44" s="1629"/>
      <c r="AF44" s="1629"/>
      <c r="AG44" s="1629"/>
      <c r="AH44" s="1629"/>
      <c r="AI44" s="1629"/>
      <c r="AJ44" s="1629"/>
      <c r="AK44" s="1629"/>
      <c r="AL44" s="1629"/>
      <c r="AM44" s="1629"/>
      <c r="AN44" s="1629"/>
      <c r="AO44" s="1629"/>
      <c r="AP44" s="1629"/>
      <c r="AQ44" s="88"/>
      <c r="AR44" s="76" t="s">
        <v>2084</v>
      </c>
      <c r="AS44" s="76"/>
      <c r="AT44" s="76"/>
      <c r="AU44" s="76"/>
      <c r="AV44" s="76"/>
      <c r="AW44" s="76"/>
      <c r="AX44" s="76"/>
      <c r="AY44" s="76"/>
      <c r="AZ44" s="76"/>
      <c r="BA44" s="76"/>
      <c r="BB44" s="76"/>
      <c r="BC44" s="76"/>
      <c r="BD44" s="76"/>
      <c r="BE44" s="76"/>
      <c r="BF44" s="76"/>
      <c r="BG44" s="340"/>
    </row>
    <row r="45" spans="4:59" ht="15.75" thickBot="1">
      <c r="D45" s="339"/>
      <c r="E45" s="76"/>
      <c r="F45" s="1629"/>
      <c r="G45" s="1629"/>
      <c r="H45" s="1629"/>
      <c r="I45" s="1629"/>
      <c r="J45" s="1629"/>
      <c r="K45" s="1629"/>
      <c r="L45" s="1629"/>
      <c r="M45" s="1629"/>
      <c r="N45" s="1629"/>
      <c r="O45" s="1629"/>
      <c r="P45" s="1629"/>
      <c r="Q45" s="1629"/>
      <c r="R45" s="76"/>
      <c r="S45" s="76"/>
      <c r="T45" s="76"/>
      <c r="U45" s="76"/>
      <c r="V45" s="76"/>
      <c r="W45" s="76"/>
      <c r="X45" s="76"/>
      <c r="Y45" s="76"/>
      <c r="Z45" s="76"/>
      <c r="AA45" s="76"/>
      <c r="AB45" s="76"/>
      <c r="AC45" s="76"/>
      <c r="AD45" s="1629"/>
      <c r="AE45" s="1629"/>
      <c r="AF45" s="1629"/>
      <c r="AG45" s="1629"/>
      <c r="AH45" s="1629"/>
      <c r="AI45" s="1629"/>
      <c r="AJ45" s="1629"/>
      <c r="AK45" s="1629"/>
      <c r="AL45" s="1629"/>
      <c r="AM45" s="1629"/>
      <c r="AN45" s="1629"/>
      <c r="AO45" s="1629"/>
      <c r="AP45" s="1629"/>
      <c r="AQ45" s="76"/>
      <c r="AR45" s="76"/>
      <c r="AS45" s="76"/>
      <c r="AT45" s="76"/>
      <c r="AU45" s="76"/>
      <c r="AV45" s="76"/>
      <c r="AW45" s="76"/>
      <c r="AX45" s="76"/>
      <c r="AY45" s="76"/>
      <c r="AZ45" s="76"/>
      <c r="BA45" s="76"/>
      <c r="BB45" s="76"/>
      <c r="BC45" s="76"/>
      <c r="BD45" s="76"/>
      <c r="BE45" s="76"/>
      <c r="BF45" s="76"/>
      <c r="BG45" s="340"/>
    </row>
    <row r="46" spans="4:59" ht="15.75" customHeight="1" thickBot="1">
      <c r="D46" s="339"/>
      <c r="E46" s="88"/>
      <c r="F46" s="1629" t="s">
        <v>2085</v>
      </c>
      <c r="G46" s="1629"/>
      <c r="H46" s="1629"/>
      <c r="I46" s="1629"/>
      <c r="J46" s="1629"/>
      <c r="K46" s="1629"/>
      <c r="L46" s="1629"/>
      <c r="M46" s="1629"/>
      <c r="N46" s="1629"/>
      <c r="O46" s="1629"/>
      <c r="P46" s="1629"/>
      <c r="Q46" s="1629"/>
      <c r="R46" s="88"/>
      <c r="S46" s="1159" t="s">
        <v>2086</v>
      </c>
      <c r="T46" s="1159"/>
      <c r="U46" s="1159"/>
      <c r="V46" s="1159"/>
      <c r="W46" s="1159"/>
      <c r="X46" s="1159"/>
      <c r="Y46" s="1159"/>
      <c r="Z46" s="1159"/>
      <c r="AA46" s="1159"/>
      <c r="AB46" s="1159"/>
      <c r="AC46" s="88"/>
      <c r="AD46" s="1629" t="s">
        <v>2087</v>
      </c>
      <c r="AE46" s="1629"/>
      <c r="AF46" s="1629"/>
      <c r="AG46" s="1629"/>
      <c r="AH46" s="1629"/>
      <c r="AI46" s="1629"/>
      <c r="AJ46" s="1629"/>
      <c r="AK46" s="1629"/>
      <c r="AL46" s="1629"/>
      <c r="AM46" s="1629"/>
      <c r="AN46" s="1629"/>
      <c r="AO46" s="1629"/>
      <c r="AP46" s="1629"/>
      <c r="AQ46" s="88"/>
      <c r="AR46" s="76" t="s">
        <v>2426</v>
      </c>
      <c r="AS46" s="370"/>
      <c r="AT46" s="370"/>
      <c r="AU46" s="370"/>
      <c r="AV46" s="370"/>
      <c r="AW46" s="370"/>
      <c r="AX46" s="370"/>
      <c r="AY46" s="370"/>
      <c r="AZ46" s="370"/>
      <c r="BA46" s="370"/>
      <c r="BB46" s="370"/>
      <c r="BC46" s="370"/>
      <c r="BD46" s="370"/>
      <c r="BE46" s="76"/>
      <c r="BF46" s="76"/>
      <c r="BG46" s="340"/>
    </row>
    <row r="47" spans="4:59" ht="15.75" thickBot="1">
      <c r="D47" s="339"/>
      <c r="E47" s="76"/>
      <c r="F47" s="1629"/>
      <c r="G47" s="1629"/>
      <c r="H47" s="1629"/>
      <c r="I47" s="1629"/>
      <c r="J47" s="1629"/>
      <c r="K47" s="1629"/>
      <c r="L47" s="1629"/>
      <c r="M47" s="1629"/>
      <c r="N47" s="1629"/>
      <c r="O47" s="1629"/>
      <c r="P47" s="1629"/>
      <c r="Q47" s="1629"/>
      <c r="R47" s="76"/>
      <c r="S47" s="1159"/>
      <c r="T47" s="1159"/>
      <c r="U47" s="1159"/>
      <c r="V47" s="1159"/>
      <c r="W47" s="1159"/>
      <c r="X47" s="1159"/>
      <c r="Y47" s="1159"/>
      <c r="Z47" s="1159"/>
      <c r="AA47" s="1159"/>
      <c r="AB47" s="1159"/>
      <c r="AC47" s="76"/>
      <c r="AD47" s="1629"/>
      <c r="AE47" s="1629"/>
      <c r="AF47" s="1629"/>
      <c r="AG47" s="1629"/>
      <c r="AH47" s="1629"/>
      <c r="AI47" s="1629"/>
      <c r="AJ47" s="1629"/>
      <c r="AK47" s="1629"/>
      <c r="AL47" s="1629"/>
      <c r="AM47" s="1629"/>
      <c r="AN47" s="1629"/>
      <c r="AO47" s="1629"/>
      <c r="AP47" s="1629"/>
      <c r="AQ47" s="76"/>
      <c r="AR47" s="370"/>
      <c r="AS47" s="370"/>
      <c r="AT47" s="370"/>
      <c r="AU47" s="370"/>
      <c r="AV47" s="370"/>
      <c r="AW47" s="370"/>
      <c r="AX47" s="370"/>
      <c r="AY47" s="370"/>
      <c r="AZ47" s="370"/>
      <c r="BA47" s="370"/>
      <c r="BB47" s="370"/>
      <c r="BC47" s="370"/>
      <c r="BD47" s="370"/>
      <c r="BE47" s="76"/>
      <c r="BF47" s="76"/>
      <c r="BG47" s="340"/>
    </row>
    <row r="48" spans="4:59" ht="15.75" thickBot="1">
      <c r="D48" s="339"/>
      <c r="E48" s="88"/>
      <c r="F48" s="76" t="s">
        <v>2427</v>
      </c>
      <c r="G48" s="76"/>
      <c r="H48" s="76"/>
      <c r="I48" s="76"/>
      <c r="J48" s="76"/>
      <c r="K48" s="76"/>
      <c r="L48" s="76"/>
      <c r="M48" s="76"/>
      <c r="N48" s="76"/>
      <c r="O48" s="76"/>
      <c r="P48" s="76"/>
      <c r="Q48" s="76"/>
      <c r="R48" s="88"/>
      <c r="S48" s="76" t="s">
        <v>2428</v>
      </c>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340"/>
    </row>
    <row r="49" spans="4:59" ht="15.75" thickBot="1">
      <c r="D49" s="341"/>
      <c r="E49" s="342"/>
      <c r="F49" s="342"/>
      <c r="G49" s="342"/>
      <c r="H49" s="342"/>
      <c r="I49" s="342"/>
      <c r="J49" s="342"/>
      <c r="K49" s="342"/>
      <c r="L49" s="342"/>
      <c r="M49" s="342"/>
      <c r="N49" s="342"/>
      <c r="O49" s="342"/>
      <c r="P49" s="342"/>
      <c r="Q49" s="342"/>
      <c r="R49" s="342"/>
      <c r="S49" s="342"/>
      <c r="T49" s="342"/>
      <c r="U49" s="342"/>
      <c r="V49" s="342"/>
      <c r="W49" s="342"/>
      <c r="X49" s="342"/>
      <c r="Y49" s="342"/>
      <c r="Z49" s="342"/>
      <c r="AA49" s="342"/>
      <c r="AB49" s="342"/>
      <c r="AC49" s="342"/>
      <c r="AD49" s="342"/>
      <c r="AE49" s="342"/>
      <c r="AF49" s="342"/>
      <c r="AG49" s="342"/>
      <c r="AH49" s="342"/>
      <c r="AI49" s="342"/>
      <c r="AJ49" s="342"/>
      <c r="AK49" s="342"/>
      <c r="AL49" s="342"/>
      <c r="AM49" s="342"/>
      <c r="AN49" s="76"/>
      <c r="AO49" s="76"/>
      <c r="AP49" s="342"/>
      <c r="AQ49" s="342"/>
      <c r="AR49" s="342"/>
      <c r="AS49" s="342"/>
      <c r="AT49" s="342"/>
      <c r="AU49" s="342"/>
      <c r="AV49" s="342"/>
      <c r="AW49" s="342"/>
      <c r="AX49" s="342"/>
      <c r="AY49" s="342"/>
      <c r="AZ49" s="342"/>
      <c r="BA49" s="342"/>
      <c r="BB49" s="342"/>
      <c r="BC49" s="342"/>
      <c r="BD49" s="342"/>
      <c r="BE49" s="342"/>
      <c r="BF49" s="342"/>
      <c r="BG49" s="343"/>
    </row>
    <row r="50" spans="4:59" ht="15.75" thickBot="1">
      <c r="D50" s="1540" t="s">
        <v>2443</v>
      </c>
      <c r="E50" s="1632"/>
      <c r="F50" s="1632"/>
      <c r="G50" s="1632"/>
      <c r="H50" s="1632"/>
      <c r="I50" s="1632"/>
      <c r="J50" s="1632"/>
      <c r="K50" s="1632"/>
      <c r="L50" s="1632"/>
      <c r="M50" s="1632"/>
      <c r="N50" s="1632"/>
      <c r="O50" s="1632"/>
      <c r="P50" s="1632"/>
      <c r="Q50" s="1632"/>
      <c r="R50" s="1632"/>
      <c r="S50" s="1632"/>
      <c r="T50" s="1632"/>
      <c r="U50" s="1632"/>
      <c r="V50" s="1632"/>
      <c r="W50" s="1632"/>
      <c r="X50" s="1632"/>
      <c r="Y50" s="1632"/>
      <c r="Z50" s="1632"/>
      <c r="AA50" s="1632"/>
      <c r="AB50" s="1632"/>
      <c r="AC50" s="1632"/>
      <c r="AD50" s="1632"/>
      <c r="AE50" s="1632"/>
      <c r="AF50" s="1632"/>
      <c r="AG50" s="1632"/>
      <c r="AH50" s="1632"/>
      <c r="AI50" s="1632"/>
      <c r="AJ50" s="1632"/>
      <c r="AK50" s="1632"/>
      <c r="AL50" s="1632"/>
      <c r="AM50" s="1632"/>
      <c r="AN50" s="1632"/>
      <c r="AO50" s="1632"/>
      <c r="AP50" s="1632"/>
      <c r="AQ50" s="1632"/>
      <c r="AR50" s="1632"/>
      <c r="AS50" s="1632"/>
      <c r="AT50" s="1632"/>
      <c r="AU50" s="1632"/>
      <c r="AV50" s="1632"/>
      <c r="AW50" s="1632"/>
      <c r="AX50" s="1632"/>
      <c r="AY50" s="1632"/>
      <c r="AZ50" s="1632"/>
      <c r="BA50" s="1632"/>
      <c r="BB50" s="1632"/>
      <c r="BC50" s="1632"/>
      <c r="BD50" s="1632"/>
      <c r="BE50" s="1632"/>
      <c r="BF50" s="1632"/>
      <c r="BG50" s="1632"/>
    </row>
    <row r="51" spans="4:59" ht="15.75" thickBot="1">
      <c r="D51" s="356"/>
      <c r="E51" s="357"/>
      <c r="F51" s="357"/>
      <c r="G51" s="357"/>
      <c r="H51" s="357"/>
      <c r="I51" s="357"/>
      <c r="J51" s="357"/>
      <c r="K51" s="357"/>
      <c r="L51" s="357"/>
      <c r="M51" s="357"/>
      <c r="N51" s="357"/>
      <c r="O51" s="357"/>
      <c r="P51" s="357"/>
      <c r="Q51" s="357"/>
      <c r="R51" s="357"/>
      <c r="S51" s="357"/>
      <c r="T51" s="357"/>
      <c r="U51" s="357"/>
      <c r="V51" s="357"/>
      <c r="W51" s="357"/>
      <c r="X51" s="357"/>
      <c r="Y51" s="357"/>
      <c r="Z51" s="357"/>
      <c r="AA51" s="357"/>
      <c r="AB51" s="357"/>
      <c r="AC51" s="357"/>
      <c r="AD51" s="357"/>
      <c r="AE51" s="357"/>
      <c r="AF51" s="357"/>
      <c r="AG51" s="357"/>
      <c r="AH51" s="357"/>
      <c r="AI51" s="357"/>
      <c r="AJ51" s="357"/>
      <c r="AK51" s="357"/>
      <c r="AL51" s="357"/>
      <c r="AM51" s="357"/>
      <c r="AN51" s="357"/>
      <c r="AO51" s="357"/>
      <c r="AP51" s="357"/>
      <c r="AQ51" s="357"/>
      <c r="AR51" s="357"/>
      <c r="AS51" s="357"/>
      <c r="AT51" s="357"/>
      <c r="AU51" s="357"/>
      <c r="AV51" s="357"/>
      <c r="AW51" s="357"/>
      <c r="AX51" s="357"/>
      <c r="AY51" s="357"/>
      <c r="AZ51" s="357"/>
      <c r="BA51" s="357"/>
      <c r="BB51" s="357"/>
      <c r="BC51" s="357"/>
      <c r="BD51" s="357"/>
      <c r="BE51" s="357"/>
      <c r="BF51" s="357"/>
      <c r="BG51" s="358"/>
    </row>
    <row r="52" spans="4:59" ht="15.75" customHeight="1" thickBot="1">
      <c r="D52" s="359"/>
      <c r="E52" s="88"/>
      <c r="F52" s="76"/>
      <c r="G52" s="1159" t="s">
        <v>368</v>
      </c>
      <c r="H52" s="1159"/>
      <c r="I52" s="1159"/>
      <c r="J52" s="1159"/>
      <c r="K52" s="1159"/>
      <c r="L52" s="1159"/>
      <c r="M52" s="1159"/>
      <c r="N52" s="1159"/>
      <c r="O52" s="1159"/>
      <c r="P52" s="1159"/>
      <c r="Q52" s="1159"/>
      <c r="R52" s="1159"/>
      <c r="S52" s="1159"/>
      <c r="T52" s="1159"/>
      <c r="U52" s="1159"/>
      <c r="V52" s="1159"/>
      <c r="W52" s="1159"/>
      <c r="X52" s="1159"/>
      <c r="Y52" s="1159"/>
      <c r="Z52" s="1159"/>
      <c r="AA52" s="1159"/>
      <c r="AB52" s="1159"/>
      <c r="AC52" s="1159"/>
      <c r="AD52" s="1159"/>
      <c r="AE52" s="1159"/>
      <c r="AF52" s="1159"/>
      <c r="AG52" s="1159"/>
      <c r="AH52" s="1159"/>
      <c r="AI52" s="1159"/>
      <c r="AJ52" s="1159"/>
      <c r="AK52" s="1159"/>
      <c r="AL52" s="1159"/>
      <c r="AM52" s="1159"/>
      <c r="AN52" s="1159"/>
      <c r="AO52" s="1159"/>
      <c r="AP52" s="1159"/>
      <c r="AQ52" s="1159"/>
      <c r="AR52" s="1159"/>
      <c r="AS52" s="1159"/>
      <c r="AT52" s="1159"/>
      <c r="AU52" s="1159"/>
      <c r="AV52" s="1159"/>
      <c r="AW52" s="1159"/>
      <c r="AX52" s="1159"/>
      <c r="AY52" s="1159"/>
      <c r="AZ52" s="1159"/>
      <c r="BA52" s="1159"/>
      <c r="BB52" s="1159"/>
      <c r="BC52" s="1159"/>
      <c r="BD52" s="1159"/>
      <c r="BE52" s="1159"/>
      <c r="BF52" s="1159"/>
      <c r="BG52" s="1633"/>
    </row>
    <row r="53" spans="4:59" ht="15.75" thickBot="1">
      <c r="D53" s="359"/>
      <c r="E53" s="9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361"/>
    </row>
    <row r="54" spans="4:59" ht="18.75" customHeight="1" thickBot="1">
      <c r="D54" s="359"/>
      <c r="E54" s="88"/>
      <c r="F54" s="76"/>
      <c r="G54" s="1629" t="s">
        <v>369</v>
      </c>
      <c r="H54" s="1629"/>
      <c r="I54" s="1629"/>
      <c r="J54" s="1629"/>
      <c r="K54" s="1629"/>
      <c r="L54" s="1629"/>
      <c r="M54" s="1629"/>
      <c r="N54" s="1629"/>
      <c r="O54" s="1629"/>
      <c r="P54" s="1629"/>
      <c r="Q54" s="1629"/>
      <c r="R54" s="1629"/>
      <c r="S54" s="1629"/>
      <c r="T54" s="1629"/>
      <c r="U54" s="1629"/>
      <c r="V54" s="1629"/>
      <c r="W54" s="1629"/>
      <c r="X54" s="1629"/>
      <c r="Y54" s="1629"/>
      <c r="Z54" s="1629"/>
      <c r="AA54" s="1629"/>
      <c r="AB54" s="1629"/>
      <c r="AC54" s="1629"/>
      <c r="AD54" s="1629"/>
      <c r="AE54" s="1629"/>
      <c r="AF54" s="1629"/>
      <c r="AG54" s="1629"/>
      <c r="AH54" s="1629"/>
      <c r="AI54" s="1629"/>
      <c r="AJ54" s="1629"/>
      <c r="AK54" s="1629"/>
      <c r="AL54" s="1629"/>
      <c r="AM54" s="1629"/>
      <c r="AN54" s="1629"/>
      <c r="AO54" s="1629"/>
      <c r="AP54" s="1629"/>
      <c r="AQ54" s="1629"/>
      <c r="AR54" s="1629"/>
      <c r="AS54" s="1629"/>
      <c r="AT54" s="1629"/>
      <c r="AU54" s="1629"/>
      <c r="AV54" s="1629"/>
      <c r="AW54" s="1629"/>
      <c r="AX54" s="1629"/>
      <c r="AY54" s="1629"/>
      <c r="AZ54" s="1629"/>
      <c r="BA54" s="1629"/>
      <c r="BB54" s="1629"/>
      <c r="BC54" s="1629"/>
      <c r="BD54" s="1629"/>
      <c r="BE54" s="1629"/>
      <c r="BF54" s="1629"/>
      <c r="BG54" s="1634"/>
    </row>
    <row r="55" spans="4:59" ht="15.75" thickBot="1">
      <c r="D55" s="359"/>
      <c r="E55" s="96"/>
      <c r="F55" s="76"/>
      <c r="G55" s="1629"/>
      <c r="H55" s="1629"/>
      <c r="I55" s="1629"/>
      <c r="J55" s="1629"/>
      <c r="K55" s="1629"/>
      <c r="L55" s="1629"/>
      <c r="M55" s="1629"/>
      <c r="N55" s="1629"/>
      <c r="O55" s="1629"/>
      <c r="P55" s="1629"/>
      <c r="Q55" s="1629"/>
      <c r="R55" s="1629"/>
      <c r="S55" s="1629"/>
      <c r="T55" s="1629"/>
      <c r="U55" s="1629"/>
      <c r="V55" s="1629"/>
      <c r="W55" s="1629"/>
      <c r="X55" s="1629"/>
      <c r="Y55" s="1629"/>
      <c r="Z55" s="1629"/>
      <c r="AA55" s="1629"/>
      <c r="AB55" s="1629"/>
      <c r="AC55" s="1629"/>
      <c r="AD55" s="1629"/>
      <c r="AE55" s="1629"/>
      <c r="AF55" s="1629"/>
      <c r="AG55" s="1629"/>
      <c r="AH55" s="1629"/>
      <c r="AI55" s="1629"/>
      <c r="AJ55" s="1629"/>
      <c r="AK55" s="1629"/>
      <c r="AL55" s="1629"/>
      <c r="AM55" s="1629"/>
      <c r="AN55" s="1629"/>
      <c r="AO55" s="1629"/>
      <c r="AP55" s="1629"/>
      <c r="AQ55" s="1629"/>
      <c r="AR55" s="1629"/>
      <c r="AS55" s="1629"/>
      <c r="AT55" s="1629"/>
      <c r="AU55" s="1629"/>
      <c r="AV55" s="1629"/>
      <c r="AW55" s="1629"/>
      <c r="AX55" s="1629"/>
      <c r="AY55" s="1629"/>
      <c r="AZ55" s="1629"/>
      <c r="BA55" s="1629"/>
      <c r="BB55" s="1629"/>
      <c r="BC55" s="1629"/>
      <c r="BD55" s="1629"/>
      <c r="BE55" s="1629"/>
      <c r="BF55" s="1629"/>
      <c r="BG55" s="1634"/>
    </row>
    <row r="56" spans="4:59" ht="15.75" customHeight="1" thickBot="1">
      <c r="D56" s="364"/>
      <c r="E56" s="88"/>
      <c r="F56" s="364"/>
      <c r="G56" s="1159" t="s">
        <v>370</v>
      </c>
      <c r="H56" s="1159"/>
      <c r="I56" s="1159"/>
      <c r="J56" s="1159"/>
      <c r="K56" s="1159"/>
      <c r="L56" s="1159"/>
      <c r="M56" s="1159"/>
      <c r="N56" s="1159"/>
      <c r="O56" s="1159"/>
      <c r="P56" s="1159"/>
      <c r="Q56" s="1159"/>
      <c r="R56" s="1159"/>
      <c r="S56" s="1159"/>
      <c r="T56" s="1159"/>
      <c r="U56" s="1159"/>
      <c r="V56" s="1159"/>
      <c r="W56" s="1159"/>
      <c r="X56" s="1159"/>
      <c r="Y56" s="1159"/>
      <c r="Z56" s="1159"/>
      <c r="AA56" s="1159"/>
      <c r="AB56" s="1159"/>
      <c r="AC56" s="1159"/>
      <c r="AD56" s="1159"/>
      <c r="AE56" s="1159"/>
      <c r="AF56" s="1159"/>
      <c r="AG56" s="1159"/>
      <c r="AH56" s="1159"/>
      <c r="AI56" s="1159"/>
      <c r="AJ56" s="1159"/>
      <c r="AK56" s="1159"/>
      <c r="AL56" s="1159"/>
      <c r="AM56" s="1159"/>
      <c r="AN56" s="1159"/>
      <c r="AO56" s="1159"/>
      <c r="AP56" s="1159"/>
      <c r="AQ56" s="1159"/>
      <c r="AR56" s="1159"/>
      <c r="AS56" s="1159"/>
      <c r="AT56" s="1159"/>
      <c r="AU56" s="1159"/>
      <c r="AV56" s="1159"/>
      <c r="AW56" s="1159"/>
      <c r="AX56" s="1159"/>
      <c r="AY56" s="1159"/>
      <c r="AZ56" s="1159"/>
      <c r="BA56" s="1159"/>
      <c r="BB56" s="1159"/>
      <c r="BC56" s="1159"/>
      <c r="BD56" s="1159"/>
      <c r="BE56" s="1159"/>
      <c r="BF56" s="1159"/>
      <c r="BG56" s="1633"/>
    </row>
    <row r="57" spans="4:59" ht="15.75" thickBot="1">
      <c r="D57" s="365"/>
      <c r="E57" s="360"/>
      <c r="F57" s="362"/>
      <c r="G57" s="362"/>
      <c r="H57" s="362"/>
      <c r="I57" s="362"/>
      <c r="J57" s="362"/>
      <c r="K57" s="362"/>
      <c r="L57" s="362"/>
      <c r="M57" s="362"/>
      <c r="N57" s="362"/>
      <c r="O57" s="362"/>
      <c r="P57" s="362"/>
      <c r="Q57" s="362"/>
      <c r="R57" s="362"/>
      <c r="S57" s="362"/>
      <c r="T57" s="362"/>
      <c r="U57" s="362"/>
      <c r="V57" s="362"/>
      <c r="W57" s="362"/>
      <c r="X57" s="362"/>
      <c r="Y57" s="362"/>
      <c r="Z57" s="362"/>
      <c r="AA57" s="362"/>
      <c r="AB57" s="362"/>
      <c r="AC57" s="362"/>
      <c r="AD57" s="362"/>
      <c r="AE57" s="362"/>
      <c r="AF57" s="362"/>
      <c r="AG57" s="362"/>
      <c r="AH57" s="362"/>
      <c r="AI57" s="362"/>
      <c r="AJ57" s="362"/>
      <c r="AK57" s="362"/>
      <c r="AL57" s="362"/>
      <c r="AM57" s="362"/>
      <c r="AN57" s="362"/>
      <c r="AO57" s="362"/>
      <c r="AP57" s="362"/>
      <c r="AQ57" s="362"/>
      <c r="AR57" s="362"/>
      <c r="AS57" s="362"/>
      <c r="AT57" s="362"/>
      <c r="AU57" s="362"/>
      <c r="AV57" s="362"/>
      <c r="AW57" s="362"/>
      <c r="AX57" s="362"/>
      <c r="AY57" s="362"/>
      <c r="AZ57" s="362"/>
      <c r="BA57" s="362"/>
      <c r="BB57" s="362"/>
      <c r="BC57" s="362"/>
      <c r="BD57" s="362"/>
      <c r="BE57" s="362"/>
      <c r="BF57" s="362"/>
      <c r="BG57" s="363"/>
    </row>
    <row r="58" spans="4:59" ht="15.75" thickBot="1">
      <c r="D58" s="1628" t="s">
        <v>2444</v>
      </c>
      <c r="E58" s="1628"/>
      <c r="F58" s="1628"/>
      <c r="G58" s="1628"/>
      <c r="H58" s="1628"/>
      <c r="I58" s="1628"/>
      <c r="J58" s="1628"/>
      <c r="K58" s="1628"/>
      <c r="L58" s="1628"/>
      <c r="M58" s="1628"/>
      <c r="N58" s="1628"/>
      <c r="O58" s="1628"/>
      <c r="P58" s="1628"/>
      <c r="Q58" s="1628"/>
      <c r="R58" s="1628"/>
      <c r="S58" s="1628"/>
      <c r="T58" s="1628"/>
      <c r="U58" s="1628"/>
      <c r="V58" s="1628"/>
      <c r="W58" s="1628"/>
      <c r="X58" s="1628"/>
      <c r="Y58" s="1628"/>
      <c r="Z58" s="1628"/>
      <c r="AA58" s="1628"/>
      <c r="AB58" s="1628"/>
      <c r="AC58" s="1628"/>
      <c r="AD58" s="1628"/>
      <c r="AE58" s="1628"/>
      <c r="AF58" s="1628"/>
      <c r="AG58" s="1628"/>
      <c r="AH58" s="1628"/>
      <c r="AI58" s="1628"/>
      <c r="AJ58" s="1628"/>
      <c r="AK58" s="1628"/>
      <c r="AL58" s="1628"/>
      <c r="AM58" s="1628"/>
      <c r="AN58" s="1628"/>
      <c r="AO58" s="1628"/>
      <c r="AP58" s="1628"/>
      <c r="AQ58" s="1628"/>
      <c r="AR58" s="1628"/>
      <c r="AS58" s="1628"/>
      <c r="AT58" s="1628"/>
      <c r="AU58" s="1628"/>
      <c r="AV58" s="1628"/>
      <c r="AW58" s="1628"/>
      <c r="AX58" s="1628"/>
      <c r="AY58" s="1628"/>
      <c r="AZ58" s="1628"/>
      <c r="BA58" s="1628"/>
      <c r="BB58" s="1628"/>
      <c r="BC58" s="1628"/>
      <c r="BD58" s="1628"/>
      <c r="BE58" s="1628"/>
      <c r="BF58" s="1628"/>
      <c r="BG58" s="1628"/>
    </row>
    <row r="59" spans="4:59" ht="87.75" customHeight="1" thickBot="1">
      <c r="D59" s="1631"/>
      <c r="E59" s="1631"/>
      <c r="F59" s="1631"/>
      <c r="G59" s="1631"/>
      <c r="H59" s="1631"/>
      <c r="I59" s="1631"/>
      <c r="J59" s="1631"/>
      <c r="K59" s="1631"/>
      <c r="L59" s="1631"/>
      <c r="M59" s="1631"/>
      <c r="N59" s="1631"/>
      <c r="O59" s="1631"/>
      <c r="P59" s="1631"/>
      <c r="Q59" s="1631"/>
      <c r="R59" s="1631"/>
      <c r="S59" s="1631"/>
      <c r="T59" s="1631"/>
      <c r="U59" s="1631"/>
      <c r="V59" s="1631"/>
      <c r="W59" s="1631"/>
      <c r="X59" s="1631"/>
      <c r="Y59" s="1631"/>
      <c r="Z59" s="1631"/>
      <c r="AA59" s="1631"/>
      <c r="AB59" s="1631"/>
      <c r="AC59" s="1630" t="s">
        <v>594</v>
      </c>
      <c r="AD59" s="1630"/>
      <c r="AE59" s="1630"/>
      <c r="AF59" s="1630"/>
      <c r="AG59" s="1630"/>
      <c r="AH59" s="1630"/>
      <c r="AI59" s="1630"/>
      <c r="AJ59" s="1630"/>
      <c r="AK59" s="1630"/>
      <c r="AL59" s="1630"/>
      <c r="AM59" s="1630"/>
      <c r="AN59" s="1630"/>
      <c r="AO59" s="1630"/>
      <c r="AP59" s="1630"/>
      <c r="AQ59" s="1630"/>
      <c r="AR59" s="1630"/>
      <c r="AS59" s="1630"/>
      <c r="AT59" s="1630"/>
      <c r="AU59" s="1630"/>
      <c r="AV59" s="1630"/>
      <c r="AW59" s="1630"/>
      <c r="AX59" s="1630"/>
      <c r="AY59" s="1630"/>
      <c r="AZ59" s="1630"/>
      <c r="BA59" s="1630"/>
      <c r="BB59" s="1630"/>
      <c r="BC59" s="1630"/>
      <c r="BD59" s="1630"/>
      <c r="BE59" s="1630"/>
      <c r="BF59" s="1630"/>
      <c r="BG59" s="1630"/>
    </row>
    <row r="60" spans="4:59" ht="15.75" thickBot="1">
      <c r="D60" s="1628" t="s">
        <v>2412</v>
      </c>
      <c r="E60" s="1628"/>
      <c r="F60" s="1628"/>
      <c r="G60" s="1628"/>
      <c r="H60" s="1628"/>
      <c r="I60" s="1628"/>
      <c r="J60" s="1628"/>
      <c r="K60" s="1628"/>
      <c r="L60" s="1628"/>
      <c r="M60" s="1628"/>
      <c r="N60" s="1628"/>
      <c r="O60" s="1628"/>
      <c r="P60" s="1628"/>
      <c r="Q60" s="1628"/>
      <c r="R60" s="1628"/>
      <c r="S60" s="1628"/>
      <c r="T60" s="1628"/>
      <c r="U60" s="1628"/>
      <c r="V60" s="1628"/>
      <c r="W60" s="1628"/>
      <c r="X60" s="1628"/>
      <c r="Y60" s="1628"/>
      <c r="Z60" s="1628"/>
      <c r="AA60" s="1628"/>
      <c r="AB60" s="1628"/>
      <c r="AC60" s="1628"/>
      <c r="AD60" s="1628"/>
      <c r="AE60" s="1628"/>
      <c r="AF60" s="1628"/>
      <c r="AG60" s="1628"/>
      <c r="AH60" s="1628"/>
      <c r="AI60" s="1628"/>
      <c r="AJ60" s="1628"/>
      <c r="AK60" s="1628"/>
      <c r="AL60" s="1628"/>
      <c r="AM60" s="1628"/>
      <c r="AN60" s="1628"/>
      <c r="AO60" s="1628"/>
      <c r="AP60" s="1628"/>
      <c r="AQ60" s="1628"/>
      <c r="AR60" s="1628"/>
      <c r="AS60" s="1628"/>
      <c r="AT60" s="1628"/>
      <c r="AU60" s="1628"/>
      <c r="AV60" s="1628"/>
      <c r="AW60" s="1628"/>
      <c r="AX60" s="1628"/>
      <c r="AY60" s="1628"/>
      <c r="AZ60" s="1628"/>
      <c r="BA60" s="1628"/>
      <c r="BB60" s="1628"/>
      <c r="BC60" s="1628"/>
      <c r="BD60" s="1628"/>
      <c r="BE60" s="1628"/>
      <c r="BF60" s="1628"/>
      <c r="BG60" s="1628"/>
    </row>
    <row r="61" spans="4:59">
      <c r="D61" s="356"/>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c r="AP61" s="357"/>
      <c r="AQ61" s="357"/>
      <c r="AR61" s="357"/>
      <c r="AS61" s="357"/>
      <c r="AT61" s="357"/>
      <c r="AU61" s="357"/>
      <c r="AV61" s="357"/>
      <c r="AW61" s="357"/>
      <c r="AX61" s="357"/>
      <c r="AY61" s="357"/>
      <c r="AZ61" s="357"/>
      <c r="BA61" s="357"/>
      <c r="BB61" s="357"/>
      <c r="BC61" s="357"/>
      <c r="BD61" s="357"/>
      <c r="BE61" s="357"/>
      <c r="BF61" s="357"/>
      <c r="BG61" s="358"/>
    </row>
    <row r="62" spans="4:59" ht="15.75" thickBot="1">
      <c r="D62" s="359"/>
      <c r="E62" s="76" t="s">
        <v>2080</v>
      </c>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361"/>
    </row>
    <row r="63" spans="4:59" ht="15.75" thickBot="1">
      <c r="D63" s="359"/>
      <c r="E63" s="88"/>
      <c r="F63" s="76" t="s">
        <v>2429</v>
      </c>
      <c r="G63" s="76"/>
      <c r="H63" s="76"/>
      <c r="I63" s="76"/>
      <c r="J63" s="76"/>
      <c r="K63" s="76"/>
      <c r="L63" s="76"/>
      <c r="M63" s="76"/>
      <c r="N63" s="76"/>
      <c r="O63" s="76"/>
      <c r="P63" s="76"/>
      <c r="Q63" s="76"/>
      <c r="R63" s="76"/>
      <c r="S63" s="76"/>
      <c r="T63" s="88"/>
      <c r="U63" s="76" t="s">
        <v>2430</v>
      </c>
      <c r="V63" s="76"/>
      <c r="W63" s="76"/>
      <c r="X63" s="76"/>
      <c r="Y63" s="76"/>
      <c r="Z63" s="76"/>
      <c r="AA63" s="76"/>
      <c r="AB63" s="76"/>
      <c r="AC63" s="76"/>
      <c r="AD63" s="76"/>
      <c r="AE63" s="76"/>
      <c r="AF63" s="76"/>
      <c r="AG63" s="76"/>
      <c r="AH63" s="76"/>
      <c r="AI63" s="76"/>
      <c r="AJ63" s="76"/>
      <c r="AK63" s="88"/>
      <c r="AL63" s="76" t="s">
        <v>2431</v>
      </c>
      <c r="AM63" s="76"/>
      <c r="AN63" s="76"/>
      <c r="AO63" s="76"/>
      <c r="AP63" s="76"/>
      <c r="AQ63" s="76"/>
      <c r="AR63" s="76"/>
      <c r="AS63" s="76"/>
      <c r="AT63" s="76"/>
      <c r="AU63" s="76"/>
      <c r="AV63" s="76"/>
      <c r="AW63" s="76"/>
      <c r="AX63" s="76"/>
      <c r="AY63" s="76"/>
      <c r="AZ63" s="76"/>
      <c r="BA63" s="76"/>
      <c r="BB63" s="76"/>
      <c r="BC63" s="76"/>
      <c r="BD63" s="76"/>
      <c r="BE63" s="76"/>
      <c r="BF63" s="76"/>
      <c r="BG63" s="361"/>
    </row>
    <row r="64" spans="4:59" ht="15.75" thickBot="1">
      <c r="D64" s="365"/>
      <c r="E64" s="362"/>
      <c r="F64" s="362"/>
      <c r="G64" s="362"/>
      <c r="H64" s="362"/>
      <c r="I64" s="362"/>
      <c r="J64" s="362"/>
      <c r="K64" s="362"/>
      <c r="L64" s="362"/>
      <c r="M64" s="362"/>
      <c r="N64" s="362"/>
      <c r="O64" s="362"/>
      <c r="P64" s="362"/>
      <c r="Q64" s="362"/>
      <c r="R64" s="362"/>
      <c r="S64" s="362"/>
      <c r="T64" s="362"/>
      <c r="U64" s="362"/>
      <c r="V64" s="362"/>
      <c r="W64" s="362"/>
      <c r="X64" s="362"/>
      <c r="Y64" s="362"/>
      <c r="Z64" s="362"/>
      <c r="AA64" s="362"/>
      <c r="AB64" s="362"/>
      <c r="AC64" s="362"/>
      <c r="AD64" s="362"/>
      <c r="AE64" s="362"/>
      <c r="AF64" s="362"/>
      <c r="AG64" s="362"/>
      <c r="AH64" s="362"/>
      <c r="AI64" s="362"/>
      <c r="AJ64" s="362"/>
      <c r="AK64" s="362"/>
      <c r="AL64" s="362"/>
      <c r="AM64" s="362"/>
      <c r="AN64" s="362"/>
      <c r="AO64" s="362"/>
      <c r="AP64" s="362"/>
      <c r="AQ64" s="362"/>
      <c r="AR64" s="362"/>
      <c r="AS64" s="362"/>
      <c r="AT64" s="362"/>
      <c r="AU64" s="362"/>
      <c r="AV64" s="362"/>
      <c r="AW64" s="362"/>
      <c r="AX64" s="362"/>
      <c r="AY64" s="362"/>
      <c r="AZ64" s="362"/>
      <c r="BA64" s="362"/>
      <c r="BB64" s="362"/>
      <c r="BC64" s="362"/>
      <c r="BD64" s="362"/>
      <c r="BE64" s="362"/>
      <c r="BF64" s="362"/>
      <c r="BG64" s="363"/>
    </row>
    <row r="65" spans="13:59">
      <c r="M65" s="1536" t="s">
        <v>2517</v>
      </c>
      <c r="N65" s="1537"/>
      <c r="O65" s="1537"/>
      <c r="P65" s="1537"/>
      <c r="Q65" s="1537"/>
      <c r="R65" s="1537"/>
      <c r="S65" s="1537"/>
      <c r="T65" s="1537"/>
      <c r="U65" s="1537"/>
      <c r="V65" s="1537"/>
      <c r="W65" s="1537"/>
      <c r="X65" s="1537"/>
      <c r="Y65" s="1537"/>
      <c r="Z65" s="1537"/>
      <c r="AA65" s="1537"/>
      <c r="AB65" s="1537"/>
      <c r="AC65" s="1537"/>
      <c r="AD65" s="1537"/>
      <c r="AE65" s="1537"/>
      <c r="AF65" s="1537"/>
      <c r="AG65" s="1537"/>
      <c r="AH65" s="1537"/>
      <c r="AI65" s="1537"/>
      <c r="AJ65" s="1537"/>
      <c r="AK65" s="1537"/>
      <c r="AL65" s="1537"/>
      <c r="AM65" s="1537"/>
      <c r="AN65" s="1537"/>
      <c r="AO65" s="1537"/>
      <c r="AP65" s="1537"/>
      <c r="AQ65" s="1537"/>
      <c r="AR65" s="1537"/>
      <c r="AS65" s="1537"/>
      <c r="AT65" s="1537"/>
      <c r="AU65" s="1537"/>
      <c r="AV65" s="1537"/>
      <c r="AZ65" s="1636" t="s">
        <v>2516</v>
      </c>
      <c r="BA65" s="1636"/>
      <c r="BB65" s="1636"/>
      <c r="BC65" s="1636"/>
      <c r="BD65" s="1636"/>
      <c r="BE65" s="1636"/>
      <c r="BF65" s="1636"/>
      <c r="BG65" s="1636"/>
    </row>
    <row r="67" spans="13:59">
      <c r="S67" s="412"/>
    </row>
    <row r="68" spans="13:59" ht="17.25">
      <c r="S68" s="413"/>
    </row>
    <row r="69" spans="13:59" ht="17.25">
      <c r="S69" s="414"/>
    </row>
  </sheetData>
  <mergeCells count="293">
    <mergeCell ref="AZ65:BG65"/>
    <mergeCell ref="D39:BG39"/>
    <mergeCell ref="BD37:BE37"/>
    <mergeCell ref="L38:M38"/>
    <mergeCell ref="N38:O38"/>
    <mergeCell ref="P38:Q38"/>
    <mergeCell ref="R38:S38"/>
    <mergeCell ref="L30:BG30"/>
    <mergeCell ref="BF32:BG32"/>
    <mergeCell ref="BF33:BG33"/>
    <mergeCell ref="BF34:BG34"/>
    <mergeCell ref="BF35:BG35"/>
    <mergeCell ref="BF36:BG36"/>
    <mergeCell ref="BD38:BE38"/>
    <mergeCell ref="AP38:AQ38"/>
    <mergeCell ref="AR38:AS38"/>
    <mergeCell ref="AX37:AY37"/>
    <mergeCell ref="AZ37:BA37"/>
    <mergeCell ref="BB37:BC37"/>
    <mergeCell ref="T38:U38"/>
    <mergeCell ref="AJ37:AK37"/>
    <mergeCell ref="AL37:AM37"/>
    <mergeCell ref="AN37:AO37"/>
    <mergeCell ref="AP37:AQ37"/>
    <mergeCell ref="V36:W36"/>
    <mergeCell ref="X36:Y36"/>
    <mergeCell ref="Z36:AA36"/>
    <mergeCell ref="AB36:AC36"/>
    <mergeCell ref="AD36:AE36"/>
    <mergeCell ref="AF36:AG36"/>
    <mergeCell ref="CE28:CL28"/>
    <mergeCell ref="CM28:CT28"/>
    <mergeCell ref="AV36:AW36"/>
    <mergeCell ref="AX36:AY36"/>
    <mergeCell ref="AZ36:BA36"/>
    <mergeCell ref="BB36:BC36"/>
    <mergeCell ref="AH34:AI34"/>
    <mergeCell ref="AJ34:AK34"/>
    <mergeCell ref="AV35:AW35"/>
    <mergeCell ref="AX35:AY35"/>
    <mergeCell ref="AZ35:BA35"/>
    <mergeCell ref="BB35:BC35"/>
    <mergeCell ref="BD35:BE35"/>
    <mergeCell ref="AT35:AU35"/>
    <mergeCell ref="BD33:BE33"/>
    <mergeCell ref="AR33:AS33"/>
    <mergeCell ref="AT33:AU33"/>
    <mergeCell ref="AX34:AY34"/>
    <mergeCell ref="D60:BG60"/>
    <mergeCell ref="F44:Q45"/>
    <mergeCell ref="AD44:AP45"/>
    <mergeCell ref="F46:Q47"/>
    <mergeCell ref="S46:AB47"/>
    <mergeCell ref="AD46:AP47"/>
    <mergeCell ref="D58:BG58"/>
    <mergeCell ref="AC59:BG59"/>
    <mergeCell ref="D59:AB59"/>
    <mergeCell ref="D50:BG50"/>
    <mergeCell ref="G52:BG52"/>
    <mergeCell ref="G56:BG56"/>
    <mergeCell ref="G54:BG55"/>
    <mergeCell ref="D40:BG40"/>
    <mergeCell ref="D30:H38"/>
    <mergeCell ref="BF38:BG38"/>
    <mergeCell ref="X38:Y38"/>
    <mergeCell ref="Z38:AA38"/>
    <mergeCell ref="AB38:AC38"/>
    <mergeCell ref="AD38:AE38"/>
    <mergeCell ref="AF38:AG38"/>
    <mergeCell ref="AF37:AG37"/>
    <mergeCell ref="AH37:AI37"/>
    <mergeCell ref="BF37:BG37"/>
    <mergeCell ref="AT38:AU38"/>
    <mergeCell ref="AV38:AW38"/>
    <mergeCell ref="AX38:AY38"/>
    <mergeCell ref="AZ38:BA38"/>
    <mergeCell ref="BB38:BC38"/>
    <mergeCell ref="AT37:AU37"/>
    <mergeCell ref="X37:Y37"/>
    <mergeCell ref="Z37:AA37"/>
    <mergeCell ref="AB37:AC37"/>
    <mergeCell ref="AD37:AE37"/>
    <mergeCell ref="AV37:AW37"/>
    <mergeCell ref="BD36:BE36"/>
    <mergeCell ref="AT36:AU36"/>
    <mergeCell ref="AH38:AI38"/>
    <mergeCell ref="AJ38:AK38"/>
    <mergeCell ref="AL38:AM38"/>
    <mergeCell ref="AN38:AO38"/>
    <mergeCell ref="AR36:AS36"/>
    <mergeCell ref="AB35:AC35"/>
    <mergeCell ref="AD35:AE35"/>
    <mergeCell ref="AF35:AG35"/>
    <mergeCell ref="AH35:AI35"/>
    <mergeCell ref="AH36:AI36"/>
    <mergeCell ref="AJ36:AK36"/>
    <mergeCell ref="AL36:AM36"/>
    <mergeCell ref="AN36:AO36"/>
    <mergeCell ref="AP36:AQ36"/>
    <mergeCell ref="AR35:AS35"/>
    <mergeCell ref="AJ35:AK35"/>
    <mergeCell ref="AL35:AM35"/>
    <mergeCell ref="AN35:AO35"/>
    <mergeCell ref="AP35:AQ35"/>
    <mergeCell ref="AR37:AS37"/>
    <mergeCell ref="L34:M34"/>
    <mergeCell ref="N34:O34"/>
    <mergeCell ref="P34:Q34"/>
    <mergeCell ref="R34:S34"/>
    <mergeCell ref="T34:U34"/>
    <mergeCell ref="V34:W34"/>
    <mergeCell ref="X34:Y34"/>
    <mergeCell ref="AN33:AO33"/>
    <mergeCell ref="AP33:AQ33"/>
    <mergeCell ref="AJ32:AK32"/>
    <mergeCell ref="AL32:AM32"/>
    <mergeCell ref="AN32:AO32"/>
    <mergeCell ref="AV33:AW33"/>
    <mergeCell ref="AX33:AY33"/>
    <mergeCell ref="AB33:AC33"/>
    <mergeCell ref="AD33:AE33"/>
    <mergeCell ref="AF33:AG33"/>
    <mergeCell ref="AH33:AI33"/>
    <mergeCell ref="AJ33:AK33"/>
    <mergeCell ref="AL33:AM33"/>
    <mergeCell ref="I33:K33"/>
    <mergeCell ref="I34:K34"/>
    <mergeCell ref="I35:K35"/>
    <mergeCell ref="I36:K36"/>
    <mergeCell ref="I37:K37"/>
    <mergeCell ref="AZ34:BA34"/>
    <mergeCell ref="BB34:BC34"/>
    <mergeCell ref="BD34:BE34"/>
    <mergeCell ref="BD32:BE32"/>
    <mergeCell ref="L33:M33"/>
    <mergeCell ref="N33:O33"/>
    <mergeCell ref="P33:Q33"/>
    <mergeCell ref="R33:S33"/>
    <mergeCell ref="T33:U33"/>
    <mergeCell ref="V33:W33"/>
    <mergeCell ref="X33:Y33"/>
    <mergeCell ref="Z33:AA33"/>
    <mergeCell ref="AP32:AQ32"/>
    <mergeCell ref="AR32:AS32"/>
    <mergeCell ref="AT32:AU32"/>
    <mergeCell ref="AV32:AW32"/>
    <mergeCell ref="AX32:AY32"/>
    <mergeCell ref="AZ32:BA32"/>
    <mergeCell ref="AD32:AE32"/>
    <mergeCell ref="BB32:BC32"/>
    <mergeCell ref="BB33:BC33"/>
    <mergeCell ref="L35:M35"/>
    <mergeCell ref="N35:O35"/>
    <mergeCell ref="P35:Q35"/>
    <mergeCell ref="R35:S35"/>
    <mergeCell ref="T35:U35"/>
    <mergeCell ref="V35:W35"/>
    <mergeCell ref="AL34:AM34"/>
    <mergeCell ref="AN34:AO34"/>
    <mergeCell ref="AP34:AQ34"/>
    <mergeCell ref="AR34:AS34"/>
    <mergeCell ref="AT34:AU34"/>
    <mergeCell ref="AV34:AW34"/>
    <mergeCell ref="Z34:AA34"/>
    <mergeCell ref="AB34:AC34"/>
    <mergeCell ref="AD34:AE34"/>
    <mergeCell ref="AF34:AG34"/>
    <mergeCell ref="R32:S32"/>
    <mergeCell ref="T32:U32"/>
    <mergeCell ref="AZ33:BA33"/>
    <mergeCell ref="AB32:AC32"/>
    <mergeCell ref="AF32:AG32"/>
    <mergeCell ref="AH32:AI32"/>
    <mergeCell ref="AZ31:BA31"/>
    <mergeCell ref="BB31:BC31"/>
    <mergeCell ref="BD31:BE31"/>
    <mergeCell ref="BF31:BG31"/>
    <mergeCell ref="I30:K30"/>
    <mergeCell ref="I31:K31"/>
    <mergeCell ref="I32:K32"/>
    <mergeCell ref="L32:M32"/>
    <mergeCell ref="N32:O32"/>
    <mergeCell ref="P32:Q32"/>
    <mergeCell ref="AN31:AO31"/>
    <mergeCell ref="AP31:AQ31"/>
    <mergeCell ref="AR31:AS31"/>
    <mergeCell ref="AT31:AU31"/>
    <mergeCell ref="AV31:AW31"/>
    <mergeCell ref="AX31:AY31"/>
    <mergeCell ref="AB31:AC31"/>
    <mergeCell ref="AD31:AE31"/>
    <mergeCell ref="AF31:AG31"/>
    <mergeCell ref="AH31:AI31"/>
    <mergeCell ref="AJ31:AK31"/>
    <mergeCell ref="AL31:AM31"/>
    <mergeCell ref="V32:W32"/>
    <mergeCell ref="X32:Y32"/>
    <mergeCell ref="L31:M31"/>
    <mergeCell ref="N31:O31"/>
    <mergeCell ref="P31:Q31"/>
    <mergeCell ref="R31:S31"/>
    <mergeCell ref="T31:U31"/>
    <mergeCell ref="V31:W31"/>
    <mergeCell ref="X31:Y31"/>
    <mergeCell ref="Z31:AA31"/>
    <mergeCell ref="I38:K38"/>
    <mergeCell ref="Z32:AA32"/>
    <mergeCell ref="L36:M36"/>
    <mergeCell ref="N36:O36"/>
    <mergeCell ref="P36:Q36"/>
    <mergeCell ref="R36:S36"/>
    <mergeCell ref="T36:U36"/>
    <mergeCell ref="X35:Y35"/>
    <mergeCell ref="Z35:AA35"/>
    <mergeCell ref="L37:M37"/>
    <mergeCell ref="N37:O37"/>
    <mergeCell ref="P37:Q37"/>
    <mergeCell ref="R37:S37"/>
    <mergeCell ref="T37:U37"/>
    <mergeCell ref="V37:W37"/>
    <mergeCell ref="V38:W38"/>
    <mergeCell ref="D27:K27"/>
    <mergeCell ref="L27:S27"/>
    <mergeCell ref="AT24:AX24"/>
    <mergeCell ref="AY24:BG24"/>
    <mergeCell ref="D25:L25"/>
    <mergeCell ref="M25:AA25"/>
    <mergeCell ref="AB25:AC25"/>
    <mergeCell ref="AD25:AE25"/>
    <mergeCell ref="AH25:AI25"/>
    <mergeCell ref="AK25:AO25"/>
    <mergeCell ref="AP25:AT25"/>
    <mergeCell ref="AU25:AY25"/>
    <mergeCell ref="D26:X26"/>
    <mergeCell ref="D20:BG20"/>
    <mergeCell ref="D24:L24"/>
    <mergeCell ref="M24:AA24"/>
    <mergeCell ref="AB24:AE24"/>
    <mergeCell ref="AF24:AJ24"/>
    <mergeCell ref="AK24:AN24"/>
    <mergeCell ref="AO24:AS24"/>
    <mergeCell ref="AZ25:BG25"/>
    <mergeCell ref="AT18:AX18"/>
    <mergeCell ref="AY18:BG18"/>
    <mergeCell ref="D19:L19"/>
    <mergeCell ref="M19:AA19"/>
    <mergeCell ref="AD19:AE19"/>
    <mergeCell ref="AH19:AI19"/>
    <mergeCell ref="AK19:AO19"/>
    <mergeCell ref="AP19:AT19"/>
    <mergeCell ref="AU19:AY19"/>
    <mergeCell ref="D18:L18"/>
    <mergeCell ref="M18:AA18"/>
    <mergeCell ref="AB18:AE18"/>
    <mergeCell ref="AF18:AJ18"/>
    <mergeCell ref="AK18:AN18"/>
    <mergeCell ref="AO18:AS18"/>
    <mergeCell ref="AZ19:BG19"/>
    <mergeCell ref="D14:J14"/>
    <mergeCell ref="K14:L14"/>
    <mergeCell ref="M14:S14"/>
    <mergeCell ref="T14:AB14"/>
    <mergeCell ref="AC14:AH14"/>
    <mergeCell ref="AO17:AZ17"/>
    <mergeCell ref="BA17:BG17"/>
    <mergeCell ref="AI14:AK14"/>
    <mergeCell ref="AM14:AO14"/>
    <mergeCell ref="AU14:AY14"/>
    <mergeCell ref="AQ14:AS14"/>
    <mergeCell ref="M65:AV65"/>
    <mergeCell ref="M4:Q4"/>
    <mergeCell ref="S4:X4"/>
    <mergeCell ref="AA4:AG4"/>
    <mergeCell ref="D1:AZ1"/>
    <mergeCell ref="M3:Q3"/>
    <mergeCell ref="S3:X3"/>
    <mergeCell ref="AA3:AG3"/>
    <mergeCell ref="D12:BG12"/>
    <mergeCell ref="D7:BG7"/>
    <mergeCell ref="D8:BG8"/>
    <mergeCell ref="AP10:AT10"/>
    <mergeCell ref="AB19:AC19"/>
    <mergeCell ref="AB17:AI17"/>
    <mergeCell ref="AJ17:AN17"/>
    <mergeCell ref="D15:BG15"/>
    <mergeCell ref="M13:AA13"/>
    <mergeCell ref="D13:L13"/>
    <mergeCell ref="D16:BG16"/>
    <mergeCell ref="D17:L17"/>
    <mergeCell ref="M17:AA17"/>
    <mergeCell ref="AB13:AN13"/>
    <mergeCell ref="AO13:AX13"/>
    <mergeCell ref="AY13:BG13"/>
  </mergeCells>
  <phoneticPr fontId="49" type="noConversion"/>
  <dataValidations xWindow="918" yWindow="421" count="20">
    <dataValidation operator="lessThan" allowBlank="1" showInputMessage="1" showErrorMessage="1" errorTitle="ESPACIO EN BLANCO" error="DILIGENCIAR FECHA" prompt="Fecha en la que la ARL recibe el formulario de afiliación y/o traslado del empleador al Sistema General de Riesgos - SGRL." sqref="M4:Q4" xr:uid="{00000000-0002-0000-0A00-000000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S4:X4" xr:uid="{00000000-0002-0000-0A00-000001000000}"/>
    <dataValidation allowBlank="1" showInputMessage="1" showErrorMessage="1" promptTitle="campo exclusivo Colmena Seguros" prompt="número que se asigna en forma consecutiva a cada tramite" sqref="AA4:AG4" xr:uid="{00000000-0002-0000-0A00-000002000000}"/>
    <dataValidation allowBlank="1" showInputMessage="1" showErrorMessage="1" promptTitle="campo exclusivo Colmena Seguros" prompt="Código de la sucursal" sqref="AV4:AZ4" xr:uid="{00000000-0002-0000-0A00-000003000000}"/>
    <dataValidation allowBlank="1" showInputMessage="1" showErrorMessage="1" promptTitle="campo excliusivo Colmena Seguros" prompt="Ciudad y Departamento de la afiliación" sqref="BA3:BG3" xr:uid="{00000000-0002-0000-0A00-000004000000}"/>
    <dataValidation allowBlank="1" showInputMessage="1" showErrorMessage="1" promptTitle="campo exclusivo Colmena Seguros" prompt="Nombre de la sucursal" sqref="BC4:BG4" xr:uid="{00000000-0002-0000-0A00-000005000000}"/>
    <dataValidation allowBlank="1" showInputMessage="1" showErrorMessage="1" promptTitle="Dato Obligatorio" prompt="Primer Apellido: debe ser registrado en la casilla correspondiente, en forma idéntica a como aparecen en el documento de identificación." sqref="M13" xr:uid="{00000000-0002-0000-0A00-000006000000}"/>
    <dataValidation allowBlank="1" showInputMessage="1" showErrorMessage="1" promptTitle="Dato Obligatorio" prompt="Primer Nombre: Debe ser registrado en la casilla correspondiente, en forma idéntica a como aparecen en el documento de identificación." sqref="AO13" xr:uid="{00000000-0002-0000-0A00-000007000000}"/>
    <dataValidation allowBlank="1" showInputMessage="1" showErrorMessage="1" promptTitle="Dato Obligatorio" prompt="Es el número con el cual se identifica como persona única y debe registrarlo exactamente como figura en el documento de identificación." sqref="T14:U14" xr:uid="{00000000-0002-0000-0A00-000008000000}"/>
    <dataValidation allowBlank="1" showInputMessage="1" showErrorMessage="1" prompt="Debe escribir la cuenta de correo institucional, inclusive los caracteres especiales (_,&quot;)" sqref="AY24 AY18" xr:uid="{00000000-0002-0000-0A00-000009000000}"/>
    <dataValidation allowBlank="1" showInputMessage="1" showErrorMessage="1" prompt="Segundo Nombre: Debe ser registrado en la casilla correspondiente, en forma idéntica a como aparecen en el documento de identificación.." sqref="AY13:BG13" xr:uid="{00000000-0002-0000-0A00-00000A000000}"/>
    <dataValidation allowBlank="1" showInputMessage="1" showErrorMessage="1" prompt="Segundo Apellido: debe ser registrado en la casilla correspondiente, en forma idéntica a como aparecen en el documento de identificación." sqref="AB13:AN13" xr:uid="{00000000-0002-0000-0A00-00000B000000}"/>
    <dataValidation allowBlank="1" showInputMessage="1" showErrorMessage="1" prompt="Aplica cuando se registra una afiliación por primera vez al Sistema General de Riesgos Laborales - SGRL, en condición de empleador." sqref="L10:L11" xr:uid="{00000000-0002-0000-0A00-00000C000000}"/>
    <dataValidation allowBlank="1" showInputMessage="1" showErrorMessage="1" prompt="Aplica cuando se registra una solicitud de cambio de ARL por parte del empleador, en cumplimiento de las reglas definidas en las normas que rigen para este tramite." sqref="AD10 N11:O11" xr:uid="{00000000-0002-0000-0A00-00000D000000}"/>
    <dataValidation allowBlank="1" showInputMessage="1" showErrorMessage="1" prompt="Aplica cuando se registra la terminación de la afiliación del empleador con la ARL." sqref="AK10 W11" xr:uid="{00000000-0002-0000-0A00-00000E000000}"/>
    <dataValidation allowBlank="1" showInputMessage="1" showErrorMessage="1" promptTitle="Dato Obligatorio" prompt="Ingrese la información en la celda respectiva" sqref="M18:AA19 M24:AA25" xr:uid="{00000000-0002-0000-0A00-00000F000000}"/>
    <dataValidation allowBlank="1" showInputMessage="1" showErrorMessage="1" promptTitle="Dato Obligatorio" prompt="Identifique y marque con una equis (X) si está de acuerdo a la siguiente autorización." sqref="E52 E56 E54" xr:uid="{00000000-0002-0000-0A00-000010000000}"/>
    <dataValidation allowBlank="1" showInputMessage="1" showErrorMessage="1" prompt="Adjunte la imagen de la firma diligital del representante legal de la empresa." sqref="D59" xr:uid="{00000000-0002-0000-0A00-000011000000}"/>
    <dataValidation allowBlank="1" showInputMessage="1" showErrorMessage="1" promptTitle="Dato Obligatorio" prompt="Debe indicar el número de teléfono fijo o celular de la sede principal de la empresa." sqref="AF18 AF24 AO24 AO18" xr:uid="{00000000-0002-0000-0A00-000012000000}"/>
    <dataValidation allowBlank="1" showInputMessage="1" showErrorMessage="1" prompt="Identifique y marque con una equis (X) si la selección corresponde" sqref="E42 E44 E46 E48 R42 R44 R46 R48 AC42 AC44 AC46 AQ42 AQ44 AQ46 AU28 AM28 AF28 AF25 AJ25 P22 K22 AJ19 AF19 E63 T63 AK63 V22 AB22" xr:uid="{00000000-0002-0000-0A00-000013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8" yWindow="421" count="3">
        <x14:dataValidation type="list" allowBlank="1" showInputMessage="1" showErrorMessage="1" prompt="seleccione según corresponda si es persona natural o persona jurídica." xr:uid="{00000000-0002-0000-0A00-000014000000}">
          <x14:formula1>
            <xm:f>'Instructivo Formulario Afili.'!$D$65:$D$66</xm:f>
          </x14:formula1>
          <xm:sqref>BC10:BF11</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A00-000015000000}">
          <x14:formula1>
            <xm:f>'Instructivo Formulario Afili.'!$C$43:$C$47</xm:f>
          </x14:formula1>
          <xm:sqref>AJ10 AG11</xm:sqref>
        </x14:dataValidation>
        <x14: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xr:uid="{00000000-0002-0000-0A00-000016000000}">
          <x14:formula1>
            <xm:f>Hoja1!$A$1:$A$10</xm:f>
          </x14:formula1>
          <xm:sqref>K14:L14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O136"/>
  <sheetViews>
    <sheetView showGridLines="0" topLeftCell="A37" zoomScaleNormal="100" zoomScalePageLayoutView="156" workbookViewId="0">
      <selection sqref="A1:H1"/>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0" width="10.85546875" style="15"/>
    <col min="11" max="11" width="64" style="101" bestFit="1" customWidth="1"/>
    <col min="12" max="13" width="10.85546875" style="101"/>
    <col min="14" max="16384" width="10.85546875" style="15"/>
  </cols>
  <sheetData>
    <row r="1" spans="1:10" ht="33.950000000000003" customHeight="1">
      <c r="A1" s="1646" t="s">
        <v>2446</v>
      </c>
      <c r="B1" s="1646"/>
      <c r="C1" s="1646"/>
      <c r="D1" s="1646"/>
      <c r="E1" s="1646"/>
      <c r="F1" s="1646"/>
      <c r="G1" s="1646"/>
      <c r="H1" s="1646"/>
      <c r="I1" s="1"/>
      <c r="J1" s="1"/>
    </row>
    <row r="2" spans="1:10">
      <c r="A2" s="1016" t="s">
        <v>195</v>
      </c>
      <c r="B2" s="1016"/>
      <c r="C2" s="1016"/>
      <c r="D2" s="1016"/>
      <c r="E2" s="1016"/>
      <c r="F2" s="1016"/>
      <c r="G2" s="1016"/>
      <c r="H2" s="1016"/>
      <c r="I2" s="1016"/>
      <c r="J2" s="1016"/>
    </row>
    <row r="3" spans="1:10" ht="9.75" customHeight="1"/>
    <row r="4" spans="1:10" ht="44.25" customHeight="1">
      <c r="A4" s="1295" t="s">
        <v>280</v>
      </c>
      <c r="B4" s="1295"/>
      <c r="C4" s="1295"/>
      <c r="D4" s="1295"/>
      <c r="E4" s="1295"/>
      <c r="F4" s="1295"/>
      <c r="G4" s="1295"/>
      <c r="H4" s="1295"/>
      <c r="I4" s="1295"/>
      <c r="J4" s="1295"/>
    </row>
    <row r="5" spans="1:10" ht="10.5" customHeight="1"/>
    <row r="6" spans="1:10">
      <c r="A6" s="1" t="s">
        <v>275</v>
      </c>
    </row>
    <row r="7" spans="1:10" ht="10.5" customHeight="1">
      <c r="A7" s="1"/>
    </row>
    <row r="8" spans="1:10">
      <c r="A8" s="1" t="s">
        <v>118</v>
      </c>
    </row>
    <row r="9" spans="1:10">
      <c r="A9" s="1"/>
    </row>
    <row r="10" spans="1:10">
      <c r="A10" s="1"/>
    </row>
    <row r="11" spans="1:10">
      <c r="A11" s="1277" t="s">
        <v>5</v>
      </c>
      <c r="B11" s="1277"/>
      <c r="C11" s="1277"/>
      <c r="D11" s="1277"/>
      <c r="E11" s="1277"/>
      <c r="F11" s="1277"/>
      <c r="G11" s="1277"/>
      <c r="H11" s="1277"/>
      <c r="I11" s="1277"/>
      <c r="J11" s="1277"/>
    </row>
    <row r="12" spans="1:10">
      <c r="A12" s="1"/>
    </row>
    <row r="13" spans="1:10" ht="69" customHeight="1">
      <c r="A13" s="1276" t="s">
        <v>283</v>
      </c>
      <c r="B13" s="1276"/>
      <c r="C13" s="1276"/>
      <c r="D13" s="1276"/>
      <c r="E13" s="1276"/>
      <c r="F13" s="1276"/>
      <c r="G13" s="1276"/>
      <c r="H13" s="1276"/>
      <c r="I13" s="1276"/>
      <c r="J13" s="1276"/>
    </row>
    <row r="14" spans="1:10">
      <c r="A14" s="1"/>
      <c r="B14" s="1" t="s">
        <v>2447</v>
      </c>
    </row>
    <row r="15" spans="1:10" ht="12.75" customHeight="1">
      <c r="A15" s="1"/>
      <c r="B15" s="1"/>
    </row>
    <row r="16" spans="1:10" ht="45.75" customHeight="1">
      <c r="A16" s="1"/>
      <c r="B16" s="17" t="s">
        <v>119</v>
      </c>
      <c r="C16" s="1301" t="s">
        <v>2448</v>
      </c>
      <c r="D16" s="1301"/>
      <c r="E16" s="1301"/>
      <c r="F16" s="1301"/>
      <c r="G16" s="1301"/>
      <c r="H16" s="1301"/>
      <c r="I16" s="1301"/>
      <c r="J16" s="1301"/>
    </row>
    <row r="17" spans="1:15" ht="42.75" customHeight="1">
      <c r="A17" s="1"/>
      <c r="B17" s="17" t="s">
        <v>120</v>
      </c>
      <c r="C17" s="1301" t="s">
        <v>2449</v>
      </c>
      <c r="D17" s="1301"/>
      <c r="E17" s="1301"/>
      <c r="F17" s="1301"/>
      <c r="G17" s="1301"/>
      <c r="H17" s="1301"/>
      <c r="I17" s="1301"/>
      <c r="J17" s="1301"/>
    </row>
    <row r="18" spans="1:15" ht="12.75" customHeight="1">
      <c r="A18" s="1"/>
    </row>
    <row r="19" spans="1:15" ht="28.5" customHeight="1">
      <c r="A19" s="1"/>
      <c r="B19" s="1288" t="s">
        <v>2451</v>
      </c>
      <c r="C19" s="1288"/>
      <c r="D19" s="1288"/>
      <c r="E19" s="1288"/>
      <c r="F19" s="1288"/>
      <c r="G19" s="1288"/>
      <c r="H19" s="1288"/>
      <c r="I19" s="1288"/>
    </row>
    <row r="20" spans="1:15" ht="12.75" customHeight="1">
      <c r="A20" s="1"/>
    </row>
    <row r="21" spans="1:15" ht="112.5" customHeight="1">
      <c r="A21" s="1"/>
      <c r="B21" s="1647" t="s">
        <v>2452</v>
      </c>
      <c r="C21" s="1647"/>
      <c r="D21" s="1647"/>
      <c r="E21" s="1647"/>
      <c r="F21" s="1647"/>
      <c r="G21" s="1647"/>
      <c r="H21" s="1647"/>
      <c r="I21" s="1647"/>
      <c r="J21" s="1647"/>
    </row>
    <row r="22" spans="1:15" ht="12.75" customHeight="1">
      <c r="A22" s="1"/>
    </row>
    <row r="23" spans="1:15" ht="35.25" customHeight="1">
      <c r="B23" s="1288" t="s">
        <v>292</v>
      </c>
      <c r="C23" s="1288"/>
      <c r="D23" s="1288"/>
      <c r="E23" s="1288"/>
      <c r="F23" s="1288"/>
      <c r="G23" s="1288"/>
      <c r="H23" s="1288"/>
      <c r="I23" s="1288"/>
    </row>
    <row r="24" spans="1:15" ht="35.25" customHeight="1">
      <c r="B24" s="1295" t="s">
        <v>2453</v>
      </c>
      <c r="C24" s="1295"/>
      <c r="D24" s="1295"/>
      <c r="E24" s="1295"/>
      <c r="F24" s="1295"/>
      <c r="G24" s="1295"/>
      <c r="H24" s="1295"/>
      <c r="I24" s="1295"/>
      <c r="J24" s="1295"/>
    </row>
    <row r="26" spans="1:15">
      <c r="A26" s="1016" t="s">
        <v>293</v>
      </c>
      <c r="B26" s="1016"/>
      <c r="C26" s="1016"/>
      <c r="D26" s="1016"/>
      <c r="E26" s="1016"/>
      <c r="F26" s="1016"/>
      <c r="G26" s="1016"/>
      <c r="H26" s="1016"/>
      <c r="I26" s="1016"/>
      <c r="J26" s="1016"/>
    </row>
    <row r="27" spans="1:15">
      <c r="N27" s="101"/>
      <c r="O27" s="101"/>
    </row>
    <row r="28" spans="1:15">
      <c r="C28" s="40" t="s">
        <v>11</v>
      </c>
      <c r="D28" s="1287" t="s">
        <v>293</v>
      </c>
      <c r="E28" s="1287"/>
      <c r="F28" s="1287"/>
      <c r="G28" s="1287"/>
      <c r="H28" s="1287"/>
      <c r="K28" s="1302" t="s">
        <v>176</v>
      </c>
      <c r="L28" s="1302"/>
      <c r="M28" s="1302"/>
      <c r="N28" s="1302"/>
      <c r="O28" s="1302"/>
    </row>
    <row r="29" spans="1:15">
      <c r="C29" s="18" t="s">
        <v>128</v>
      </c>
      <c r="D29" s="1284" t="s">
        <v>2450</v>
      </c>
      <c r="E29" s="1285"/>
      <c r="F29" s="1285"/>
      <c r="G29" s="1285"/>
      <c r="H29" s="1286"/>
      <c r="K29" s="1303" t="s">
        <v>173</v>
      </c>
      <c r="L29" s="1303"/>
      <c r="M29" s="1303"/>
      <c r="N29" s="1303"/>
      <c r="O29" s="1303"/>
    </row>
    <row r="31" spans="1:15" ht="15.75" thickBot="1">
      <c r="C31" s="15" t="s">
        <v>297</v>
      </c>
    </row>
    <row r="32" spans="1:15" ht="15.75" thickBot="1">
      <c r="D32" s="1299" t="s">
        <v>172</v>
      </c>
      <c r="E32" s="1300"/>
      <c r="F32" s="1"/>
      <c r="G32" s="1"/>
      <c r="H32" s="1"/>
    </row>
    <row r="33" spans="1:10">
      <c r="D33" s="25" t="s">
        <v>12</v>
      </c>
      <c r="E33" s="26"/>
    </row>
    <row r="34" spans="1:10">
      <c r="D34" s="27" t="s">
        <v>298</v>
      </c>
      <c r="E34" s="28"/>
    </row>
    <row r="36" spans="1:10">
      <c r="A36" s="1277" t="s">
        <v>2414</v>
      </c>
      <c r="B36" s="1277"/>
      <c r="C36" s="1277"/>
      <c r="D36" s="1277"/>
      <c r="E36" s="1277"/>
      <c r="F36" s="1277"/>
      <c r="G36" s="1277"/>
      <c r="H36" s="1277"/>
      <c r="I36" s="1277"/>
      <c r="J36" s="1277"/>
    </row>
    <row r="38" spans="1:10" ht="94.5" customHeight="1">
      <c r="B38" s="1288" t="s">
        <v>2454</v>
      </c>
      <c r="C38" s="1288"/>
      <c r="D38" s="1288"/>
      <c r="E38" s="1288"/>
      <c r="F38" s="1288"/>
      <c r="G38" s="1288"/>
      <c r="H38" s="1288"/>
      <c r="I38" s="1288"/>
    </row>
    <row r="40" spans="1:10" ht="32.25" customHeight="1">
      <c r="B40" s="1288" t="s">
        <v>2455</v>
      </c>
      <c r="C40" s="1288"/>
      <c r="D40" s="1288"/>
      <c r="E40" s="1288"/>
      <c r="F40" s="1288"/>
      <c r="G40" s="1288"/>
      <c r="H40" s="1288"/>
      <c r="I40" s="1288"/>
    </row>
    <row r="42" spans="1:10">
      <c r="A42" s="1016" t="s">
        <v>301</v>
      </c>
      <c r="B42" s="1016"/>
      <c r="C42" s="1016"/>
      <c r="D42" s="1016"/>
      <c r="E42" s="1016"/>
      <c r="F42" s="1016"/>
      <c r="G42" s="1016"/>
      <c r="H42" s="1016"/>
      <c r="I42" s="1016"/>
      <c r="J42" s="1016"/>
    </row>
    <row r="44" spans="1:10">
      <c r="C44" s="40" t="s">
        <v>11</v>
      </c>
      <c r="D44" s="1287" t="s">
        <v>301</v>
      </c>
      <c r="E44" s="1287"/>
      <c r="F44" s="1287"/>
      <c r="G44" s="1287"/>
      <c r="H44" s="1287"/>
    </row>
    <row r="45" spans="1:10">
      <c r="C45" s="18" t="s">
        <v>131</v>
      </c>
      <c r="D45" s="1284" t="s">
        <v>302</v>
      </c>
      <c r="E45" s="1285"/>
      <c r="F45" s="1285"/>
      <c r="G45" s="1285"/>
      <c r="H45" s="1286"/>
    </row>
    <row r="46" spans="1:10" ht="41.25" customHeight="1">
      <c r="C46" s="19" t="s">
        <v>71</v>
      </c>
      <c r="D46" s="1289" t="s">
        <v>605</v>
      </c>
      <c r="E46" s="1290"/>
      <c r="F46" s="1290"/>
      <c r="G46" s="1290"/>
      <c r="H46" s="1291"/>
    </row>
    <row r="47" spans="1:10" ht="41.25" customHeight="1">
      <c r="C47" s="19" t="s">
        <v>61</v>
      </c>
      <c r="D47" s="1289" t="s">
        <v>303</v>
      </c>
      <c r="E47" s="1290"/>
      <c r="F47" s="1290"/>
      <c r="G47" s="1290"/>
      <c r="H47" s="1291"/>
    </row>
    <row r="48" spans="1:10" ht="79.5" customHeight="1">
      <c r="C48" s="19" t="s">
        <v>63</v>
      </c>
      <c r="D48" s="1289" t="s">
        <v>304</v>
      </c>
      <c r="E48" s="1290"/>
      <c r="F48" s="1290"/>
      <c r="G48" s="1290"/>
      <c r="H48" s="1291"/>
    </row>
    <row r="49" spans="1:13" ht="64.5" customHeight="1">
      <c r="C49" s="19" t="s">
        <v>65</v>
      </c>
      <c r="D49" s="1289" t="s">
        <v>305</v>
      </c>
      <c r="E49" s="1290"/>
      <c r="F49" s="1290"/>
      <c r="G49" s="1290"/>
      <c r="H49" s="1291"/>
    </row>
    <row r="50" spans="1:13" ht="56.25" customHeight="1">
      <c r="C50" s="20" t="s">
        <v>67</v>
      </c>
      <c r="D50" s="1289" t="s">
        <v>306</v>
      </c>
      <c r="E50" s="1290"/>
      <c r="F50" s="1290"/>
      <c r="G50" s="1290"/>
      <c r="H50" s="1291"/>
    </row>
    <row r="51" spans="1:13" ht="80.25" customHeight="1">
      <c r="C51" s="19" t="s">
        <v>69</v>
      </c>
      <c r="D51" s="1289" t="s">
        <v>307</v>
      </c>
      <c r="E51" s="1290"/>
      <c r="F51" s="1290"/>
      <c r="G51" s="1290"/>
      <c r="H51" s="1291"/>
    </row>
    <row r="52" spans="1:13" ht="51.75" customHeight="1">
      <c r="C52" s="19" t="s">
        <v>70</v>
      </c>
      <c r="D52" s="1642" t="s">
        <v>308</v>
      </c>
      <c r="E52" s="1642"/>
      <c r="F52" s="1642"/>
      <c r="G52" s="1642"/>
      <c r="H52" s="1642"/>
    </row>
    <row r="53" spans="1:13" ht="120" customHeight="1">
      <c r="C53" s="19" t="s">
        <v>603</v>
      </c>
      <c r="D53" s="1643" t="s">
        <v>2506</v>
      </c>
      <c r="E53" s="1643"/>
      <c r="F53" s="1643"/>
      <c r="G53" s="1643"/>
      <c r="H53" s="1643"/>
    </row>
    <row r="55" spans="1:13">
      <c r="A55" s="1277" t="s">
        <v>19</v>
      </c>
      <c r="B55" s="1277"/>
      <c r="C55" s="1277"/>
      <c r="D55" s="1277"/>
      <c r="E55" s="1277"/>
      <c r="F55" s="1277"/>
      <c r="G55" s="1277"/>
      <c r="H55" s="1277"/>
      <c r="I55" s="1277"/>
      <c r="J55" s="1277"/>
    </row>
    <row r="58" spans="1:13" s="7" customFormat="1">
      <c r="B58" s="1645" t="s">
        <v>2456</v>
      </c>
      <c r="C58" s="1645"/>
      <c r="D58" s="1645"/>
      <c r="E58" s="1645"/>
      <c r="F58" s="1645"/>
      <c r="G58" s="1645"/>
      <c r="H58" s="1645"/>
      <c r="I58" s="1645"/>
      <c r="J58" s="1645"/>
      <c r="K58" s="376"/>
      <c r="L58" s="376"/>
      <c r="M58" s="376"/>
    </row>
    <row r="59" spans="1:13" ht="33.75" customHeight="1">
      <c r="B59" s="1276" t="s">
        <v>2457</v>
      </c>
      <c r="C59" s="1276"/>
      <c r="D59" s="1276"/>
      <c r="E59" s="1276"/>
      <c r="F59" s="1276"/>
      <c r="G59" s="1276"/>
      <c r="H59" s="1276"/>
      <c r="I59" s="1276"/>
    </row>
    <row r="60" spans="1:13">
      <c r="B60" s="15" t="s">
        <v>2458</v>
      </c>
    </row>
    <row r="61" spans="1:13">
      <c r="B61" s="15" t="s">
        <v>2459</v>
      </c>
    </row>
    <row r="62" spans="1:13" ht="30.75" customHeight="1">
      <c r="B62" s="1295" t="s">
        <v>2460</v>
      </c>
      <c r="C62" s="1295"/>
      <c r="D62" s="1295"/>
      <c r="E62" s="1295"/>
      <c r="F62" s="1295"/>
      <c r="G62" s="1295"/>
      <c r="H62" s="1295"/>
      <c r="I62" s="1295"/>
      <c r="J62" s="1295"/>
    </row>
    <row r="63" spans="1:13" ht="63" customHeight="1">
      <c r="B63" s="1644" t="s">
        <v>2461</v>
      </c>
      <c r="C63" s="1644"/>
      <c r="D63" s="1644"/>
      <c r="E63" s="1644"/>
      <c r="F63" s="1644"/>
      <c r="G63" s="1644"/>
      <c r="H63" s="1644"/>
      <c r="I63" s="1644"/>
      <c r="J63" s="1644"/>
    </row>
    <row r="65" spans="1:13">
      <c r="A65" s="1277" t="s">
        <v>2442</v>
      </c>
      <c r="B65" s="1277"/>
      <c r="C65" s="1277"/>
      <c r="D65" s="1277"/>
      <c r="E65" s="1277"/>
      <c r="F65" s="1277"/>
      <c r="G65" s="1277"/>
      <c r="H65" s="1277"/>
      <c r="I65" s="1277"/>
      <c r="J65" s="1277"/>
    </row>
    <row r="67" spans="1:13" s="21" customFormat="1" ht="15" customHeight="1">
      <c r="B67" s="1622" t="s">
        <v>2465</v>
      </c>
      <c r="C67" s="1622"/>
      <c r="D67" s="1622"/>
      <c r="E67" s="1622"/>
      <c r="F67" s="1622"/>
      <c r="G67" s="1622"/>
      <c r="H67" s="1622"/>
      <c r="I67" s="379"/>
      <c r="K67" s="105"/>
      <c r="L67" s="105"/>
      <c r="M67" s="105"/>
    </row>
    <row r="68" spans="1:13" ht="30.75" customHeight="1">
      <c r="B68" s="19" t="s">
        <v>119</v>
      </c>
      <c r="C68" s="1641" t="s">
        <v>2462</v>
      </c>
      <c r="D68" s="1641"/>
      <c r="E68" s="1641"/>
      <c r="F68" s="1641"/>
      <c r="G68" s="1641"/>
      <c r="H68" s="1641"/>
      <c r="I68" s="1641"/>
      <c r="J68" s="1641"/>
    </row>
    <row r="69" spans="1:13" ht="30.75" customHeight="1">
      <c r="B69" s="19" t="s">
        <v>120</v>
      </c>
      <c r="C69" s="1642" t="s">
        <v>2463</v>
      </c>
      <c r="D69" s="1642"/>
      <c r="E69" s="1642"/>
      <c r="F69" s="1642"/>
      <c r="G69" s="1642"/>
      <c r="H69" s="1642"/>
      <c r="I69" s="1642"/>
      <c r="J69" s="1642"/>
    </row>
    <row r="70" spans="1:13" ht="30.75" customHeight="1">
      <c r="B70" s="19" t="s">
        <v>120</v>
      </c>
      <c r="C70" s="1642" t="s">
        <v>2463</v>
      </c>
      <c r="D70" s="1642"/>
      <c r="E70" s="1642"/>
      <c r="F70" s="1642"/>
      <c r="G70" s="1642"/>
      <c r="H70" s="1642"/>
      <c r="I70" s="1642"/>
      <c r="J70" s="1642"/>
    </row>
    <row r="71" spans="1:13" ht="93.75" customHeight="1">
      <c r="B71" s="19" t="s">
        <v>121</v>
      </c>
      <c r="C71" s="1643" t="s">
        <v>2507</v>
      </c>
      <c r="D71" s="1643"/>
      <c r="E71" s="1643"/>
      <c r="F71" s="1643"/>
      <c r="G71" s="1643"/>
      <c r="H71" s="1643"/>
      <c r="I71" s="1643"/>
      <c r="J71" s="1643"/>
    </row>
    <row r="72" spans="1:13" ht="93.75" customHeight="1">
      <c r="B72" s="19" t="s">
        <v>2509</v>
      </c>
      <c r="C72" s="1643" t="s">
        <v>2508</v>
      </c>
      <c r="D72" s="1643"/>
      <c r="E72" s="1643"/>
      <c r="F72" s="1643"/>
      <c r="G72" s="1643"/>
      <c r="H72" s="1643"/>
      <c r="I72" s="1643"/>
      <c r="J72" s="1643"/>
    </row>
    <row r="73" spans="1:13" ht="15" customHeight="1">
      <c r="B73" s="380"/>
      <c r="C73" s="381"/>
      <c r="D73" s="381"/>
      <c r="E73" s="381"/>
      <c r="F73" s="381"/>
      <c r="G73" s="381"/>
      <c r="H73" s="381"/>
    </row>
    <row r="74" spans="1:13" s="21" customFormat="1" ht="42" customHeight="1">
      <c r="B74" s="1640" t="s">
        <v>2466</v>
      </c>
      <c r="C74" s="1640"/>
      <c r="D74" s="1640"/>
      <c r="E74" s="1640"/>
      <c r="F74" s="1640"/>
      <c r="G74" s="1640"/>
      <c r="H74" s="1640"/>
      <c r="I74" s="1640"/>
      <c r="J74" s="1640"/>
      <c r="K74" s="105"/>
      <c r="L74" s="105"/>
      <c r="M74" s="105"/>
    </row>
    <row r="75" spans="1:13" s="21" customFormat="1" ht="42" customHeight="1">
      <c r="B75" s="1640" t="s">
        <v>2464</v>
      </c>
      <c r="C75" s="1640"/>
      <c r="D75" s="1640"/>
      <c r="E75" s="1640"/>
      <c r="F75" s="1640"/>
      <c r="G75" s="1640"/>
      <c r="H75" s="1640"/>
      <c r="I75" s="1640"/>
      <c r="J75" s="1640"/>
      <c r="K75" s="105"/>
      <c r="L75" s="105"/>
      <c r="M75" s="105"/>
    </row>
    <row r="76" spans="1:13">
      <c r="E76" s="1" t="s">
        <v>135</v>
      </c>
    </row>
    <row r="78" spans="1:13">
      <c r="D78" s="40" t="s">
        <v>164</v>
      </c>
      <c r="E78" s="1287" t="s">
        <v>135</v>
      </c>
      <c r="F78" s="1287"/>
    </row>
    <row r="79" spans="1:13">
      <c r="D79" s="16" t="s">
        <v>26</v>
      </c>
      <c r="E79" s="1279" t="s">
        <v>136</v>
      </c>
      <c r="F79" s="1279"/>
    </row>
    <row r="80" spans="1:13">
      <c r="D80" s="16" t="s">
        <v>27</v>
      </c>
      <c r="E80" s="1279" t="s">
        <v>137</v>
      </c>
      <c r="F80" s="1279"/>
    </row>
    <row r="81" spans="2:10">
      <c r="D81" s="16" t="s">
        <v>28</v>
      </c>
      <c r="E81" s="1279" t="s">
        <v>138</v>
      </c>
      <c r="F81" s="1279"/>
    </row>
    <row r="82" spans="2:10">
      <c r="D82" s="16" t="s">
        <v>29</v>
      </c>
      <c r="E82" s="1279" t="s">
        <v>139</v>
      </c>
      <c r="F82" s="1279"/>
    </row>
    <row r="83" spans="2:10">
      <c r="D83" s="16" t="s">
        <v>30</v>
      </c>
      <c r="E83" s="1279" t="s">
        <v>140</v>
      </c>
      <c r="F83" s="1279"/>
    </row>
    <row r="85" spans="2:10" ht="63" customHeight="1">
      <c r="B85" s="1644" t="s">
        <v>2467</v>
      </c>
      <c r="C85" s="1644"/>
      <c r="D85" s="1644"/>
      <c r="E85" s="1644"/>
      <c r="F85" s="1644"/>
      <c r="G85" s="1644"/>
      <c r="H85" s="1644"/>
      <c r="I85" s="1644"/>
      <c r="J85" s="1644"/>
    </row>
    <row r="87" spans="2:10">
      <c r="B87" s="15" t="s">
        <v>2061</v>
      </c>
    </row>
    <row r="88" spans="2:10">
      <c r="B88" s="15" t="s">
        <v>2468</v>
      </c>
    </row>
    <row r="89" spans="2:10">
      <c r="B89" s="15" t="s">
        <v>2469</v>
      </c>
    </row>
    <row r="90" spans="2:10">
      <c r="B90" s="15" t="s">
        <v>2470</v>
      </c>
    </row>
    <row r="92" spans="2:10">
      <c r="D92" s="16" t="s">
        <v>2060</v>
      </c>
      <c r="E92" s="1279" t="s">
        <v>2473</v>
      </c>
      <c r="F92" s="1279"/>
    </row>
    <row r="93" spans="2:10">
      <c r="D93" s="16" t="s">
        <v>2471</v>
      </c>
      <c r="E93" s="1279" t="s">
        <v>39</v>
      </c>
      <c r="F93" s="1279"/>
    </row>
    <row r="94" spans="2:10">
      <c r="D94" s="16" t="s">
        <v>2472</v>
      </c>
      <c r="E94" s="1279" t="s">
        <v>40</v>
      </c>
      <c r="F94" s="1279"/>
    </row>
    <row r="96" spans="2:10">
      <c r="B96" s="1" t="s">
        <v>2474</v>
      </c>
    </row>
    <row r="98" spans="1:10">
      <c r="A98" s="1277" t="s">
        <v>2441</v>
      </c>
      <c r="B98" s="1277"/>
      <c r="C98" s="1277"/>
      <c r="D98" s="1277"/>
      <c r="E98" s="1277"/>
      <c r="F98" s="1277"/>
      <c r="G98" s="1277"/>
      <c r="H98" s="1277"/>
      <c r="I98" s="1277"/>
      <c r="J98" s="1277"/>
    </row>
    <row r="100" spans="1:10">
      <c r="B100" s="1" t="s">
        <v>2475</v>
      </c>
    </row>
    <row r="102" spans="1:10" ht="27" customHeight="1">
      <c r="B102" s="382">
        <v>1</v>
      </c>
      <c r="C102" s="1639" t="s">
        <v>2476</v>
      </c>
      <c r="D102" s="1639"/>
      <c r="E102" s="1639"/>
      <c r="F102" s="383">
        <v>8</v>
      </c>
      <c r="G102" s="1639" t="s">
        <v>2482</v>
      </c>
      <c r="H102" s="1639"/>
      <c r="I102" s="1639"/>
    </row>
    <row r="103" spans="1:10" ht="27" customHeight="1">
      <c r="B103" s="382">
        <v>2</v>
      </c>
      <c r="C103" s="1639" t="s">
        <v>478</v>
      </c>
      <c r="D103" s="1639"/>
      <c r="E103" s="1639"/>
      <c r="F103" s="383">
        <v>9</v>
      </c>
      <c r="G103" s="1639" t="s">
        <v>2483</v>
      </c>
      <c r="H103" s="1639"/>
      <c r="I103" s="1639"/>
    </row>
    <row r="104" spans="1:10" ht="27" customHeight="1">
      <c r="B104" s="382">
        <v>3</v>
      </c>
      <c r="C104" s="1639" t="s">
        <v>2477</v>
      </c>
      <c r="D104" s="1639"/>
      <c r="E104" s="1639"/>
      <c r="F104" s="383">
        <v>10</v>
      </c>
      <c r="G104" s="1639" t="s">
        <v>2484</v>
      </c>
      <c r="H104" s="1639"/>
      <c r="I104" s="1639"/>
    </row>
    <row r="105" spans="1:10" ht="27" customHeight="1">
      <c r="B105" s="382">
        <v>4</v>
      </c>
      <c r="C105" s="1639" t="s">
        <v>2478</v>
      </c>
      <c r="D105" s="1639"/>
      <c r="E105" s="1639"/>
      <c r="F105" s="383">
        <v>11</v>
      </c>
      <c r="G105" s="1639" t="s">
        <v>2485</v>
      </c>
      <c r="H105" s="1639"/>
      <c r="I105" s="1639"/>
    </row>
    <row r="106" spans="1:10" ht="27" customHeight="1">
      <c r="B106" s="382">
        <v>5</v>
      </c>
      <c r="C106" s="1639" t="s">
        <v>2479</v>
      </c>
      <c r="D106" s="1639"/>
      <c r="E106" s="1639"/>
      <c r="F106" s="383">
        <v>12</v>
      </c>
      <c r="G106" s="1639" t="s">
        <v>2486</v>
      </c>
      <c r="H106" s="1639"/>
      <c r="I106" s="1639"/>
    </row>
    <row r="107" spans="1:10" ht="27" customHeight="1">
      <c r="B107" s="382">
        <v>6</v>
      </c>
      <c r="C107" s="1639" t="s">
        <v>2480</v>
      </c>
      <c r="D107" s="1639"/>
      <c r="E107" s="1639"/>
      <c r="F107" s="383">
        <v>13</v>
      </c>
      <c r="G107" s="1639" t="s">
        <v>2487</v>
      </c>
      <c r="H107" s="1639"/>
      <c r="I107" s="1639"/>
    </row>
    <row r="108" spans="1:10" ht="27" customHeight="1">
      <c r="B108" s="382">
        <v>7</v>
      </c>
      <c r="C108" s="1639" t="s">
        <v>2481</v>
      </c>
      <c r="D108" s="1639"/>
      <c r="E108" s="1639"/>
      <c r="F108" s="383">
        <v>14</v>
      </c>
      <c r="G108" s="1639" t="s">
        <v>522</v>
      </c>
      <c r="H108" s="1639"/>
      <c r="I108" s="1639"/>
    </row>
    <row r="111" spans="1:10">
      <c r="A111" s="1277" t="s">
        <v>2443</v>
      </c>
      <c r="B111" s="1277"/>
      <c r="C111" s="1277"/>
      <c r="D111" s="1277"/>
      <c r="E111" s="1277"/>
      <c r="F111" s="1277"/>
      <c r="G111" s="1277"/>
      <c r="H111" s="1277"/>
      <c r="I111" s="1277"/>
      <c r="J111" s="1277"/>
    </row>
    <row r="113" spans="1:13">
      <c r="B113" s="15" t="s">
        <v>346</v>
      </c>
    </row>
    <row r="115" spans="1:13" s="21" customFormat="1" ht="42" customHeight="1">
      <c r="B115" s="1275" t="s">
        <v>347</v>
      </c>
      <c r="C115" s="1275"/>
      <c r="D115" s="1275"/>
      <c r="E115" s="1275"/>
      <c r="F115" s="1275"/>
      <c r="G115" s="1275"/>
      <c r="H115" s="1275"/>
      <c r="I115" s="1275"/>
      <c r="K115" s="105"/>
      <c r="L115" s="105"/>
      <c r="M115" s="105"/>
    </row>
    <row r="117" spans="1:13" s="21" customFormat="1" ht="42" customHeight="1">
      <c r="B117" s="1275" t="s">
        <v>348</v>
      </c>
      <c r="C117" s="1275"/>
      <c r="D117" s="1275"/>
      <c r="E117" s="1275"/>
      <c r="F117" s="1275"/>
      <c r="G117" s="1275"/>
      <c r="H117" s="1275"/>
      <c r="I117" s="1275"/>
      <c r="K117" s="105"/>
      <c r="L117" s="105"/>
      <c r="M117" s="105"/>
    </row>
    <row r="119" spans="1:13" s="21" customFormat="1" ht="42" customHeight="1">
      <c r="B119" s="1275" t="s">
        <v>349</v>
      </c>
      <c r="C119" s="1275"/>
      <c r="D119" s="1275"/>
      <c r="E119" s="1275"/>
      <c r="F119" s="1275"/>
      <c r="G119" s="1275"/>
      <c r="H119" s="1275"/>
      <c r="I119" s="1275"/>
      <c r="K119" s="105"/>
      <c r="L119" s="105"/>
      <c r="M119" s="105"/>
    </row>
    <row r="121" spans="1:13">
      <c r="A121" s="1277" t="s">
        <v>2444</v>
      </c>
      <c r="B121" s="1277"/>
      <c r="C121" s="1277"/>
      <c r="D121" s="1277"/>
      <c r="E121" s="1277"/>
      <c r="F121" s="1277"/>
      <c r="G121" s="1277"/>
      <c r="H121" s="1277"/>
      <c r="I121" s="1277"/>
      <c r="J121" s="1277"/>
    </row>
    <row r="123" spans="1:13" s="21" customFormat="1" ht="42" customHeight="1">
      <c r="B123" s="1276" t="s">
        <v>350</v>
      </c>
      <c r="C123" s="1276"/>
      <c r="D123" s="1276"/>
      <c r="E123" s="1276"/>
      <c r="F123" s="1276"/>
      <c r="G123" s="1276"/>
      <c r="H123" s="1276"/>
      <c r="I123" s="1276"/>
      <c r="K123" s="105"/>
      <c r="L123" s="105"/>
      <c r="M123" s="105"/>
    </row>
    <row r="125" spans="1:13">
      <c r="B125" s="15" t="s">
        <v>351</v>
      </c>
    </row>
    <row r="127" spans="1:13" s="21" customFormat="1">
      <c r="B127" s="1276" t="s">
        <v>352</v>
      </c>
      <c r="C127" s="1276"/>
      <c r="D127" s="1276"/>
      <c r="E127" s="1276"/>
      <c r="F127" s="1276"/>
      <c r="G127" s="1276"/>
      <c r="H127" s="1276"/>
      <c r="I127" s="1276"/>
      <c r="K127" s="105"/>
      <c r="L127" s="105"/>
      <c r="M127" s="105"/>
    </row>
    <row r="129" spans="1:13" s="21" customFormat="1" ht="42" customHeight="1">
      <c r="B129" s="1276" t="s">
        <v>353</v>
      </c>
      <c r="C129" s="1276"/>
      <c r="D129" s="1276"/>
      <c r="E129" s="1276"/>
      <c r="F129" s="1276"/>
      <c r="G129" s="1276"/>
      <c r="H129" s="1276"/>
      <c r="I129" s="1276"/>
      <c r="K129" s="105"/>
      <c r="L129" s="105"/>
      <c r="M129" s="105"/>
    </row>
    <row r="131" spans="1:13">
      <c r="A131" s="1277" t="s">
        <v>2488</v>
      </c>
      <c r="B131" s="1277"/>
      <c r="C131" s="1277"/>
      <c r="D131" s="1277"/>
      <c r="E131" s="1277"/>
      <c r="F131" s="1277"/>
      <c r="G131" s="1277"/>
      <c r="H131" s="1277"/>
      <c r="I131" s="1277"/>
      <c r="J131" s="1277"/>
    </row>
    <row r="133" spans="1:13">
      <c r="A133" s="15" t="s">
        <v>2489</v>
      </c>
    </row>
    <row r="134" spans="1:13">
      <c r="A134" s="59" t="s">
        <v>2429</v>
      </c>
    </row>
    <row r="135" spans="1:13">
      <c r="A135" s="59" t="s">
        <v>2430</v>
      </c>
    </row>
    <row r="136" spans="1:13">
      <c r="A136" s="59" t="s">
        <v>2431</v>
      </c>
    </row>
  </sheetData>
  <sheetProtection selectLockedCells="1" selectUnlockedCells="1"/>
  <mergeCells count="79">
    <mergeCell ref="C106:E106"/>
    <mergeCell ref="C108:E108"/>
    <mergeCell ref="C107:E107"/>
    <mergeCell ref="G102:I102"/>
    <mergeCell ref="G103:I103"/>
    <mergeCell ref="G104:I104"/>
    <mergeCell ref="G105:I105"/>
    <mergeCell ref="G106:I106"/>
    <mergeCell ref="G107:I107"/>
    <mergeCell ref="G108:I108"/>
    <mergeCell ref="B19:I19"/>
    <mergeCell ref="B21:J21"/>
    <mergeCell ref="B24:J24"/>
    <mergeCell ref="D46:H46"/>
    <mergeCell ref="A55:J55"/>
    <mergeCell ref="D52:H52"/>
    <mergeCell ref="B38:I38"/>
    <mergeCell ref="B40:I40"/>
    <mergeCell ref="A42:J42"/>
    <mergeCell ref="D44:H44"/>
    <mergeCell ref="D45:H45"/>
    <mergeCell ref="D47:H47"/>
    <mergeCell ref="D53:H53"/>
    <mergeCell ref="C17:J17"/>
    <mergeCell ref="A1:H1"/>
    <mergeCell ref="A2:J2"/>
    <mergeCell ref="A4:J4"/>
    <mergeCell ref="A11:J11"/>
    <mergeCell ref="A13:J13"/>
    <mergeCell ref="C16:J16"/>
    <mergeCell ref="K28:O28"/>
    <mergeCell ref="D29:H29"/>
    <mergeCell ref="K29:O29"/>
    <mergeCell ref="B23:I23"/>
    <mergeCell ref="A26:J26"/>
    <mergeCell ref="D28:H28"/>
    <mergeCell ref="B58:J58"/>
    <mergeCell ref="B62:J62"/>
    <mergeCell ref="B63:J63"/>
    <mergeCell ref="D32:E32"/>
    <mergeCell ref="A36:J36"/>
    <mergeCell ref="D48:H48"/>
    <mergeCell ref="D49:H49"/>
    <mergeCell ref="D50:H50"/>
    <mergeCell ref="D51:H51"/>
    <mergeCell ref="B59:I59"/>
    <mergeCell ref="E93:F93"/>
    <mergeCell ref="E94:F94"/>
    <mergeCell ref="E78:F78"/>
    <mergeCell ref="E79:F79"/>
    <mergeCell ref="E80:F80"/>
    <mergeCell ref="E81:F81"/>
    <mergeCell ref="E82:F82"/>
    <mergeCell ref="E83:F83"/>
    <mergeCell ref="B85:J85"/>
    <mergeCell ref="E92:F92"/>
    <mergeCell ref="A65:J65"/>
    <mergeCell ref="B67:H67"/>
    <mergeCell ref="B75:J75"/>
    <mergeCell ref="C68:J68"/>
    <mergeCell ref="C69:J69"/>
    <mergeCell ref="C70:J70"/>
    <mergeCell ref="C71:J71"/>
    <mergeCell ref="C72:J72"/>
    <mergeCell ref="B74:J74"/>
    <mergeCell ref="A98:J98"/>
    <mergeCell ref="C102:E102"/>
    <mergeCell ref="C103:E103"/>
    <mergeCell ref="C104:E104"/>
    <mergeCell ref="C105:E105"/>
    <mergeCell ref="A111:J111"/>
    <mergeCell ref="B115:I115"/>
    <mergeCell ref="B117:I117"/>
    <mergeCell ref="B119:I119"/>
    <mergeCell ref="A131:J131"/>
    <mergeCell ref="A121:J121"/>
    <mergeCell ref="B123:I123"/>
    <mergeCell ref="B127:I127"/>
    <mergeCell ref="B129:I12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L29"/>
  <sheetViews>
    <sheetView showGridLines="0" topLeftCell="A13" workbookViewId="0"/>
  </sheetViews>
  <sheetFormatPr baseColWidth="10" defaultRowHeight="15"/>
  <cols>
    <col min="1" max="1" width="31" style="391" bestFit="1" customWidth="1"/>
    <col min="2" max="2" width="79.85546875" style="391" bestFit="1" customWidth="1"/>
    <col min="3" max="9" width="2" style="391" bestFit="1" customWidth="1"/>
    <col min="10" max="12" width="3" style="391" bestFit="1" customWidth="1"/>
    <col min="13" max="256" width="11.42578125" style="391"/>
    <col min="257" max="257" width="22" style="391" customWidth="1"/>
    <col min="258" max="258" width="80.42578125" style="391" bestFit="1" customWidth="1"/>
    <col min="259" max="268" width="5" style="391" customWidth="1"/>
    <col min="269" max="512" width="11.42578125" style="391"/>
    <col min="513" max="513" width="22" style="391" customWidth="1"/>
    <col min="514" max="514" width="80.42578125" style="391" bestFit="1" customWidth="1"/>
    <col min="515" max="524" width="5" style="391" customWidth="1"/>
    <col min="525" max="768" width="11.42578125" style="391"/>
    <col min="769" max="769" width="22" style="391" customWidth="1"/>
    <col min="770" max="770" width="80.42578125" style="391" bestFit="1" customWidth="1"/>
    <col min="771" max="780" width="5" style="391" customWidth="1"/>
    <col min="781" max="1024" width="11.42578125" style="391"/>
    <col min="1025" max="1025" width="22" style="391" customWidth="1"/>
    <col min="1026" max="1026" width="80.42578125" style="391" bestFit="1" customWidth="1"/>
    <col min="1027" max="1036" width="5" style="391" customWidth="1"/>
    <col min="1037" max="1280" width="11.42578125" style="391"/>
    <col min="1281" max="1281" width="22" style="391" customWidth="1"/>
    <col min="1282" max="1282" width="80.42578125" style="391" bestFit="1" customWidth="1"/>
    <col min="1283" max="1292" width="5" style="391" customWidth="1"/>
    <col min="1293" max="1536" width="11.42578125" style="391"/>
    <col min="1537" max="1537" width="22" style="391" customWidth="1"/>
    <col min="1538" max="1538" width="80.42578125" style="391" bestFit="1" customWidth="1"/>
    <col min="1539" max="1548" width="5" style="391" customWidth="1"/>
    <col min="1549" max="1792" width="11.42578125" style="391"/>
    <col min="1793" max="1793" width="22" style="391" customWidth="1"/>
    <col min="1794" max="1794" width="80.42578125" style="391" bestFit="1" customWidth="1"/>
    <col min="1795" max="1804" width="5" style="391" customWidth="1"/>
    <col min="1805" max="2048" width="11.42578125" style="391"/>
    <col min="2049" max="2049" width="22" style="391" customWidth="1"/>
    <col min="2050" max="2050" width="80.42578125" style="391" bestFit="1" customWidth="1"/>
    <col min="2051" max="2060" width="5" style="391" customWidth="1"/>
    <col min="2061" max="2304" width="11.42578125" style="391"/>
    <col min="2305" max="2305" width="22" style="391" customWidth="1"/>
    <col min="2306" max="2306" width="80.42578125" style="391" bestFit="1" customWidth="1"/>
    <col min="2307" max="2316" width="5" style="391" customWidth="1"/>
    <col min="2317" max="2560" width="11.42578125" style="391"/>
    <col min="2561" max="2561" width="22" style="391" customWidth="1"/>
    <col min="2562" max="2562" width="80.42578125" style="391" bestFit="1" customWidth="1"/>
    <col min="2563" max="2572" width="5" style="391" customWidth="1"/>
    <col min="2573" max="2816" width="11.42578125" style="391"/>
    <col min="2817" max="2817" width="22" style="391" customWidth="1"/>
    <col min="2818" max="2818" width="80.42578125" style="391" bestFit="1" customWidth="1"/>
    <col min="2819" max="2828" width="5" style="391" customWidth="1"/>
    <col min="2829" max="3072" width="11.42578125" style="391"/>
    <col min="3073" max="3073" width="22" style="391" customWidth="1"/>
    <col min="3074" max="3074" width="80.42578125" style="391" bestFit="1" customWidth="1"/>
    <col min="3075" max="3084" width="5" style="391" customWidth="1"/>
    <col min="3085" max="3328" width="11.42578125" style="391"/>
    <col min="3329" max="3329" width="22" style="391" customWidth="1"/>
    <col min="3330" max="3330" width="80.42578125" style="391" bestFit="1" customWidth="1"/>
    <col min="3331" max="3340" width="5" style="391" customWidth="1"/>
    <col min="3341" max="3584" width="11.42578125" style="391"/>
    <col min="3585" max="3585" width="22" style="391" customWidth="1"/>
    <col min="3586" max="3586" width="80.42578125" style="391" bestFit="1" customWidth="1"/>
    <col min="3587" max="3596" width="5" style="391" customWidth="1"/>
    <col min="3597" max="3840" width="11.42578125" style="391"/>
    <col min="3841" max="3841" width="22" style="391" customWidth="1"/>
    <col min="3842" max="3842" width="80.42578125" style="391" bestFit="1" customWidth="1"/>
    <col min="3843" max="3852" width="5" style="391" customWidth="1"/>
    <col min="3853" max="4096" width="11.42578125" style="391"/>
    <col min="4097" max="4097" width="22" style="391" customWidth="1"/>
    <col min="4098" max="4098" width="80.42578125" style="391" bestFit="1" customWidth="1"/>
    <col min="4099" max="4108" width="5" style="391" customWidth="1"/>
    <col min="4109" max="4352" width="11.42578125" style="391"/>
    <col min="4353" max="4353" width="22" style="391" customWidth="1"/>
    <col min="4354" max="4354" width="80.42578125" style="391" bestFit="1" customWidth="1"/>
    <col min="4355" max="4364" width="5" style="391" customWidth="1"/>
    <col min="4365" max="4608" width="11.42578125" style="391"/>
    <col min="4609" max="4609" width="22" style="391" customWidth="1"/>
    <col min="4610" max="4610" width="80.42578125" style="391" bestFit="1" customWidth="1"/>
    <col min="4611" max="4620" width="5" style="391" customWidth="1"/>
    <col min="4621" max="4864" width="11.42578125" style="391"/>
    <col min="4865" max="4865" width="22" style="391" customWidth="1"/>
    <col min="4866" max="4866" width="80.42578125" style="391" bestFit="1" customWidth="1"/>
    <col min="4867" max="4876" width="5" style="391" customWidth="1"/>
    <col min="4877" max="5120" width="11.42578125" style="391"/>
    <col min="5121" max="5121" width="22" style="391" customWidth="1"/>
    <col min="5122" max="5122" width="80.42578125" style="391" bestFit="1" customWidth="1"/>
    <col min="5123" max="5132" width="5" style="391" customWidth="1"/>
    <col min="5133" max="5376" width="11.42578125" style="391"/>
    <col min="5377" max="5377" width="22" style="391" customWidth="1"/>
    <col min="5378" max="5378" width="80.42578125" style="391" bestFit="1" customWidth="1"/>
    <col min="5379" max="5388" width="5" style="391" customWidth="1"/>
    <col min="5389" max="5632" width="11.42578125" style="391"/>
    <col min="5633" max="5633" width="22" style="391" customWidth="1"/>
    <col min="5634" max="5634" width="80.42578125" style="391" bestFit="1" customWidth="1"/>
    <col min="5635" max="5644" width="5" style="391" customWidth="1"/>
    <col min="5645" max="5888" width="11.42578125" style="391"/>
    <col min="5889" max="5889" width="22" style="391" customWidth="1"/>
    <col min="5890" max="5890" width="80.42578125" style="391" bestFit="1" customWidth="1"/>
    <col min="5891" max="5900" width="5" style="391" customWidth="1"/>
    <col min="5901" max="6144" width="11.42578125" style="391"/>
    <col min="6145" max="6145" width="22" style="391" customWidth="1"/>
    <col min="6146" max="6146" width="80.42578125" style="391" bestFit="1" customWidth="1"/>
    <col min="6147" max="6156" width="5" style="391" customWidth="1"/>
    <col min="6157" max="6400" width="11.42578125" style="391"/>
    <col min="6401" max="6401" width="22" style="391" customWidth="1"/>
    <col min="6402" max="6402" width="80.42578125" style="391" bestFit="1" customWidth="1"/>
    <col min="6403" max="6412" width="5" style="391" customWidth="1"/>
    <col min="6413" max="6656" width="11.42578125" style="391"/>
    <col min="6657" max="6657" width="22" style="391" customWidth="1"/>
    <col min="6658" max="6658" width="80.42578125" style="391" bestFit="1" customWidth="1"/>
    <col min="6659" max="6668" width="5" style="391" customWidth="1"/>
    <col min="6669" max="6912" width="11.42578125" style="391"/>
    <col min="6913" max="6913" width="22" style="391" customWidth="1"/>
    <col min="6914" max="6914" width="80.42578125" style="391" bestFit="1" customWidth="1"/>
    <col min="6915" max="6924" width="5" style="391" customWidth="1"/>
    <col min="6925" max="7168" width="11.42578125" style="391"/>
    <col min="7169" max="7169" width="22" style="391" customWidth="1"/>
    <col min="7170" max="7170" width="80.42578125" style="391" bestFit="1" customWidth="1"/>
    <col min="7171" max="7180" width="5" style="391" customWidth="1"/>
    <col min="7181" max="7424" width="11.42578125" style="391"/>
    <col min="7425" max="7425" width="22" style="391" customWidth="1"/>
    <col min="7426" max="7426" width="80.42578125" style="391" bestFit="1" customWidth="1"/>
    <col min="7427" max="7436" width="5" style="391" customWidth="1"/>
    <col min="7437" max="7680" width="11.42578125" style="391"/>
    <col min="7681" max="7681" width="22" style="391" customWidth="1"/>
    <col min="7682" max="7682" width="80.42578125" style="391" bestFit="1" customWidth="1"/>
    <col min="7683" max="7692" width="5" style="391" customWidth="1"/>
    <col min="7693" max="7936" width="11.42578125" style="391"/>
    <col min="7937" max="7937" width="22" style="391" customWidth="1"/>
    <col min="7938" max="7938" width="80.42578125" style="391" bestFit="1" customWidth="1"/>
    <col min="7939" max="7948" width="5" style="391" customWidth="1"/>
    <col min="7949" max="8192" width="11.42578125" style="391"/>
    <col min="8193" max="8193" width="22" style="391" customWidth="1"/>
    <col min="8194" max="8194" width="80.42578125" style="391" bestFit="1" customWidth="1"/>
    <col min="8195" max="8204" width="5" style="391" customWidth="1"/>
    <col min="8205" max="8448" width="11.42578125" style="391"/>
    <col min="8449" max="8449" width="22" style="391" customWidth="1"/>
    <col min="8450" max="8450" width="80.42578125" style="391" bestFit="1" customWidth="1"/>
    <col min="8451" max="8460" width="5" style="391" customWidth="1"/>
    <col min="8461" max="8704" width="11.42578125" style="391"/>
    <col min="8705" max="8705" width="22" style="391" customWidth="1"/>
    <col min="8706" max="8706" width="80.42578125" style="391" bestFit="1" customWidth="1"/>
    <col min="8707" max="8716" width="5" style="391" customWidth="1"/>
    <col min="8717" max="8960" width="11.42578125" style="391"/>
    <col min="8961" max="8961" width="22" style="391" customWidth="1"/>
    <col min="8962" max="8962" width="80.42578125" style="391" bestFit="1" customWidth="1"/>
    <col min="8963" max="8972" width="5" style="391" customWidth="1"/>
    <col min="8973" max="9216" width="11.42578125" style="391"/>
    <col min="9217" max="9217" width="22" style="391" customWidth="1"/>
    <col min="9218" max="9218" width="80.42578125" style="391" bestFit="1" customWidth="1"/>
    <col min="9219" max="9228" width="5" style="391" customWidth="1"/>
    <col min="9229" max="9472" width="11.42578125" style="391"/>
    <col min="9473" max="9473" width="22" style="391" customWidth="1"/>
    <col min="9474" max="9474" width="80.42578125" style="391" bestFit="1" customWidth="1"/>
    <col min="9475" max="9484" width="5" style="391" customWidth="1"/>
    <col min="9485" max="9728" width="11.42578125" style="391"/>
    <col min="9729" max="9729" width="22" style="391" customWidth="1"/>
    <col min="9730" max="9730" width="80.42578125" style="391" bestFit="1" customWidth="1"/>
    <col min="9731" max="9740" width="5" style="391" customWidth="1"/>
    <col min="9741" max="9984" width="11.42578125" style="391"/>
    <col min="9985" max="9985" width="22" style="391" customWidth="1"/>
    <col min="9986" max="9986" width="80.42578125" style="391" bestFit="1" customWidth="1"/>
    <col min="9987" max="9996" width="5" style="391" customWidth="1"/>
    <col min="9997" max="10240" width="11.42578125" style="391"/>
    <col min="10241" max="10241" width="22" style="391" customWidth="1"/>
    <col min="10242" max="10242" width="80.42578125" style="391" bestFit="1" customWidth="1"/>
    <col min="10243" max="10252" width="5" style="391" customWidth="1"/>
    <col min="10253" max="10496" width="11.42578125" style="391"/>
    <col min="10497" max="10497" width="22" style="391" customWidth="1"/>
    <col min="10498" max="10498" width="80.42578125" style="391" bestFit="1" customWidth="1"/>
    <col min="10499" max="10508" width="5" style="391" customWidth="1"/>
    <col min="10509" max="10752" width="11.42578125" style="391"/>
    <col min="10753" max="10753" width="22" style="391" customWidth="1"/>
    <col min="10754" max="10754" width="80.42578125" style="391" bestFit="1" customWidth="1"/>
    <col min="10755" max="10764" width="5" style="391" customWidth="1"/>
    <col min="10765" max="11008" width="11.42578125" style="391"/>
    <col min="11009" max="11009" width="22" style="391" customWidth="1"/>
    <col min="11010" max="11010" width="80.42578125" style="391" bestFit="1" customWidth="1"/>
    <col min="11011" max="11020" width="5" style="391" customWidth="1"/>
    <col min="11021" max="11264" width="11.42578125" style="391"/>
    <col min="11265" max="11265" width="22" style="391" customWidth="1"/>
    <col min="11266" max="11266" width="80.42578125" style="391" bestFit="1" customWidth="1"/>
    <col min="11267" max="11276" width="5" style="391" customWidth="1"/>
    <col min="11277" max="11520" width="11.42578125" style="391"/>
    <col min="11521" max="11521" width="22" style="391" customWidth="1"/>
    <col min="11522" max="11522" width="80.42578125" style="391" bestFit="1" customWidth="1"/>
    <col min="11523" max="11532" width="5" style="391" customWidth="1"/>
    <col min="11533" max="11776" width="11.42578125" style="391"/>
    <col min="11777" max="11777" width="22" style="391" customWidth="1"/>
    <col min="11778" max="11778" width="80.42578125" style="391" bestFit="1" customWidth="1"/>
    <col min="11779" max="11788" width="5" style="391" customWidth="1"/>
    <col min="11789" max="12032" width="11.42578125" style="391"/>
    <col min="12033" max="12033" width="22" style="391" customWidth="1"/>
    <col min="12034" max="12034" width="80.42578125" style="391" bestFit="1" customWidth="1"/>
    <col min="12035" max="12044" width="5" style="391" customWidth="1"/>
    <col min="12045" max="12288" width="11.42578125" style="391"/>
    <col min="12289" max="12289" width="22" style="391" customWidth="1"/>
    <col min="12290" max="12290" width="80.42578125" style="391" bestFit="1" customWidth="1"/>
    <col min="12291" max="12300" width="5" style="391" customWidth="1"/>
    <col min="12301" max="12544" width="11.42578125" style="391"/>
    <col min="12545" max="12545" width="22" style="391" customWidth="1"/>
    <col min="12546" max="12546" width="80.42578125" style="391" bestFit="1" customWidth="1"/>
    <col min="12547" max="12556" width="5" style="391" customWidth="1"/>
    <col min="12557" max="12800" width="11.42578125" style="391"/>
    <col min="12801" max="12801" width="22" style="391" customWidth="1"/>
    <col min="12802" max="12802" width="80.42578125" style="391" bestFit="1" customWidth="1"/>
    <col min="12803" max="12812" width="5" style="391" customWidth="1"/>
    <col min="12813" max="13056" width="11.42578125" style="391"/>
    <col min="13057" max="13057" width="22" style="391" customWidth="1"/>
    <col min="13058" max="13058" width="80.42578125" style="391" bestFit="1" customWidth="1"/>
    <col min="13059" max="13068" width="5" style="391" customWidth="1"/>
    <col min="13069" max="13312" width="11.42578125" style="391"/>
    <col min="13313" max="13313" width="22" style="391" customWidth="1"/>
    <col min="13314" max="13314" width="80.42578125" style="391" bestFit="1" customWidth="1"/>
    <col min="13315" max="13324" width="5" style="391" customWidth="1"/>
    <col min="13325" max="13568" width="11.42578125" style="391"/>
    <col min="13569" max="13569" width="22" style="391" customWidth="1"/>
    <col min="13570" max="13570" width="80.42578125" style="391" bestFit="1" customWidth="1"/>
    <col min="13571" max="13580" width="5" style="391" customWidth="1"/>
    <col min="13581" max="13824" width="11.42578125" style="391"/>
    <col min="13825" max="13825" width="22" style="391" customWidth="1"/>
    <col min="13826" max="13826" width="80.42578125" style="391" bestFit="1" customWidth="1"/>
    <col min="13827" max="13836" width="5" style="391" customWidth="1"/>
    <col min="13837" max="14080" width="11.42578125" style="391"/>
    <col min="14081" max="14081" width="22" style="391" customWidth="1"/>
    <col min="14082" max="14082" width="80.42578125" style="391" bestFit="1" customWidth="1"/>
    <col min="14083" max="14092" width="5" style="391" customWidth="1"/>
    <col min="14093" max="14336" width="11.42578125" style="391"/>
    <col min="14337" max="14337" width="22" style="391" customWidth="1"/>
    <col min="14338" max="14338" width="80.42578125" style="391" bestFit="1" customWidth="1"/>
    <col min="14339" max="14348" width="5" style="391" customWidth="1"/>
    <col min="14349" max="14592" width="11.42578125" style="391"/>
    <col min="14593" max="14593" width="22" style="391" customWidth="1"/>
    <col min="14594" max="14594" width="80.42578125" style="391" bestFit="1" customWidth="1"/>
    <col min="14595" max="14604" width="5" style="391" customWidth="1"/>
    <col min="14605" max="14848" width="11.42578125" style="391"/>
    <col min="14849" max="14849" width="22" style="391" customWidth="1"/>
    <col min="14850" max="14850" width="80.42578125" style="391" bestFit="1" customWidth="1"/>
    <col min="14851" max="14860" width="5" style="391" customWidth="1"/>
    <col min="14861" max="15104" width="11.42578125" style="391"/>
    <col min="15105" max="15105" width="22" style="391" customWidth="1"/>
    <col min="15106" max="15106" width="80.42578125" style="391" bestFit="1" customWidth="1"/>
    <col min="15107" max="15116" width="5" style="391" customWidth="1"/>
    <col min="15117" max="15360" width="11.42578125" style="391"/>
    <col min="15361" max="15361" width="22" style="391" customWidth="1"/>
    <col min="15362" max="15362" width="80.42578125" style="391" bestFit="1" customWidth="1"/>
    <col min="15363" max="15372" width="5" style="391" customWidth="1"/>
    <col min="15373" max="15616" width="11.42578125" style="391"/>
    <col min="15617" max="15617" width="22" style="391" customWidth="1"/>
    <col min="15618" max="15618" width="80.42578125" style="391" bestFit="1" customWidth="1"/>
    <col min="15619" max="15628" width="5" style="391" customWidth="1"/>
    <col min="15629" max="15872" width="11.42578125" style="391"/>
    <col min="15873" max="15873" width="22" style="391" customWidth="1"/>
    <col min="15874" max="15874" width="80.42578125" style="391" bestFit="1" customWidth="1"/>
    <col min="15875" max="15884" width="5" style="391" customWidth="1"/>
    <col min="15885" max="16128" width="11.42578125" style="391"/>
    <col min="16129" max="16129" width="22" style="391" customWidth="1"/>
    <col min="16130" max="16130" width="80.42578125" style="391" bestFit="1" customWidth="1"/>
    <col min="16131" max="16140" width="5" style="391" customWidth="1"/>
    <col min="16141" max="16384" width="11.42578125" style="391"/>
  </cols>
  <sheetData>
    <row r="1" spans="1:2" ht="25.5" customHeight="1">
      <c r="A1" s="390" t="s">
        <v>567</v>
      </c>
      <c r="B1" s="390" t="s">
        <v>99</v>
      </c>
    </row>
    <row r="2" spans="1:2">
      <c r="A2" s="1648" t="s">
        <v>568</v>
      </c>
      <c r="B2" s="1648"/>
    </row>
    <row r="3" spans="1:2">
      <c r="A3" s="392">
        <v>1</v>
      </c>
      <c r="B3" s="393" t="s">
        <v>569</v>
      </c>
    </row>
    <row r="4" spans="1:2">
      <c r="A4" s="392">
        <v>2</v>
      </c>
      <c r="B4" s="394" t="s">
        <v>570</v>
      </c>
    </row>
    <row r="5" spans="1:2">
      <c r="A5" s="392">
        <v>9</v>
      </c>
      <c r="B5" s="394" t="s">
        <v>571</v>
      </c>
    </row>
    <row r="6" spans="1:2">
      <c r="A6" s="1648" t="s">
        <v>572</v>
      </c>
      <c r="B6" s="1648"/>
    </row>
    <row r="7" spans="1:2" ht="30">
      <c r="A7" s="392">
        <v>11</v>
      </c>
      <c r="B7" s="394" t="s">
        <v>573</v>
      </c>
    </row>
    <row r="8" spans="1:2" ht="45">
      <c r="A8" s="392">
        <v>12</v>
      </c>
      <c r="B8" s="394" t="s">
        <v>574</v>
      </c>
    </row>
    <row r="9" spans="1:2">
      <c r="A9" s="1648" t="s">
        <v>575</v>
      </c>
      <c r="B9" s="1648"/>
    </row>
    <row r="10" spans="1:2">
      <c r="A10" s="395" t="s">
        <v>102</v>
      </c>
      <c r="B10" s="394" t="s">
        <v>103</v>
      </c>
    </row>
    <row r="11" spans="1:2">
      <c r="A11" s="395" t="s">
        <v>104</v>
      </c>
      <c r="B11" s="394" t="s">
        <v>105</v>
      </c>
    </row>
    <row r="12" spans="1:2">
      <c r="A12" s="395" t="s">
        <v>106</v>
      </c>
      <c r="B12" s="394" t="s">
        <v>107</v>
      </c>
    </row>
    <row r="13" spans="1:2" ht="30">
      <c r="A13" s="395" t="s">
        <v>108</v>
      </c>
      <c r="B13" s="394" t="s">
        <v>576</v>
      </c>
    </row>
    <row r="14" spans="1:2" ht="30">
      <c r="A14" s="392">
        <v>10</v>
      </c>
      <c r="B14" s="394" t="s">
        <v>577</v>
      </c>
    </row>
    <row r="18" spans="1:12">
      <c r="A18" s="1649" t="s">
        <v>566</v>
      </c>
      <c r="B18" s="1649" t="s">
        <v>109</v>
      </c>
      <c r="C18" s="1649" t="s">
        <v>110</v>
      </c>
      <c r="D18" s="1649"/>
      <c r="E18" s="1649"/>
      <c r="F18" s="1649"/>
      <c r="G18" s="1649"/>
      <c r="H18" s="1649"/>
      <c r="I18" s="1649"/>
      <c r="J18" s="1649"/>
      <c r="K18" s="1649"/>
      <c r="L18" s="1649"/>
    </row>
    <row r="19" spans="1:12">
      <c r="A19" s="1649"/>
      <c r="B19" s="1649"/>
      <c r="C19" s="390">
        <v>1</v>
      </c>
      <c r="D19" s="390">
        <v>2</v>
      </c>
      <c r="E19" s="390">
        <v>3</v>
      </c>
      <c r="F19" s="390">
        <v>4</v>
      </c>
      <c r="G19" s="390">
        <v>5</v>
      </c>
      <c r="H19" s="390">
        <v>6</v>
      </c>
      <c r="I19" s="390">
        <v>9</v>
      </c>
      <c r="J19" s="390">
        <v>10</v>
      </c>
      <c r="K19" s="390">
        <v>11</v>
      </c>
      <c r="L19" s="390">
        <v>12</v>
      </c>
    </row>
    <row r="20" spans="1:12">
      <c r="A20" s="1648" t="s">
        <v>578</v>
      </c>
      <c r="B20" s="1648"/>
      <c r="C20" s="1648"/>
      <c r="D20" s="1648"/>
      <c r="E20" s="1648"/>
      <c r="F20" s="1648"/>
      <c r="G20" s="1648"/>
      <c r="H20" s="1648"/>
      <c r="I20" s="1648"/>
      <c r="J20" s="1648"/>
      <c r="K20" s="1648"/>
      <c r="L20" s="1648"/>
    </row>
    <row r="21" spans="1:12">
      <c r="A21" s="392">
        <v>16</v>
      </c>
      <c r="B21" s="393" t="s">
        <v>579</v>
      </c>
      <c r="C21" s="396"/>
      <c r="D21" s="396" t="s">
        <v>473</v>
      </c>
      <c r="E21" s="396" t="s">
        <v>473</v>
      </c>
      <c r="F21" s="396" t="s">
        <v>473</v>
      </c>
      <c r="G21" s="396" t="s">
        <v>473</v>
      </c>
      <c r="H21" s="396"/>
      <c r="I21" s="396" t="s">
        <v>473</v>
      </c>
      <c r="J21" s="396"/>
      <c r="K21" s="396"/>
      <c r="L21" s="396"/>
    </row>
    <row r="22" spans="1:12">
      <c r="A22" s="392">
        <v>57</v>
      </c>
      <c r="B22" s="393" t="s">
        <v>580</v>
      </c>
      <c r="C22" s="396"/>
      <c r="D22" s="396"/>
      <c r="E22" s="396"/>
      <c r="F22" s="396"/>
      <c r="G22" s="396"/>
      <c r="H22" s="396"/>
      <c r="I22" s="396"/>
      <c r="J22" s="396"/>
      <c r="K22" s="396"/>
      <c r="L22" s="396"/>
    </row>
    <row r="23" spans="1:12">
      <c r="A23" s="392">
        <v>59</v>
      </c>
      <c r="B23" s="393" t="s">
        <v>581</v>
      </c>
      <c r="C23" s="396"/>
      <c r="D23" s="396"/>
      <c r="E23" s="396"/>
      <c r="F23" s="396"/>
      <c r="G23" s="396"/>
      <c r="H23" s="396"/>
      <c r="I23" s="396"/>
      <c r="J23" s="396"/>
      <c r="K23" s="396"/>
      <c r="L23" s="396"/>
    </row>
    <row r="24" spans="1:12" ht="30">
      <c r="A24" s="392">
        <v>34</v>
      </c>
      <c r="B24" s="393" t="s">
        <v>582</v>
      </c>
      <c r="C24" s="396"/>
      <c r="D24" s="396" t="s">
        <v>473</v>
      </c>
      <c r="E24" s="396" t="s">
        <v>473</v>
      </c>
      <c r="F24" s="396" t="s">
        <v>473</v>
      </c>
      <c r="G24" s="396" t="s">
        <v>473</v>
      </c>
      <c r="H24" s="396" t="s">
        <v>473</v>
      </c>
      <c r="I24" s="396"/>
      <c r="J24" s="396"/>
      <c r="K24" s="396"/>
      <c r="L24" s="396"/>
    </row>
    <row r="25" spans="1:12">
      <c r="A25" s="392">
        <v>35</v>
      </c>
      <c r="B25" s="393" t="s">
        <v>583</v>
      </c>
      <c r="C25" s="396"/>
      <c r="D25" s="396" t="s">
        <v>473</v>
      </c>
      <c r="E25" s="396" t="s">
        <v>473</v>
      </c>
      <c r="F25" s="396" t="s">
        <v>473</v>
      </c>
      <c r="G25" s="396" t="s">
        <v>473</v>
      </c>
      <c r="H25" s="396" t="s">
        <v>473</v>
      </c>
      <c r="I25" s="396"/>
      <c r="J25" s="396"/>
      <c r="K25" s="396"/>
      <c r="L25" s="396"/>
    </row>
    <row r="26" spans="1:12" ht="30">
      <c r="A26" s="392">
        <v>36</v>
      </c>
      <c r="B26" s="393" t="s">
        <v>584</v>
      </c>
      <c r="C26" s="396"/>
      <c r="D26" s="396"/>
      <c r="E26" s="396"/>
      <c r="F26" s="396"/>
      <c r="G26" s="396"/>
      <c r="H26" s="396"/>
      <c r="I26" s="396"/>
      <c r="J26" s="396"/>
      <c r="K26" s="396"/>
      <c r="L26" s="396"/>
    </row>
    <row r="27" spans="1:12">
      <c r="A27" s="392">
        <v>60</v>
      </c>
      <c r="B27" s="393" t="s">
        <v>585</v>
      </c>
      <c r="C27" s="396"/>
      <c r="D27" s="396"/>
      <c r="E27" s="396"/>
      <c r="F27" s="396"/>
      <c r="G27" s="396"/>
      <c r="H27" s="396"/>
      <c r="I27" s="396"/>
      <c r="J27" s="396"/>
      <c r="K27" s="396"/>
      <c r="L27" s="396"/>
    </row>
    <row r="28" spans="1:12">
      <c r="A28" s="392">
        <v>64</v>
      </c>
      <c r="B28" s="393" t="s">
        <v>598</v>
      </c>
      <c r="C28" s="393"/>
      <c r="D28" s="393"/>
      <c r="E28" s="393"/>
      <c r="F28" s="393"/>
      <c r="G28" s="393"/>
      <c r="H28" s="393"/>
      <c r="I28" s="393"/>
      <c r="J28" s="393"/>
      <c r="K28" s="393"/>
      <c r="L28" s="393"/>
    </row>
    <row r="29" spans="1:12">
      <c r="A29" s="392">
        <v>67</v>
      </c>
      <c r="B29" s="393" t="s">
        <v>597</v>
      </c>
      <c r="C29" s="393"/>
      <c r="D29" s="393"/>
      <c r="E29" s="393"/>
      <c r="F29" s="393"/>
      <c r="G29" s="393"/>
      <c r="H29" s="393"/>
      <c r="I29" s="393"/>
      <c r="J29" s="393"/>
      <c r="K29" s="393"/>
      <c r="L29" s="393"/>
    </row>
  </sheetData>
  <mergeCells count="7">
    <mergeCell ref="A20:L20"/>
    <mergeCell ref="A2:B2"/>
    <mergeCell ref="A6:B6"/>
    <mergeCell ref="A9:B9"/>
    <mergeCell ref="A18:A19"/>
    <mergeCell ref="B18:B19"/>
    <mergeCell ref="C18:L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C328"/>
  <sheetViews>
    <sheetView zoomScale="80" zoomScaleNormal="80" workbookViewId="0">
      <pane ySplit="1" topLeftCell="A167" activePane="bottomLeft" state="frozen"/>
      <selection pane="bottomLeft" activeCell="C188" sqref="C188"/>
    </sheetView>
  </sheetViews>
  <sheetFormatPr baseColWidth="10" defaultColWidth="11.42578125" defaultRowHeight="15.75"/>
  <cols>
    <col min="1" max="2" width="11.42578125" style="366"/>
    <col min="3" max="3" width="131.42578125" style="366" customWidth="1"/>
    <col min="4" max="16384" width="11.42578125" style="366"/>
  </cols>
  <sheetData>
    <row r="1" spans="1:3" ht="43.5" customHeight="1" thickBot="1">
      <c r="A1" s="24" t="s">
        <v>2088</v>
      </c>
      <c r="B1" s="24" t="s">
        <v>2089</v>
      </c>
      <c r="C1" s="24" t="s">
        <v>2090</v>
      </c>
    </row>
    <row r="2" spans="1:3">
      <c r="A2" s="367">
        <v>0</v>
      </c>
      <c r="B2" s="367">
        <v>0</v>
      </c>
      <c r="C2" s="368" t="s">
        <v>2091</v>
      </c>
    </row>
    <row r="3" spans="1:3">
      <c r="A3" s="367">
        <v>1</v>
      </c>
      <c r="B3" s="367">
        <v>2111</v>
      </c>
      <c r="C3" s="368" t="s">
        <v>2092</v>
      </c>
    </row>
    <row r="4" spans="1:3">
      <c r="A4" s="367">
        <v>1</v>
      </c>
      <c r="B4" s="367">
        <v>2112</v>
      </c>
      <c r="C4" s="368" t="s">
        <v>2093</v>
      </c>
    </row>
    <row r="5" spans="1:3">
      <c r="A5" s="367">
        <v>1</v>
      </c>
      <c r="B5" s="367">
        <v>2114</v>
      </c>
      <c r="C5" s="368" t="s">
        <v>2094</v>
      </c>
    </row>
    <row r="6" spans="1:3">
      <c r="A6" s="367">
        <v>1</v>
      </c>
      <c r="B6" s="367">
        <v>2141</v>
      </c>
      <c r="C6" s="368" t="s">
        <v>2095</v>
      </c>
    </row>
    <row r="7" spans="1:3">
      <c r="A7" s="367">
        <v>1</v>
      </c>
      <c r="B7" s="367">
        <v>2310</v>
      </c>
      <c r="C7" s="368" t="s">
        <v>2096</v>
      </c>
    </row>
    <row r="8" spans="1:3">
      <c r="A8" s="367">
        <v>1</v>
      </c>
      <c r="B8" s="367">
        <v>2320</v>
      </c>
      <c r="C8" s="368" t="s">
        <v>2097</v>
      </c>
    </row>
    <row r="9" spans="1:3">
      <c r="A9" s="367">
        <v>1</v>
      </c>
      <c r="B9" s="367">
        <v>2330</v>
      </c>
      <c r="C9" s="368" t="s">
        <v>2098</v>
      </c>
    </row>
    <row r="10" spans="1:3">
      <c r="A10" s="367">
        <v>1</v>
      </c>
      <c r="B10" s="367">
        <v>2341</v>
      </c>
      <c r="C10" s="368" t="s">
        <v>2099</v>
      </c>
    </row>
    <row r="11" spans="1:3">
      <c r="A11" s="367">
        <v>1</v>
      </c>
      <c r="B11" s="367">
        <v>2342</v>
      </c>
      <c r="C11" s="368" t="s">
        <v>2100</v>
      </c>
    </row>
    <row r="12" spans="1:3">
      <c r="A12" s="367">
        <v>1</v>
      </c>
      <c r="B12" s="367">
        <v>2351</v>
      </c>
      <c r="C12" s="368" t="s">
        <v>2101</v>
      </c>
    </row>
    <row r="13" spans="1:3">
      <c r="A13" s="367">
        <v>1</v>
      </c>
      <c r="B13" s="367">
        <v>2352</v>
      </c>
      <c r="C13" s="368" t="s">
        <v>2102</v>
      </c>
    </row>
    <row r="14" spans="1:3">
      <c r="A14" s="367">
        <v>1</v>
      </c>
      <c r="B14" s="367">
        <v>2353</v>
      </c>
      <c r="C14" s="368" t="s">
        <v>2103</v>
      </c>
    </row>
    <row r="15" spans="1:3">
      <c r="A15" s="367">
        <v>1</v>
      </c>
      <c r="B15" s="367">
        <v>2354</v>
      </c>
      <c r="C15" s="368" t="s">
        <v>2104</v>
      </c>
    </row>
    <row r="16" spans="1:3">
      <c r="A16" s="367">
        <v>1</v>
      </c>
      <c r="B16" s="367">
        <v>2355</v>
      </c>
      <c r="C16" s="368" t="s">
        <v>2105</v>
      </c>
    </row>
    <row r="17" spans="1:3">
      <c r="A17" s="367">
        <v>1</v>
      </c>
      <c r="B17" s="367">
        <v>2356</v>
      </c>
      <c r="C17" s="368" t="s">
        <v>2106</v>
      </c>
    </row>
    <row r="18" spans="1:3">
      <c r="A18" s="367">
        <v>1</v>
      </c>
      <c r="B18" s="367">
        <v>2359</v>
      </c>
      <c r="C18" s="368" t="s">
        <v>2107</v>
      </c>
    </row>
    <row r="19" spans="1:3">
      <c r="A19" s="367">
        <v>1</v>
      </c>
      <c r="B19" s="367">
        <v>2411</v>
      </c>
      <c r="C19" s="368" t="s">
        <v>2108</v>
      </c>
    </row>
    <row r="20" spans="1:3">
      <c r="A20" s="367">
        <v>1</v>
      </c>
      <c r="B20" s="367">
        <v>2412</v>
      </c>
      <c r="C20" s="368" t="s">
        <v>2109</v>
      </c>
    </row>
    <row r="21" spans="1:3">
      <c r="A21" s="367">
        <v>1</v>
      </c>
      <c r="B21" s="367">
        <v>2413</v>
      </c>
      <c r="C21" s="368" t="s">
        <v>2110</v>
      </c>
    </row>
    <row r="22" spans="1:3">
      <c r="A22" s="367">
        <v>1</v>
      </c>
      <c r="B22" s="367">
        <v>2421</v>
      </c>
      <c r="C22" s="368" t="s">
        <v>2111</v>
      </c>
    </row>
    <row r="23" spans="1:3">
      <c r="A23" s="367">
        <v>1</v>
      </c>
      <c r="B23" s="367">
        <v>2422</v>
      </c>
      <c r="C23" s="368" t="s">
        <v>2112</v>
      </c>
    </row>
    <row r="24" spans="1:3">
      <c r="A24" s="367">
        <v>1</v>
      </c>
      <c r="B24" s="367">
        <v>2423</v>
      </c>
      <c r="C24" s="368" t="s">
        <v>2113</v>
      </c>
    </row>
    <row r="25" spans="1:3">
      <c r="A25" s="367">
        <v>1</v>
      </c>
      <c r="B25" s="367">
        <v>2424</v>
      </c>
      <c r="C25" s="368" t="s">
        <v>2114</v>
      </c>
    </row>
    <row r="26" spans="1:3">
      <c r="A26" s="367">
        <v>1</v>
      </c>
      <c r="B26" s="367">
        <v>2511</v>
      </c>
      <c r="C26" s="368" t="s">
        <v>2115</v>
      </c>
    </row>
    <row r="27" spans="1:3">
      <c r="A27" s="367">
        <v>1</v>
      </c>
      <c r="B27" s="367">
        <v>2512</v>
      </c>
      <c r="C27" s="368" t="s">
        <v>2116</v>
      </c>
    </row>
    <row r="28" spans="1:3">
      <c r="A28" s="367">
        <v>1</v>
      </c>
      <c r="B28" s="367">
        <v>2513</v>
      </c>
      <c r="C28" s="368" t="s">
        <v>2117</v>
      </c>
    </row>
    <row r="29" spans="1:3">
      <c r="A29" s="367">
        <v>1</v>
      </c>
      <c r="B29" s="367">
        <v>2514</v>
      </c>
      <c r="C29" s="368" t="s">
        <v>2118</v>
      </c>
    </row>
    <row r="30" spans="1:3">
      <c r="A30" s="367">
        <v>1</v>
      </c>
      <c r="B30" s="367">
        <v>2521</v>
      </c>
      <c r="C30" s="368" t="s">
        <v>2119</v>
      </c>
    </row>
    <row r="31" spans="1:3">
      <c r="A31" s="367">
        <v>1</v>
      </c>
      <c r="B31" s="367">
        <v>2522</v>
      </c>
      <c r="C31" s="368" t="s">
        <v>2120</v>
      </c>
    </row>
    <row r="32" spans="1:3">
      <c r="A32" s="367">
        <v>1</v>
      </c>
      <c r="B32" s="367">
        <v>2523</v>
      </c>
      <c r="C32" s="368" t="s">
        <v>2121</v>
      </c>
    </row>
    <row r="33" spans="1:3">
      <c r="A33" s="367">
        <v>1</v>
      </c>
      <c r="B33" s="367">
        <v>2611</v>
      </c>
      <c r="C33" s="368" t="s">
        <v>2122</v>
      </c>
    </row>
    <row r="34" spans="1:3">
      <c r="A34" s="367">
        <v>1</v>
      </c>
      <c r="B34" s="367">
        <v>2632</v>
      </c>
      <c r="C34" s="368" t="s">
        <v>2123</v>
      </c>
    </row>
    <row r="35" spans="1:3">
      <c r="A35" s="367">
        <v>1</v>
      </c>
      <c r="B35" s="367">
        <v>2633</v>
      </c>
      <c r="C35" s="368" t="s">
        <v>2124</v>
      </c>
    </row>
    <row r="36" spans="1:3">
      <c r="A36" s="367">
        <v>1</v>
      </c>
      <c r="B36" s="367">
        <v>2634</v>
      </c>
      <c r="C36" s="368" t="s">
        <v>2125</v>
      </c>
    </row>
    <row r="37" spans="1:3">
      <c r="A37" s="367">
        <v>1</v>
      </c>
      <c r="B37" s="367">
        <v>2635</v>
      </c>
      <c r="C37" s="368" t="s">
        <v>2126</v>
      </c>
    </row>
    <row r="38" spans="1:3">
      <c r="A38" s="367">
        <v>1</v>
      </c>
      <c r="B38" s="367">
        <v>2636</v>
      </c>
      <c r="C38" s="368" t="s">
        <v>2127</v>
      </c>
    </row>
    <row r="39" spans="1:3">
      <c r="A39" s="367">
        <v>1</v>
      </c>
      <c r="B39" s="367">
        <v>2643</v>
      </c>
      <c r="C39" s="368" t="s">
        <v>2128</v>
      </c>
    </row>
    <row r="40" spans="1:3">
      <c r="A40" s="367">
        <v>1</v>
      </c>
      <c r="B40" s="367">
        <v>3252</v>
      </c>
      <c r="C40" s="368" t="s">
        <v>2129</v>
      </c>
    </row>
    <row r="41" spans="1:3">
      <c r="A41" s="367">
        <v>1</v>
      </c>
      <c r="B41" s="367">
        <v>3253</v>
      </c>
      <c r="C41" s="368" t="s">
        <v>2130</v>
      </c>
    </row>
    <row r="42" spans="1:3">
      <c r="A42" s="367">
        <v>1</v>
      </c>
      <c r="B42" s="367">
        <v>3255</v>
      </c>
      <c r="C42" s="368" t="s">
        <v>2131</v>
      </c>
    </row>
    <row r="43" spans="1:3">
      <c r="A43" s="367">
        <v>1</v>
      </c>
      <c r="B43" s="367">
        <v>3321</v>
      </c>
      <c r="C43" s="368" t="s">
        <v>2132</v>
      </c>
    </row>
    <row r="44" spans="1:3">
      <c r="A44" s="367">
        <v>1</v>
      </c>
      <c r="B44" s="367">
        <v>3411</v>
      </c>
      <c r="C44" s="368" t="s">
        <v>2133</v>
      </c>
    </row>
    <row r="45" spans="1:3">
      <c r="A45" s="367">
        <v>1</v>
      </c>
      <c r="B45" s="367">
        <v>3412</v>
      </c>
      <c r="C45" s="368" t="s">
        <v>2134</v>
      </c>
    </row>
    <row r="46" spans="1:3">
      <c r="A46" s="367">
        <v>1</v>
      </c>
      <c r="B46" s="367">
        <v>3413</v>
      </c>
      <c r="C46" s="368" t="s">
        <v>2135</v>
      </c>
    </row>
    <row r="47" spans="1:3">
      <c r="A47" s="367">
        <v>1</v>
      </c>
      <c r="B47" s="367">
        <v>3511</v>
      </c>
      <c r="C47" s="368" t="s">
        <v>2136</v>
      </c>
    </row>
    <row r="48" spans="1:3">
      <c r="A48" s="367">
        <v>1</v>
      </c>
      <c r="B48" s="367">
        <v>3512</v>
      </c>
      <c r="C48" s="368" t="s">
        <v>2137</v>
      </c>
    </row>
    <row r="49" spans="1:3">
      <c r="A49" s="367">
        <v>1</v>
      </c>
      <c r="B49" s="367">
        <v>3513</v>
      </c>
      <c r="C49" s="368" t="s">
        <v>2138</v>
      </c>
    </row>
    <row r="50" spans="1:3">
      <c r="A50" s="367">
        <v>1</v>
      </c>
      <c r="B50" s="367">
        <v>3514</v>
      </c>
      <c r="C50" s="368" t="s">
        <v>2139</v>
      </c>
    </row>
    <row r="51" spans="1:3">
      <c r="A51" s="367">
        <v>1</v>
      </c>
      <c r="B51" s="367">
        <v>3521</v>
      </c>
      <c r="C51" s="368" t="s">
        <v>2140</v>
      </c>
    </row>
    <row r="52" spans="1:3">
      <c r="A52" s="367">
        <v>1</v>
      </c>
      <c r="B52" s="367">
        <v>3522</v>
      </c>
      <c r="C52" s="368" t="s">
        <v>2141</v>
      </c>
    </row>
    <row r="53" spans="1:3">
      <c r="A53" s="367">
        <v>1</v>
      </c>
      <c r="B53" s="367">
        <v>4131</v>
      </c>
      <c r="C53" s="368" t="s">
        <v>2142</v>
      </c>
    </row>
    <row r="54" spans="1:3">
      <c r="A54" s="367">
        <v>1</v>
      </c>
      <c r="B54" s="367">
        <v>4132</v>
      </c>
      <c r="C54" s="368" t="s">
        <v>2143</v>
      </c>
    </row>
    <row r="55" spans="1:3">
      <c r="A55" s="367">
        <v>1</v>
      </c>
      <c r="B55" s="367">
        <v>4211</v>
      </c>
      <c r="C55" s="368" t="s">
        <v>2144</v>
      </c>
    </row>
    <row r="56" spans="1:3">
      <c r="A56" s="367">
        <v>1</v>
      </c>
      <c r="B56" s="367">
        <v>4311</v>
      </c>
      <c r="C56" s="368" t="s">
        <v>2145</v>
      </c>
    </row>
    <row r="57" spans="1:3">
      <c r="A57" s="367">
        <v>1</v>
      </c>
      <c r="B57" s="367">
        <v>4312</v>
      </c>
      <c r="C57" s="368" t="s">
        <v>2146</v>
      </c>
    </row>
    <row r="58" spans="1:3">
      <c r="A58" s="367">
        <v>1</v>
      </c>
      <c r="B58" s="367">
        <v>4313</v>
      </c>
      <c r="C58" s="368" t="s">
        <v>2147</v>
      </c>
    </row>
    <row r="59" spans="1:3">
      <c r="A59" s="367">
        <v>1</v>
      </c>
      <c r="B59" s="367">
        <v>5113</v>
      </c>
      <c r="C59" s="368" t="s">
        <v>2148</v>
      </c>
    </row>
    <row r="60" spans="1:3">
      <c r="A60" s="367">
        <v>1</v>
      </c>
      <c r="B60" s="367">
        <v>5161</v>
      </c>
      <c r="C60" s="368" t="s">
        <v>2149</v>
      </c>
    </row>
    <row r="61" spans="1:3">
      <c r="A61" s="367">
        <v>1</v>
      </c>
      <c r="B61" s="367">
        <v>5162</v>
      </c>
      <c r="C61" s="368" t="s">
        <v>2150</v>
      </c>
    </row>
    <row r="62" spans="1:3">
      <c r="A62" s="367">
        <v>1</v>
      </c>
      <c r="B62" s="367">
        <v>5164</v>
      </c>
      <c r="C62" s="368" t="s">
        <v>2151</v>
      </c>
    </row>
    <row r="63" spans="1:3">
      <c r="A63" s="367">
        <v>1</v>
      </c>
      <c r="B63" s="367">
        <v>5230</v>
      </c>
      <c r="C63" s="368" t="s">
        <v>2152</v>
      </c>
    </row>
    <row r="64" spans="1:3">
      <c r="A64" s="367">
        <v>1</v>
      </c>
      <c r="B64" s="367">
        <v>5311</v>
      </c>
      <c r="C64" s="368" t="s">
        <v>2153</v>
      </c>
    </row>
    <row r="65" spans="1:3">
      <c r="A65" s="367">
        <v>1</v>
      </c>
      <c r="B65" s="367">
        <v>5312</v>
      </c>
      <c r="C65" s="368" t="s">
        <v>2154</v>
      </c>
    </row>
    <row r="66" spans="1:3">
      <c r="A66" s="367">
        <v>1</v>
      </c>
      <c r="B66" s="367">
        <v>5321</v>
      </c>
      <c r="C66" s="368" t="s">
        <v>2155</v>
      </c>
    </row>
    <row r="67" spans="1:3">
      <c r="A67" s="367">
        <v>1</v>
      </c>
      <c r="B67" s="367">
        <v>5322</v>
      </c>
      <c r="C67" s="368" t="s">
        <v>2156</v>
      </c>
    </row>
    <row r="68" spans="1:3">
      <c r="A68" s="367">
        <v>1</v>
      </c>
      <c r="B68" s="367">
        <v>5323</v>
      </c>
      <c r="C68" s="368" t="s">
        <v>2157</v>
      </c>
    </row>
    <row r="69" spans="1:3">
      <c r="A69" s="367">
        <v>1</v>
      </c>
      <c r="B69" s="367">
        <v>7352</v>
      </c>
      <c r="C69" s="368" t="s">
        <v>2158</v>
      </c>
    </row>
    <row r="70" spans="1:3">
      <c r="A70" s="367">
        <v>1</v>
      </c>
      <c r="B70" s="367">
        <v>7515</v>
      </c>
      <c r="C70" s="368" t="s">
        <v>2159</v>
      </c>
    </row>
    <row r="71" spans="1:3">
      <c r="A71" s="367">
        <v>1</v>
      </c>
      <c r="B71" s="367">
        <v>9411</v>
      </c>
      <c r="C71" s="368" t="s">
        <v>2160</v>
      </c>
    </row>
    <row r="72" spans="1:3">
      <c r="A72" s="367">
        <v>1</v>
      </c>
      <c r="B72" s="367">
        <v>9510</v>
      </c>
      <c r="C72" s="368" t="s">
        <v>2161</v>
      </c>
    </row>
    <row r="73" spans="1:3">
      <c r="A73" s="367">
        <v>1</v>
      </c>
      <c r="B73" s="367">
        <v>9520</v>
      </c>
      <c r="C73" s="368" t="s">
        <v>2162</v>
      </c>
    </row>
    <row r="74" spans="1:3">
      <c r="A74" s="367">
        <v>2</v>
      </c>
      <c r="B74" s="367">
        <v>0</v>
      </c>
      <c r="C74" s="368" t="s">
        <v>2091</v>
      </c>
    </row>
    <row r="75" spans="1:3">
      <c r="A75" s="367">
        <v>2</v>
      </c>
      <c r="B75" s="367">
        <v>1420</v>
      </c>
      <c r="C75" s="368" t="s">
        <v>2163</v>
      </c>
    </row>
    <row r="76" spans="1:3">
      <c r="A76" s="367">
        <v>2</v>
      </c>
      <c r="B76" s="367">
        <v>1439</v>
      </c>
      <c r="C76" s="368" t="s">
        <v>2164</v>
      </c>
    </row>
    <row r="77" spans="1:3">
      <c r="A77" s="367">
        <v>2</v>
      </c>
      <c r="B77" s="367">
        <v>2113</v>
      </c>
      <c r="C77" s="368" t="s">
        <v>2165</v>
      </c>
    </row>
    <row r="78" spans="1:3">
      <c r="A78" s="367">
        <v>2</v>
      </c>
      <c r="B78" s="367">
        <v>2120</v>
      </c>
      <c r="C78" s="368" t="s">
        <v>2166</v>
      </c>
    </row>
    <row r="79" spans="1:3">
      <c r="A79" s="367">
        <v>2</v>
      </c>
      <c r="B79" s="367">
        <v>2132</v>
      </c>
      <c r="C79" s="368" t="s">
        <v>2167</v>
      </c>
    </row>
    <row r="80" spans="1:3">
      <c r="A80" s="367">
        <v>2</v>
      </c>
      <c r="B80" s="367">
        <v>2162</v>
      </c>
      <c r="C80" s="368" t="s">
        <v>2168</v>
      </c>
    </row>
    <row r="81" spans="1:3">
      <c r="A81" s="367">
        <v>2</v>
      </c>
      <c r="B81" s="367">
        <v>2165</v>
      </c>
      <c r="C81" s="368" t="s">
        <v>2169</v>
      </c>
    </row>
    <row r="82" spans="1:3">
      <c r="A82" s="367">
        <v>2</v>
      </c>
      <c r="B82" s="367">
        <v>2166</v>
      </c>
      <c r="C82" s="368" t="s">
        <v>2170</v>
      </c>
    </row>
    <row r="83" spans="1:3">
      <c r="A83" s="367">
        <v>2</v>
      </c>
      <c r="B83" s="367">
        <v>2230</v>
      </c>
      <c r="C83" s="368" t="s">
        <v>2171</v>
      </c>
    </row>
    <row r="84" spans="1:3">
      <c r="A84" s="367">
        <v>2</v>
      </c>
      <c r="B84" s="367">
        <v>2250</v>
      </c>
      <c r="C84" s="368" t="s">
        <v>2172</v>
      </c>
    </row>
    <row r="85" spans="1:3">
      <c r="A85" s="367">
        <v>2</v>
      </c>
      <c r="B85" s="367">
        <v>2431</v>
      </c>
      <c r="C85" s="368" t="s">
        <v>2173</v>
      </c>
    </row>
    <row r="86" spans="1:3">
      <c r="A86" s="367">
        <v>2</v>
      </c>
      <c r="B86" s="367">
        <v>2432</v>
      </c>
      <c r="C86" s="368" t="s">
        <v>2174</v>
      </c>
    </row>
    <row r="87" spans="1:3">
      <c r="A87" s="367">
        <v>2</v>
      </c>
      <c r="B87" s="367">
        <v>2433</v>
      </c>
      <c r="C87" s="368" t="s">
        <v>2175</v>
      </c>
    </row>
    <row r="88" spans="1:3">
      <c r="A88" s="367">
        <v>2</v>
      </c>
      <c r="B88" s="367">
        <v>2434</v>
      </c>
      <c r="C88" s="368" t="s">
        <v>2176</v>
      </c>
    </row>
    <row r="89" spans="1:3">
      <c r="A89" s="367">
        <v>2</v>
      </c>
      <c r="B89" s="367">
        <v>2619</v>
      </c>
      <c r="C89" s="368" t="s">
        <v>2177</v>
      </c>
    </row>
    <row r="90" spans="1:3">
      <c r="A90" s="367">
        <v>2</v>
      </c>
      <c r="B90" s="367">
        <v>2641</v>
      </c>
      <c r="C90" s="368" t="s">
        <v>2178</v>
      </c>
    </row>
    <row r="91" spans="1:3">
      <c r="A91" s="367">
        <v>2</v>
      </c>
      <c r="B91" s="367">
        <v>2642</v>
      </c>
      <c r="C91" s="368" t="s">
        <v>2179</v>
      </c>
    </row>
    <row r="92" spans="1:3">
      <c r="A92" s="367">
        <v>2</v>
      </c>
      <c r="B92" s="367">
        <v>2651</v>
      </c>
      <c r="C92" s="368" t="s">
        <v>2180</v>
      </c>
    </row>
    <row r="93" spans="1:3">
      <c r="A93" s="367">
        <v>2</v>
      </c>
      <c r="B93" s="367">
        <v>2652</v>
      </c>
      <c r="C93" s="368" t="s">
        <v>2181</v>
      </c>
    </row>
    <row r="94" spans="1:3">
      <c r="A94" s="367">
        <v>2</v>
      </c>
      <c r="B94" s="367">
        <v>2653</v>
      </c>
      <c r="C94" s="368" t="s">
        <v>2182</v>
      </c>
    </row>
    <row r="95" spans="1:3">
      <c r="A95" s="367">
        <v>2</v>
      </c>
      <c r="B95" s="367">
        <v>2654</v>
      </c>
      <c r="C95" s="368" t="s">
        <v>2183</v>
      </c>
    </row>
    <row r="96" spans="1:3">
      <c r="A96" s="367">
        <v>2</v>
      </c>
      <c r="B96" s="367">
        <v>2655</v>
      </c>
      <c r="C96" s="368" t="s">
        <v>2184</v>
      </c>
    </row>
    <row r="97" spans="1:3">
      <c r="A97" s="367">
        <v>2</v>
      </c>
      <c r="B97" s="367">
        <v>2656</v>
      </c>
      <c r="C97" s="368" t="s">
        <v>2185</v>
      </c>
    </row>
    <row r="98" spans="1:3">
      <c r="A98" s="367">
        <v>2</v>
      </c>
      <c r="B98" s="367">
        <v>2659</v>
      </c>
      <c r="C98" s="368" t="s">
        <v>2186</v>
      </c>
    </row>
    <row r="99" spans="1:3">
      <c r="A99" s="367">
        <v>2</v>
      </c>
      <c r="B99" s="367">
        <v>3118</v>
      </c>
      <c r="C99" s="368" t="s">
        <v>2187</v>
      </c>
    </row>
    <row r="100" spans="1:3">
      <c r="A100" s="367">
        <v>2</v>
      </c>
      <c r="B100" s="367">
        <v>3254</v>
      </c>
      <c r="C100" s="368" t="s">
        <v>2188</v>
      </c>
    </row>
    <row r="101" spans="1:3">
      <c r="A101" s="367">
        <v>2</v>
      </c>
      <c r="B101" s="367">
        <v>3315</v>
      </c>
      <c r="C101" s="368" t="s">
        <v>2189</v>
      </c>
    </row>
    <row r="102" spans="1:3">
      <c r="A102" s="367">
        <v>2</v>
      </c>
      <c r="B102" s="367">
        <v>3332</v>
      </c>
      <c r="C102" s="368" t="s">
        <v>2190</v>
      </c>
    </row>
    <row r="103" spans="1:3">
      <c r="A103" s="367">
        <v>2</v>
      </c>
      <c r="B103" s="367">
        <v>3339</v>
      </c>
      <c r="C103" s="368" t="s">
        <v>2191</v>
      </c>
    </row>
    <row r="104" spans="1:3">
      <c r="A104" s="367">
        <v>2</v>
      </c>
      <c r="B104" s="367">
        <v>3421</v>
      </c>
      <c r="C104" s="368" t="s">
        <v>2192</v>
      </c>
    </row>
    <row r="105" spans="1:3">
      <c r="A105" s="367">
        <v>2</v>
      </c>
      <c r="B105" s="367">
        <v>3422</v>
      </c>
      <c r="C105" s="368" t="s">
        <v>2193</v>
      </c>
    </row>
    <row r="106" spans="1:3">
      <c r="A106" s="367">
        <v>2</v>
      </c>
      <c r="B106" s="367">
        <v>3423</v>
      </c>
      <c r="C106" s="368" t="s">
        <v>2194</v>
      </c>
    </row>
    <row r="107" spans="1:3">
      <c r="A107" s="367">
        <v>2</v>
      </c>
      <c r="B107" s="367">
        <v>4212</v>
      </c>
      <c r="C107" s="368" t="s">
        <v>2195</v>
      </c>
    </row>
    <row r="108" spans="1:3">
      <c r="A108" s="367">
        <v>2</v>
      </c>
      <c r="B108" s="367">
        <v>4214</v>
      </c>
      <c r="C108" s="368" t="s">
        <v>2196</v>
      </c>
    </row>
    <row r="109" spans="1:3">
      <c r="A109" s="367">
        <v>2</v>
      </c>
      <c r="B109" s="367">
        <v>4223</v>
      </c>
      <c r="C109" s="368" t="s">
        <v>2197</v>
      </c>
    </row>
    <row r="110" spans="1:3">
      <c r="A110" s="367">
        <v>2</v>
      </c>
      <c r="B110" s="367">
        <v>4227</v>
      </c>
      <c r="C110" s="368" t="s">
        <v>2198</v>
      </c>
    </row>
    <row r="111" spans="1:3">
      <c r="A111" s="367">
        <v>2</v>
      </c>
      <c r="B111" s="367">
        <v>4413</v>
      </c>
      <c r="C111" s="368" t="s">
        <v>2199</v>
      </c>
    </row>
    <row r="112" spans="1:3">
      <c r="A112" s="367">
        <v>2</v>
      </c>
      <c r="B112" s="367">
        <v>5113</v>
      </c>
      <c r="C112" s="368" t="s">
        <v>2200</v>
      </c>
    </row>
    <row r="113" spans="1:3">
      <c r="A113" s="367">
        <v>2</v>
      </c>
      <c r="B113" s="367">
        <v>5131</v>
      </c>
      <c r="C113" s="368" t="s">
        <v>2201</v>
      </c>
    </row>
    <row r="114" spans="1:3">
      <c r="A114" s="367">
        <v>2</v>
      </c>
      <c r="B114" s="367">
        <v>5132</v>
      </c>
      <c r="C114" s="368" t="s">
        <v>2202</v>
      </c>
    </row>
    <row r="115" spans="1:3">
      <c r="A115" s="367">
        <v>2</v>
      </c>
      <c r="B115" s="367">
        <v>5141</v>
      </c>
      <c r="C115" s="368" t="s">
        <v>2203</v>
      </c>
    </row>
    <row r="116" spans="1:3">
      <c r="A116" s="367">
        <v>2</v>
      </c>
      <c r="B116" s="367">
        <v>5142</v>
      </c>
      <c r="C116" s="368" t="s">
        <v>2204</v>
      </c>
    </row>
    <row r="117" spans="1:3">
      <c r="A117" s="367">
        <v>2</v>
      </c>
      <c r="B117" s="367">
        <v>5151</v>
      </c>
      <c r="C117" s="368" t="s">
        <v>2205</v>
      </c>
    </row>
    <row r="118" spans="1:3">
      <c r="A118" s="367">
        <v>2</v>
      </c>
      <c r="B118" s="367">
        <v>5153</v>
      </c>
      <c r="C118" s="368" t="s">
        <v>2206</v>
      </c>
    </row>
    <row r="119" spans="1:3">
      <c r="A119" s="367">
        <v>2</v>
      </c>
      <c r="B119" s="367">
        <v>5241</v>
      </c>
      <c r="C119" s="368" t="s">
        <v>2207</v>
      </c>
    </row>
    <row r="120" spans="1:3">
      <c r="A120" s="367">
        <v>2</v>
      </c>
      <c r="B120" s="367">
        <v>5242</v>
      </c>
      <c r="C120" s="368" t="s">
        <v>2208</v>
      </c>
    </row>
    <row r="121" spans="1:3">
      <c r="A121" s="367">
        <v>2</v>
      </c>
      <c r="B121" s="367">
        <v>5243</v>
      </c>
      <c r="C121" s="368" t="s">
        <v>2209</v>
      </c>
    </row>
    <row r="122" spans="1:3">
      <c r="A122" s="367">
        <v>2</v>
      </c>
      <c r="B122" s="367">
        <v>5244</v>
      </c>
      <c r="C122" s="368" t="s">
        <v>2210</v>
      </c>
    </row>
    <row r="123" spans="1:3">
      <c r="A123" s="367">
        <v>2</v>
      </c>
      <c r="B123" s="367">
        <v>5246</v>
      </c>
      <c r="C123" s="368" t="s">
        <v>2211</v>
      </c>
    </row>
    <row r="124" spans="1:3">
      <c r="A124" s="367">
        <v>2</v>
      </c>
      <c r="B124" s="367">
        <v>5249</v>
      </c>
      <c r="C124" s="368" t="s">
        <v>2212</v>
      </c>
    </row>
    <row r="125" spans="1:3">
      <c r="A125" s="367">
        <v>2</v>
      </c>
      <c r="B125" s="367">
        <v>6113</v>
      </c>
      <c r="C125" s="368" t="s">
        <v>2213</v>
      </c>
    </row>
    <row r="126" spans="1:3">
      <c r="A126" s="367">
        <v>2</v>
      </c>
      <c r="B126" s="367">
        <v>6114</v>
      </c>
      <c r="C126" s="368" t="s">
        <v>2214</v>
      </c>
    </row>
    <row r="127" spans="1:3">
      <c r="A127" s="367">
        <v>2</v>
      </c>
      <c r="B127" s="367">
        <v>6121</v>
      </c>
      <c r="C127" s="368" t="s">
        <v>2215</v>
      </c>
    </row>
    <row r="128" spans="1:3">
      <c r="A128" s="367">
        <v>2</v>
      </c>
      <c r="B128" s="367">
        <v>6122</v>
      </c>
      <c r="C128" s="368" t="s">
        <v>2216</v>
      </c>
    </row>
    <row r="129" spans="1:3">
      <c r="A129" s="367">
        <v>2</v>
      </c>
      <c r="B129" s="367">
        <v>6123</v>
      </c>
      <c r="C129" s="368" t="s">
        <v>2217</v>
      </c>
    </row>
    <row r="130" spans="1:3">
      <c r="A130" s="367">
        <v>2</v>
      </c>
      <c r="B130" s="367">
        <v>6129</v>
      </c>
      <c r="C130" s="368" t="s">
        <v>2218</v>
      </c>
    </row>
    <row r="131" spans="1:3">
      <c r="A131" s="367">
        <v>2</v>
      </c>
      <c r="B131" s="367">
        <v>6130</v>
      </c>
      <c r="C131" s="368" t="s">
        <v>2219</v>
      </c>
    </row>
    <row r="132" spans="1:3">
      <c r="A132" s="367">
        <v>2</v>
      </c>
      <c r="B132" s="367">
        <v>6221</v>
      </c>
      <c r="C132" s="368" t="s">
        <v>2220</v>
      </c>
    </row>
    <row r="133" spans="1:3">
      <c r="A133" s="367">
        <v>2</v>
      </c>
      <c r="B133" s="367">
        <v>7311</v>
      </c>
      <c r="C133" s="368" t="s">
        <v>2221</v>
      </c>
    </row>
    <row r="134" spans="1:3">
      <c r="A134" s="367">
        <v>2</v>
      </c>
      <c r="B134" s="367">
        <v>7312</v>
      </c>
      <c r="C134" s="368" t="s">
        <v>2222</v>
      </c>
    </row>
    <row r="135" spans="1:3">
      <c r="A135" s="367">
        <v>2</v>
      </c>
      <c r="B135" s="367">
        <v>7314</v>
      </c>
      <c r="C135" s="368" t="s">
        <v>2223</v>
      </c>
    </row>
    <row r="136" spans="1:3">
      <c r="A136" s="367">
        <v>2</v>
      </c>
      <c r="B136" s="367">
        <v>7316</v>
      </c>
      <c r="C136" s="368" t="s">
        <v>2224</v>
      </c>
    </row>
    <row r="137" spans="1:3">
      <c r="A137" s="367">
        <v>2</v>
      </c>
      <c r="B137" s="367">
        <v>7321</v>
      </c>
      <c r="C137" s="368" t="s">
        <v>2225</v>
      </c>
    </row>
    <row r="138" spans="1:3">
      <c r="A138" s="367">
        <v>2</v>
      </c>
      <c r="B138" s="367">
        <v>7322</v>
      </c>
      <c r="C138" s="368" t="s">
        <v>2226</v>
      </c>
    </row>
    <row r="139" spans="1:3">
      <c r="A139" s="367">
        <v>2</v>
      </c>
      <c r="B139" s="367">
        <v>7323</v>
      </c>
      <c r="C139" s="368" t="s">
        <v>2227</v>
      </c>
    </row>
    <row r="140" spans="1:3">
      <c r="A140" s="367">
        <v>2</v>
      </c>
      <c r="B140" s="367">
        <v>7331</v>
      </c>
      <c r="C140" s="368" t="s">
        <v>2228</v>
      </c>
    </row>
    <row r="141" spans="1:3">
      <c r="A141" s="367">
        <v>2</v>
      </c>
      <c r="B141" s="367">
        <v>7332</v>
      </c>
      <c r="C141" s="368" t="s">
        <v>2229</v>
      </c>
    </row>
    <row r="142" spans="1:3">
      <c r="A142" s="367">
        <v>2</v>
      </c>
      <c r="B142" s="367">
        <v>7333</v>
      </c>
      <c r="C142" s="368" t="s">
        <v>2230</v>
      </c>
    </row>
    <row r="143" spans="1:3">
      <c r="A143" s="367">
        <v>2</v>
      </c>
      <c r="B143" s="367">
        <v>7341</v>
      </c>
      <c r="C143" s="368" t="s">
        <v>2231</v>
      </c>
    </row>
    <row r="144" spans="1:3">
      <c r="A144" s="367">
        <v>2</v>
      </c>
      <c r="B144" s="367">
        <v>7342</v>
      </c>
      <c r="C144" s="368" t="s">
        <v>2232</v>
      </c>
    </row>
    <row r="145" spans="1:3">
      <c r="A145" s="367">
        <v>2</v>
      </c>
      <c r="B145" s="367">
        <v>7370</v>
      </c>
      <c r="C145" s="368" t="s">
        <v>2233</v>
      </c>
    </row>
    <row r="146" spans="1:3">
      <c r="A146" s="367">
        <v>2</v>
      </c>
      <c r="B146" s="367">
        <v>7391</v>
      </c>
      <c r="C146" s="368" t="s">
        <v>2234</v>
      </c>
    </row>
    <row r="147" spans="1:3">
      <c r="A147" s="367">
        <v>2</v>
      </c>
      <c r="B147" s="367">
        <v>7511</v>
      </c>
      <c r="C147" s="368" t="s">
        <v>2235</v>
      </c>
    </row>
    <row r="148" spans="1:3">
      <c r="A148" s="367">
        <v>2</v>
      </c>
      <c r="B148" s="367">
        <v>7512</v>
      </c>
      <c r="C148" s="368" t="s">
        <v>2236</v>
      </c>
    </row>
    <row r="149" spans="1:3">
      <c r="A149" s="367">
        <v>2</v>
      </c>
      <c r="B149" s="367">
        <v>7513</v>
      </c>
      <c r="C149" s="368" t="s">
        <v>2237</v>
      </c>
    </row>
    <row r="150" spans="1:3">
      <c r="A150" s="367">
        <v>2</v>
      </c>
      <c r="B150" s="367">
        <v>7514</v>
      </c>
      <c r="C150" s="368" t="s">
        <v>2238</v>
      </c>
    </row>
    <row r="151" spans="1:3">
      <c r="A151" s="367">
        <v>2</v>
      </c>
      <c r="B151" s="367">
        <v>7531</v>
      </c>
      <c r="C151" s="368" t="s">
        <v>2239</v>
      </c>
    </row>
    <row r="152" spans="1:3">
      <c r="A152" s="367">
        <v>2</v>
      </c>
      <c r="B152" s="367">
        <v>7532</v>
      </c>
      <c r="C152" s="368" t="s">
        <v>2240</v>
      </c>
    </row>
    <row r="153" spans="1:3">
      <c r="A153" s="367">
        <v>2</v>
      </c>
      <c r="B153" s="367">
        <v>7533</v>
      </c>
      <c r="C153" s="368" t="s">
        <v>2241</v>
      </c>
    </row>
    <row r="154" spans="1:3">
      <c r="A154" s="367">
        <v>2</v>
      </c>
      <c r="B154" s="367">
        <v>7534</v>
      </c>
      <c r="C154" s="368" t="s">
        <v>2242</v>
      </c>
    </row>
    <row r="155" spans="1:3">
      <c r="A155" s="367">
        <v>2</v>
      </c>
      <c r="B155" s="367">
        <v>7549</v>
      </c>
      <c r="C155" s="368" t="s">
        <v>2243</v>
      </c>
    </row>
    <row r="156" spans="1:3">
      <c r="A156" s="367">
        <v>2</v>
      </c>
      <c r="B156" s="367">
        <v>9121</v>
      </c>
      <c r="C156" s="368" t="s">
        <v>2244</v>
      </c>
    </row>
    <row r="157" spans="1:3">
      <c r="A157" s="367">
        <v>2</v>
      </c>
      <c r="B157" s="367">
        <v>9129</v>
      </c>
      <c r="C157" s="368" t="s">
        <v>2245</v>
      </c>
    </row>
    <row r="158" spans="1:3">
      <c r="A158" s="367">
        <v>2</v>
      </c>
      <c r="B158" s="367">
        <v>9321</v>
      </c>
      <c r="C158" s="368" t="s">
        <v>2246</v>
      </c>
    </row>
    <row r="159" spans="1:3">
      <c r="A159" s="367">
        <v>2</v>
      </c>
      <c r="B159" s="367">
        <v>9334</v>
      </c>
      <c r="C159" s="368" t="s">
        <v>2247</v>
      </c>
    </row>
    <row r="160" spans="1:3">
      <c r="A160" s="367">
        <v>2</v>
      </c>
      <c r="B160" s="367">
        <v>9626</v>
      </c>
      <c r="C160" s="368" t="s">
        <v>2248</v>
      </c>
    </row>
    <row r="161" spans="1:3">
      <c r="A161" s="367">
        <v>2</v>
      </c>
      <c r="B161" s="367">
        <v>9629</v>
      </c>
      <c r="C161" s="368" t="s">
        <v>2249</v>
      </c>
    </row>
    <row r="162" spans="1:3">
      <c r="A162" s="367">
        <v>3</v>
      </c>
      <c r="B162" s="367">
        <v>0</v>
      </c>
      <c r="C162" s="368" t="s">
        <v>2091</v>
      </c>
    </row>
    <row r="163" spans="1:3">
      <c r="A163" s="367">
        <v>3</v>
      </c>
      <c r="B163" s="367">
        <v>2131</v>
      </c>
      <c r="C163" s="368" t="s">
        <v>2250</v>
      </c>
    </row>
    <row r="164" spans="1:3">
      <c r="A164" s="367">
        <v>3</v>
      </c>
      <c r="B164" s="367">
        <v>2133</v>
      </c>
      <c r="C164" s="368" t="s">
        <v>2251</v>
      </c>
    </row>
    <row r="165" spans="1:3">
      <c r="A165" s="367">
        <v>3</v>
      </c>
      <c r="B165" s="367">
        <v>2141</v>
      </c>
      <c r="C165" s="368" t="s">
        <v>2095</v>
      </c>
    </row>
    <row r="166" spans="1:3">
      <c r="A166" s="367">
        <v>3</v>
      </c>
      <c r="B166" s="367">
        <v>2144</v>
      </c>
      <c r="C166" s="368" t="s">
        <v>2252</v>
      </c>
    </row>
    <row r="167" spans="1:3">
      <c r="A167" s="367">
        <v>3</v>
      </c>
      <c r="B167" s="367">
        <v>2148</v>
      </c>
      <c r="C167" s="368" t="s">
        <v>2253</v>
      </c>
    </row>
    <row r="168" spans="1:3">
      <c r="A168" s="367">
        <v>3</v>
      </c>
      <c r="B168" s="367">
        <v>2149</v>
      </c>
      <c r="C168" s="368" t="s">
        <v>2254</v>
      </c>
    </row>
    <row r="169" spans="1:3">
      <c r="A169" s="367">
        <v>3</v>
      </c>
      <c r="B169" s="367">
        <v>2211</v>
      </c>
      <c r="C169" s="368" t="s">
        <v>2255</v>
      </c>
    </row>
    <row r="170" spans="1:3">
      <c r="A170" s="367">
        <v>3</v>
      </c>
      <c r="B170" s="367">
        <v>2212</v>
      </c>
      <c r="C170" s="368" t="s">
        <v>2256</v>
      </c>
    </row>
    <row r="171" spans="1:3">
      <c r="A171" s="367">
        <v>3</v>
      </c>
      <c r="B171" s="367">
        <v>2261</v>
      </c>
      <c r="C171" s="368" t="s">
        <v>2257</v>
      </c>
    </row>
    <row r="172" spans="1:3">
      <c r="A172" s="367">
        <v>3</v>
      </c>
      <c r="B172" s="367">
        <v>2262</v>
      </c>
      <c r="C172" s="368" t="s">
        <v>2258</v>
      </c>
    </row>
    <row r="173" spans="1:3">
      <c r="A173" s="367">
        <v>3</v>
      </c>
      <c r="B173" s="367">
        <v>2263</v>
      </c>
      <c r="C173" s="368" t="s">
        <v>2259</v>
      </c>
    </row>
    <row r="174" spans="1:3">
      <c r="A174" s="367">
        <v>3</v>
      </c>
      <c r="B174" s="367">
        <v>2264</v>
      </c>
      <c r="C174" s="368" t="s">
        <v>2260</v>
      </c>
    </row>
    <row r="175" spans="1:3">
      <c r="A175" s="367">
        <v>3</v>
      </c>
      <c r="B175" s="367">
        <v>2265</v>
      </c>
      <c r="C175" s="368" t="s">
        <v>2261</v>
      </c>
    </row>
    <row r="176" spans="1:3">
      <c r="A176" s="367">
        <v>3</v>
      </c>
      <c r="B176" s="367">
        <v>2266</v>
      </c>
      <c r="C176" s="368" t="s">
        <v>2262</v>
      </c>
    </row>
    <row r="177" spans="1:3">
      <c r="A177" s="367">
        <v>3</v>
      </c>
      <c r="B177" s="367">
        <v>2267</v>
      </c>
      <c r="C177" s="368" t="s">
        <v>2263</v>
      </c>
    </row>
    <row r="178" spans="1:3">
      <c r="A178" s="367">
        <v>3</v>
      </c>
      <c r="B178" s="367">
        <v>2269</v>
      </c>
      <c r="C178" s="368" t="s">
        <v>2264</v>
      </c>
    </row>
    <row r="179" spans="1:3">
      <c r="A179" s="367">
        <v>3</v>
      </c>
      <c r="B179" s="367">
        <v>3132</v>
      </c>
      <c r="C179" s="368" t="s">
        <v>2265</v>
      </c>
    </row>
    <row r="180" spans="1:3">
      <c r="A180" s="367">
        <v>3</v>
      </c>
      <c r="B180" s="367">
        <v>3139</v>
      </c>
      <c r="C180" s="368" t="s">
        <v>2266</v>
      </c>
    </row>
    <row r="181" spans="1:3">
      <c r="A181" s="367">
        <v>3</v>
      </c>
      <c r="B181" s="367">
        <v>3211</v>
      </c>
      <c r="C181" s="368" t="s">
        <v>2267</v>
      </c>
    </row>
    <row r="182" spans="1:3">
      <c r="A182" s="367">
        <v>3</v>
      </c>
      <c r="B182" s="367">
        <v>3251</v>
      </c>
      <c r="C182" s="368" t="s">
        <v>2268</v>
      </c>
    </row>
    <row r="183" spans="1:3">
      <c r="A183" s="367">
        <v>3</v>
      </c>
      <c r="B183" s="367">
        <v>3256</v>
      </c>
      <c r="C183" s="368" t="s">
        <v>2269</v>
      </c>
    </row>
    <row r="184" spans="1:3">
      <c r="A184" s="367">
        <v>3</v>
      </c>
      <c r="B184" s="367">
        <v>3257</v>
      </c>
      <c r="C184" s="368" t="s">
        <v>2270</v>
      </c>
    </row>
    <row r="185" spans="1:3">
      <c r="A185" s="367">
        <v>3</v>
      </c>
      <c r="B185" s="367">
        <v>3258</v>
      </c>
      <c r="C185" s="368" t="s">
        <v>2271</v>
      </c>
    </row>
    <row r="186" spans="1:3">
      <c r="A186" s="367">
        <v>3</v>
      </c>
      <c r="B186" s="367">
        <v>3259</v>
      </c>
      <c r="C186" s="368" t="s">
        <v>2272</v>
      </c>
    </row>
    <row r="187" spans="1:3">
      <c r="A187" s="367">
        <v>3</v>
      </c>
      <c r="B187" s="367">
        <v>3431</v>
      </c>
      <c r="C187" s="368" t="s">
        <v>2273</v>
      </c>
    </row>
    <row r="188" spans="1:3">
      <c r="A188" s="367">
        <v>3</v>
      </c>
      <c r="B188" s="367">
        <v>3432</v>
      </c>
      <c r="C188" s="368" t="s">
        <v>2274</v>
      </c>
    </row>
    <row r="189" spans="1:3">
      <c r="A189" s="367">
        <v>3</v>
      </c>
      <c r="B189" s="367">
        <v>3433</v>
      </c>
      <c r="C189" s="368" t="s">
        <v>2275</v>
      </c>
    </row>
    <row r="190" spans="1:3">
      <c r="A190" s="367">
        <v>3</v>
      </c>
      <c r="B190" s="367">
        <v>3434</v>
      </c>
      <c r="C190" s="368" t="s">
        <v>2276</v>
      </c>
    </row>
    <row r="191" spans="1:3">
      <c r="A191" s="367">
        <v>3</v>
      </c>
      <c r="B191" s="367">
        <v>5120</v>
      </c>
      <c r="C191" s="368" t="s">
        <v>2277</v>
      </c>
    </row>
    <row r="192" spans="1:3">
      <c r="A192" s="367">
        <v>3</v>
      </c>
      <c r="B192" s="367">
        <v>5163</v>
      </c>
      <c r="C192" s="368" t="s">
        <v>2278</v>
      </c>
    </row>
    <row r="193" spans="1:3">
      <c r="A193" s="367">
        <v>3</v>
      </c>
      <c r="B193" s="367">
        <v>5169</v>
      </c>
      <c r="C193" s="368" t="s">
        <v>2279</v>
      </c>
    </row>
    <row r="194" spans="1:3">
      <c r="A194" s="367">
        <v>3</v>
      </c>
      <c r="B194" s="367">
        <v>5211</v>
      </c>
      <c r="C194" s="368" t="s">
        <v>2280</v>
      </c>
    </row>
    <row r="195" spans="1:3">
      <c r="A195" s="367">
        <v>3</v>
      </c>
      <c r="B195" s="367">
        <v>5212</v>
      </c>
      <c r="C195" s="368" t="s">
        <v>2281</v>
      </c>
    </row>
    <row r="196" spans="1:3">
      <c r="A196" s="367">
        <v>3</v>
      </c>
      <c r="B196" s="367">
        <v>5329</v>
      </c>
      <c r="C196" s="368" t="s">
        <v>2282</v>
      </c>
    </row>
    <row r="197" spans="1:3">
      <c r="A197" s="367">
        <v>3</v>
      </c>
      <c r="B197" s="367">
        <v>6111</v>
      </c>
      <c r="C197" s="368" t="s">
        <v>2283</v>
      </c>
    </row>
    <row r="198" spans="1:3">
      <c r="A198" s="367">
        <v>3</v>
      </c>
      <c r="B198" s="367">
        <v>6112</v>
      </c>
      <c r="C198" s="368" t="s">
        <v>2284</v>
      </c>
    </row>
    <row r="199" spans="1:3">
      <c r="A199" s="367">
        <v>3</v>
      </c>
      <c r="B199" s="367">
        <v>6122</v>
      </c>
      <c r="C199" s="368" t="s">
        <v>2285</v>
      </c>
    </row>
    <row r="200" spans="1:3">
      <c r="A200" s="367">
        <v>3</v>
      </c>
      <c r="B200" s="367">
        <v>6310</v>
      </c>
      <c r="C200" s="368" t="s">
        <v>2286</v>
      </c>
    </row>
    <row r="201" spans="1:3">
      <c r="A201" s="367">
        <v>3</v>
      </c>
      <c r="B201" s="367">
        <v>6320</v>
      </c>
      <c r="C201" s="368" t="s">
        <v>2287</v>
      </c>
    </row>
    <row r="202" spans="1:3">
      <c r="A202" s="367">
        <v>3</v>
      </c>
      <c r="B202" s="367">
        <v>6330</v>
      </c>
      <c r="C202" s="368" t="s">
        <v>2288</v>
      </c>
    </row>
    <row r="203" spans="1:3">
      <c r="A203" s="367">
        <v>3</v>
      </c>
      <c r="B203" s="367">
        <v>6340</v>
      </c>
      <c r="C203" s="368" t="s">
        <v>2289</v>
      </c>
    </row>
    <row r="204" spans="1:3">
      <c r="A204" s="367">
        <v>3</v>
      </c>
      <c r="B204" s="367">
        <v>7113</v>
      </c>
      <c r="C204" s="368" t="s">
        <v>2290</v>
      </c>
    </row>
    <row r="205" spans="1:3">
      <c r="A205" s="367">
        <v>3</v>
      </c>
      <c r="B205" s="367">
        <v>7115</v>
      </c>
      <c r="C205" s="368" t="s">
        <v>2291</v>
      </c>
    </row>
    <row r="206" spans="1:3">
      <c r="A206" s="367">
        <v>3</v>
      </c>
      <c r="B206" s="367">
        <v>7122</v>
      </c>
      <c r="C206" s="368" t="s">
        <v>2292</v>
      </c>
    </row>
    <row r="207" spans="1:3">
      <c r="A207" s="367">
        <v>3</v>
      </c>
      <c r="B207" s="367">
        <v>7123</v>
      </c>
      <c r="C207" s="368" t="s">
        <v>2293</v>
      </c>
    </row>
    <row r="208" spans="1:3">
      <c r="A208" s="367">
        <v>3</v>
      </c>
      <c r="B208" s="367">
        <v>7124</v>
      </c>
      <c r="C208" s="368" t="s">
        <v>2294</v>
      </c>
    </row>
    <row r="209" spans="1:3">
      <c r="A209" s="367">
        <v>3</v>
      </c>
      <c r="B209" s="367">
        <v>7126</v>
      </c>
      <c r="C209" s="368" t="s">
        <v>2295</v>
      </c>
    </row>
    <row r="210" spans="1:3">
      <c r="A210" s="367">
        <v>3</v>
      </c>
      <c r="B210" s="367">
        <v>7213</v>
      </c>
      <c r="C210" s="368" t="s">
        <v>2296</v>
      </c>
    </row>
    <row r="211" spans="1:3">
      <c r="A211" s="367">
        <v>3</v>
      </c>
      <c r="B211" s="367">
        <v>7215</v>
      </c>
      <c r="C211" s="368" t="s">
        <v>2297</v>
      </c>
    </row>
    <row r="212" spans="1:3">
      <c r="A212" s="367">
        <v>3</v>
      </c>
      <c r="B212" s="367">
        <v>7221</v>
      </c>
      <c r="C212" s="368" t="s">
        <v>2298</v>
      </c>
    </row>
    <row r="213" spans="1:3">
      <c r="A213" s="367">
        <v>3</v>
      </c>
      <c r="B213" s="367">
        <v>7222</v>
      </c>
      <c r="C213" s="368" t="s">
        <v>2299</v>
      </c>
    </row>
    <row r="214" spans="1:3">
      <c r="A214" s="367">
        <v>3</v>
      </c>
      <c r="B214" s="367">
        <v>7223</v>
      </c>
      <c r="C214" s="368" t="s">
        <v>2300</v>
      </c>
    </row>
    <row r="215" spans="1:3">
      <c r="A215" s="367">
        <v>3</v>
      </c>
      <c r="B215" s="367">
        <v>7224</v>
      </c>
      <c r="C215" s="368" t="s">
        <v>2301</v>
      </c>
    </row>
    <row r="216" spans="1:3">
      <c r="A216" s="367">
        <v>3</v>
      </c>
      <c r="B216" s="367">
        <v>7231</v>
      </c>
      <c r="C216" s="368" t="s">
        <v>2302</v>
      </c>
    </row>
    <row r="217" spans="1:3">
      <c r="A217" s="367">
        <v>3</v>
      </c>
      <c r="B217" s="367">
        <v>7232</v>
      </c>
      <c r="C217" s="368" t="s">
        <v>2303</v>
      </c>
    </row>
    <row r="218" spans="1:3">
      <c r="A218" s="367">
        <v>3</v>
      </c>
      <c r="B218" s="367">
        <v>7233</v>
      </c>
      <c r="C218" s="368" t="s">
        <v>2304</v>
      </c>
    </row>
    <row r="219" spans="1:3">
      <c r="A219" s="367">
        <v>3</v>
      </c>
      <c r="B219" s="367">
        <v>7234</v>
      </c>
      <c r="C219" s="368" t="s">
        <v>2305</v>
      </c>
    </row>
    <row r="220" spans="1:3">
      <c r="A220" s="367">
        <v>3</v>
      </c>
      <c r="B220" s="367">
        <v>7315</v>
      </c>
      <c r="C220" s="368" t="s">
        <v>2306</v>
      </c>
    </row>
    <row r="221" spans="1:3">
      <c r="A221" s="367">
        <v>3</v>
      </c>
      <c r="B221" s="367">
        <v>7351</v>
      </c>
      <c r="C221" s="368" t="s">
        <v>2307</v>
      </c>
    </row>
    <row r="222" spans="1:3">
      <c r="A222" s="367">
        <v>3</v>
      </c>
      <c r="B222" s="367">
        <v>7352</v>
      </c>
      <c r="C222" s="368" t="s">
        <v>2158</v>
      </c>
    </row>
    <row r="223" spans="1:3">
      <c r="A223" s="367">
        <v>3</v>
      </c>
      <c r="B223" s="367">
        <v>7361</v>
      </c>
      <c r="C223" s="368" t="s">
        <v>2308</v>
      </c>
    </row>
    <row r="224" spans="1:3">
      <c r="A224" s="367">
        <v>3</v>
      </c>
      <c r="B224" s="367">
        <v>7362</v>
      </c>
      <c r="C224" s="368" t="s">
        <v>2309</v>
      </c>
    </row>
    <row r="225" spans="1:3">
      <c r="A225" s="367">
        <v>3</v>
      </c>
      <c r="B225" s="367">
        <v>7363</v>
      </c>
      <c r="C225" s="368" t="s">
        <v>2310</v>
      </c>
    </row>
    <row r="226" spans="1:3">
      <c r="A226" s="367">
        <v>3</v>
      </c>
      <c r="B226" s="367">
        <v>7392</v>
      </c>
      <c r="C226" s="368" t="s">
        <v>2311</v>
      </c>
    </row>
    <row r="227" spans="1:3">
      <c r="A227" s="367">
        <v>3</v>
      </c>
      <c r="B227" s="367">
        <v>7393</v>
      </c>
      <c r="C227" s="368" t="s">
        <v>2312</v>
      </c>
    </row>
    <row r="228" spans="1:3">
      <c r="A228" s="367">
        <v>3</v>
      </c>
      <c r="B228" s="367">
        <v>7399</v>
      </c>
      <c r="C228" s="368" t="s">
        <v>2313</v>
      </c>
    </row>
    <row r="229" spans="1:3">
      <c r="A229" s="367">
        <v>3</v>
      </c>
      <c r="B229" s="367">
        <v>7411</v>
      </c>
      <c r="C229" s="368" t="s">
        <v>2314</v>
      </c>
    </row>
    <row r="230" spans="1:3">
      <c r="A230" s="367">
        <v>3</v>
      </c>
      <c r="B230" s="367">
        <v>7412</v>
      </c>
      <c r="C230" s="368" t="s">
        <v>2315</v>
      </c>
    </row>
    <row r="231" spans="1:3">
      <c r="A231" s="367">
        <v>3</v>
      </c>
      <c r="B231" s="367">
        <v>7413</v>
      </c>
      <c r="C231" s="368" t="s">
        <v>2316</v>
      </c>
    </row>
    <row r="232" spans="1:3">
      <c r="A232" s="367">
        <v>3</v>
      </c>
      <c r="B232" s="367">
        <v>7421</v>
      </c>
      <c r="C232" s="368" t="s">
        <v>2317</v>
      </c>
    </row>
    <row r="233" spans="1:3">
      <c r="A233" s="367">
        <v>3</v>
      </c>
      <c r="B233" s="367">
        <v>7422</v>
      </c>
      <c r="C233" s="368" t="s">
        <v>2318</v>
      </c>
    </row>
    <row r="234" spans="1:3">
      <c r="A234" s="367">
        <v>3</v>
      </c>
      <c r="B234" s="367">
        <v>7516</v>
      </c>
      <c r="C234" s="368" t="s">
        <v>2319</v>
      </c>
    </row>
    <row r="235" spans="1:3">
      <c r="A235" s="367">
        <v>3</v>
      </c>
      <c r="B235" s="367">
        <v>7521</v>
      </c>
      <c r="C235" s="368" t="s">
        <v>2320</v>
      </c>
    </row>
    <row r="236" spans="1:3">
      <c r="A236" s="367">
        <v>3</v>
      </c>
      <c r="B236" s="367">
        <v>7522</v>
      </c>
      <c r="C236" s="368" t="s">
        <v>2321</v>
      </c>
    </row>
    <row r="237" spans="1:3">
      <c r="A237" s="367">
        <v>3</v>
      </c>
      <c r="B237" s="367">
        <v>7523</v>
      </c>
      <c r="C237" s="368" t="s">
        <v>2322</v>
      </c>
    </row>
    <row r="238" spans="1:3">
      <c r="A238" s="367">
        <v>3</v>
      </c>
      <c r="B238" s="367">
        <v>7536</v>
      </c>
      <c r="C238" s="368" t="s">
        <v>2323</v>
      </c>
    </row>
    <row r="239" spans="1:3">
      <c r="A239" s="367">
        <v>3</v>
      </c>
      <c r="B239" s="367">
        <v>7713</v>
      </c>
      <c r="C239" s="368" t="s">
        <v>2324</v>
      </c>
    </row>
    <row r="240" spans="1:3">
      <c r="A240" s="367">
        <v>3</v>
      </c>
      <c r="B240" s="367">
        <v>8160</v>
      </c>
      <c r="C240" s="368" t="s">
        <v>2325</v>
      </c>
    </row>
    <row r="241" spans="1:3">
      <c r="A241" s="367">
        <v>3</v>
      </c>
      <c r="B241" s="367">
        <v>9122</v>
      </c>
      <c r="C241" s="368" t="s">
        <v>2326</v>
      </c>
    </row>
    <row r="242" spans="1:3">
      <c r="A242" s="367">
        <v>3</v>
      </c>
      <c r="B242" s="367">
        <v>9214</v>
      </c>
      <c r="C242" s="368" t="s">
        <v>2327</v>
      </c>
    </row>
    <row r="243" spans="1:3">
      <c r="A243" s="367">
        <v>3</v>
      </c>
      <c r="B243" s="367">
        <v>9329</v>
      </c>
      <c r="C243" s="368" t="s">
        <v>2328</v>
      </c>
    </row>
    <row r="244" spans="1:3">
      <c r="A244" s="367">
        <v>3</v>
      </c>
      <c r="B244" s="367">
        <v>9333</v>
      </c>
      <c r="C244" s="368" t="s">
        <v>2329</v>
      </c>
    </row>
    <row r="245" spans="1:3">
      <c r="A245" s="367">
        <v>3</v>
      </c>
      <c r="B245" s="367">
        <v>9412</v>
      </c>
      <c r="C245" s="368" t="s">
        <v>2330</v>
      </c>
    </row>
    <row r="246" spans="1:3">
      <c r="A246" s="367">
        <v>3</v>
      </c>
      <c r="B246" s="367">
        <v>9624</v>
      </c>
      <c r="C246" s="368" t="s">
        <v>2331</v>
      </c>
    </row>
    <row r="247" spans="1:3">
      <c r="A247" s="367">
        <v>4</v>
      </c>
      <c r="B247" s="367">
        <v>0</v>
      </c>
      <c r="C247" s="368" t="s">
        <v>2091</v>
      </c>
    </row>
    <row r="248" spans="1:3">
      <c r="A248" s="367">
        <v>4</v>
      </c>
      <c r="B248" s="367">
        <v>2151</v>
      </c>
      <c r="C248" s="368" t="s">
        <v>2332</v>
      </c>
    </row>
    <row r="249" spans="1:3">
      <c r="A249" s="367">
        <v>4</v>
      </c>
      <c r="B249" s="367">
        <v>2152</v>
      </c>
      <c r="C249" s="368" t="s">
        <v>2333</v>
      </c>
    </row>
    <row r="250" spans="1:3">
      <c r="A250" s="367">
        <v>4</v>
      </c>
      <c r="B250" s="367">
        <v>2153</v>
      </c>
      <c r="C250" s="368" t="s">
        <v>2334</v>
      </c>
    </row>
    <row r="251" spans="1:3">
      <c r="A251" s="367">
        <v>4</v>
      </c>
      <c r="B251" s="367">
        <v>2212</v>
      </c>
      <c r="C251" s="368" t="s">
        <v>2335</v>
      </c>
    </row>
    <row r="252" spans="1:3">
      <c r="A252" s="367">
        <v>4</v>
      </c>
      <c r="B252" s="367">
        <v>3134</v>
      </c>
      <c r="C252" s="368" t="s">
        <v>2336</v>
      </c>
    </row>
    <row r="253" spans="1:3">
      <c r="A253" s="367">
        <v>4</v>
      </c>
      <c r="B253" s="367">
        <v>3135</v>
      </c>
      <c r="C253" s="368" t="s">
        <v>2337</v>
      </c>
    </row>
    <row r="254" spans="1:3">
      <c r="A254" s="367">
        <v>4</v>
      </c>
      <c r="B254" s="367">
        <v>3151</v>
      </c>
      <c r="C254" s="368" t="s">
        <v>2338</v>
      </c>
    </row>
    <row r="255" spans="1:3">
      <c r="A255" s="367">
        <v>4</v>
      </c>
      <c r="B255" s="367">
        <v>3152</v>
      </c>
      <c r="C255" s="368" t="s">
        <v>2339</v>
      </c>
    </row>
    <row r="256" spans="1:3">
      <c r="A256" s="367">
        <v>4</v>
      </c>
      <c r="B256" s="367">
        <v>3153</v>
      </c>
      <c r="C256" s="368" t="s">
        <v>2340</v>
      </c>
    </row>
    <row r="257" spans="1:3">
      <c r="A257" s="367">
        <v>4</v>
      </c>
      <c r="B257" s="367">
        <v>3155</v>
      </c>
      <c r="C257" s="368" t="s">
        <v>2341</v>
      </c>
    </row>
    <row r="258" spans="1:3">
      <c r="A258" s="367">
        <v>4</v>
      </c>
      <c r="B258" s="367">
        <v>4323</v>
      </c>
      <c r="C258" s="368" t="s">
        <v>2342</v>
      </c>
    </row>
    <row r="259" spans="1:3">
      <c r="A259" s="367">
        <v>4</v>
      </c>
      <c r="B259" s="367">
        <v>5164</v>
      </c>
      <c r="C259" s="368" t="s">
        <v>2343</v>
      </c>
    </row>
    <row r="260" spans="1:3">
      <c r="A260" s="367">
        <v>4</v>
      </c>
      <c r="B260" s="367">
        <v>5245</v>
      </c>
      <c r="C260" s="368" t="s">
        <v>2344</v>
      </c>
    </row>
    <row r="261" spans="1:3">
      <c r="A261" s="367">
        <v>4</v>
      </c>
      <c r="B261" s="367">
        <v>6112</v>
      </c>
      <c r="C261" s="368" t="s">
        <v>2345</v>
      </c>
    </row>
    <row r="262" spans="1:3">
      <c r="A262" s="367">
        <v>4</v>
      </c>
      <c r="B262" s="367">
        <v>6210</v>
      </c>
      <c r="C262" s="368" t="s">
        <v>2346</v>
      </c>
    </row>
    <row r="263" spans="1:3">
      <c r="A263" s="367">
        <v>4</v>
      </c>
      <c r="B263" s="367">
        <v>6222</v>
      </c>
      <c r="C263" s="368" t="s">
        <v>2347</v>
      </c>
    </row>
    <row r="264" spans="1:3">
      <c r="A264" s="367">
        <v>4</v>
      </c>
      <c r="B264" s="367">
        <v>6223</v>
      </c>
      <c r="C264" s="368" t="s">
        <v>2348</v>
      </c>
    </row>
    <row r="265" spans="1:3">
      <c r="A265" s="367">
        <v>4</v>
      </c>
      <c r="B265" s="367">
        <v>6224</v>
      </c>
      <c r="C265" s="368" t="s">
        <v>2349</v>
      </c>
    </row>
    <row r="266" spans="1:3">
      <c r="A266" s="367">
        <v>4</v>
      </c>
      <c r="B266" s="367">
        <v>7127</v>
      </c>
      <c r="C266" s="368" t="s">
        <v>2350</v>
      </c>
    </row>
    <row r="267" spans="1:3">
      <c r="A267" s="367">
        <v>4</v>
      </c>
      <c r="B267" s="367">
        <v>7131</v>
      </c>
      <c r="C267" s="368" t="s">
        <v>2351</v>
      </c>
    </row>
    <row r="268" spans="1:3">
      <c r="A268" s="367">
        <v>4</v>
      </c>
      <c r="B268" s="367">
        <v>7132</v>
      </c>
      <c r="C268" s="368" t="s">
        <v>2352</v>
      </c>
    </row>
    <row r="269" spans="1:3">
      <c r="A269" s="367">
        <v>4</v>
      </c>
      <c r="B269" s="367">
        <v>7212</v>
      </c>
      <c r="C269" s="368" t="s">
        <v>2353</v>
      </c>
    </row>
    <row r="270" spans="1:3">
      <c r="A270" s="367">
        <v>4</v>
      </c>
      <c r="B270" s="367">
        <v>7535</v>
      </c>
      <c r="C270" s="368" t="s">
        <v>2354</v>
      </c>
    </row>
    <row r="271" spans="1:3">
      <c r="A271" s="367">
        <v>4</v>
      </c>
      <c r="B271" s="367">
        <v>8311</v>
      </c>
      <c r="C271" s="368" t="s">
        <v>2355</v>
      </c>
    </row>
    <row r="272" spans="1:3">
      <c r="A272" s="367">
        <v>4</v>
      </c>
      <c r="B272" s="367">
        <v>8312</v>
      </c>
      <c r="C272" s="368" t="s">
        <v>2356</v>
      </c>
    </row>
    <row r="273" spans="1:3">
      <c r="A273" s="367">
        <v>4</v>
      </c>
      <c r="B273" s="367">
        <v>8321</v>
      </c>
      <c r="C273" s="368" t="s">
        <v>2357</v>
      </c>
    </row>
    <row r="274" spans="1:3">
      <c r="A274" s="367">
        <v>4</v>
      </c>
      <c r="B274" s="367">
        <v>8323</v>
      </c>
      <c r="C274" s="368" t="s">
        <v>2358</v>
      </c>
    </row>
    <row r="275" spans="1:3">
      <c r="A275" s="367">
        <v>4</v>
      </c>
      <c r="B275" s="367">
        <v>8324</v>
      </c>
      <c r="C275" s="368" t="s">
        <v>2359</v>
      </c>
    </row>
    <row r="276" spans="1:3">
      <c r="A276" s="367">
        <v>4</v>
      </c>
      <c r="B276" s="367">
        <v>8331</v>
      </c>
      <c r="C276" s="368" t="s">
        <v>2360</v>
      </c>
    </row>
    <row r="277" spans="1:3">
      <c r="A277" s="367">
        <v>4</v>
      </c>
      <c r="B277" s="367">
        <v>8332</v>
      </c>
      <c r="C277" s="368" t="s">
        <v>2361</v>
      </c>
    </row>
    <row r="278" spans="1:3">
      <c r="A278" s="367">
        <v>4</v>
      </c>
      <c r="B278" s="367">
        <v>8341</v>
      </c>
      <c r="C278" s="368" t="s">
        <v>2362</v>
      </c>
    </row>
    <row r="279" spans="1:3">
      <c r="A279" s="367">
        <v>4</v>
      </c>
      <c r="B279" s="367">
        <v>8343</v>
      </c>
      <c r="C279" s="368" t="s">
        <v>2363</v>
      </c>
    </row>
    <row r="280" spans="1:3">
      <c r="A280" s="367">
        <v>4</v>
      </c>
      <c r="B280" s="367">
        <v>8344</v>
      </c>
      <c r="C280" s="368" t="s">
        <v>2364</v>
      </c>
    </row>
    <row r="281" spans="1:3">
      <c r="A281" s="367">
        <v>4</v>
      </c>
      <c r="B281" s="367">
        <v>9331</v>
      </c>
      <c r="C281" s="368" t="s">
        <v>2365</v>
      </c>
    </row>
    <row r="282" spans="1:3">
      <c r="A282" s="367">
        <v>4</v>
      </c>
      <c r="B282" s="367">
        <v>9621</v>
      </c>
      <c r="C282" s="368" t="s">
        <v>2366</v>
      </c>
    </row>
    <row r="283" spans="1:3">
      <c r="A283" s="367">
        <v>4</v>
      </c>
      <c r="B283" s="367">
        <v>9622</v>
      </c>
      <c r="C283" s="368" t="s">
        <v>2367</v>
      </c>
    </row>
    <row r="284" spans="1:3">
      <c r="A284" s="367">
        <v>5</v>
      </c>
      <c r="B284" s="367">
        <v>0</v>
      </c>
      <c r="C284" s="368" t="s">
        <v>2091</v>
      </c>
    </row>
    <row r="285" spans="1:3">
      <c r="A285" s="367">
        <v>5</v>
      </c>
      <c r="B285" s="367">
        <v>2142</v>
      </c>
      <c r="C285" s="368" t="s">
        <v>2368</v>
      </c>
    </row>
    <row r="286" spans="1:3">
      <c r="A286" s="367">
        <v>5</v>
      </c>
      <c r="B286" s="367">
        <v>2143</v>
      </c>
      <c r="C286" s="368" t="s">
        <v>2369</v>
      </c>
    </row>
    <row r="287" spans="1:3">
      <c r="A287" s="367">
        <v>5</v>
      </c>
      <c r="B287" s="367">
        <v>2144</v>
      </c>
      <c r="C287" s="368" t="s">
        <v>2370</v>
      </c>
    </row>
    <row r="288" spans="1:3">
      <c r="A288" s="367">
        <v>5</v>
      </c>
      <c r="B288" s="367">
        <v>2145</v>
      </c>
      <c r="C288" s="368" t="s">
        <v>2371</v>
      </c>
    </row>
    <row r="289" spans="1:3">
      <c r="A289" s="367">
        <v>5</v>
      </c>
      <c r="B289" s="367">
        <v>2146</v>
      </c>
      <c r="C289" s="368" t="s">
        <v>2372</v>
      </c>
    </row>
    <row r="290" spans="1:3">
      <c r="A290" s="367">
        <v>5</v>
      </c>
      <c r="B290" s="367">
        <v>2149</v>
      </c>
      <c r="C290" s="368" t="s">
        <v>2373</v>
      </c>
    </row>
    <row r="291" spans="1:3">
      <c r="A291" s="367">
        <v>5</v>
      </c>
      <c r="B291" s="367">
        <v>2161</v>
      </c>
      <c r="C291" s="368" t="s">
        <v>2374</v>
      </c>
    </row>
    <row r="292" spans="1:3">
      <c r="A292" s="367">
        <v>5</v>
      </c>
      <c r="B292" s="367">
        <v>2212</v>
      </c>
      <c r="C292" s="368" t="s">
        <v>2375</v>
      </c>
    </row>
    <row r="293" spans="1:3">
      <c r="A293" s="367">
        <v>5</v>
      </c>
      <c r="B293" s="367">
        <v>2619</v>
      </c>
      <c r="C293" s="368" t="s">
        <v>2376</v>
      </c>
    </row>
    <row r="294" spans="1:3">
      <c r="A294" s="367">
        <v>5</v>
      </c>
      <c r="B294" s="367">
        <v>2635</v>
      </c>
      <c r="C294" s="368" t="s">
        <v>2377</v>
      </c>
    </row>
    <row r="295" spans="1:3">
      <c r="A295" s="367">
        <v>5</v>
      </c>
      <c r="B295" s="367">
        <v>2659</v>
      </c>
      <c r="C295" s="368" t="s">
        <v>2378</v>
      </c>
    </row>
    <row r="296" spans="1:3">
      <c r="A296" s="367">
        <v>5</v>
      </c>
      <c r="B296" s="367">
        <v>3118</v>
      </c>
      <c r="C296" s="368" t="s">
        <v>2379</v>
      </c>
    </row>
    <row r="297" spans="1:3">
      <c r="A297" s="367">
        <v>5</v>
      </c>
      <c r="B297" s="367">
        <v>3133</v>
      </c>
      <c r="C297" s="368" t="s">
        <v>2380</v>
      </c>
    </row>
    <row r="298" spans="1:3">
      <c r="A298" s="367">
        <v>5</v>
      </c>
      <c r="B298" s="367">
        <v>3154</v>
      </c>
      <c r="C298" s="368" t="s">
        <v>2381</v>
      </c>
    </row>
    <row r="299" spans="1:3">
      <c r="A299" s="367">
        <v>5</v>
      </c>
      <c r="B299" s="367">
        <v>3211</v>
      </c>
      <c r="C299" s="368" t="s">
        <v>2382</v>
      </c>
    </row>
    <row r="300" spans="1:3">
      <c r="A300" s="367">
        <v>5</v>
      </c>
      <c r="B300" s="367">
        <v>3355</v>
      </c>
      <c r="C300" s="368" t="s">
        <v>2383</v>
      </c>
    </row>
    <row r="301" spans="1:3">
      <c r="A301" s="367">
        <v>5</v>
      </c>
      <c r="B301" s="367">
        <v>3421</v>
      </c>
      <c r="C301" s="368" t="s">
        <v>2384</v>
      </c>
    </row>
    <row r="302" spans="1:3">
      <c r="A302" s="367">
        <v>5</v>
      </c>
      <c r="B302" s="367">
        <v>4323</v>
      </c>
      <c r="C302" s="368" t="s">
        <v>2385</v>
      </c>
    </row>
    <row r="303" spans="1:3">
      <c r="A303" s="367">
        <v>5</v>
      </c>
      <c r="B303" s="367">
        <v>5411</v>
      </c>
      <c r="C303" s="368" t="s">
        <v>2386</v>
      </c>
    </row>
    <row r="304" spans="1:3">
      <c r="A304" s="367">
        <v>5</v>
      </c>
      <c r="B304" s="367">
        <v>5414</v>
      </c>
      <c r="C304" s="368" t="s">
        <v>2387</v>
      </c>
    </row>
    <row r="305" spans="1:3">
      <c r="A305" s="367">
        <v>5</v>
      </c>
      <c r="B305" s="367">
        <v>7111</v>
      </c>
      <c r="C305" s="368" t="s">
        <v>2388</v>
      </c>
    </row>
    <row r="306" spans="1:3">
      <c r="A306" s="367">
        <v>5</v>
      </c>
      <c r="B306" s="367">
        <v>7112</v>
      </c>
      <c r="C306" s="368" t="s">
        <v>2389</v>
      </c>
    </row>
    <row r="307" spans="1:3">
      <c r="A307" s="367">
        <v>5</v>
      </c>
      <c r="B307" s="367">
        <v>7114</v>
      </c>
      <c r="C307" s="368" t="s">
        <v>2390</v>
      </c>
    </row>
    <row r="308" spans="1:3">
      <c r="A308" s="367">
        <v>5</v>
      </c>
      <c r="B308" s="367">
        <v>7119</v>
      </c>
      <c r="C308" s="368" t="s">
        <v>2391</v>
      </c>
    </row>
    <row r="309" spans="1:3">
      <c r="A309" s="367">
        <v>5</v>
      </c>
      <c r="B309" s="367">
        <v>7121</v>
      </c>
      <c r="C309" s="368" t="s">
        <v>2392</v>
      </c>
    </row>
    <row r="310" spans="1:3">
      <c r="A310" s="367">
        <v>5</v>
      </c>
      <c r="B310" s="367">
        <v>7125</v>
      </c>
      <c r="C310" s="368" t="s">
        <v>2393</v>
      </c>
    </row>
    <row r="311" spans="1:3">
      <c r="A311" s="367">
        <v>5</v>
      </c>
      <c r="B311" s="367">
        <v>7133</v>
      </c>
      <c r="C311" s="368" t="s">
        <v>2394</v>
      </c>
    </row>
    <row r="312" spans="1:3">
      <c r="A312" s="367">
        <v>5</v>
      </c>
      <c r="B312" s="367">
        <v>7211</v>
      </c>
      <c r="C312" s="368" t="s">
        <v>2395</v>
      </c>
    </row>
    <row r="313" spans="1:3">
      <c r="A313" s="367">
        <v>5</v>
      </c>
      <c r="B313" s="367">
        <v>7212</v>
      </c>
      <c r="C313" s="368" t="s">
        <v>2396</v>
      </c>
    </row>
    <row r="314" spans="1:3">
      <c r="A314" s="367">
        <v>5</v>
      </c>
      <c r="B314" s="367">
        <v>7213</v>
      </c>
      <c r="C314" s="368" t="s">
        <v>2397</v>
      </c>
    </row>
    <row r="315" spans="1:3">
      <c r="A315" s="367">
        <v>5</v>
      </c>
      <c r="B315" s="367">
        <v>7214</v>
      </c>
      <c r="C315" s="368" t="s">
        <v>2398</v>
      </c>
    </row>
    <row r="316" spans="1:3">
      <c r="A316" s="367">
        <v>5</v>
      </c>
      <c r="B316" s="367">
        <v>7419</v>
      </c>
      <c r="C316" s="368" t="s">
        <v>2399</v>
      </c>
    </row>
    <row r="317" spans="1:3">
      <c r="A317" s="367">
        <v>5</v>
      </c>
      <c r="B317" s="367">
        <v>7541</v>
      </c>
      <c r="C317" s="368" t="s">
        <v>2400</v>
      </c>
    </row>
    <row r="318" spans="1:3">
      <c r="A318" s="367">
        <v>5</v>
      </c>
      <c r="B318" s="367">
        <v>7544</v>
      </c>
      <c r="C318" s="368" t="s">
        <v>2401</v>
      </c>
    </row>
    <row r="319" spans="1:3">
      <c r="A319" s="367">
        <v>5</v>
      </c>
      <c r="B319" s="367">
        <v>7549</v>
      </c>
      <c r="C319" s="368" t="s">
        <v>2402</v>
      </c>
    </row>
    <row r="320" spans="1:3">
      <c r="A320" s="367">
        <v>5</v>
      </c>
      <c r="B320" s="367">
        <v>8342</v>
      </c>
      <c r="C320" s="368" t="s">
        <v>2403</v>
      </c>
    </row>
    <row r="321" spans="1:3">
      <c r="A321" s="367">
        <v>5</v>
      </c>
      <c r="B321" s="367">
        <v>9123</v>
      </c>
      <c r="C321" s="368" t="s">
        <v>2404</v>
      </c>
    </row>
    <row r="322" spans="1:3">
      <c r="A322" s="367">
        <v>5</v>
      </c>
      <c r="B322" s="367">
        <v>9212</v>
      </c>
      <c r="C322" s="368" t="s">
        <v>2405</v>
      </c>
    </row>
    <row r="323" spans="1:3">
      <c r="A323" s="367">
        <v>5</v>
      </c>
      <c r="B323" s="367">
        <v>9311</v>
      </c>
      <c r="C323" s="368" t="s">
        <v>2406</v>
      </c>
    </row>
    <row r="324" spans="1:3">
      <c r="A324" s="367">
        <v>5</v>
      </c>
      <c r="B324" s="367">
        <v>9312</v>
      </c>
      <c r="C324" s="368" t="s">
        <v>2407</v>
      </c>
    </row>
    <row r="325" spans="1:3">
      <c r="A325" s="367">
        <v>5</v>
      </c>
      <c r="B325" s="367">
        <v>9313</v>
      </c>
      <c r="C325" s="368" t="s">
        <v>2408</v>
      </c>
    </row>
    <row r="326" spans="1:3">
      <c r="A326" s="367">
        <v>5</v>
      </c>
      <c r="B326" s="367">
        <v>9333</v>
      </c>
      <c r="C326" s="368" t="s">
        <v>2409</v>
      </c>
    </row>
    <row r="327" spans="1:3">
      <c r="A327" s="367">
        <v>5</v>
      </c>
      <c r="B327" s="367">
        <v>9611</v>
      </c>
      <c r="C327" s="368" t="s">
        <v>2410</v>
      </c>
    </row>
    <row r="328" spans="1:3">
      <c r="A328" s="367">
        <v>5</v>
      </c>
      <c r="B328" s="367">
        <v>9613</v>
      </c>
      <c r="C328" s="368" t="s">
        <v>2411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9"/>
  <dimension ref="A1:A10"/>
  <sheetViews>
    <sheetView workbookViewId="0">
      <selection activeCell="A11" sqref="A11"/>
    </sheetView>
  </sheetViews>
  <sheetFormatPr baseColWidth="10" defaultRowHeight="15"/>
  <sheetData>
    <row r="1" spans="1:1">
      <c r="A1" t="s">
        <v>61</v>
      </c>
    </row>
    <row r="2" spans="1:1">
      <c r="A2" t="s">
        <v>67</v>
      </c>
    </row>
    <row r="3" spans="1:1">
      <c r="A3" t="s">
        <v>63</v>
      </c>
    </row>
    <row r="4" spans="1:1">
      <c r="A4" t="s">
        <v>131</v>
      </c>
    </row>
    <row r="5" spans="1:1">
      <c r="A5" t="s">
        <v>65</v>
      </c>
    </row>
    <row r="6" spans="1:1">
      <c r="A6" t="s">
        <v>70</v>
      </c>
    </row>
    <row r="7" spans="1:1">
      <c r="A7" t="s">
        <v>603</v>
      </c>
    </row>
    <row r="8" spans="1:1">
      <c r="A8" t="s">
        <v>72</v>
      </c>
    </row>
    <row r="9" spans="1:1">
      <c r="A9" t="s">
        <v>69</v>
      </c>
    </row>
    <row r="10" spans="1:1">
      <c r="A10"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2:BI63"/>
  <sheetViews>
    <sheetView showGridLines="0" topLeftCell="R20" zoomScaleNormal="100" zoomScalePageLayoutView="142" workbookViewId="0">
      <selection activeCell="AG29" sqref="AG29:AG30"/>
    </sheetView>
  </sheetViews>
  <sheetFormatPr baseColWidth="10" defaultColWidth="10.85546875" defaultRowHeight="12.75"/>
  <cols>
    <col min="1" max="1" width="3.28515625" style="44" customWidth="1"/>
    <col min="2" max="2" width="7.140625" style="44" customWidth="1"/>
    <col min="3" max="3" width="1.85546875" style="44" customWidth="1"/>
    <col min="4" max="4" width="10.85546875" style="44"/>
    <col min="5" max="5" width="5.42578125" style="44" customWidth="1"/>
    <col min="6" max="6" width="5.28515625" style="44" customWidth="1"/>
    <col min="7" max="7" width="15.28515625" style="44" bestFit="1" customWidth="1"/>
    <col min="8" max="8" width="1.140625" style="44" customWidth="1"/>
    <col min="9" max="9" width="5.28515625" style="44" customWidth="1"/>
    <col min="10" max="10" width="3.42578125" style="44" customWidth="1"/>
    <col min="11" max="11" width="3.140625" style="44" customWidth="1"/>
    <col min="12" max="12" width="3.85546875" style="44" customWidth="1"/>
    <col min="13" max="13" width="4.42578125" style="44" customWidth="1"/>
    <col min="14" max="14" width="3.28515625" style="44" customWidth="1"/>
    <col min="15" max="15" width="7.85546875" style="44" customWidth="1"/>
    <col min="16" max="16" width="23" style="44" customWidth="1"/>
    <col min="17" max="17" width="3" style="44" customWidth="1"/>
    <col min="18" max="18" width="5.42578125" style="44" customWidth="1"/>
    <col min="19" max="19" width="1.28515625" style="44" customWidth="1"/>
    <col min="20" max="20" width="17.42578125" style="44" customWidth="1"/>
    <col min="21" max="21" width="6.28515625" style="44" customWidth="1"/>
    <col min="22" max="22" width="4.140625" style="44" customWidth="1"/>
    <col min="23" max="23" width="2.85546875" style="44" customWidth="1"/>
    <col min="24" max="24" width="4.140625" style="44" customWidth="1"/>
    <col min="25" max="25" width="9" style="44" customWidth="1"/>
    <col min="26" max="26" width="6.85546875" style="44" customWidth="1"/>
    <col min="27" max="27" width="1.42578125" style="44" customWidth="1"/>
    <col min="28" max="29" width="5.42578125" style="44" customWidth="1"/>
    <col min="30" max="30" width="6.140625" style="44" customWidth="1"/>
    <col min="31" max="31" width="7.140625" style="44" customWidth="1"/>
    <col min="32" max="32" width="1.42578125" style="44" customWidth="1"/>
    <col min="33" max="33" width="9.85546875" style="44" customWidth="1"/>
    <col min="34" max="34" width="3.7109375" style="44" customWidth="1"/>
    <col min="35" max="35" width="3.28515625" style="44" customWidth="1"/>
    <col min="36" max="36" width="8.42578125" style="44" customWidth="1"/>
    <col min="37" max="37" width="3.85546875" style="44" customWidth="1"/>
    <col min="38" max="38" width="1.42578125" style="44" customWidth="1"/>
    <col min="39" max="39" width="3.85546875" style="44" customWidth="1"/>
    <col min="40" max="40" width="1.42578125" style="44" customWidth="1"/>
    <col min="41" max="41" width="12.85546875" style="44" customWidth="1"/>
    <col min="42" max="42" width="8.140625" style="44" customWidth="1"/>
    <col min="43" max="43" width="6.7109375" style="44" customWidth="1"/>
    <col min="44" max="44" width="5.7109375" style="44" customWidth="1"/>
    <col min="45" max="45" width="10.42578125" style="44" customWidth="1"/>
    <col min="46" max="46" width="3.42578125" style="44" customWidth="1"/>
    <col min="47" max="47" width="8.28515625" style="44" customWidth="1"/>
    <col min="48" max="48" width="4.42578125" style="44" customWidth="1"/>
    <col min="49" max="49" width="5.42578125" style="44" customWidth="1"/>
    <col min="50" max="50" width="2.42578125" style="44" customWidth="1"/>
    <col min="51" max="51" width="2.28515625" style="44" customWidth="1"/>
    <col min="52" max="52" width="25.42578125" style="44" customWidth="1"/>
    <col min="53" max="16384" width="10.85546875" style="44"/>
  </cols>
  <sheetData>
    <row r="2" spans="1:61" ht="15.75">
      <c r="D2" s="1192" t="s">
        <v>171</v>
      </c>
      <c r="E2" s="1192"/>
      <c r="F2" s="1192"/>
      <c r="G2" s="1192"/>
      <c r="H2" s="1192"/>
      <c r="I2" s="1192"/>
      <c r="J2" s="1192"/>
      <c r="K2" s="1192"/>
      <c r="L2" s="1192"/>
      <c r="M2" s="1192"/>
      <c r="N2" s="1192"/>
      <c r="O2" s="1192"/>
      <c r="P2" s="1192"/>
      <c r="Q2" s="1192"/>
      <c r="R2" s="1192"/>
      <c r="S2" s="1192"/>
      <c r="T2" s="1192"/>
      <c r="U2" s="1192"/>
      <c r="V2" s="1192"/>
      <c r="W2" s="1192"/>
      <c r="X2" s="1192"/>
      <c r="Y2" s="1192"/>
      <c r="Z2" s="1192"/>
      <c r="AA2" s="1192"/>
      <c r="AB2" s="1192"/>
      <c r="AC2" s="1192"/>
      <c r="AD2" s="1192"/>
      <c r="AE2" s="1192"/>
      <c r="AF2" s="1192"/>
      <c r="AG2" s="1192"/>
      <c r="AH2" s="1192"/>
      <c r="AI2" s="1192"/>
      <c r="AJ2" s="1192"/>
      <c r="AK2" s="1192"/>
      <c r="AL2" s="1192"/>
      <c r="AM2" s="1192"/>
      <c r="AN2" s="1192"/>
      <c r="AO2" s="1192"/>
      <c r="AP2" s="1192"/>
      <c r="AQ2" s="1192"/>
      <c r="AR2" s="1192"/>
    </row>
    <row r="3" spans="1:61" ht="15.75" thickBo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spans="1:61" ht="15" customHeight="1">
      <c r="A4" s="15"/>
      <c r="B4" s="15"/>
      <c r="C4" s="45"/>
      <c r="D4" s="46"/>
      <c r="E4" s="46"/>
      <c r="F4" s="46"/>
      <c r="G4" s="46"/>
      <c r="H4" s="46"/>
      <c r="I4" s="46"/>
      <c r="J4" s="46"/>
      <c r="K4" s="46"/>
      <c r="L4" s="46"/>
      <c r="M4" s="46"/>
      <c r="N4" s="46"/>
      <c r="O4" s="46"/>
      <c r="P4" s="46"/>
      <c r="Q4" s="46"/>
      <c r="R4" s="46"/>
      <c r="S4" s="46"/>
      <c r="T4" s="46"/>
      <c r="U4" s="46"/>
      <c r="V4" s="46"/>
      <c r="W4" s="47"/>
      <c r="X4" s="48"/>
      <c r="Y4" s="1037" t="s">
        <v>194</v>
      </c>
      <c r="Z4" s="1037"/>
      <c r="AA4" s="1037"/>
      <c r="AB4" s="1037"/>
      <c r="AC4" s="1037"/>
      <c r="AD4" s="1037"/>
      <c r="AE4" s="1037"/>
      <c r="AF4" s="1037"/>
      <c r="AG4" s="1037"/>
      <c r="AH4" s="1037"/>
      <c r="AI4" s="1037"/>
      <c r="AJ4" s="1037"/>
      <c r="AK4" s="1037"/>
      <c r="AL4" s="1037"/>
      <c r="AM4" s="1037"/>
      <c r="AN4" s="1037"/>
      <c r="AO4" s="1037"/>
      <c r="AP4" s="1037"/>
      <c r="AQ4" s="1037"/>
      <c r="AR4" s="1037"/>
      <c r="AS4" s="1037"/>
      <c r="AT4" s="1037"/>
      <c r="AU4" s="1037"/>
      <c r="AV4" s="1037"/>
      <c r="AW4" s="1037"/>
      <c r="AX4" s="49"/>
      <c r="AY4" s="15"/>
      <c r="AZ4" s="50"/>
      <c r="BA4" s="51"/>
      <c r="BB4" s="51"/>
      <c r="BC4" s="51"/>
      <c r="BD4" s="51"/>
    </row>
    <row r="5" spans="1:61" ht="13.5" customHeight="1" thickBot="1">
      <c r="A5" s="15"/>
      <c r="B5" s="15"/>
      <c r="C5" s="52"/>
      <c r="W5" s="53"/>
      <c r="X5" s="54"/>
      <c r="Y5" s="1038"/>
      <c r="Z5" s="1038"/>
      <c r="AA5" s="1038"/>
      <c r="AB5" s="1038"/>
      <c r="AC5" s="1038"/>
      <c r="AD5" s="1038"/>
      <c r="AE5" s="1038"/>
      <c r="AF5" s="1038"/>
      <c r="AG5" s="1038"/>
      <c r="AH5" s="1038"/>
      <c r="AI5" s="1038"/>
      <c r="AJ5" s="1038"/>
      <c r="AK5" s="1038"/>
      <c r="AL5" s="1038"/>
      <c r="AM5" s="1038"/>
      <c r="AN5" s="1038"/>
      <c r="AO5" s="1038"/>
      <c r="AP5" s="1038"/>
      <c r="AQ5" s="1038"/>
      <c r="AR5" s="1038"/>
      <c r="AS5" s="1038"/>
      <c r="AT5" s="1038"/>
      <c r="AU5" s="1038"/>
      <c r="AV5" s="1038"/>
      <c r="AW5" s="1038"/>
      <c r="AX5" s="55"/>
      <c r="AY5" s="15"/>
    </row>
    <row r="6" spans="1:61" ht="27.75" customHeight="1" thickBot="1">
      <c r="A6" s="15"/>
      <c r="B6" s="15"/>
      <c r="C6" s="52"/>
      <c r="G6" s="1057" t="s">
        <v>0</v>
      </c>
      <c r="H6" s="1058"/>
      <c r="I6" s="1058"/>
      <c r="J6" s="1059"/>
      <c r="K6" s="51"/>
      <c r="L6" s="1057" t="s">
        <v>1</v>
      </c>
      <c r="M6" s="1058"/>
      <c r="N6" s="1058"/>
      <c r="O6" s="1058"/>
      <c r="P6" s="1059"/>
      <c r="Q6" s="51"/>
      <c r="R6" s="1057" t="s">
        <v>2</v>
      </c>
      <c r="S6" s="1058"/>
      <c r="T6" s="1058"/>
      <c r="U6" s="1059"/>
      <c r="V6" s="51"/>
      <c r="W6" s="56"/>
      <c r="X6" s="54"/>
      <c r="Y6" s="1057" t="s">
        <v>237</v>
      </c>
      <c r="Z6" s="1058"/>
      <c r="AA6" s="1058"/>
      <c r="AB6" s="1058"/>
      <c r="AC6" s="1058"/>
      <c r="AD6" s="1058"/>
      <c r="AE6" s="1059"/>
      <c r="AF6" s="57"/>
      <c r="AG6" s="57"/>
      <c r="AH6" s="1022" t="s">
        <v>191</v>
      </c>
      <c r="AI6" s="1023"/>
      <c r="AJ6" s="1023"/>
      <c r="AK6" s="1024"/>
      <c r="AL6" s="1024"/>
      <c r="AM6" s="1024"/>
      <c r="AN6" s="1024"/>
      <c r="AO6" s="1024"/>
      <c r="AP6" s="1025" t="s">
        <v>2518</v>
      </c>
      <c r="AQ6" s="1026"/>
      <c r="AR6" s="1026"/>
      <c r="AS6" s="1026"/>
      <c r="AT6" s="1026"/>
      <c r="AU6" s="1026"/>
      <c r="AV6" s="1026"/>
      <c r="AW6" s="1027"/>
      <c r="AX6" s="55"/>
      <c r="AY6" s="15"/>
    </row>
    <row r="7" spans="1:61" s="59" customFormat="1" ht="19.5" thickBot="1">
      <c r="A7" s="21"/>
      <c r="B7" s="21"/>
      <c r="C7" s="58"/>
      <c r="G7" s="1060">
        <v>45351</v>
      </c>
      <c r="H7" s="1061"/>
      <c r="I7" s="1061"/>
      <c r="J7" s="1062"/>
      <c r="K7" s="60"/>
      <c r="L7" s="1060">
        <v>45383</v>
      </c>
      <c r="M7" s="1061"/>
      <c r="N7" s="1061"/>
      <c r="O7" s="1061"/>
      <c r="P7" s="1062"/>
      <c r="Q7" s="60"/>
      <c r="R7" s="1063"/>
      <c r="S7" s="1064"/>
      <c r="T7" s="1064"/>
      <c r="U7" s="1065"/>
      <c r="V7" s="60"/>
      <c r="W7" s="61"/>
      <c r="X7" s="62"/>
      <c r="Y7" s="1210">
        <v>1203189</v>
      </c>
      <c r="Z7" s="1211"/>
      <c r="AA7" s="1211"/>
      <c r="AB7" s="1211"/>
      <c r="AC7" s="1211"/>
      <c r="AD7" s="1211"/>
      <c r="AE7" s="1212"/>
      <c r="AF7" s="107"/>
      <c r="AG7" s="107"/>
      <c r="AH7" s="1071" t="s">
        <v>193</v>
      </c>
      <c r="AI7" s="1072"/>
      <c r="AJ7" s="1073"/>
      <c r="AK7" s="1201">
        <v>3</v>
      </c>
      <c r="AL7" s="1202"/>
      <c r="AM7" s="1202"/>
      <c r="AN7" s="1202"/>
      <c r="AO7" s="1203"/>
      <c r="AP7" s="1028" t="s">
        <v>192</v>
      </c>
      <c r="AQ7" s="1028"/>
      <c r="AR7" s="1029" t="s">
        <v>2519</v>
      </c>
      <c r="AS7" s="1030"/>
      <c r="AT7" s="1030"/>
      <c r="AU7" s="1030"/>
      <c r="AV7" s="1030"/>
      <c r="AW7" s="1031"/>
      <c r="AX7" s="63"/>
      <c r="AY7" s="21"/>
    </row>
    <row r="8" spans="1:61" s="59" customFormat="1" ht="6" customHeight="1">
      <c r="A8" s="21"/>
      <c r="B8" s="21"/>
      <c r="C8" s="295"/>
      <c r="W8" s="64"/>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3"/>
      <c r="AY8" s="21"/>
    </row>
    <row r="9" spans="1:61" s="59" customFormat="1" ht="6" customHeight="1" thickBot="1">
      <c r="A9" s="21"/>
      <c r="B9" s="297"/>
      <c r="W9" s="65"/>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7"/>
      <c r="AY9" s="21"/>
    </row>
    <row r="10" spans="1:61" s="59" customFormat="1" ht="15">
      <c r="A10" s="21"/>
      <c r="B10" s="297"/>
      <c r="C10" s="296"/>
      <c r="D10" s="1194" t="s">
        <v>354</v>
      </c>
      <c r="E10" s="1195"/>
      <c r="F10" s="1195"/>
      <c r="G10" s="1195"/>
      <c r="H10" s="1195"/>
      <c r="I10" s="1195"/>
      <c r="J10" s="1195"/>
      <c r="K10" s="1195"/>
      <c r="L10" s="1195"/>
      <c r="M10" s="1195"/>
      <c r="N10" s="1195"/>
      <c r="O10" s="1195"/>
      <c r="P10" s="1195"/>
      <c r="Q10" s="1195"/>
      <c r="R10" s="1195"/>
      <c r="S10" s="1195"/>
      <c r="T10" s="1195"/>
      <c r="U10" s="1195"/>
      <c r="V10" s="1195"/>
      <c r="W10" s="1196"/>
      <c r="X10" s="1196"/>
      <c r="Y10" s="1196"/>
      <c r="Z10" s="1196"/>
      <c r="AA10" s="1196"/>
      <c r="AB10" s="1196"/>
      <c r="AC10" s="1196"/>
      <c r="AD10" s="1196"/>
      <c r="AE10" s="1196"/>
      <c r="AF10" s="1196"/>
      <c r="AG10" s="1196"/>
      <c r="AH10" s="1196"/>
      <c r="AI10" s="1196"/>
      <c r="AJ10" s="1196"/>
      <c r="AK10" s="1196"/>
      <c r="AL10" s="1196"/>
      <c r="AM10" s="1196"/>
      <c r="AN10" s="1196"/>
      <c r="AO10" s="1196"/>
      <c r="AP10" s="1196"/>
      <c r="AQ10" s="1196"/>
      <c r="AR10" s="1196"/>
      <c r="AS10" s="1196"/>
      <c r="AT10" s="1196"/>
      <c r="AU10" s="1196"/>
      <c r="AV10" s="1196"/>
      <c r="AW10" s="1197"/>
      <c r="AX10" s="68"/>
      <c r="AY10" s="21"/>
      <c r="BH10" s="30"/>
      <c r="BI10" s="30"/>
    </row>
    <row r="11" spans="1:61" s="59" customFormat="1" ht="15">
      <c r="A11" s="21"/>
      <c r="B11" s="21"/>
      <c r="C11" s="58"/>
      <c r="D11" s="1198" t="s">
        <v>5</v>
      </c>
      <c r="E11" s="1199"/>
      <c r="F11" s="1199"/>
      <c r="G11" s="1199"/>
      <c r="H11" s="1199"/>
      <c r="I11" s="1199"/>
      <c r="J11" s="1199"/>
      <c r="K11" s="1199"/>
      <c r="L11" s="1199"/>
      <c r="M11" s="1199"/>
      <c r="N11" s="1199"/>
      <c r="O11" s="1199"/>
      <c r="P11" s="1199"/>
      <c r="Q11" s="1199"/>
      <c r="R11" s="1199"/>
      <c r="S11" s="1199"/>
      <c r="T11" s="1199"/>
      <c r="U11" s="1199"/>
      <c r="V11" s="1199"/>
      <c r="W11" s="1199"/>
      <c r="X11" s="1199"/>
      <c r="Y11" s="1199"/>
      <c r="Z11" s="1199"/>
      <c r="AA11" s="1199"/>
      <c r="AB11" s="1199"/>
      <c r="AC11" s="1199"/>
      <c r="AD11" s="1199"/>
      <c r="AE11" s="1199"/>
      <c r="AF11" s="1199"/>
      <c r="AG11" s="1199"/>
      <c r="AH11" s="1199"/>
      <c r="AI11" s="1199"/>
      <c r="AJ11" s="1199"/>
      <c r="AK11" s="1199"/>
      <c r="AL11" s="1199"/>
      <c r="AM11" s="1199"/>
      <c r="AN11" s="1199"/>
      <c r="AO11" s="1199"/>
      <c r="AP11" s="1199"/>
      <c r="AQ11" s="1199"/>
      <c r="AR11" s="1199"/>
      <c r="AS11" s="1199"/>
      <c r="AT11" s="1199"/>
      <c r="AU11" s="1199"/>
      <c r="AV11" s="1199"/>
      <c r="AW11" s="1200"/>
      <c r="AX11" s="68"/>
      <c r="AY11" s="21"/>
      <c r="BH11" s="30"/>
      <c r="BI11" s="30"/>
    </row>
    <row r="12" spans="1:61" s="59" customFormat="1" ht="5.25" customHeight="1" thickBot="1">
      <c r="A12" s="21"/>
      <c r="B12" s="21"/>
      <c r="C12" s="58"/>
      <c r="D12" s="69"/>
      <c r="E12" s="70"/>
      <c r="F12" s="70"/>
      <c r="G12" s="70"/>
      <c r="H12" s="70"/>
      <c r="I12" s="70"/>
      <c r="J12" s="70"/>
      <c r="K12" s="70"/>
      <c r="L12" s="70"/>
      <c r="M12" s="70"/>
      <c r="N12" s="70"/>
      <c r="O12" s="70"/>
      <c r="P12" s="70"/>
      <c r="Q12" s="70"/>
      <c r="R12" s="70"/>
      <c r="S12" s="70"/>
      <c r="T12" s="71"/>
      <c r="U12" s="70"/>
      <c r="V12" s="70"/>
      <c r="W12" s="70"/>
      <c r="X12" s="70"/>
      <c r="Y12" s="70"/>
      <c r="Z12" s="70"/>
      <c r="AA12" s="70"/>
      <c r="AB12" s="70"/>
      <c r="AC12" s="70"/>
      <c r="AD12" s="72"/>
      <c r="AE12" s="72"/>
      <c r="AF12" s="73"/>
      <c r="AG12" s="72"/>
      <c r="AH12" s="70"/>
      <c r="AI12" s="70"/>
      <c r="AJ12" s="70"/>
      <c r="AK12" s="74"/>
      <c r="AL12" s="74"/>
      <c r="AM12" s="74"/>
      <c r="AN12" s="72"/>
      <c r="AO12" s="70"/>
      <c r="AP12" s="70"/>
      <c r="AQ12" s="70"/>
      <c r="AR12" s="74"/>
      <c r="AS12" s="69"/>
      <c r="AT12" s="74"/>
      <c r="AU12" s="74"/>
      <c r="AV12" s="70"/>
      <c r="AW12" s="75"/>
      <c r="AX12" s="68"/>
      <c r="AY12" s="21"/>
      <c r="BH12" s="30"/>
      <c r="BI12" s="30"/>
    </row>
    <row r="13" spans="1:61" s="59" customFormat="1" ht="15.75" thickBot="1">
      <c r="A13" s="21"/>
      <c r="B13" s="21"/>
      <c r="C13" s="58"/>
      <c r="D13" s="1219" t="s">
        <v>6</v>
      </c>
      <c r="E13" s="1093"/>
      <c r="F13" s="76"/>
      <c r="G13" s="76" t="s">
        <v>8</v>
      </c>
      <c r="H13" s="76"/>
      <c r="I13" s="77"/>
      <c r="J13" s="76"/>
      <c r="K13" s="76" t="s">
        <v>9</v>
      </c>
      <c r="L13" s="76"/>
      <c r="M13" s="76"/>
      <c r="N13" s="78" t="s">
        <v>112</v>
      </c>
      <c r="O13" s="76"/>
      <c r="P13" s="76" t="s">
        <v>10</v>
      </c>
      <c r="Q13" s="76"/>
      <c r="R13" s="77"/>
      <c r="S13" s="76"/>
      <c r="T13" s="1079" t="s">
        <v>355</v>
      </c>
      <c r="U13" s="1080"/>
      <c r="V13" s="1080"/>
      <c r="W13" s="1080"/>
      <c r="X13" s="1080"/>
      <c r="Y13" s="76" t="s">
        <v>11</v>
      </c>
      <c r="Z13" s="79">
        <v>1</v>
      </c>
      <c r="AA13" s="80"/>
      <c r="AB13" s="1207" t="str">
        <f>+VLOOKUP(Z13,'Instructivo Formulario Afili.'!L42:M47,2,0)</f>
        <v>Publica</v>
      </c>
      <c r="AC13" s="1208"/>
      <c r="AD13" s="1208"/>
      <c r="AE13" s="1209"/>
      <c r="AF13" s="81"/>
      <c r="AG13" s="1080" t="s">
        <v>7</v>
      </c>
      <c r="AH13" s="1080"/>
      <c r="AI13" s="1080"/>
      <c r="AJ13" s="1204" t="s">
        <v>11</v>
      </c>
      <c r="AK13" s="1204"/>
      <c r="AL13" s="76"/>
      <c r="AM13" s="404" t="s">
        <v>126</v>
      </c>
      <c r="AN13" s="76"/>
      <c r="AO13" s="1207" t="str">
        <f>+VLOOKUP(AM13,'Instructivo Formulario Afili.'!L54:Q61,2,0)</f>
        <v>Empleador</v>
      </c>
      <c r="AP13" s="1208"/>
      <c r="AQ13" s="1209"/>
      <c r="AR13" s="82"/>
      <c r="AS13" s="83" t="s">
        <v>172</v>
      </c>
      <c r="AT13" s="76"/>
      <c r="AU13" s="1205" t="s">
        <v>298</v>
      </c>
      <c r="AV13" s="1206"/>
      <c r="AW13" s="84"/>
      <c r="AX13" s="68"/>
      <c r="AY13" s="21"/>
      <c r="BH13" s="30"/>
      <c r="BI13" s="30"/>
    </row>
    <row r="14" spans="1:61" s="59" customFormat="1" ht="4.5" customHeight="1" thickBot="1">
      <c r="A14" s="21"/>
      <c r="B14" s="21"/>
      <c r="C14" s="58"/>
      <c r="D14" s="85"/>
      <c r="E14" s="76"/>
      <c r="F14" s="76"/>
      <c r="G14" s="76"/>
      <c r="H14" s="76"/>
      <c r="I14" s="76"/>
      <c r="J14" s="76"/>
      <c r="K14" s="76"/>
      <c r="L14" s="76"/>
      <c r="M14" s="76"/>
      <c r="N14" s="76"/>
      <c r="O14" s="76"/>
      <c r="P14" s="76"/>
      <c r="Q14" s="76"/>
      <c r="R14" s="76"/>
      <c r="S14" s="76"/>
      <c r="T14" s="85"/>
      <c r="U14" s="76"/>
      <c r="V14" s="76"/>
      <c r="W14" s="76"/>
      <c r="X14" s="76"/>
      <c r="Y14" s="76"/>
      <c r="Z14" s="76"/>
      <c r="AA14" s="76"/>
      <c r="AB14" s="76"/>
      <c r="AC14" s="76"/>
      <c r="AD14" s="76"/>
      <c r="AE14" s="76"/>
      <c r="AF14" s="84"/>
      <c r="AG14" s="76"/>
      <c r="AH14" s="76"/>
      <c r="AI14" s="76"/>
      <c r="AJ14" s="76"/>
      <c r="AK14" s="76"/>
      <c r="AL14" s="76"/>
      <c r="AM14" s="76"/>
      <c r="AN14" s="76"/>
      <c r="AO14" s="76"/>
      <c r="AP14" s="76"/>
      <c r="AQ14" s="76"/>
      <c r="AR14" s="76"/>
      <c r="AS14" s="85"/>
      <c r="AT14" s="76"/>
      <c r="AU14" s="76"/>
      <c r="AV14" s="76"/>
      <c r="AW14" s="84"/>
      <c r="AX14" s="68"/>
      <c r="AY14" s="21"/>
      <c r="BH14" s="30"/>
      <c r="BI14" s="30"/>
    </row>
    <row r="15" spans="1:61" s="59" customFormat="1" ht="15.75" thickBot="1">
      <c r="A15" s="21"/>
      <c r="B15" s="21"/>
      <c r="C15" s="58"/>
      <c r="D15" s="1050" t="s">
        <v>13</v>
      </c>
      <c r="E15" s="1051"/>
      <c r="F15" s="1051"/>
      <c r="G15" s="1051"/>
      <c r="H15" s="1051"/>
      <c r="I15" s="1051"/>
      <c r="J15" s="1051"/>
      <c r="K15" s="1051"/>
      <c r="L15" s="1051"/>
      <c r="M15" s="1051"/>
      <c r="N15" s="1051"/>
      <c r="O15" s="1051"/>
      <c r="P15" s="1051"/>
      <c r="Q15" s="1051"/>
      <c r="R15" s="1051"/>
      <c r="S15" s="1051"/>
      <c r="T15" s="1051"/>
      <c r="U15" s="1051"/>
      <c r="V15" s="1051"/>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2"/>
      <c r="AX15" s="68"/>
      <c r="AY15" s="21"/>
      <c r="BH15" s="30"/>
      <c r="BI15" s="30"/>
    </row>
    <row r="16" spans="1:61" s="59" customFormat="1" ht="24.75" customHeight="1" thickBot="1">
      <c r="A16" s="21"/>
      <c r="B16" s="21"/>
      <c r="C16" s="58"/>
      <c r="D16" s="1220" t="s">
        <v>14</v>
      </c>
      <c r="E16" s="1221"/>
      <c r="F16" s="1221"/>
      <c r="G16" s="1221"/>
      <c r="H16" s="1221"/>
      <c r="I16" s="1221"/>
      <c r="J16" s="1180" t="s">
        <v>3633</v>
      </c>
      <c r="K16" s="1181"/>
      <c r="L16" s="1181"/>
      <c r="M16" s="1181"/>
      <c r="N16" s="1181"/>
      <c r="O16" s="1181"/>
      <c r="P16" s="1181"/>
      <c r="Q16" s="1181"/>
      <c r="R16" s="1181"/>
      <c r="S16" s="1182"/>
      <c r="T16" s="1032" t="s">
        <v>356</v>
      </c>
      <c r="U16" s="1033"/>
      <c r="V16" s="1180" t="s">
        <v>131</v>
      </c>
      <c r="W16" s="1182"/>
      <c r="X16" s="1032" t="s">
        <v>357</v>
      </c>
      <c r="Y16" s="1078"/>
      <c r="Z16" s="1078"/>
      <c r="AA16" s="1078"/>
      <c r="AB16" s="1078"/>
      <c r="AC16" s="1078"/>
      <c r="AD16" s="1078"/>
      <c r="AE16" s="1078"/>
      <c r="AF16" s="1033"/>
      <c r="AG16" s="1224">
        <v>890982616</v>
      </c>
      <c r="AH16" s="1225"/>
      <c r="AI16" s="1225"/>
      <c r="AJ16" s="1225"/>
      <c r="AK16" s="1225"/>
      <c r="AL16" s="1225"/>
      <c r="AM16" s="1225"/>
      <c r="AN16" s="1225"/>
      <c r="AO16" s="1225"/>
      <c r="AP16" s="1226"/>
      <c r="AQ16" s="1034"/>
      <c r="AR16" s="1035"/>
      <c r="AS16" s="1035"/>
      <c r="AT16" s="1035"/>
      <c r="AU16" s="1036"/>
      <c r="AV16" s="1222">
        <v>9</v>
      </c>
      <c r="AW16" s="1223"/>
      <c r="AX16" s="68"/>
      <c r="AY16" s="21"/>
      <c r="BH16" s="30"/>
      <c r="BI16" s="30"/>
    </row>
    <row r="17" spans="1:61" s="59" customFormat="1" ht="15.75" thickBot="1">
      <c r="A17" s="21"/>
      <c r="B17" s="21"/>
      <c r="C17" s="58"/>
      <c r="D17" s="86" t="s">
        <v>15</v>
      </c>
      <c r="E17" s="87"/>
      <c r="F17" s="87"/>
      <c r="G17" s="87"/>
      <c r="H17" s="87"/>
      <c r="I17" s="239"/>
      <c r="J17" s="1029" t="s">
        <v>2710</v>
      </c>
      <c r="K17" s="1030"/>
      <c r="L17" s="1030"/>
      <c r="M17" s="1030"/>
      <c r="N17" s="1030"/>
      <c r="O17" s="1030"/>
      <c r="P17" s="1030"/>
      <c r="Q17" s="1030"/>
      <c r="R17" s="1030"/>
      <c r="S17" s="1030"/>
      <c r="T17" s="1031"/>
      <c r="U17" s="1029" t="s">
        <v>2791</v>
      </c>
      <c r="V17" s="1030"/>
      <c r="W17" s="1030"/>
      <c r="X17" s="1030"/>
      <c r="Y17" s="1030"/>
      <c r="Z17" s="1030"/>
      <c r="AA17" s="1030"/>
      <c r="AB17" s="1030"/>
      <c r="AC17" s="1030"/>
      <c r="AD17" s="1030"/>
      <c r="AE17" s="1030"/>
      <c r="AF17" s="1031"/>
      <c r="AG17" s="1029" t="s">
        <v>2792</v>
      </c>
      <c r="AH17" s="1030"/>
      <c r="AI17" s="1030"/>
      <c r="AJ17" s="1030"/>
      <c r="AK17" s="1030"/>
      <c r="AL17" s="1030"/>
      <c r="AM17" s="1030"/>
      <c r="AN17" s="1030"/>
      <c r="AO17" s="1030"/>
      <c r="AP17" s="1031"/>
      <c r="AQ17" s="1029" t="s">
        <v>2793</v>
      </c>
      <c r="AR17" s="1030"/>
      <c r="AS17" s="1030"/>
      <c r="AT17" s="1030"/>
      <c r="AU17" s="1030"/>
      <c r="AV17" s="1030"/>
      <c r="AW17" s="1031"/>
      <c r="AX17" s="68"/>
      <c r="AY17" s="21"/>
      <c r="BH17" s="310" t="s">
        <v>61</v>
      </c>
      <c r="BI17" s="30"/>
    </row>
    <row r="18" spans="1:61" s="59" customFormat="1" ht="21" customHeight="1" thickBot="1">
      <c r="A18" s="21"/>
      <c r="B18" s="21"/>
      <c r="C18" s="58"/>
      <c r="D18" s="1075" t="s">
        <v>18</v>
      </c>
      <c r="E18" s="1076"/>
      <c r="F18" s="1076"/>
      <c r="G18" s="1077"/>
      <c r="H18" s="1135" t="s">
        <v>61</v>
      </c>
      <c r="I18" s="1136"/>
      <c r="J18" s="1243" t="s">
        <v>358</v>
      </c>
      <c r="K18" s="1080"/>
      <c r="L18" s="1080"/>
      <c r="M18" s="1080"/>
      <c r="N18" s="1080"/>
      <c r="O18" s="1080"/>
      <c r="P18" s="1244">
        <v>71117066</v>
      </c>
      <c r="Q18" s="1245"/>
      <c r="R18" s="1245"/>
      <c r="S18" s="1245"/>
      <c r="T18" s="1245"/>
      <c r="U18" s="1246"/>
      <c r="V18" s="1124" t="s">
        <v>114</v>
      </c>
      <c r="W18" s="1067"/>
      <c r="X18" s="1067"/>
      <c r="Y18" s="1067"/>
      <c r="Z18" s="1067"/>
      <c r="AA18" s="1053" t="s">
        <v>3705</v>
      </c>
      <c r="AB18" s="1054"/>
      <c r="AC18" s="1054"/>
      <c r="AD18" s="1054"/>
      <c r="AE18" s="1054"/>
      <c r="AF18" s="1054"/>
      <c r="AG18" s="1055"/>
      <c r="AH18" s="1055"/>
      <c r="AI18" s="1055"/>
      <c r="AJ18" s="1055"/>
      <c r="AK18" s="1055"/>
      <c r="AL18" s="1055"/>
      <c r="AM18" s="1055"/>
      <c r="AN18" s="1055"/>
      <c r="AO18" s="1055"/>
      <c r="AP18" s="1055"/>
      <c r="AQ18" s="1055"/>
      <c r="AR18" s="1055"/>
      <c r="AS18" s="1055"/>
      <c r="AT18" s="1055"/>
      <c r="AU18" s="1055"/>
      <c r="AV18" s="1055"/>
      <c r="AW18" s="1056"/>
      <c r="AX18" s="68"/>
      <c r="AY18" s="21"/>
      <c r="BH18" s="311" t="s">
        <v>67</v>
      </c>
      <c r="BI18" s="30"/>
    </row>
    <row r="19" spans="1:61" s="59" customFormat="1" ht="15.75" thickBot="1">
      <c r="A19" s="21"/>
      <c r="B19" s="21"/>
      <c r="C19" s="58"/>
      <c r="D19" s="1050" t="s">
        <v>19</v>
      </c>
      <c r="E19" s="1051"/>
      <c r="F19" s="1051"/>
      <c r="G19" s="1051"/>
      <c r="H19" s="1051"/>
      <c r="I19" s="1051"/>
      <c r="J19" s="1051"/>
      <c r="K19" s="1051"/>
      <c r="L19" s="1051"/>
      <c r="M19" s="1051"/>
      <c r="N19" s="1051"/>
      <c r="O19" s="1051"/>
      <c r="P19" s="1051"/>
      <c r="Q19" s="1051"/>
      <c r="R19" s="1051"/>
      <c r="S19" s="1051"/>
      <c r="T19" s="1051"/>
      <c r="U19" s="1051"/>
      <c r="V19" s="1051"/>
      <c r="W19" s="1051"/>
      <c r="X19" s="1051"/>
      <c r="Y19" s="1051"/>
      <c r="Z19" s="1051"/>
      <c r="AA19" s="1051"/>
      <c r="AB19" s="1051"/>
      <c r="AC19" s="1051"/>
      <c r="AD19" s="1051"/>
      <c r="AE19" s="1051"/>
      <c r="AF19" s="1051"/>
      <c r="AG19" s="1051"/>
      <c r="AH19" s="1051"/>
      <c r="AI19" s="1051"/>
      <c r="AJ19" s="1051"/>
      <c r="AK19" s="1051"/>
      <c r="AL19" s="1051"/>
      <c r="AM19" s="1051"/>
      <c r="AN19" s="1051"/>
      <c r="AO19" s="1051"/>
      <c r="AP19" s="1051"/>
      <c r="AQ19" s="1051"/>
      <c r="AR19" s="1051"/>
      <c r="AS19" s="1051"/>
      <c r="AT19" s="1051"/>
      <c r="AU19" s="1051"/>
      <c r="AV19" s="1051"/>
      <c r="AW19" s="1052"/>
      <c r="AX19" s="68"/>
      <c r="AY19" s="21"/>
      <c r="BH19" s="310" t="s">
        <v>63</v>
      </c>
      <c r="BI19" s="30"/>
    </row>
    <row r="20" spans="1:61" s="59" customFormat="1" ht="15" customHeight="1" thickBot="1">
      <c r="A20" s="21"/>
      <c r="B20" s="21"/>
      <c r="C20" s="58"/>
      <c r="D20" s="1066" t="s">
        <v>359</v>
      </c>
      <c r="E20" s="1067"/>
      <c r="F20" s="1067"/>
      <c r="G20" s="1068"/>
      <c r="H20" s="1074" t="s">
        <v>11</v>
      </c>
      <c r="I20" s="1074"/>
      <c r="J20" s="1074"/>
      <c r="K20" s="1074"/>
      <c r="L20" s="1074"/>
      <c r="M20" s="1193" t="s">
        <v>360</v>
      </c>
      <c r="N20" s="1193"/>
      <c r="O20" s="1193"/>
      <c r="P20" s="1193"/>
      <c r="Q20" s="1042" t="s">
        <v>274</v>
      </c>
      <c r="R20" s="1043"/>
      <c r="S20" s="1043"/>
      <c r="T20" s="1043"/>
      <c r="U20" s="1044" t="s">
        <v>3635</v>
      </c>
      <c r="V20" s="1045"/>
      <c r="W20" s="1045"/>
      <c r="X20" s="1045"/>
      <c r="Y20" s="1045"/>
      <c r="Z20" s="1045"/>
      <c r="AA20" s="1045"/>
      <c r="AB20" s="1045"/>
      <c r="AC20" s="1045"/>
      <c r="AD20" s="1045"/>
      <c r="AE20" s="1045"/>
      <c r="AF20" s="1045"/>
      <c r="AG20" s="1046"/>
      <c r="AH20" s="1216" t="s">
        <v>361</v>
      </c>
      <c r="AI20" s="1217"/>
      <c r="AJ20" s="1217"/>
      <c r="AK20" s="1217"/>
      <c r="AL20" s="1217"/>
      <c r="AM20" s="1218"/>
      <c r="AN20" s="1213">
        <v>6045432000</v>
      </c>
      <c r="AO20" s="1214"/>
      <c r="AP20" s="1214"/>
      <c r="AQ20" s="1214"/>
      <c r="AR20" s="1214"/>
      <c r="AS20" s="1214"/>
      <c r="AT20" s="1214"/>
      <c r="AU20" s="1214"/>
      <c r="AV20" s="1214"/>
      <c r="AW20" s="1215"/>
      <c r="AX20" s="68"/>
      <c r="AY20" s="21"/>
      <c r="BH20" s="310" t="s">
        <v>131</v>
      </c>
      <c r="BI20" s="30"/>
    </row>
    <row r="21" spans="1:61" s="59" customFormat="1" ht="15.75" thickBot="1">
      <c r="A21" s="21"/>
      <c r="B21" s="21"/>
      <c r="C21" s="58"/>
      <c r="D21" s="1069"/>
      <c r="E21" s="1070"/>
      <c r="F21" s="1070"/>
      <c r="G21" s="1070"/>
      <c r="H21" s="1084">
        <v>1</v>
      </c>
      <c r="I21" s="1085"/>
      <c r="J21" s="1085"/>
      <c r="K21" s="1085"/>
      <c r="L21" s="1086"/>
      <c r="M21" s="1081" t="s">
        <v>2522</v>
      </c>
      <c r="N21" s="1082"/>
      <c r="O21" s="1082"/>
      <c r="P21" s="1083"/>
      <c r="Q21" s="1043"/>
      <c r="R21" s="1043"/>
      <c r="S21" s="1043"/>
      <c r="T21" s="1043"/>
      <c r="U21" s="1047"/>
      <c r="V21" s="1048"/>
      <c r="W21" s="1048"/>
      <c r="X21" s="1048"/>
      <c r="Y21" s="1048"/>
      <c r="Z21" s="1048"/>
      <c r="AA21" s="1048"/>
      <c r="AB21" s="1048"/>
      <c r="AC21" s="1048"/>
      <c r="AD21" s="1048"/>
      <c r="AE21" s="1048"/>
      <c r="AF21" s="1048"/>
      <c r="AG21" s="1049"/>
      <c r="AH21" s="1231" t="s">
        <v>20</v>
      </c>
      <c r="AI21" s="1232"/>
      <c r="AJ21" s="1232"/>
      <c r="AK21" s="1232"/>
      <c r="AL21" s="1232"/>
      <c r="AM21" s="1233"/>
      <c r="AN21" s="1228" t="s">
        <v>3706</v>
      </c>
      <c r="AO21" s="1229"/>
      <c r="AP21" s="1229"/>
      <c r="AQ21" s="1229"/>
      <c r="AR21" s="1229"/>
      <c r="AS21" s="1229"/>
      <c r="AT21" s="1229"/>
      <c r="AU21" s="1229"/>
      <c r="AV21" s="1229"/>
      <c r="AW21" s="1230"/>
      <c r="AX21" s="68"/>
      <c r="AY21" s="21"/>
      <c r="BH21" s="310" t="s">
        <v>65</v>
      </c>
      <c r="BI21" s="30"/>
    </row>
    <row r="22" spans="1:61" s="59" customFormat="1" ht="15.75" thickBot="1">
      <c r="A22" s="21"/>
      <c r="B22" s="21"/>
      <c r="C22" s="58"/>
      <c r="D22" s="1090" t="s">
        <v>362</v>
      </c>
      <c r="E22" s="1090"/>
      <c r="F22" s="1090"/>
      <c r="G22" s="1091"/>
      <c r="H22" s="1039" t="s">
        <v>3634</v>
      </c>
      <c r="I22" s="1040"/>
      <c r="J22" s="1040"/>
      <c r="K22" s="1040"/>
      <c r="L22" s="1040"/>
      <c r="M22" s="1040"/>
      <c r="N22" s="1040"/>
      <c r="O22" s="1040"/>
      <c r="P22" s="1041"/>
      <c r="Q22" s="1102" t="s">
        <v>21</v>
      </c>
      <c r="R22" s="1102"/>
      <c r="S22" s="1102"/>
      <c r="T22" s="88" t="s">
        <v>177</v>
      </c>
      <c r="U22" s="1237" t="s">
        <v>115</v>
      </c>
      <c r="V22" s="1238"/>
      <c r="W22" s="1238"/>
      <c r="X22" s="1238"/>
      <c r="Y22" s="1238"/>
      <c r="Z22" s="1238"/>
      <c r="AA22" s="1239"/>
      <c r="AB22" s="1240" t="s">
        <v>2549</v>
      </c>
      <c r="AC22" s="1241"/>
      <c r="AD22" s="1241"/>
      <c r="AE22" s="1241"/>
      <c r="AF22" s="1241"/>
      <c r="AG22" s="1241"/>
      <c r="AH22" s="1241"/>
      <c r="AI22" s="1241"/>
      <c r="AJ22" s="1241"/>
      <c r="AK22" s="1241"/>
      <c r="AL22" s="1241"/>
      <c r="AM22" s="1242"/>
      <c r="AN22" s="1128" t="s">
        <v>56</v>
      </c>
      <c r="AO22" s="1129"/>
      <c r="AP22" s="1130"/>
      <c r="AQ22" s="1130"/>
      <c r="AR22" s="1131"/>
      <c r="AS22" s="1132"/>
      <c r="AT22" s="1133"/>
      <c r="AU22" s="1133"/>
      <c r="AV22" s="1133"/>
      <c r="AW22" s="1134"/>
      <c r="AX22" s="68"/>
      <c r="AY22" s="21"/>
      <c r="BH22" s="310" t="s">
        <v>70</v>
      </c>
      <c r="BI22" s="30"/>
    </row>
    <row r="23" spans="1:61" s="59" customFormat="1" ht="15.75" thickBot="1">
      <c r="A23" s="21"/>
      <c r="B23" s="21"/>
      <c r="C23" s="58"/>
      <c r="D23" s="1092" t="s">
        <v>363</v>
      </c>
      <c r="E23" s="1093"/>
      <c r="F23" s="1093"/>
      <c r="G23" s="1093"/>
      <c r="H23" s="1093"/>
      <c r="I23" s="1093"/>
      <c r="J23" s="1094"/>
      <c r="K23" s="1029" t="s">
        <v>2553</v>
      </c>
      <c r="L23" s="1030"/>
      <c r="M23" s="1030"/>
      <c r="N23" s="1030"/>
      <c r="O23" s="1030"/>
      <c r="P23" s="1030"/>
      <c r="Q23" s="1030"/>
      <c r="R23" s="1030"/>
      <c r="S23" s="1030"/>
      <c r="T23" s="1030"/>
      <c r="U23" s="1031"/>
      <c r="V23" s="1029" t="s">
        <v>2554</v>
      </c>
      <c r="W23" s="1030"/>
      <c r="X23" s="1030"/>
      <c r="Y23" s="1030"/>
      <c r="Z23" s="1030"/>
      <c r="AA23" s="1247"/>
      <c r="AB23" s="1181"/>
      <c r="AC23" s="1181"/>
      <c r="AD23" s="1181"/>
      <c r="AE23" s="1181"/>
      <c r="AF23" s="1181"/>
      <c r="AG23" s="1182"/>
      <c r="AH23" s="1180" t="s">
        <v>2545</v>
      </c>
      <c r="AI23" s="1181"/>
      <c r="AJ23" s="1181"/>
      <c r="AK23" s="1181"/>
      <c r="AL23" s="1181"/>
      <c r="AM23" s="1181"/>
      <c r="AN23" s="1181"/>
      <c r="AO23" s="1181"/>
      <c r="AP23" s="1181"/>
      <c r="AQ23" s="1181"/>
      <c r="AR23" s="1248" t="s">
        <v>2546</v>
      </c>
      <c r="AS23" s="1249"/>
      <c r="AT23" s="1249"/>
      <c r="AU23" s="1249"/>
      <c r="AV23" s="1249"/>
      <c r="AW23" s="1250"/>
      <c r="AX23" s="284"/>
      <c r="AY23" s="21"/>
      <c r="BA23" s="59" t="s">
        <v>113</v>
      </c>
      <c r="BH23" s="313" t="s">
        <v>603</v>
      </c>
      <c r="BI23" s="30"/>
    </row>
    <row r="24" spans="1:61" s="59" customFormat="1" ht="15" customHeight="1" thickBot="1">
      <c r="A24" s="21"/>
      <c r="B24" s="21"/>
      <c r="C24" s="58"/>
      <c r="D24" s="1095" t="s">
        <v>24</v>
      </c>
      <c r="E24" s="1096"/>
      <c r="F24" s="1096"/>
      <c r="G24" s="1096"/>
      <c r="H24" s="1029" t="s">
        <v>61</v>
      </c>
      <c r="I24" s="1031"/>
      <c r="J24" s="1097" t="s">
        <v>364</v>
      </c>
      <c r="K24" s="1098"/>
      <c r="L24" s="1098"/>
      <c r="M24" s="1098"/>
      <c r="N24" s="1098"/>
      <c r="O24" s="1098"/>
      <c r="P24" s="1099">
        <v>43713902</v>
      </c>
      <c r="Q24" s="1100"/>
      <c r="R24" s="1100"/>
      <c r="S24" s="1100"/>
      <c r="T24" s="1100"/>
      <c r="U24" s="1101"/>
      <c r="V24" s="1234" t="s">
        <v>116</v>
      </c>
      <c r="W24" s="1235"/>
      <c r="X24" s="1235"/>
      <c r="Y24" s="1235"/>
      <c r="Z24" s="1236"/>
      <c r="AA24" s="1125" t="s">
        <v>3706</v>
      </c>
      <c r="AB24" s="1126"/>
      <c r="AC24" s="1126"/>
      <c r="AD24" s="1126"/>
      <c r="AE24" s="1126"/>
      <c r="AF24" s="1126"/>
      <c r="AG24" s="1126"/>
      <c r="AH24" s="1126"/>
      <c r="AI24" s="1126"/>
      <c r="AJ24" s="1126"/>
      <c r="AK24" s="1126"/>
      <c r="AL24" s="1126"/>
      <c r="AM24" s="1126"/>
      <c r="AN24" s="1126"/>
      <c r="AO24" s="1126"/>
      <c r="AP24" s="1126"/>
      <c r="AQ24" s="1126"/>
      <c r="AR24" s="1126"/>
      <c r="AS24" s="1126"/>
      <c r="AT24" s="1126"/>
      <c r="AU24" s="1126"/>
      <c r="AV24" s="1126"/>
      <c r="AW24" s="1127"/>
      <c r="AX24" s="285"/>
      <c r="AY24" s="21"/>
      <c r="BH24" s="313" t="s">
        <v>72</v>
      </c>
      <c r="BI24" s="30"/>
    </row>
    <row r="25" spans="1:61" s="59" customFormat="1" ht="15.75" thickBot="1">
      <c r="A25" s="21"/>
      <c r="B25" s="21"/>
      <c r="C25" s="58"/>
      <c r="D25" s="1050" t="s">
        <v>365</v>
      </c>
      <c r="E25" s="1051"/>
      <c r="F25" s="1051"/>
      <c r="G25" s="1051"/>
      <c r="H25" s="1051"/>
      <c r="I25" s="1051"/>
      <c r="J25" s="1051"/>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51"/>
      <c r="AG25" s="1051"/>
      <c r="AH25" s="1051"/>
      <c r="AI25" s="1051"/>
      <c r="AJ25" s="1051"/>
      <c r="AK25" s="1051"/>
      <c r="AL25" s="1051"/>
      <c r="AM25" s="1051"/>
      <c r="AN25" s="1051"/>
      <c r="AO25" s="1051"/>
      <c r="AP25" s="1051"/>
      <c r="AQ25" s="1051"/>
      <c r="AR25" s="1051"/>
      <c r="AS25" s="1051"/>
      <c r="AT25" s="1051"/>
      <c r="AU25" s="1051"/>
      <c r="AV25" s="1051"/>
      <c r="AW25" s="1052"/>
      <c r="AX25" s="68"/>
      <c r="AY25" s="21"/>
      <c r="BH25" s="310" t="s">
        <v>69</v>
      </c>
      <c r="BI25" s="30"/>
    </row>
    <row r="26" spans="1:61" s="59" customFormat="1" ht="15" customHeight="1">
      <c r="A26" s="21"/>
      <c r="B26" s="21"/>
      <c r="C26" s="58"/>
      <c r="D26" s="1262"/>
      <c r="E26" s="1262"/>
      <c r="F26" s="1069"/>
      <c r="G26" s="1265"/>
      <c r="H26" s="1115"/>
      <c r="I26" s="1024"/>
      <c r="J26" s="1024"/>
      <c r="K26" s="1024"/>
      <c r="L26" s="1024"/>
      <c r="M26" s="1118" t="str">
        <f>+MID(G26,1,1)</f>
        <v/>
      </c>
      <c r="N26" s="1119"/>
      <c r="O26" s="1120"/>
      <c r="P26" s="1139" t="s">
        <v>184</v>
      </c>
      <c r="Q26" s="1252"/>
      <c r="R26" s="1253"/>
      <c r="S26" s="1256" t="s">
        <v>185</v>
      </c>
      <c r="T26" s="1257"/>
      <c r="U26" s="1258"/>
      <c r="V26" s="1109"/>
      <c r="W26" s="1111"/>
      <c r="X26" s="1117" t="s">
        <v>186</v>
      </c>
      <c r="Y26" s="1117"/>
      <c r="Z26" s="1117"/>
      <c r="AA26" s="1117"/>
      <c r="AB26" s="1117"/>
      <c r="AC26" s="1117"/>
      <c r="AD26" s="1109">
        <v>217</v>
      </c>
      <c r="AE26" s="1110"/>
      <c r="AF26" s="1110"/>
      <c r="AG26" s="1110"/>
      <c r="AH26" s="1110"/>
      <c r="AI26" s="1110"/>
      <c r="AJ26" s="1110"/>
      <c r="AK26" s="1110"/>
      <c r="AL26" s="1111"/>
      <c r="AM26" s="1117"/>
      <c r="AN26" s="1117"/>
      <c r="AO26" s="1117"/>
      <c r="AP26" s="1117"/>
      <c r="AQ26" s="1103">
        <v>851251158</v>
      </c>
      <c r="AR26" s="1104"/>
      <c r="AS26" s="1104"/>
      <c r="AT26" s="1104"/>
      <c r="AU26" s="1104"/>
      <c r="AV26" s="1104"/>
      <c r="AW26" s="1105"/>
      <c r="AX26" s="68"/>
      <c r="AY26" s="21"/>
      <c r="BH26" s="313" t="s">
        <v>71</v>
      </c>
      <c r="BI26" s="30"/>
    </row>
    <row r="27" spans="1:61" s="59" customFormat="1" ht="24" customHeight="1" thickBot="1">
      <c r="A27" s="21"/>
      <c r="B27" s="21"/>
      <c r="C27" s="58"/>
      <c r="D27" s="1263"/>
      <c r="E27" s="1263"/>
      <c r="F27" s="1264"/>
      <c r="G27" s="1266"/>
      <c r="H27" s="1116"/>
      <c r="I27" s="1117"/>
      <c r="J27" s="1117"/>
      <c r="K27" s="1117"/>
      <c r="L27" s="1117"/>
      <c r="M27" s="1121"/>
      <c r="N27" s="1122"/>
      <c r="O27" s="1123"/>
      <c r="P27" s="1102"/>
      <c r="Q27" s="1254"/>
      <c r="R27" s="1255"/>
      <c r="S27" s="1259"/>
      <c r="T27" s="1260"/>
      <c r="U27" s="1261"/>
      <c r="V27" s="1112"/>
      <c r="W27" s="1114"/>
      <c r="X27" s="1117"/>
      <c r="Y27" s="1117"/>
      <c r="Z27" s="1117"/>
      <c r="AA27" s="1117"/>
      <c r="AB27" s="1117"/>
      <c r="AC27" s="1117"/>
      <c r="AD27" s="1112"/>
      <c r="AE27" s="1113"/>
      <c r="AF27" s="1113"/>
      <c r="AG27" s="1113"/>
      <c r="AH27" s="1113"/>
      <c r="AI27" s="1113"/>
      <c r="AJ27" s="1113"/>
      <c r="AK27" s="1113"/>
      <c r="AL27" s="1114"/>
      <c r="AM27" s="1117"/>
      <c r="AN27" s="1117"/>
      <c r="AO27" s="1117"/>
      <c r="AP27" s="1117"/>
      <c r="AQ27" s="1106"/>
      <c r="AR27" s="1107"/>
      <c r="AS27" s="1107"/>
      <c r="AT27" s="1107"/>
      <c r="AU27" s="1107"/>
      <c r="AV27" s="1107"/>
      <c r="AW27" s="1108"/>
      <c r="AX27" s="68"/>
      <c r="AY27" s="21"/>
      <c r="BH27" s="312"/>
      <c r="BI27" s="30"/>
    </row>
    <row r="28" spans="1:61" s="59" customFormat="1" ht="15" customHeight="1" thickBot="1">
      <c r="A28" s="21"/>
      <c r="B28" s="21"/>
      <c r="C28" s="58"/>
      <c r="D28" s="1050" t="s">
        <v>36</v>
      </c>
      <c r="E28" s="1051"/>
      <c r="F28" s="1051"/>
      <c r="G28" s="1051"/>
      <c r="H28" s="1051"/>
      <c r="I28" s="1051"/>
      <c r="J28" s="1051"/>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51"/>
      <c r="AG28" s="1051"/>
      <c r="AH28" s="1051"/>
      <c r="AI28" s="1051"/>
      <c r="AJ28" s="1051"/>
      <c r="AK28" s="1051"/>
      <c r="AL28" s="1051"/>
      <c r="AM28" s="1051"/>
      <c r="AN28" s="1051"/>
      <c r="AO28" s="1051"/>
      <c r="AP28" s="1051"/>
      <c r="AQ28" s="1051"/>
      <c r="AR28" s="1051"/>
      <c r="AS28" s="1051"/>
      <c r="AT28" s="1051"/>
      <c r="AU28" s="1051"/>
      <c r="AV28" s="1051"/>
      <c r="AW28" s="1052"/>
      <c r="AX28" s="68"/>
      <c r="AY28" s="21"/>
      <c r="BH28" s="30" t="s">
        <v>177</v>
      </c>
      <c r="BI28" s="30"/>
    </row>
    <row r="29" spans="1:61" s="59" customFormat="1" ht="15.75" customHeight="1" thickBot="1">
      <c r="A29" s="21"/>
      <c r="B29" s="21"/>
      <c r="C29" s="58"/>
      <c r="D29" s="1079" t="s">
        <v>366</v>
      </c>
      <c r="E29" s="1080"/>
      <c r="F29" s="1080"/>
      <c r="G29" s="1080"/>
      <c r="H29" s="1186" t="s">
        <v>25</v>
      </c>
      <c r="I29" s="1024"/>
      <c r="J29" s="1024"/>
      <c r="K29" s="1024"/>
      <c r="L29" s="1024"/>
      <c r="M29" s="1118" t="s">
        <v>26</v>
      </c>
      <c r="N29" s="1119"/>
      <c r="O29" s="1120"/>
      <c r="P29" s="1175"/>
      <c r="Q29" s="1175"/>
      <c r="R29" s="1176"/>
      <c r="S29" s="1180">
        <v>1841201</v>
      </c>
      <c r="T29" s="1181"/>
      <c r="U29" s="1181"/>
      <c r="V29" s="1181"/>
      <c r="W29" s="1182"/>
      <c r="X29" s="1080" t="s">
        <v>179</v>
      </c>
      <c r="Y29" s="1080"/>
      <c r="Z29" s="1153"/>
      <c r="AA29" s="1149">
        <v>1</v>
      </c>
      <c r="AB29" s="1150"/>
      <c r="AC29" s="1117" t="s">
        <v>180</v>
      </c>
      <c r="AD29" s="1117"/>
      <c r="AE29" s="1117"/>
      <c r="AF29" s="1146"/>
      <c r="AG29" s="1144">
        <v>9</v>
      </c>
      <c r="AH29" s="1117" t="s">
        <v>181</v>
      </c>
      <c r="AI29" s="1117"/>
      <c r="AJ29" s="1117"/>
      <c r="AK29" s="1117"/>
      <c r="AL29" s="1117"/>
      <c r="AM29" s="1167">
        <v>212</v>
      </c>
      <c r="AN29" s="1168"/>
      <c r="AO29" s="1168"/>
      <c r="AP29" s="1169"/>
      <c r="AQ29" s="1117" t="s">
        <v>182</v>
      </c>
      <c r="AR29" s="1117"/>
      <c r="AS29" s="1146"/>
      <c r="AT29" s="1161">
        <v>844751158</v>
      </c>
      <c r="AU29" s="1162"/>
      <c r="AV29" s="1162"/>
      <c r="AW29" s="1163"/>
      <c r="AX29" s="68"/>
      <c r="AY29" s="21"/>
      <c r="BH29" s="30" t="s">
        <v>178</v>
      </c>
      <c r="BI29" s="30"/>
    </row>
    <row r="30" spans="1:61" s="59" customFormat="1" ht="21" customHeight="1" thickBot="1">
      <c r="A30" s="21"/>
      <c r="B30" s="21"/>
      <c r="C30" s="58"/>
      <c r="D30" s="1087" t="s">
        <v>3636</v>
      </c>
      <c r="E30" s="1088"/>
      <c r="F30" s="1088"/>
      <c r="G30" s="1089"/>
      <c r="H30" s="1187"/>
      <c r="I30" s="1188"/>
      <c r="J30" s="1188"/>
      <c r="K30" s="1188"/>
      <c r="L30" s="1188"/>
      <c r="M30" s="1189"/>
      <c r="N30" s="1190"/>
      <c r="O30" s="1191"/>
      <c r="P30" s="1177"/>
      <c r="Q30" s="1178"/>
      <c r="R30" s="1179"/>
      <c r="S30" s="1183"/>
      <c r="T30" s="1184"/>
      <c r="U30" s="1184"/>
      <c r="V30" s="1184"/>
      <c r="W30" s="1185"/>
      <c r="X30" s="1080"/>
      <c r="Y30" s="1154"/>
      <c r="Z30" s="1155"/>
      <c r="AA30" s="1151"/>
      <c r="AB30" s="1152"/>
      <c r="AC30" s="1147"/>
      <c r="AD30" s="1147"/>
      <c r="AE30" s="1147"/>
      <c r="AF30" s="1148"/>
      <c r="AG30" s="1145"/>
      <c r="AH30" s="1147"/>
      <c r="AI30" s="1147"/>
      <c r="AJ30" s="1147"/>
      <c r="AK30" s="1147"/>
      <c r="AL30" s="1147"/>
      <c r="AM30" s="1170"/>
      <c r="AN30" s="1171"/>
      <c r="AO30" s="1171"/>
      <c r="AP30" s="1172"/>
      <c r="AQ30" s="1147"/>
      <c r="AR30" s="1147"/>
      <c r="AS30" s="1148"/>
      <c r="AT30" s="1164"/>
      <c r="AU30" s="1165"/>
      <c r="AV30" s="1165"/>
      <c r="AW30" s="1166"/>
      <c r="AX30" s="68"/>
      <c r="AY30" s="21"/>
      <c r="BH30" s="30"/>
      <c r="BI30" s="30"/>
    </row>
    <row r="31" spans="1:61" s="59" customFormat="1" ht="19.5" customHeight="1" thickBot="1">
      <c r="A31" s="21"/>
      <c r="B31" s="21"/>
      <c r="C31" s="58"/>
      <c r="D31" s="1173" t="s">
        <v>183</v>
      </c>
      <c r="E31" s="1174"/>
      <c r="F31" s="1174"/>
      <c r="G31" s="1174"/>
      <c r="H31" s="1138" t="s">
        <v>31</v>
      </c>
      <c r="I31" s="1138"/>
      <c r="J31" s="89" t="s">
        <v>112</v>
      </c>
      <c r="K31" s="90"/>
      <c r="L31" s="91" t="s">
        <v>32</v>
      </c>
      <c r="M31" s="91"/>
      <c r="N31" s="91"/>
      <c r="O31" s="89"/>
      <c r="P31" s="91" t="s">
        <v>33</v>
      </c>
      <c r="Q31" s="1029"/>
      <c r="R31" s="1031"/>
      <c r="S31" s="1138" t="s">
        <v>367</v>
      </c>
      <c r="T31" s="1138"/>
      <c r="U31" s="1138"/>
      <c r="V31" s="1138"/>
      <c r="W31" s="90"/>
      <c r="X31" s="88"/>
      <c r="Y31" s="1139"/>
      <c r="Z31" s="1139"/>
      <c r="AA31" s="1139"/>
      <c r="AB31" s="1139"/>
      <c r="AC31" s="1139"/>
      <c r="AD31" s="1139"/>
      <c r="AE31" s="1139"/>
      <c r="AF31" s="1139"/>
      <c r="AG31" s="1139"/>
      <c r="AH31" s="1139"/>
      <c r="AI31" s="1139"/>
      <c r="AJ31" s="1139"/>
      <c r="AK31" s="1139"/>
      <c r="AL31" s="1139"/>
      <c r="AM31" s="1139"/>
      <c r="AN31" s="1139"/>
      <c r="AO31" s="1139"/>
      <c r="AP31" s="1139"/>
      <c r="AQ31" s="1139"/>
      <c r="AR31" s="1139"/>
      <c r="AS31" s="1139"/>
      <c r="AT31" s="1139"/>
      <c r="AU31" s="1139"/>
      <c r="AV31" s="1139"/>
      <c r="AW31" s="1140"/>
      <c r="AX31" s="68"/>
      <c r="AY31" s="21"/>
      <c r="BH31" s="30"/>
      <c r="BI31" s="30"/>
    </row>
    <row r="32" spans="1:61" s="59" customFormat="1" ht="15">
      <c r="A32" s="21"/>
      <c r="B32" s="21"/>
      <c r="C32" s="58"/>
      <c r="D32" s="1141" t="s">
        <v>34</v>
      </c>
      <c r="E32" s="1142"/>
      <c r="F32" s="1142"/>
      <c r="G32" s="1142"/>
      <c r="H32" s="1142"/>
      <c r="I32" s="1142"/>
      <c r="J32" s="1142"/>
      <c r="K32" s="1142"/>
      <c r="L32" s="1142"/>
      <c r="M32" s="1142"/>
      <c r="N32" s="1142"/>
      <c r="O32" s="1142"/>
      <c r="P32" s="1142"/>
      <c r="Q32" s="1142"/>
      <c r="R32" s="1142"/>
      <c r="S32" s="1142"/>
      <c r="T32" s="1142"/>
      <c r="U32" s="1142"/>
      <c r="V32" s="1142"/>
      <c r="W32" s="1142"/>
      <c r="X32" s="1142"/>
      <c r="Y32" s="1142"/>
      <c r="Z32" s="1142"/>
      <c r="AA32" s="1142"/>
      <c r="AB32" s="1142"/>
      <c r="AC32" s="1142"/>
      <c r="AD32" s="1142"/>
      <c r="AE32" s="1142"/>
      <c r="AF32" s="1142"/>
      <c r="AG32" s="1142"/>
      <c r="AH32" s="1142"/>
      <c r="AI32" s="1142"/>
      <c r="AJ32" s="1142"/>
      <c r="AK32" s="1142"/>
      <c r="AL32" s="1142"/>
      <c r="AM32" s="1142"/>
      <c r="AN32" s="1142"/>
      <c r="AO32" s="1142"/>
      <c r="AP32" s="1142"/>
      <c r="AQ32" s="1142"/>
      <c r="AR32" s="1142"/>
      <c r="AS32" s="1142"/>
      <c r="AT32" s="1142"/>
      <c r="AU32" s="1142"/>
      <c r="AV32" s="1142"/>
      <c r="AW32" s="1143"/>
      <c r="AX32" s="68"/>
      <c r="AY32" s="21"/>
      <c r="BH32" s="30"/>
      <c r="BI32" s="30"/>
    </row>
    <row r="33" spans="1:61" s="59" customFormat="1" ht="6" customHeight="1" thickBot="1">
      <c r="A33" s="21"/>
      <c r="B33" s="21"/>
      <c r="C33" s="58"/>
      <c r="D33" s="92"/>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4"/>
      <c r="AX33" s="68"/>
      <c r="AY33" s="21"/>
      <c r="BH33" s="30"/>
      <c r="BI33" s="30"/>
    </row>
    <row r="34" spans="1:61" s="59" customFormat="1" ht="15" customHeight="1" thickBot="1">
      <c r="A34" s="21"/>
      <c r="B34" s="21"/>
      <c r="C34" s="58"/>
      <c r="D34" s="95"/>
      <c r="E34" s="88" t="s">
        <v>112</v>
      </c>
      <c r="F34" s="76"/>
      <c r="G34" s="1159" t="s">
        <v>368</v>
      </c>
      <c r="H34" s="1159"/>
      <c r="I34" s="1159"/>
      <c r="J34" s="1159"/>
      <c r="K34" s="1159"/>
      <c r="L34" s="1159"/>
      <c r="M34" s="1159"/>
      <c r="N34" s="1159"/>
      <c r="O34" s="1159"/>
      <c r="P34" s="1159"/>
      <c r="Q34" s="1159"/>
      <c r="R34" s="1159"/>
      <c r="S34" s="1159"/>
      <c r="T34" s="1159"/>
      <c r="U34" s="1159"/>
      <c r="V34" s="1159"/>
      <c r="W34" s="1159"/>
      <c r="X34" s="1159"/>
      <c r="Y34" s="1159"/>
      <c r="Z34" s="1159"/>
      <c r="AA34" s="1159"/>
      <c r="AB34" s="1159"/>
      <c r="AC34" s="1159"/>
      <c r="AD34" s="1159"/>
      <c r="AE34" s="1159"/>
      <c r="AF34" s="1159"/>
      <c r="AG34" s="1159"/>
      <c r="AH34" s="1159"/>
      <c r="AI34" s="1159"/>
      <c r="AJ34" s="1159"/>
      <c r="AK34" s="1159"/>
      <c r="AL34" s="1159"/>
      <c r="AM34" s="1159"/>
      <c r="AN34" s="1159"/>
      <c r="AO34" s="1159"/>
      <c r="AP34" s="1159"/>
      <c r="AQ34" s="1159"/>
      <c r="AR34" s="1159"/>
      <c r="AS34" s="1159"/>
      <c r="AT34" s="1159"/>
      <c r="AU34" s="1159"/>
      <c r="AV34" s="1159"/>
      <c r="AW34" s="1160"/>
      <c r="AX34" s="68"/>
      <c r="AY34" s="21"/>
      <c r="BH34" s="30"/>
      <c r="BI34" s="30"/>
    </row>
    <row r="35" spans="1:61" s="59" customFormat="1" ht="5.25" customHeight="1" thickBot="1">
      <c r="A35" s="21"/>
      <c r="B35" s="21"/>
      <c r="C35" s="58"/>
      <c r="D35" s="95"/>
      <c r="E35" s="9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97"/>
      <c r="AX35" s="68"/>
      <c r="AY35" s="21"/>
    </row>
    <row r="36" spans="1:61" s="59" customFormat="1" ht="23.25" customHeight="1" thickBot="1">
      <c r="A36" s="21"/>
      <c r="B36" s="21"/>
      <c r="C36" s="58"/>
      <c r="D36" s="95"/>
      <c r="E36" s="88" t="s">
        <v>112</v>
      </c>
      <c r="F36" s="76"/>
      <c r="G36" s="1159" t="s">
        <v>369</v>
      </c>
      <c r="H36" s="1159"/>
      <c r="I36" s="1159"/>
      <c r="J36" s="1159"/>
      <c r="K36" s="1159"/>
      <c r="L36" s="1159"/>
      <c r="M36" s="1159"/>
      <c r="N36" s="1159"/>
      <c r="O36" s="1159"/>
      <c r="P36" s="1159"/>
      <c r="Q36" s="1159"/>
      <c r="R36" s="1159"/>
      <c r="S36" s="1159"/>
      <c r="T36" s="1159"/>
      <c r="U36" s="1159"/>
      <c r="V36" s="1159"/>
      <c r="W36" s="1159"/>
      <c r="X36" s="1159"/>
      <c r="Y36" s="1159"/>
      <c r="Z36" s="1159"/>
      <c r="AA36" s="1159"/>
      <c r="AB36" s="1159"/>
      <c r="AC36" s="1159"/>
      <c r="AD36" s="1159"/>
      <c r="AE36" s="1159"/>
      <c r="AF36" s="1159"/>
      <c r="AG36" s="1159"/>
      <c r="AH36" s="1159"/>
      <c r="AI36" s="1159"/>
      <c r="AJ36" s="1159"/>
      <c r="AK36" s="1159"/>
      <c r="AL36" s="1159"/>
      <c r="AM36" s="1159"/>
      <c r="AN36" s="1159"/>
      <c r="AO36" s="1159"/>
      <c r="AP36" s="1159"/>
      <c r="AQ36" s="1159"/>
      <c r="AR36" s="1159"/>
      <c r="AS36" s="1159"/>
      <c r="AT36" s="1159"/>
      <c r="AU36" s="1159"/>
      <c r="AV36" s="1159"/>
      <c r="AW36" s="1160"/>
      <c r="AX36" s="68"/>
      <c r="AY36" s="21"/>
    </row>
    <row r="37" spans="1:61" s="59" customFormat="1" ht="6.75" customHeight="1" thickBot="1">
      <c r="A37" s="21"/>
      <c r="B37" s="21"/>
      <c r="C37" s="58"/>
      <c r="D37" s="95"/>
      <c r="E37" s="9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97"/>
      <c r="AX37" s="68"/>
      <c r="AY37" s="21"/>
    </row>
    <row r="38" spans="1:61" s="59" customFormat="1" ht="15" customHeight="1" thickBot="1">
      <c r="A38" s="21"/>
      <c r="B38" s="21"/>
      <c r="C38" s="58"/>
      <c r="D38" s="95"/>
      <c r="E38" s="88" t="s">
        <v>112</v>
      </c>
      <c r="F38" s="76"/>
      <c r="G38" s="1159" t="s">
        <v>370</v>
      </c>
      <c r="H38" s="1159"/>
      <c r="I38" s="1159"/>
      <c r="J38" s="1159"/>
      <c r="K38" s="1159"/>
      <c r="L38" s="1159"/>
      <c r="M38" s="1159"/>
      <c r="N38" s="1159"/>
      <c r="O38" s="1159"/>
      <c r="P38" s="1159"/>
      <c r="Q38" s="1159"/>
      <c r="R38" s="1159"/>
      <c r="S38" s="1159"/>
      <c r="T38" s="1159"/>
      <c r="U38" s="1159"/>
      <c r="V38" s="1159"/>
      <c r="W38" s="1159"/>
      <c r="X38" s="1159"/>
      <c r="Y38" s="1159"/>
      <c r="Z38" s="1159"/>
      <c r="AA38" s="1159"/>
      <c r="AB38" s="1159"/>
      <c r="AC38" s="1159"/>
      <c r="AD38" s="1159"/>
      <c r="AE38" s="1159"/>
      <c r="AF38" s="1159"/>
      <c r="AG38" s="1159"/>
      <c r="AH38" s="1159"/>
      <c r="AI38" s="1159"/>
      <c r="AJ38" s="1159"/>
      <c r="AK38" s="1159"/>
      <c r="AL38" s="1159"/>
      <c r="AM38" s="1159"/>
      <c r="AN38" s="1159"/>
      <c r="AO38" s="1159"/>
      <c r="AP38" s="1159"/>
      <c r="AQ38" s="1159"/>
      <c r="AR38" s="1159"/>
      <c r="AS38" s="1159"/>
      <c r="AT38" s="1159"/>
      <c r="AU38" s="1159"/>
      <c r="AV38" s="1159"/>
      <c r="AW38" s="1160"/>
      <c r="AX38" s="68"/>
      <c r="AY38" s="21"/>
    </row>
    <row r="39" spans="1:61" s="59" customFormat="1" ht="6.75" customHeight="1">
      <c r="A39" s="21"/>
      <c r="B39" s="21"/>
      <c r="C39" s="58"/>
      <c r="D39" s="1267"/>
      <c r="E39" s="1138"/>
      <c r="F39" s="1138"/>
      <c r="G39" s="1138"/>
      <c r="H39" s="1138"/>
      <c r="I39" s="1138"/>
      <c r="J39" s="1138"/>
      <c r="K39" s="1138"/>
      <c r="L39" s="1138"/>
      <c r="M39" s="1138"/>
      <c r="N39" s="1138"/>
      <c r="O39" s="1138"/>
      <c r="P39" s="1138"/>
      <c r="Q39" s="1138"/>
      <c r="R39" s="1138"/>
      <c r="S39" s="1138"/>
      <c r="T39" s="1138"/>
      <c r="U39" s="1138"/>
      <c r="V39" s="1138"/>
      <c r="W39" s="1138"/>
      <c r="X39" s="1138"/>
      <c r="Y39" s="1138"/>
      <c r="Z39" s="1138"/>
      <c r="AA39" s="1138"/>
      <c r="AB39" s="1138"/>
      <c r="AC39" s="1138"/>
      <c r="AD39" s="1138"/>
      <c r="AE39" s="1138"/>
      <c r="AF39" s="1138"/>
      <c r="AG39" s="1138"/>
      <c r="AH39" s="1138"/>
      <c r="AI39" s="1138"/>
      <c r="AJ39" s="1138"/>
      <c r="AK39" s="1138"/>
      <c r="AL39" s="1138"/>
      <c r="AM39" s="1138"/>
      <c r="AN39" s="1138"/>
      <c r="AO39" s="1138"/>
      <c r="AP39" s="1138"/>
      <c r="AQ39" s="1138"/>
      <c r="AR39" s="1138"/>
      <c r="AS39" s="1138"/>
      <c r="AT39" s="1138"/>
      <c r="AU39" s="1138"/>
      <c r="AV39" s="1138"/>
      <c r="AW39" s="1268"/>
      <c r="AX39" s="68"/>
      <c r="AY39" s="21"/>
    </row>
    <row r="40" spans="1:61" s="59" customFormat="1" ht="15.75" thickBot="1">
      <c r="A40" s="21"/>
      <c r="B40" s="21"/>
      <c r="C40" s="58"/>
      <c r="D40" s="1269" t="s">
        <v>35</v>
      </c>
      <c r="E40" s="1270"/>
      <c r="F40" s="1270"/>
      <c r="G40" s="1270"/>
      <c r="H40" s="1270"/>
      <c r="I40" s="1270"/>
      <c r="J40" s="1270"/>
      <c r="K40" s="1270"/>
      <c r="L40" s="1270"/>
      <c r="M40" s="1270"/>
      <c r="N40" s="1270"/>
      <c r="O40" s="1270"/>
      <c r="P40" s="1270"/>
      <c r="Q40" s="1270"/>
      <c r="R40" s="1270"/>
      <c r="S40" s="1270"/>
      <c r="T40" s="1270"/>
      <c r="U40" s="1270"/>
      <c r="V40" s="1270"/>
      <c r="W40" s="1270"/>
      <c r="X40" s="1270"/>
      <c r="Y40" s="1270"/>
      <c r="Z40" s="1270"/>
      <c r="AA40" s="1270"/>
      <c r="AB40" s="1270"/>
      <c r="AC40" s="1270"/>
      <c r="AD40" s="1270"/>
      <c r="AE40" s="1270"/>
      <c r="AF40" s="1270"/>
      <c r="AG40" s="1270"/>
      <c r="AH40" s="1270"/>
      <c r="AI40" s="1270"/>
      <c r="AJ40" s="1270"/>
      <c r="AK40" s="1270"/>
      <c r="AL40" s="1270"/>
      <c r="AM40" s="1270"/>
      <c r="AN40" s="1270"/>
      <c r="AO40" s="1270"/>
      <c r="AP40" s="1270"/>
      <c r="AQ40" s="1270"/>
      <c r="AR40" s="1270"/>
      <c r="AS40" s="1270"/>
      <c r="AT40" s="1270"/>
      <c r="AU40" s="1270"/>
      <c r="AV40" s="1270"/>
      <c r="AW40" s="1271"/>
      <c r="AX40" s="68"/>
      <c r="AY40" s="21"/>
    </row>
    <row r="41" spans="1:61" s="59" customFormat="1" ht="96" customHeight="1" thickBot="1">
      <c r="A41" s="21"/>
      <c r="B41" s="21"/>
      <c r="C41" s="58"/>
      <c r="D41" s="1156"/>
      <c r="E41" s="1157"/>
      <c r="F41" s="1157"/>
      <c r="G41" s="1157"/>
      <c r="H41" s="1157"/>
      <c r="I41" s="1157"/>
      <c r="J41" s="1157"/>
      <c r="K41" s="1157"/>
      <c r="L41" s="1157"/>
      <c r="M41" s="1157"/>
      <c r="N41" s="1157"/>
      <c r="O41" s="1157"/>
      <c r="P41" s="1157"/>
      <c r="Q41" s="1157"/>
      <c r="R41" s="1157"/>
      <c r="S41" s="1157"/>
      <c r="T41" s="1157"/>
      <c r="U41" s="1157"/>
      <c r="V41" s="1157"/>
      <c r="W41" s="1158"/>
      <c r="X41" s="1272" t="s">
        <v>594</v>
      </c>
      <c r="Y41" s="1273"/>
      <c r="Z41" s="1273"/>
      <c r="AA41" s="1273"/>
      <c r="AB41" s="1273"/>
      <c r="AC41" s="1273"/>
      <c r="AD41" s="1273"/>
      <c r="AE41" s="1273"/>
      <c r="AF41" s="1273"/>
      <c r="AG41" s="1273"/>
      <c r="AH41" s="1273"/>
      <c r="AI41" s="1273"/>
      <c r="AJ41" s="1273"/>
      <c r="AK41" s="1273"/>
      <c r="AL41" s="1273"/>
      <c r="AM41" s="1273"/>
      <c r="AN41" s="1273"/>
      <c r="AO41" s="1273"/>
      <c r="AP41" s="1273"/>
      <c r="AQ41" s="1273"/>
      <c r="AR41" s="1273"/>
      <c r="AS41" s="1273"/>
      <c r="AT41" s="1273"/>
      <c r="AU41" s="1273"/>
      <c r="AV41" s="1273"/>
      <c r="AW41" s="1274"/>
      <c r="AX41" s="68"/>
      <c r="AY41" s="21"/>
    </row>
    <row r="42" spans="1:61" s="59" customFormat="1" ht="15">
      <c r="A42" s="21"/>
      <c r="B42" s="21"/>
      <c r="C42" s="58"/>
      <c r="D42" s="1137" t="s">
        <v>371</v>
      </c>
      <c r="E42" s="1137"/>
      <c r="F42" s="1137"/>
      <c r="G42" s="1137"/>
      <c r="H42" s="1137"/>
      <c r="I42" s="1137"/>
      <c r="J42" s="1137"/>
      <c r="K42" s="1137"/>
      <c r="L42" s="1137"/>
      <c r="M42" s="1137"/>
      <c r="N42" s="1137"/>
      <c r="O42" s="1137"/>
      <c r="P42" s="1137"/>
      <c r="Q42" s="1137"/>
      <c r="R42" s="1137"/>
      <c r="S42" s="1137"/>
      <c r="T42" s="1137"/>
      <c r="U42" s="1137"/>
      <c r="V42" s="1137"/>
      <c r="W42" s="1137"/>
      <c r="X42" s="1137" t="s">
        <v>188</v>
      </c>
      <c r="Y42" s="1137"/>
      <c r="Z42" s="1137"/>
      <c r="AA42" s="1137"/>
      <c r="AB42" s="1137"/>
      <c r="AC42" s="1137"/>
      <c r="AD42" s="1137"/>
      <c r="AE42" s="1137"/>
      <c r="AF42" s="1137"/>
      <c r="AG42" s="1137"/>
      <c r="AH42" s="1137"/>
      <c r="AI42" s="1137"/>
      <c r="AJ42" s="1137"/>
      <c r="AK42" s="1137"/>
      <c r="AL42" s="1137"/>
      <c r="AM42" s="1137"/>
      <c r="AN42" s="1137"/>
      <c r="AO42" s="1137"/>
      <c r="AP42" s="1137"/>
      <c r="AQ42" s="1137"/>
      <c r="AR42" s="1137"/>
      <c r="AS42" s="1137"/>
      <c r="AT42" s="1137"/>
      <c r="AU42" s="1137"/>
      <c r="AV42" s="1137"/>
      <c r="AW42" s="1137"/>
      <c r="AX42" s="68"/>
      <c r="AY42" s="21"/>
    </row>
    <row r="43" spans="1:61" s="59" customFormat="1" ht="15" customHeight="1">
      <c r="A43" s="21"/>
      <c r="B43" s="21"/>
      <c r="C43" s="58"/>
      <c r="D43" s="1251" t="s">
        <v>372</v>
      </c>
      <c r="E43" s="1251"/>
      <c r="F43" s="1251"/>
      <c r="G43" s="1251"/>
      <c r="H43" s="1251"/>
      <c r="I43" s="1251"/>
      <c r="J43" s="1251"/>
      <c r="K43" s="1251"/>
      <c r="L43" s="1251"/>
      <c r="M43" s="1251"/>
      <c r="N43" s="1251"/>
      <c r="O43" s="1251"/>
      <c r="P43" s="1251"/>
      <c r="Q43" s="1251"/>
      <c r="R43" s="1251"/>
      <c r="S43" s="1251"/>
      <c r="T43" s="1251"/>
      <c r="U43" s="1251"/>
      <c r="V43" s="1251"/>
      <c r="W43" s="1251"/>
      <c r="X43" s="1251"/>
      <c r="Y43" s="1251"/>
      <c r="Z43" s="1251"/>
      <c r="AA43" s="1251"/>
      <c r="AB43" s="1251"/>
      <c r="AC43" s="1251"/>
      <c r="AD43" s="1251"/>
      <c r="AE43" s="1251"/>
      <c r="AF43" s="1251"/>
      <c r="AG43" s="1251"/>
      <c r="AH43" s="1251"/>
      <c r="AI43" s="1251"/>
      <c r="AJ43" s="1251"/>
      <c r="AK43" s="1251"/>
      <c r="AL43" s="1251"/>
      <c r="AM43" s="1251"/>
      <c r="AN43" s="1251"/>
      <c r="AO43" s="1251"/>
      <c r="AP43" s="1251"/>
      <c r="AQ43" s="1251"/>
      <c r="AR43" s="1251"/>
      <c r="AS43" s="1251"/>
      <c r="AT43" s="1251"/>
      <c r="AU43" s="1251"/>
      <c r="AV43" s="1251"/>
      <c r="AW43" s="1251"/>
      <c r="AX43" s="68"/>
      <c r="AY43" s="21"/>
    </row>
    <row r="44" spans="1:61" s="59" customFormat="1" ht="15">
      <c r="A44" s="21"/>
      <c r="B44" s="21"/>
      <c r="C44" s="58"/>
      <c r="D44" s="1251"/>
      <c r="E44" s="1251"/>
      <c r="F44" s="1251"/>
      <c r="G44" s="1251"/>
      <c r="H44" s="1251"/>
      <c r="I44" s="1251"/>
      <c r="J44" s="1251"/>
      <c r="K44" s="1251"/>
      <c r="L44" s="1251"/>
      <c r="M44" s="1251"/>
      <c r="N44" s="1251"/>
      <c r="O44" s="1251"/>
      <c r="P44" s="1251"/>
      <c r="Q44" s="1251"/>
      <c r="R44" s="1251"/>
      <c r="S44" s="1251"/>
      <c r="T44" s="1251"/>
      <c r="U44" s="1251"/>
      <c r="V44" s="1251"/>
      <c r="W44" s="1251"/>
      <c r="X44" s="1251"/>
      <c r="Y44" s="1251"/>
      <c r="Z44" s="1251"/>
      <c r="AA44" s="1251"/>
      <c r="AB44" s="1251"/>
      <c r="AC44" s="1251"/>
      <c r="AD44" s="1251"/>
      <c r="AE44" s="1251"/>
      <c r="AF44" s="1251"/>
      <c r="AG44" s="1251"/>
      <c r="AH44" s="1251"/>
      <c r="AI44" s="1251"/>
      <c r="AJ44" s="1251"/>
      <c r="AK44" s="1251"/>
      <c r="AL44" s="1251"/>
      <c r="AM44" s="1251"/>
      <c r="AN44" s="1251"/>
      <c r="AO44" s="1251"/>
      <c r="AP44" s="1251"/>
      <c r="AQ44" s="1251"/>
      <c r="AR44" s="1251"/>
      <c r="AS44" s="1251"/>
      <c r="AT44" s="1251"/>
      <c r="AU44" s="1251"/>
      <c r="AV44" s="1251"/>
      <c r="AW44" s="1251"/>
      <c r="AX44" s="68"/>
      <c r="AY44" s="21"/>
    </row>
    <row r="45" spans="1:61" s="59" customFormat="1" ht="15">
      <c r="A45" s="21"/>
      <c r="B45" s="21"/>
      <c r="C45" s="58"/>
      <c r="D45" s="1251"/>
      <c r="E45" s="1251"/>
      <c r="F45" s="1251"/>
      <c r="G45" s="1251"/>
      <c r="H45" s="1251"/>
      <c r="I45" s="1251"/>
      <c r="J45" s="1251"/>
      <c r="K45" s="1251"/>
      <c r="L45" s="1251"/>
      <c r="M45" s="1251"/>
      <c r="N45" s="1251"/>
      <c r="O45" s="1251"/>
      <c r="P45" s="1251"/>
      <c r="Q45" s="1251"/>
      <c r="R45" s="1251"/>
      <c r="S45" s="1251"/>
      <c r="T45" s="1251"/>
      <c r="U45" s="1251"/>
      <c r="V45" s="1251"/>
      <c r="W45" s="1251"/>
      <c r="X45" s="1251"/>
      <c r="Y45" s="1251"/>
      <c r="Z45" s="1251"/>
      <c r="AA45" s="1251"/>
      <c r="AB45" s="1251"/>
      <c r="AC45" s="1251"/>
      <c r="AD45" s="1251"/>
      <c r="AE45" s="1251"/>
      <c r="AF45" s="1251"/>
      <c r="AG45" s="1251"/>
      <c r="AH45" s="1251"/>
      <c r="AI45" s="1251"/>
      <c r="AJ45" s="1251"/>
      <c r="AK45" s="1251"/>
      <c r="AL45" s="1251"/>
      <c r="AM45" s="1251"/>
      <c r="AN45" s="1251"/>
      <c r="AO45" s="1251"/>
      <c r="AP45" s="1251"/>
      <c r="AQ45" s="1251"/>
      <c r="AR45" s="1251"/>
      <c r="AS45" s="1251"/>
      <c r="AT45" s="1251"/>
      <c r="AU45" s="1251"/>
      <c r="AV45" s="1251"/>
      <c r="AW45" s="1251"/>
      <c r="AX45" s="68"/>
      <c r="AY45" s="21"/>
    </row>
    <row r="46" spans="1:61" s="59" customFormat="1" ht="15.75" thickBot="1">
      <c r="A46" s="21"/>
      <c r="B46" s="21"/>
      <c r="C46" s="98"/>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100"/>
      <c r="AY46" s="21"/>
    </row>
    <row r="47" spans="1:61" ht="15" customHeight="1">
      <c r="M47" s="1021" t="s">
        <v>2517</v>
      </c>
      <c r="N47" s="1021"/>
      <c r="O47" s="1021"/>
      <c r="P47" s="1021"/>
      <c r="Q47" s="1021"/>
      <c r="R47" s="1021"/>
      <c r="S47" s="1021"/>
      <c r="T47" s="1021"/>
      <c r="U47" s="1021"/>
      <c r="V47" s="1021"/>
      <c r="W47" s="1021"/>
      <c r="X47" s="1021"/>
      <c r="Y47" s="1021"/>
      <c r="Z47" s="1021"/>
      <c r="AA47" s="1021"/>
      <c r="AB47" s="1021"/>
      <c r="AC47" s="1021"/>
      <c r="AD47" s="1021"/>
      <c r="AE47" s="1021"/>
      <c r="AF47" s="1021"/>
      <c r="AG47" s="410"/>
      <c r="AH47" s="410"/>
      <c r="AI47" s="410"/>
      <c r="AJ47" s="410"/>
      <c r="AK47" s="410"/>
      <c r="AL47" s="410"/>
      <c r="AM47" s="410"/>
      <c r="AN47" s="410"/>
      <c r="AO47" s="155"/>
      <c r="AP47" s="410"/>
      <c r="AS47" s="1227" t="s">
        <v>2514</v>
      </c>
      <c r="AT47" s="1227"/>
      <c r="AU47" s="1227"/>
      <c r="AV47" s="1227"/>
      <c r="AW47" s="1227"/>
      <c r="AX47" s="410"/>
      <c r="AY47" s="410"/>
      <c r="AZ47" s="410"/>
      <c r="BA47" s="410"/>
      <c r="BB47" s="155"/>
      <c r="BC47" s="410"/>
      <c r="BD47" s="410"/>
      <c r="BE47" s="410"/>
      <c r="BF47" s="410"/>
    </row>
    <row r="48" spans="1:61" ht="15">
      <c r="A48" s="15"/>
      <c r="B48" s="15"/>
      <c r="C48" s="15"/>
      <c r="D48" s="15"/>
      <c r="E48" s="15"/>
      <c r="F48" s="15"/>
      <c r="G48" s="15"/>
      <c r="H48" s="15"/>
      <c r="I48" s="15"/>
      <c r="J48" s="15"/>
      <c r="K48" s="15"/>
      <c r="L48" s="15"/>
      <c r="M48" s="15"/>
      <c r="N48" s="15"/>
      <c r="O48" s="15"/>
      <c r="P48" s="15"/>
      <c r="Q48" s="15"/>
      <c r="R48" s="15"/>
      <c r="S48" s="15"/>
      <c r="T48" s="15"/>
      <c r="U48" s="15"/>
      <c r="V48" s="15"/>
      <c r="W48" s="15"/>
      <c r="X48" s="15"/>
      <c r="Z48" s="15"/>
      <c r="AA48" s="15"/>
      <c r="AB48" s="15"/>
      <c r="AC48" s="15"/>
      <c r="AD48" s="15"/>
      <c r="AE48" s="15"/>
      <c r="AF48" s="15"/>
      <c r="AG48" s="15"/>
      <c r="AH48" s="15"/>
      <c r="AI48" s="15"/>
      <c r="AJ48" s="15"/>
      <c r="AK48" s="15"/>
      <c r="AL48" s="15"/>
      <c r="AM48" s="15"/>
      <c r="AN48" s="15"/>
      <c r="AO48" s="15"/>
      <c r="AP48" s="15"/>
      <c r="AQ48" s="15"/>
      <c r="AR48" s="15"/>
      <c r="AS48" s="15"/>
      <c r="AT48" s="15"/>
      <c r="AU48" s="1"/>
      <c r="AV48" s="15"/>
      <c r="AW48" s="15"/>
      <c r="AX48" s="15"/>
      <c r="AY48" s="15"/>
    </row>
    <row r="49" spans="1:51" ht="17.25">
      <c r="A49" s="15"/>
      <c r="B49" s="15"/>
      <c r="C49" s="15"/>
      <c r="D49" s="15"/>
      <c r="E49" s="15"/>
      <c r="F49" s="15"/>
      <c r="G49" s="15"/>
      <c r="H49" s="15"/>
      <c r="I49" s="15"/>
      <c r="J49" s="15"/>
      <c r="K49" s="15"/>
      <c r="L49" s="15"/>
      <c r="M49" s="15"/>
      <c r="N49" s="15"/>
      <c r="O49" s="15"/>
      <c r="P49" s="409"/>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row>
    <row r="50" spans="1:51"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row>
    <row r="51" spans="1:51"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row>
    <row r="52" spans="1:51"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row>
    <row r="53" spans="1:51"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row>
    <row r="54" spans="1:51"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row>
    <row r="55" spans="1:51"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1:51"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row>
    <row r="57" spans="1:51"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row>
    <row r="58" spans="1:51"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row>
    <row r="59" spans="1:51"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row>
    <row r="60" spans="1:51"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row>
    <row r="61" spans="1:51"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row>
    <row r="62" spans="1:51"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sheetData>
  <sheetProtection selectLockedCells="1"/>
  <sortState xmlns:xlrd2="http://schemas.microsoft.com/office/spreadsheetml/2017/richdata2" ref="BH17:BH26">
    <sortCondition ref="BH17:BH26"/>
  </sortState>
  <dataConsolidate link="1"/>
  <mergeCells count="120">
    <mergeCell ref="AS47:AW47"/>
    <mergeCell ref="AN21:AW21"/>
    <mergeCell ref="AH21:AM21"/>
    <mergeCell ref="V24:Z24"/>
    <mergeCell ref="U22:AA22"/>
    <mergeCell ref="AB22:AM22"/>
    <mergeCell ref="J18:O18"/>
    <mergeCell ref="P18:U18"/>
    <mergeCell ref="K23:U23"/>
    <mergeCell ref="V23:AG23"/>
    <mergeCell ref="AH23:AQ23"/>
    <mergeCell ref="AR23:AW23"/>
    <mergeCell ref="D43:AW45"/>
    <mergeCell ref="P26:P27"/>
    <mergeCell ref="Q26:R27"/>
    <mergeCell ref="S26:U27"/>
    <mergeCell ref="V26:W27"/>
    <mergeCell ref="D26:F27"/>
    <mergeCell ref="G26:G27"/>
    <mergeCell ref="G38:AW38"/>
    <mergeCell ref="D39:AW39"/>
    <mergeCell ref="D40:AW40"/>
    <mergeCell ref="X41:AW41"/>
    <mergeCell ref="X42:AW42"/>
    <mergeCell ref="D2:AR2"/>
    <mergeCell ref="M20:P20"/>
    <mergeCell ref="D15:AW15"/>
    <mergeCell ref="D10:AW10"/>
    <mergeCell ref="D11:AW11"/>
    <mergeCell ref="AK7:AO7"/>
    <mergeCell ref="AJ13:AK13"/>
    <mergeCell ref="AU13:AV13"/>
    <mergeCell ref="AG13:AI13"/>
    <mergeCell ref="AO13:AQ13"/>
    <mergeCell ref="AB13:AE13"/>
    <mergeCell ref="Y6:AE6"/>
    <mergeCell ref="Y7:AE7"/>
    <mergeCell ref="AN20:AW20"/>
    <mergeCell ref="AH20:AM20"/>
    <mergeCell ref="D13:E13"/>
    <mergeCell ref="D16:I16"/>
    <mergeCell ref="J16:S16"/>
    <mergeCell ref="T13:X13"/>
    <mergeCell ref="V16:W16"/>
    <mergeCell ref="AV16:AW16"/>
    <mergeCell ref="AG16:AP16"/>
    <mergeCell ref="U17:AF17"/>
    <mergeCell ref="AQ17:AW17"/>
    <mergeCell ref="H18:I18"/>
    <mergeCell ref="X26:AC27"/>
    <mergeCell ref="D42:W42"/>
    <mergeCell ref="Q31:R31"/>
    <mergeCell ref="S31:V31"/>
    <mergeCell ref="H31:I31"/>
    <mergeCell ref="Y31:AW31"/>
    <mergeCell ref="D32:AW32"/>
    <mergeCell ref="AG29:AG30"/>
    <mergeCell ref="AC29:AF30"/>
    <mergeCell ref="AA29:AB30"/>
    <mergeCell ref="X29:Z30"/>
    <mergeCell ref="D41:W41"/>
    <mergeCell ref="G36:AW36"/>
    <mergeCell ref="G34:AW34"/>
    <mergeCell ref="AT29:AW30"/>
    <mergeCell ref="AQ29:AS30"/>
    <mergeCell ref="AH29:AL30"/>
    <mergeCell ref="AM29:AP30"/>
    <mergeCell ref="D31:G31"/>
    <mergeCell ref="P29:R30"/>
    <mergeCell ref="S29:W30"/>
    <mergeCell ref="H29:L30"/>
    <mergeCell ref="M29:O30"/>
    <mergeCell ref="D18:G18"/>
    <mergeCell ref="X16:AF16"/>
    <mergeCell ref="H24:I24"/>
    <mergeCell ref="D29:G29"/>
    <mergeCell ref="M21:P21"/>
    <mergeCell ref="H21:L21"/>
    <mergeCell ref="D30:G30"/>
    <mergeCell ref="D22:G22"/>
    <mergeCell ref="D23:J23"/>
    <mergeCell ref="D24:G24"/>
    <mergeCell ref="J24:O24"/>
    <mergeCell ref="P24:U24"/>
    <mergeCell ref="Q22:S22"/>
    <mergeCell ref="D25:AW25"/>
    <mergeCell ref="D28:AW28"/>
    <mergeCell ref="AQ26:AW27"/>
    <mergeCell ref="AD26:AL27"/>
    <mergeCell ref="H26:L27"/>
    <mergeCell ref="M26:O27"/>
    <mergeCell ref="V18:Z18"/>
    <mergeCell ref="AM26:AP27"/>
    <mergeCell ref="AA24:AW24"/>
    <mergeCell ref="AN22:AR22"/>
    <mergeCell ref="AS22:AW22"/>
    <mergeCell ref="M47:AF47"/>
    <mergeCell ref="AH6:AO6"/>
    <mergeCell ref="AP6:AW6"/>
    <mergeCell ref="AP7:AQ7"/>
    <mergeCell ref="AR7:AW7"/>
    <mergeCell ref="T16:U16"/>
    <mergeCell ref="AQ16:AU16"/>
    <mergeCell ref="Y4:AW5"/>
    <mergeCell ref="H22:P22"/>
    <mergeCell ref="Q20:T21"/>
    <mergeCell ref="U20:AG21"/>
    <mergeCell ref="D19:AW19"/>
    <mergeCell ref="AA18:AW18"/>
    <mergeCell ref="G6:J6"/>
    <mergeCell ref="G7:J7"/>
    <mergeCell ref="L6:P6"/>
    <mergeCell ref="L7:P7"/>
    <mergeCell ref="R6:U6"/>
    <mergeCell ref="R7:U7"/>
    <mergeCell ref="J17:T17"/>
    <mergeCell ref="D20:G21"/>
    <mergeCell ref="AH7:AJ7"/>
    <mergeCell ref="H20:L20"/>
    <mergeCell ref="AG17:AP17"/>
  </mergeCells>
  <dataValidations xWindow="819" yWindow="292" count="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V16:W16" xr:uid="{00000000-0002-0000-0200-000000000000}">
      <formula1>$BH$17:$BH$25</formula1>
    </dataValidation>
    <dataValidation type="list" allowBlank="1" showInputMessage="1" showErrorMessage="1" promptTitle="Dato Obligatorio" prompt="Debe seleccionar el tipo de zona donde esta ubicada la sede principal de la empresa." sqref="T22" xr:uid="{00000000-0002-0000-0200-000001000000}">
      <formula1>$BH$28:$BH$29</formula1>
    </dataValidation>
    <dataValidation operator="lessThan" allowBlank="1" showInputMessage="1" showErrorMessage="1" errorTitle="ESPACIO EN BLANCO" error="DILIGENCIAR FECHA" prompt="Fecha en la que la ARL recibe el formulario de afiliación y/o traslado del empleador al Sistema General de Riesgos - SGRL." sqref="G7:J7" xr:uid="{00000000-0002-0000-0200-000002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L7:P7" xr:uid="{00000000-0002-0000-0200-000003000000}"/>
    <dataValidation allowBlank="1" showInputMessage="1" showErrorMessage="1" promptTitle="campo exclusivo Colmena Seguros" prompt="número que se asigna en forma consecutiva a cada tramite" sqref="Y7:AE7" xr:uid="{00000000-0002-0000-0200-000004000000}"/>
    <dataValidation allowBlank="1" showInputMessage="1" showErrorMessage="1" promptTitle="campo exclusivo Colmena Seguros" prompt="Código de la sucursal" sqref="AK7:AO7" xr:uid="{00000000-0002-0000-0200-000005000000}"/>
    <dataValidation allowBlank="1" showInputMessage="1" showErrorMessage="1" promptTitle="campo excliusivo Colmena Seguros" prompt="Ciudad y Departamento de la afiliación" sqref="AP6:AW6" xr:uid="{00000000-0002-0000-0200-000006000000}"/>
    <dataValidation allowBlank="1" showInputMessage="1" showErrorMessage="1" promptTitle="campo exclusivo Colmena Seguros" prompt="Nombre de la sucursal" sqref="AR7:AW7" xr:uid="{00000000-0002-0000-0200-000007000000}"/>
    <dataValidation allowBlank="1" showInputMessage="1" showErrorMessage="1" prompt="Aplica cuando se registra una afiliación por primera vez al Sistema General de Riesgos Laborales - SGRL, en condición de empleador." sqref="I13" xr:uid="{00000000-0002-0000-0200-000008000000}"/>
    <dataValidation allowBlank="1" showInputMessage="1" showErrorMessage="1" prompt="Aplica cuando se registra una solicitud de cambio de ARL por parte del empleador, en cumplimiento de las reglas definidas en las normas que rigen para este tramite." sqref="N13" xr:uid="{00000000-0002-0000-0200-000009000000}"/>
    <dataValidation allowBlank="1" showInputMessage="1" showErrorMessage="1" prompt="Aplica cuando se registra la terminación de la afiliación del empleador con la ARL." sqref="R13" xr:uid="{00000000-0002-0000-0200-00000A000000}"/>
    <dataValidation allowBlank="1" showInputMessage="1" showErrorMessage="1" promptTitle="Dato Obligatorio" prompt="Escriba el nombre completo de la razón social de su empresa o el nombre completo del empleador según corresponda." sqref="J16:S16" xr:uid="{00000000-0002-0000-0200-00000B000000}"/>
    <dataValidation allowBlank="1" showInputMessage="1" showErrorMessage="1" promptTitle="Dato obligatorio" prompt="Número de identificación tributaria de la persona jurídica o el número con el cual se identifica como persona natural y debe registrarlo exactamente como figura ene le documento de identificación." sqref="AG16:AP16" xr:uid="{00000000-0002-0000-0200-00000C000000}"/>
    <dataValidation allowBlank="1" showInputMessage="1" showErrorMessage="1" prompt="Número consecutivo complementario al número de documento de identificación del empleador cuando las entidades descentralizadas hacen uso de un mismo NIT. Cuando no se cuente con NIT descentralizado se deberá colocar el valor cero (0)." sqref="AV16:AW16" xr:uid="{00000000-0002-0000-0200-00000D000000}"/>
    <dataValidation allowBlank="1" showInputMessage="1" showErrorMessage="1" promptTitle="Dato Obligatorio" prompt="Primer Apellido: debe ser registrado en la casilla correspondiente, en forma idéntica a como aparecen en el documento de identificación." sqref="J17 K23" xr:uid="{00000000-0002-0000-0200-00000E000000}"/>
    <dataValidation allowBlank="1" showInputMessage="1" showErrorMessage="1" promptTitle="Dato Obligatorio" prompt="Primer Nombre: Debe ser registrado en la casilla correspondiente, en forma idéntica a como aparecen en el documento de identificación." sqref="AG17 AH23" xr:uid="{00000000-0002-0000-0200-00000F000000}"/>
    <dataValidation allowBlank="1" showInputMessage="1" showErrorMessage="1" promptTitle="Dato Obligatorio" prompt="Es el número con el cual se identifica como persona única y debe registrarlo exactamente como figura en el documento de identificación." sqref="P18 P24" xr:uid="{00000000-0002-0000-0200-000010000000}"/>
    <dataValidation allowBlank="1" showInputMessage="1" showErrorMessage="1" prompt="Debe escribir la cuenta de correo institucional, inclusive los caracteres especiales (_,&quot;)" sqref="AA18 AA24" xr:uid="{00000000-0002-0000-0200-000011000000}"/>
    <dataValidation allowBlank="1" showInputMessage="1" showErrorMessage="1" promptTitle="Dato Obligatorio" prompt="Debe indicar el nombre de la sede principal de la empresa." sqref="M21" xr:uid="{00000000-0002-0000-0200-000012000000}"/>
    <dataValidation allowBlank="1" showInputMessage="1" showErrorMessage="1" promptTitle="Dato Obligatorio" prompt="Debe indicar la dirección de ubicación de la sede principal de la empresa." sqref="U20" xr:uid="{00000000-0002-0000-0200-000013000000}"/>
    <dataValidation allowBlank="1" showInputMessage="1" showErrorMessage="1" promptTitle="Dato Obligatorio" prompt="Debe indicar el número de teléfono fijo o celular de la sede principal de la empresa." sqref="AN20" xr:uid="{00000000-0002-0000-0200-000014000000}"/>
    <dataValidation allowBlank="1" showInputMessage="1" showErrorMessage="1" promptTitle="Dato Obligatorio" prompt="Debe indicar el correo electrónico de la sede principal de la empresa." sqref="AN21" xr:uid="{00000000-0002-0000-0200-000015000000}"/>
    <dataValidation allowBlank="1" showInputMessage="1" showErrorMessage="1" promptTitle="Dato Obligatorio" prompt="Debe indicar el municipio/distrito de ubicación de la sede principal de la empresa." sqref="H22" xr:uid="{00000000-0002-0000-0200-000016000000}"/>
    <dataValidation allowBlank="1" showInputMessage="1" showErrorMessage="1" promptTitle="Dato Obligatorio" prompt="Debe indicar el localidad/comuna de ubicación de la sede principal de la empresa." sqref="AB22:AM22" xr:uid="{00000000-0002-0000-0200-000017000000}"/>
    <dataValidation allowBlank="1" showInputMessage="1" showErrorMessage="1" promptTitle="Dato Obligatorio" prompt="Debe indicar el departamento de ubicación de la sede principal de la empresa." sqref="AS22" xr:uid="{00000000-0002-0000-0200-000018000000}"/>
    <dataValidation allowBlank="1" showInputMessage="1" showErrorMessage="1" promptTitle="Dato Obligatorio para Afiliación" prompt="Corresponde al número de sedes con que cuenta el empleador que se afilia ante Colmena Seguros" sqref="Q26:R27" xr:uid="{00000000-0002-0000-0200-000019000000}"/>
    <dataValidation allowBlank="1" showInputMessage="1" showErrorMessage="1" promptTitle="Dato Obligatorio para Afiliación" prompt="Corresponde al número de centros de trabajo con que cuenta el empleador que se afilia ante Colmena Seguros" sqref="V26:W27" xr:uid="{00000000-0002-0000-0200-00001A000000}"/>
    <dataValidation allowBlank="1" showInputMessage="1" showErrorMessage="1" promptTitle="Dato Obligatorio para Traslado" prompt="Corresponde al número de sedes con que cuenta el empleador que se afilia ante Colmena Seguros" sqref="AA29:AB30" xr:uid="{00000000-0002-0000-0200-00001B000000}"/>
    <dataValidation allowBlank="1" showInputMessage="1" showErrorMessage="1" promptTitle="Dato obligatorio para Traslado" prompt="Corresponde al número de centros de trabajo con que cuenta el empleador que se afilia ante Colmena Seguros" sqref="AG29:AG30" xr:uid="{00000000-0002-0000-0200-00001C000000}"/>
    <dataValidation allowBlank="1" showInputMessage="1" showErrorMessage="1" promptTitle="Dato Obligatorio para Traslado" prompt="Corresponde al número total de trabajadores dependientes y estudiantes (no incluir independientes) con que cuenta el empleador que se afilia ante Colmena Seguros" sqref="AM29:AP30" xr:uid="{00000000-0002-0000-0200-00001D000000}"/>
    <dataValidation allowBlank="1" showInputMessage="1" showErrorMessage="1" promptTitle="Dato Obligatorio para Traslado" prompt="Valor total de la nomina correspondiente a trabajadores dependientes y estudiantes (no incluir independientes) del empleador al momento de afiliarse ante Colmena Seguros" sqref="AT29:AW30" xr:uid="{00000000-0002-0000-0200-00001E000000}"/>
    <dataValidation allowBlank="1" showInputMessage="1" showErrorMessage="1" promptTitle="Dato Obligatorio para Traslado" prompt="Debe seleccionar uno de los tipos de estado de cuenta del empleador." sqref="J31 O31 Q31:R31 X31" xr:uid="{00000000-0002-0000-0200-00001F000000}"/>
    <dataValidation allowBlank="1" showInputMessage="1" showErrorMessage="1" promptTitle="Dato Obligatorio" prompt="Identifique y marque con una equis (X) si está de acuerdo a la siguiente autorización." sqref="E34 E38 E36" xr:uid="{00000000-0002-0000-0200-000020000000}"/>
    <dataValidation allowBlank="1" showInputMessage="1" showErrorMessage="1" prompt="Adjunte la imagen de la firma diligital del representante legal de la empresa." sqref="D41:W41" xr:uid="{00000000-0002-0000-0200-000021000000}"/>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H18 H24" xr:uid="{00000000-0002-0000-0200-000022000000}">
      <formula1>$BH$17:$BH$26</formula1>
    </dataValidation>
    <dataValidation allowBlank="1" showInputMessage="1" showErrorMessage="1" prompt="Segundo Nombre: Debe ser registrado en la casilla correspondiente, en forma idéntica a como aparecen en el documento de identificación.." sqref="AQ17:AW17 AR23 AX23" xr:uid="{00000000-0002-0000-0200-000023000000}"/>
    <dataValidation allowBlank="1" showInputMessage="1" showErrorMessage="1" promptTitle="Dato Obligatorio" prompt="Debe indicar el código de la sede principal de la empresa, longitud maxima de 6 digitos_x000a_" sqref="H21:L21" xr:uid="{00000000-0002-0000-0200-000024000000}"/>
    <dataValidation allowBlank="1" showInputMessage="1" showErrorMessage="1" promptTitle="Dato Obligatorio para Afiliación" prompt="Corresponde al número total de trabajadores dependientes y estudiantes (no incluir independientes) con que cuenta el empleador que se afilia ante Colmena Seguros" sqref="AD26:AL27" xr:uid="{00000000-0002-0000-0200-000025000000}"/>
    <dataValidation allowBlank="1" showInputMessage="1" showErrorMessage="1" promptTitle="Dato Obligatorio para Afiliación" prompt="Debe indicar la clase de riesgo según se encuentre catalogada la empresa." sqref="M26:O27" xr:uid="{00000000-0002-0000-0200-000026000000}"/>
    <dataValidation allowBlank="1" showInputMessage="1" showErrorMessage="1" prompt="Segundo Apellido: debe ser registrado en la casilla correspondiente, en forma idéntica a como aparecen en el documento de identificación." sqref="U17:AF17 V23:AG23" xr:uid="{00000000-0002-0000-0200-000027000000}"/>
    <dataValidation allowBlank="1" showInputMessage="1" showErrorMessage="1" promptTitle="Dato Obligatorio para Afiliación" prompt="Valor total de la nomina correspondiente a trabajadores dependientes y estudiantes (no incluir independientes) del empleador al momento de afiliarse ante Colmena Seguros" sqref="AQ26:AW27" xr:uid="{00000000-0002-0000-0200-000028000000}"/>
  </dataValidations>
  <hyperlinks>
    <hyperlink ref="AA18" r:id="rId1" xr:uid="{00000000-0004-0000-0200-000000000000}"/>
    <hyperlink ref="AA24" r:id="rId2" xr:uid="{00000000-0004-0000-0200-000001000000}"/>
    <hyperlink ref="AN21" r:id="rId3" xr:uid="{00000000-0004-0000-0200-000002000000}"/>
  </hyperlinks>
  <pageMargins left="0.17" right="0.17" top="0.74803149606299213" bottom="0.74803149606299213" header="0.31496062992125984" footer="0.31496062992125984"/>
  <pageSetup paperSize="5" scale="59" orientation="landscape" r:id="rId4"/>
  <drawing r:id="rId5"/>
  <extLst>
    <ext xmlns:x14="http://schemas.microsoft.com/office/spreadsheetml/2009/9/main" uri="{CCE6A557-97BC-4b89-ADB6-D9C93CAAB3DF}">
      <x14:dataValidations xmlns:xm="http://schemas.microsoft.com/office/excel/2006/main" xWindow="819" yWindow="292" count="7">
        <x14:dataValidation type="list" allowBlank="1" showInputMessage="1" showErrorMessage="1" prompt="seleccione según corresponda si es persona natural o persona jurídica." xr:uid="{00000000-0002-0000-0200-000029000000}">
          <x14:formula1>
            <xm:f>'Instructivo Formulario Afili.'!$D$65:$D$66</xm:f>
          </x14:formula1>
          <xm:sqref>AU13:AV13</xm:sqref>
        </x14:dataValidation>
        <x14:dataValidation type="list" allowBlank="1" showInputMessage="1" showErrorMessage="1" prompt="Seleccione el código según corresponda el tipo de aportante de la _x000a_empresa. Si requiere confirmación por favor diríjase a la hoja de instructivo formulario Afiliación." xr:uid="{00000000-0002-0000-0200-00002A000000}">
          <x14:formula1>
            <xm:f>'Instructivo Formulario Afili.'!$C$55:$C$61</xm:f>
          </x14:formula1>
          <xm:sqref>AM13</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200-00002B000000}">
          <x14:formula1>
            <xm:f>'Instructivo Formulario Afili.'!$C$43:$C$47</xm:f>
          </x14:formula1>
          <xm:sqref>Z13</xm:sqref>
        </x14:dataValidation>
        <x14:dataValidation type="list" allowBlank="1" showInputMessage="1" showErrorMessage="1" promptTitle="Dato Obligatorio para Traslado" prompt="Debe seleccionar la ARL de la cual se traslada el empleador." xr:uid="{00000000-0002-0000-0200-00002C000000}">
          <x14:formula1>
            <xm:f>'Instructivo Formulario Afili.'!$J$201:$J$210</xm:f>
          </x14:formula1>
          <xm:sqref>D30:G30</xm:sqref>
        </x14:dataValidation>
        <x14:dataValidation type="list" allowBlank="1" showInputMessage="1" showErrorMessage="1" promptTitle="Dato Obligatorio para Taslado" prompt="Debe indicar la clase de riesgo según se encuentre catalogada la empresa." xr:uid="{00000000-0002-0000-0200-00002D000000}">
          <x14:formula1>
            <xm:f>'Instructivo Formulario Afili.'!$D$179:$D$183</xm:f>
          </x14:formula1>
          <xm:sqref>M29:O30</xm:sqref>
        </x14:dataValidation>
        <x14:dataValidation type="list" allowBlank="1" showInputMessage="1" showErrorMessage="1" promptTitle="Dato Obligatorio para Traslado" prompt="Para consultar el listado de Actividades Económicas, dar Click en el botón." xr:uid="{00000000-0002-0000-0200-00002E000000}">
          <x14:formula1>
            <xm:f>'Listado Actividades Economicas'!B$5:B$1108</xm:f>
          </x14:formula1>
          <xm:sqref>S29:W30</xm:sqref>
        </x14:dataValidation>
        <x14:dataValidation type="list" allowBlank="1" showInputMessage="1" showErrorMessage="1" promptTitle="Dato Obligatorio para Afiliación" prompt="Para consultar el listado de Actividades Económicas, dar Click en el botón." xr:uid="{00000000-0002-0000-0200-00002F000000}">
          <x14:formula1>
            <xm:f>'Listado Actividades Economicas'!B$5:B$1108</xm:f>
          </x14:formula1>
          <xm:sqref>G26:G27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259"/>
  <sheetViews>
    <sheetView showGridLines="0" topLeftCell="A16" zoomScale="85" zoomScaleNormal="85" zoomScalePageLayoutView="156" workbookViewId="0">
      <selection activeCell="M49" sqref="M49"/>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1" width="10.85546875" style="15"/>
    <col min="12" max="12" width="3.140625" style="101" bestFit="1" customWidth="1"/>
    <col min="13" max="13" width="64" style="101" bestFit="1" customWidth="1"/>
    <col min="14" max="15" width="10.85546875" style="101"/>
    <col min="16" max="16384" width="10.85546875" style="15"/>
  </cols>
  <sheetData>
    <row r="1" spans="1:10" ht="33.950000000000003" customHeight="1">
      <c r="A1" s="1038" t="s">
        <v>278</v>
      </c>
      <c r="B1" s="1038"/>
      <c r="C1" s="1038"/>
      <c r="D1" s="1038"/>
      <c r="E1" s="1038"/>
      <c r="F1" s="1038"/>
      <c r="G1" s="1038"/>
      <c r="H1" s="1038"/>
      <c r="I1" s="1"/>
      <c r="J1" s="1"/>
    </row>
    <row r="2" spans="1:10">
      <c r="A2" s="1016" t="s">
        <v>195</v>
      </c>
      <c r="B2" s="1016"/>
      <c r="C2" s="1016"/>
      <c r="D2" s="1016"/>
      <c r="E2" s="1016"/>
      <c r="F2" s="1016"/>
      <c r="G2" s="1016"/>
      <c r="H2" s="1016"/>
      <c r="I2" s="1016"/>
      <c r="J2" s="1016"/>
    </row>
    <row r="3" spans="1:10" ht="9.75" customHeight="1"/>
    <row r="4" spans="1:10" ht="44.25" customHeight="1">
      <c r="A4" s="1295" t="s">
        <v>280</v>
      </c>
      <c r="B4" s="1295"/>
      <c r="C4" s="1295"/>
      <c r="D4" s="1295"/>
      <c r="E4" s="1295"/>
      <c r="F4" s="1295"/>
      <c r="G4" s="1295"/>
      <c r="H4" s="1295"/>
      <c r="I4" s="1295"/>
      <c r="J4" s="1295"/>
    </row>
    <row r="5" spans="1:10" ht="10.5" customHeight="1"/>
    <row r="6" spans="1:10">
      <c r="A6" s="1" t="s">
        <v>275</v>
      </c>
    </row>
    <row r="7" spans="1:10" ht="10.5" customHeight="1">
      <c r="A7" s="1"/>
    </row>
    <row r="8" spans="1:10">
      <c r="A8" s="1" t="s">
        <v>118</v>
      </c>
    </row>
    <row r="9" spans="1:10">
      <c r="A9" s="1"/>
    </row>
    <row r="10" spans="1:10">
      <c r="A10" s="15" t="s">
        <v>281</v>
      </c>
    </row>
    <row r="11" spans="1:10" ht="11.25" customHeight="1">
      <c r="A11" s="1"/>
    </row>
    <row r="12" spans="1:10">
      <c r="A12" s="1" t="s">
        <v>282</v>
      </c>
    </row>
    <row r="13" spans="1:10" ht="9.75" customHeight="1">
      <c r="A13" s="1"/>
    </row>
    <row r="14" spans="1:10">
      <c r="A14" s="1" t="s">
        <v>279</v>
      </c>
    </row>
    <row r="15" spans="1:10">
      <c r="A15" s="1"/>
    </row>
    <row r="16" spans="1:10">
      <c r="A16" s="1"/>
    </row>
    <row r="17" spans="1:10">
      <c r="A17" s="1277" t="s">
        <v>5</v>
      </c>
      <c r="B17" s="1277"/>
      <c r="C17" s="1277"/>
      <c r="D17" s="1277"/>
      <c r="E17" s="1277"/>
      <c r="F17" s="1277"/>
      <c r="G17" s="1277"/>
      <c r="H17" s="1277"/>
      <c r="I17" s="1277"/>
      <c r="J17" s="1277"/>
    </row>
    <row r="18" spans="1:10">
      <c r="A18" s="1"/>
    </row>
    <row r="19" spans="1:10" ht="69" customHeight="1">
      <c r="A19" s="1276" t="s">
        <v>283</v>
      </c>
      <c r="B19" s="1276"/>
      <c r="C19" s="1276"/>
      <c r="D19" s="1276"/>
      <c r="E19" s="1276"/>
      <c r="F19" s="1276"/>
      <c r="G19" s="1276"/>
      <c r="H19" s="1276"/>
      <c r="I19" s="1276"/>
      <c r="J19" s="1276"/>
    </row>
    <row r="20" spans="1:10">
      <c r="A20" s="1"/>
      <c r="B20" s="1" t="s">
        <v>6</v>
      </c>
    </row>
    <row r="21" spans="1:10" ht="12.75" customHeight="1">
      <c r="A21" s="1"/>
      <c r="B21" s="1"/>
    </row>
    <row r="22" spans="1:10" ht="31.5" customHeight="1">
      <c r="A22" s="1"/>
      <c r="B22" s="17" t="s">
        <v>119</v>
      </c>
      <c r="C22" s="1301" t="s">
        <v>284</v>
      </c>
      <c r="D22" s="1301"/>
      <c r="E22" s="1301"/>
      <c r="F22" s="1301"/>
      <c r="G22" s="1301"/>
      <c r="H22" s="1301"/>
      <c r="I22" s="1301"/>
      <c r="J22" s="1301"/>
    </row>
    <row r="23" spans="1:10" ht="33" customHeight="1">
      <c r="A23" s="1"/>
      <c r="B23" s="17" t="s">
        <v>120</v>
      </c>
      <c r="C23" s="1301" t="s">
        <v>285</v>
      </c>
      <c r="D23" s="1301"/>
      <c r="E23" s="1301"/>
      <c r="F23" s="1301"/>
      <c r="G23" s="1301"/>
      <c r="H23" s="1301"/>
      <c r="I23" s="1301"/>
      <c r="J23" s="1301"/>
    </row>
    <row r="24" spans="1:10" ht="26.25" customHeight="1">
      <c r="A24" s="1"/>
      <c r="B24" s="17" t="s">
        <v>121</v>
      </c>
      <c r="C24" s="1301" t="s">
        <v>286</v>
      </c>
      <c r="D24" s="1301"/>
      <c r="E24" s="1301"/>
      <c r="F24" s="1301"/>
      <c r="G24" s="1301"/>
      <c r="H24" s="1301"/>
      <c r="I24" s="1301"/>
      <c r="J24" s="1301"/>
    </row>
    <row r="25" spans="1:10" ht="12.75" customHeight="1">
      <c r="A25" s="1"/>
    </row>
    <row r="26" spans="1:10">
      <c r="A26" s="1016" t="s">
        <v>158</v>
      </c>
      <c r="B26" s="1016"/>
      <c r="C26" s="1016"/>
      <c r="D26" s="1016"/>
      <c r="E26" s="1016"/>
      <c r="F26" s="1016"/>
      <c r="G26" s="1016"/>
      <c r="H26" s="1016"/>
      <c r="I26" s="1016"/>
      <c r="J26" s="1016"/>
    </row>
    <row r="27" spans="1:10">
      <c r="A27" s="1"/>
    </row>
    <row r="28" spans="1:10">
      <c r="A28" s="1"/>
      <c r="C28" s="40" t="s">
        <v>11</v>
      </c>
      <c r="D28" s="1287" t="s">
        <v>287</v>
      </c>
      <c r="E28" s="1287"/>
      <c r="F28" s="1287"/>
      <c r="G28" s="1287"/>
      <c r="H28" s="1287"/>
    </row>
    <row r="29" spans="1:10">
      <c r="A29" s="1"/>
      <c r="C29" s="16">
        <v>1</v>
      </c>
      <c r="D29" s="1284" t="s">
        <v>210</v>
      </c>
      <c r="E29" s="1285"/>
      <c r="F29" s="1285"/>
      <c r="G29" s="1285"/>
      <c r="H29" s="1286"/>
    </row>
    <row r="30" spans="1:10">
      <c r="C30" s="16">
        <v>2</v>
      </c>
      <c r="D30" s="1284" t="s">
        <v>211</v>
      </c>
      <c r="E30" s="1285"/>
      <c r="F30" s="1285"/>
      <c r="G30" s="1285"/>
      <c r="H30" s="1286"/>
    </row>
    <row r="31" spans="1:10">
      <c r="C31" s="16">
        <v>3</v>
      </c>
      <c r="D31" s="1284" t="s">
        <v>212</v>
      </c>
      <c r="E31" s="1285"/>
      <c r="F31" s="1285"/>
      <c r="G31" s="1285"/>
      <c r="H31" s="1286"/>
    </row>
    <row r="32" spans="1:10">
      <c r="C32" s="16">
        <v>4</v>
      </c>
      <c r="D32" s="1284" t="s">
        <v>213</v>
      </c>
      <c r="E32" s="1285"/>
      <c r="F32" s="1285"/>
      <c r="G32" s="1285"/>
      <c r="H32" s="1286"/>
    </row>
    <row r="33" spans="1:17">
      <c r="C33" s="16">
        <v>5</v>
      </c>
      <c r="D33" s="1284" t="s">
        <v>214</v>
      </c>
      <c r="E33" s="1285"/>
      <c r="F33" s="1285"/>
      <c r="G33" s="1285"/>
      <c r="H33" s="1286"/>
    </row>
    <row r="34" spans="1:17">
      <c r="C34" s="16">
        <v>6</v>
      </c>
      <c r="D34" s="1284" t="s">
        <v>215</v>
      </c>
      <c r="E34" s="1285"/>
      <c r="F34" s="1285"/>
      <c r="G34" s="1285"/>
      <c r="H34" s="1286"/>
    </row>
    <row r="35" spans="1:17">
      <c r="C35" s="16">
        <v>7</v>
      </c>
      <c r="D35" s="1284" t="s">
        <v>216</v>
      </c>
      <c r="E35" s="1285"/>
      <c r="F35" s="1285"/>
      <c r="G35" s="1285"/>
      <c r="H35" s="1286"/>
    </row>
    <row r="36" spans="1:17">
      <c r="C36" s="16">
        <v>8</v>
      </c>
      <c r="D36" s="1284" t="s">
        <v>217</v>
      </c>
      <c r="E36" s="1285"/>
      <c r="F36" s="1285"/>
      <c r="G36" s="1285"/>
      <c r="H36" s="1286"/>
    </row>
    <row r="38" spans="1:17" ht="41.25" customHeight="1">
      <c r="B38" s="1275" t="s">
        <v>288</v>
      </c>
      <c r="C38" s="1275"/>
      <c r="D38" s="1275"/>
      <c r="E38" s="1275"/>
      <c r="F38" s="1275"/>
      <c r="G38" s="1275"/>
      <c r="H38" s="1275"/>
      <c r="I38" s="1275"/>
      <c r="J38" s="1275"/>
    </row>
    <row r="40" spans="1:17">
      <c r="A40" s="1016" t="s">
        <v>289</v>
      </c>
      <c r="B40" s="1016"/>
      <c r="C40" s="1016"/>
      <c r="D40" s="1016"/>
      <c r="E40" s="1016"/>
      <c r="F40" s="1016"/>
      <c r="G40" s="1016"/>
      <c r="H40" s="1016"/>
      <c r="I40" s="1016"/>
      <c r="J40" s="1016"/>
    </row>
    <row r="42" spans="1:17">
      <c r="C42" s="40" t="s">
        <v>11</v>
      </c>
      <c r="D42" s="1287" t="s">
        <v>159</v>
      </c>
      <c r="E42" s="1287"/>
      <c r="F42" s="1287"/>
      <c r="G42" s="1287"/>
      <c r="H42" s="1287"/>
      <c r="L42" s="101">
        <v>0</v>
      </c>
      <c r="M42" s="1302" t="s">
        <v>176</v>
      </c>
      <c r="N42" s="1302"/>
      <c r="O42" s="1302"/>
      <c r="P42" s="1302"/>
      <c r="Q42" s="1302"/>
    </row>
    <row r="43" spans="1:17">
      <c r="C43" s="16">
        <v>1</v>
      </c>
      <c r="D43" s="1284" t="s">
        <v>290</v>
      </c>
      <c r="E43" s="1285"/>
      <c r="F43" s="1285"/>
      <c r="G43" s="1285"/>
      <c r="H43" s="1286"/>
      <c r="L43" s="102">
        <v>1</v>
      </c>
      <c r="M43" s="101" t="s">
        <v>122</v>
      </c>
    </row>
    <row r="44" spans="1:17">
      <c r="C44" s="16">
        <v>2</v>
      </c>
      <c r="D44" s="1284" t="s">
        <v>218</v>
      </c>
      <c r="E44" s="1285"/>
      <c r="F44" s="1285"/>
      <c r="G44" s="1285"/>
      <c r="H44" s="1286"/>
      <c r="L44" s="102">
        <v>2</v>
      </c>
      <c r="M44" s="101" t="s">
        <v>123</v>
      </c>
    </row>
    <row r="45" spans="1:17">
      <c r="C45" s="16">
        <v>3</v>
      </c>
      <c r="D45" s="1284" t="s">
        <v>219</v>
      </c>
      <c r="E45" s="1285"/>
      <c r="F45" s="1285"/>
      <c r="G45" s="1285"/>
      <c r="H45" s="1286"/>
      <c r="L45" s="102">
        <v>3</v>
      </c>
      <c r="M45" s="101" t="s">
        <v>124</v>
      </c>
    </row>
    <row r="46" spans="1:17">
      <c r="C46" s="16">
        <v>4</v>
      </c>
      <c r="D46" s="1284" t="s">
        <v>220</v>
      </c>
      <c r="E46" s="1285"/>
      <c r="F46" s="1285"/>
      <c r="G46" s="1285"/>
      <c r="H46" s="1286"/>
      <c r="L46" s="102">
        <v>4</v>
      </c>
      <c r="M46" s="101" t="s">
        <v>125</v>
      </c>
    </row>
    <row r="47" spans="1:17">
      <c r="C47" s="16">
        <v>5</v>
      </c>
      <c r="D47" s="1284" t="s">
        <v>291</v>
      </c>
      <c r="E47" s="1285"/>
      <c r="F47" s="1285"/>
      <c r="G47" s="1285"/>
      <c r="H47" s="1286"/>
      <c r="L47" s="102">
        <v>5</v>
      </c>
      <c r="M47" s="101" t="s">
        <v>160</v>
      </c>
    </row>
    <row r="50" spans="1:17" ht="35.25" customHeight="1">
      <c r="B50" s="1288" t="s">
        <v>292</v>
      </c>
      <c r="C50" s="1288"/>
      <c r="D50" s="1288"/>
      <c r="E50" s="1288"/>
      <c r="F50" s="1288"/>
      <c r="G50" s="1288"/>
      <c r="H50" s="1288"/>
      <c r="I50" s="1288"/>
    </row>
    <row r="52" spans="1:17">
      <c r="A52" s="1016" t="s">
        <v>293</v>
      </c>
      <c r="B52" s="1016"/>
      <c r="C52" s="1016"/>
      <c r="D52" s="1016"/>
      <c r="E52" s="1016"/>
      <c r="F52" s="1016"/>
      <c r="G52" s="1016"/>
      <c r="H52" s="1016"/>
      <c r="I52" s="1016"/>
      <c r="J52" s="1016"/>
    </row>
    <row r="53" spans="1:17">
      <c r="P53" s="101"/>
      <c r="Q53" s="101"/>
    </row>
    <row r="54" spans="1:17">
      <c r="C54" s="40" t="s">
        <v>11</v>
      </c>
      <c r="D54" s="1287" t="s">
        <v>293</v>
      </c>
      <c r="E54" s="1287"/>
      <c r="F54" s="1287"/>
      <c r="G54" s="1287"/>
      <c r="H54" s="1287"/>
      <c r="L54" s="103" t="s">
        <v>175</v>
      </c>
      <c r="M54" s="1302" t="s">
        <v>176</v>
      </c>
      <c r="N54" s="1302"/>
      <c r="O54" s="1302"/>
      <c r="P54" s="1302"/>
      <c r="Q54" s="1302"/>
    </row>
    <row r="55" spans="1:17">
      <c r="C55" s="18" t="s">
        <v>126</v>
      </c>
      <c r="D55" s="1284" t="s">
        <v>209</v>
      </c>
      <c r="E55" s="1285"/>
      <c r="F55" s="1285"/>
      <c r="G55" s="1285"/>
      <c r="H55" s="1286"/>
      <c r="L55" s="103" t="s">
        <v>126</v>
      </c>
      <c r="M55" s="1303" t="s">
        <v>127</v>
      </c>
      <c r="N55" s="1303"/>
      <c r="O55" s="1303"/>
      <c r="P55" s="1303"/>
      <c r="Q55" s="1303"/>
    </row>
    <row r="56" spans="1:17">
      <c r="C56" s="18" t="s">
        <v>128</v>
      </c>
      <c r="D56" s="1284" t="s">
        <v>294</v>
      </c>
      <c r="E56" s="1285"/>
      <c r="F56" s="1285"/>
      <c r="G56" s="1285"/>
      <c r="H56" s="1286"/>
      <c r="L56" s="103" t="s">
        <v>128</v>
      </c>
      <c r="M56" s="1303" t="s">
        <v>173</v>
      </c>
      <c r="N56" s="1303"/>
      <c r="O56" s="1303"/>
      <c r="P56" s="1303"/>
      <c r="Q56" s="1303"/>
    </row>
    <row r="57" spans="1:17">
      <c r="C57" s="18" t="s">
        <v>106</v>
      </c>
      <c r="D57" s="1284" t="s">
        <v>295</v>
      </c>
      <c r="E57" s="1285"/>
      <c r="F57" s="1285"/>
      <c r="G57" s="1285"/>
      <c r="H57" s="1286"/>
      <c r="L57" s="103" t="s">
        <v>106</v>
      </c>
      <c r="M57" s="1303" t="s">
        <v>129</v>
      </c>
      <c r="N57" s="1303"/>
      <c r="O57" s="1303"/>
      <c r="P57" s="1303"/>
      <c r="Q57" s="1303"/>
    </row>
    <row r="58" spans="1:17" ht="33" customHeight="1">
      <c r="C58" s="20" t="s">
        <v>108</v>
      </c>
      <c r="D58" s="1296" t="s">
        <v>161</v>
      </c>
      <c r="E58" s="1297"/>
      <c r="F58" s="1297"/>
      <c r="G58" s="1297"/>
      <c r="H58" s="1298"/>
      <c r="L58" s="29" t="s">
        <v>108</v>
      </c>
      <c r="M58" s="1304" t="s">
        <v>174</v>
      </c>
      <c r="N58" s="1304"/>
      <c r="O58" s="1304"/>
      <c r="P58" s="1304"/>
      <c r="Q58" s="1304"/>
    </row>
    <row r="59" spans="1:17" ht="33" customHeight="1">
      <c r="C59" s="18" t="s">
        <v>2500</v>
      </c>
      <c r="D59" s="1305" t="s">
        <v>2501</v>
      </c>
      <c r="E59" s="1306"/>
      <c r="F59" s="1306"/>
      <c r="G59" s="1306"/>
      <c r="H59" s="1307"/>
      <c r="L59" s="29" t="s">
        <v>2500</v>
      </c>
      <c r="M59" s="401" t="str">
        <f>+D59</f>
        <v>Pagador de aportes de los concejales municipales o distritales</v>
      </c>
      <c r="N59" s="401"/>
      <c r="O59" s="401"/>
      <c r="P59" s="401"/>
      <c r="Q59" s="401"/>
    </row>
    <row r="60" spans="1:17" ht="33" customHeight="1">
      <c r="C60" s="18" t="s">
        <v>130</v>
      </c>
      <c r="D60" s="1284" t="s">
        <v>296</v>
      </c>
      <c r="E60" s="1285"/>
      <c r="F60" s="1285"/>
      <c r="G60" s="1285"/>
      <c r="H60" s="1286"/>
      <c r="L60" s="29" t="s">
        <v>130</v>
      </c>
      <c r="M60" s="401" t="str">
        <f>+D60</f>
        <v>Pagador de aportes de contrato sindical.</v>
      </c>
      <c r="N60" s="401"/>
      <c r="O60" s="401"/>
      <c r="P60" s="401"/>
      <c r="Q60" s="401"/>
    </row>
    <row r="61" spans="1:17">
      <c r="C61" s="18" t="s">
        <v>2503</v>
      </c>
      <c r="D61" s="1284" t="s">
        <v>2502</v>
      </c>
      <c r="E61" s="1285"/>
      <c r="F61" s="1285"/>
      <c r="G61" s="1285"/>
      <c r="H61" s="1286"/>
      <c r="L61" s="103" t="s">
        <v>2503</v>
      </c>
      <c r="M61" s="1303" t="str">
        <f>+D61</f>
        <v>Pagador Subsistema Nacional de Voluntarios en Primera Respuesta.</v>
      </c>
      <c r="N61" s="1303"/>
      <c r="O61" s="1303"/>
      <c r="P61" s="1303"/>
      <c r="Q61" s="1303"/>
    </row>
    <row r="63" spans="1:17" ht="15.75" thickBot="1">
      <c r="C63" s="15" t="s">
        <v>297</v>
      </c>
    </row>
    <row r="64" spans="1:17" ht="15.75" thickBot="1">
      <c r="D64" s="1299" t="s">
        <v>172</v>
      </c>
      <c r="E64" s="1300"/>
      <c r="F64" s="1"/>
      <c r="G64" s="1"/>
      <c r="H64" s="1"/>
    </row>
    <row r="65" spans="1:10">
      <c r="D65" s="25" t="s">
        <v>12</v>
      </c>
      <c r="E65" s="26"/>
    </row>
    <row r="66" spans="1:10">
      <c r="D66" s="27" t="s">
        <v>298</v>
      </c>
      <c r="E66" s="28"/>
    </row>
    <row r="68" spans="1:10">
      <c r="A68" s="1277" t="s">
        <v>13</v>
      </c>
      <c r="B68" s="1277"/>
      <c r="C68" s="1277"/>
      <c r="D68" s="1277"/>
      <c r="E68" s="1277"/>
      <c r="F68" s="1277"/>
      <c r="G68" s="1277"/>
      <c r="H68" s="1277"/>
      <c r="I68" s="1277"/>
      <c r="J68" s="1277"/>
    </row>
    <row r="70" spans="1:10" ht="35.25" customHeight="1">
      <c r="B70" s="1288" t="s">
        <v>299</v>
      </c>
      <c r="C70" s="1288"/>
      <c r="D70" s="1288"/>
      <c r="E70" s="1288"/>
      <c r="F70" s="1288"/>
      <c r="G70" s="1288"/>
      <c r="H70" s="1288"/>
      <c r="I70" s="1288"/>
    </row>
    <row r="72" spans="1:10" ht="32.25" customHeight="1">
      <c r="B72" s="1288" t="s">
        <v>300</v>
      </c>
      <c r="C72" s="1288"/>
      <c r="D72" s="1288"/>
      <c r="E72" s="1288"/>
      <c r="F72" s="1288"/>
      <c r="G72" s="1288"/>
      <c r="H72" s="1288"/>
      <c r="I72" s="1288"/>
    </row>
    <row r="74" spans="1:10">
      <c r="A74" s="1016" t="s">
        <v>301</v>
      </c>
      <c r="B74" s="1016"/>
      <c r="C74" s="1016"/>
      <c r="D74" s="1016"/>
      <c r="E74" s="1016"/>
      <c r="F74" s="1016"/>
      <c r="G74" s="1016"/>
      <c r="H74" s="1016"/>
      <c r="I74" s="1016"/>
      <c r="J74" s="1016"/>
    </row>
    <row r="76" spans="1:10">
      <c r="C76" s="40" t="s">
        <v>11</v>
      </c>
      <c r="D76" s="1287" t="s">
        <v>301</v>
      </c>
      <c r="E76" s="1287"/>
      <c r="F76" s="1287"/>
      <c r="G76" s="1287"/>
      <c r="H76" s="1287"/>
    </row>
    <row r="77" spans="1:10">
      <c r="C77" s="18" t="s">
        <v>131</v>
      </c>
      <c r="D77" s="1284" t="s">
        <v>302</v>
      </c>
      <c r="E77" s="1285"/>
      <c r="F77" s="1285"/>
      <c r="G77" s="1285"/>
      <c r="H77" s="1286"/>
    </row>
    <row r="78" spans="1:10" ht="41.25" customHeight="1">
      <c r="C78" s="19" t="s">
        <v>61</v>
      </c>
      <c r="D78" s="1289" t="s">
        <v>303</v>
      </c>
      <c r="E78" s="1290"/>
      <c r="F78" s="1290"/>
      <c r="G78" s="1290"/>
      <c r="H78" s="1291"/>
    </row>
    <row r="79" spans="1:10" ht="79.5" customHeight="1">
      <c r="C79" s="19" t="s">
        <v>63</v>
      </c>
      <c r="D79" s="1289" t="s">
        <v>304</v>
      </c>
      <c r="E79" s="1290"/>
      <c r="F79" s="1290"/>
      <c r="G79" s="1290"/>
      <c r="H79" s="1291"/>
    </row>
    <row r="80" spans="1:10" ht="64.5" customHeight="1">
      <c r="C80" s="19" t="s">
        <v>65</v>
      </c>
      <c r="D80" s="1289" t="s">
        <v>305</v>
      </c>
      <c r="E80" s="1290"/>
      <c r="F80" s="1290"/>
      <c r="G80" s="1290"/>
      <c r="H80" s="1291"/>
    </row>
    <row r="81" spans="2:15" ht="56.25" customHeight="1">
      <c r="C81" s="20" t="s">
        <v>67</v>
      </c>
      <c r="D81" s="1289" t="s">
        <v>306</v>
      </c>
      <c r="E81" s="1290"/>
      <c r="F81" s="1290"/>
      <c r="G81" s="1290"/>
      <c r="H81" s="1291"/>
    </row>
    <row r="82" spans="2:15" ht="80.25" customHeight="1">
      <c r="C82" s="19" t="s">
        <v>69</v>
      </c>
      <c r="D82" s="1289" t="s">
        <v>307</v>
      </c>
      <c r="E82" s="1290"/>
      <c r="F82" s="1290"/>
      <c r="G82" s="1290"/>
      <c r="H82" s="1291"/>
    </row>
    <row r="83" spans="2:15" ht="51.75" customHeight="1">
      <c r="C83" s="322" t="s">
        <v>70</v>
      </c>
      <c r="D83" s="1292" t="s">
        <v>308</v>
      </c>
      <c r="E83" s="1293"/>
      <c r="F83" s="1293"/>
      <c r="G83" s="1293"/>
      <c r="H83" s="1294"/>
    </row>
    <row r="84" spans="2:15" ht="51.75" customHeight="1">
      <c r="C84" s="322" t="s">
        <v>72</v>
      </c>
      <c r="D84" s="1289" t="s">
        <v>606</v>
      </c>
      <c r="E84" s="1290"/>
      <c r="F84" s="1290"/>
      <c r="G84" s="1290"/>
      <c r="H84" s="1291"/>
    </row>
    <row r="85" spans="2:15" ht="51.75" customHeight="1">
      <c r="C85" s="19" t="s">
        <v>603</v>
      </c>
      <c r="D85" s="1289" t="s">
        <v>604</v>
      </c>
      <c r="E85" s="1290"/>
      <c r="F85" s="1290"/>
      <c r="G85" s="1290"/>
      <c r="H85" s="1291"/>
    </row>
    <row r="86" spans="2:15" ht="51.75" customHeight="1">
      <c r="C86" s="19" t="s">
        <v>71</v>
      </c>
      <c r="D86" s="1289" t="s">
        <v>605</v>
      </c>
      <c r="E86" s="1290"/>
      <c r="F86" s="1290"/>
      <c r="G86" s="1290"/>
      <c r="H86" s="1291"/>
    </row>
    <row r="88" spans="2:15" ht="45.75" customHeight="1">
      <c r="B88" s="1288" t="s">
        <v>309</v>
      </c>
      <c r="C88" s="1288"/>
      <c r="D88" s="1288"/>
      <c r="E88" s="1288"/>
      <c r="F88" s="1288"/>
      <c r="G88" s="1288"/>
      <c r="H88" s="1288"/>
      <c r="I88" s="1288"/>
    </row>
    <row r="90" spans="2:15" s="14" customFormat="1" ht="55.5" customHeight="1">
      <c r="B90" s="1295" t="s">
        <v>310</v>
      </c>
      <c r="C90" s="1295"/>
      <c r="D90" s="1295"/>
      <c r="E90" s="1295"/>
      <c r="F90" s="1295"/>
      <c r="G90" s="1295"/>
      <c r="H90" s="1295"/>
      <c r="I90" s="1295"/>
      <c r="L90" s="104"/>
      <c r="M90" s="104"/>
      <c r="N90" s="104"/>
      <c r="O90" s="104"/>
    </row>
    <row r="93" spans="2:15" ht="33.75" customHeight="1">
      <c r="B93" s="1288" t="s">
        <v>311</v>
      </c>
      <c r="C93" s="1288"/>
      <c r="D93" s="1288"/>
      <c r="E93" s="1288"/>
      <c r="F93" s="1288"/>
      <c r="G93" s="1288"/>
      <c r="H93" s="1288"/>
      <c r="I93" s="1288"/>
    </row>
    <row r="95" spans="2:15">
      <c r="C95" s="38" t="s">
        <v>133</v>
      </c>
      <c r="D95" s="15" t="s">
        <v>205</v>
      </c>
    </row>
    <row r="96" spans="2:15">
      <c r="C96" s="38" t="s">
        <v>133</v>
      </c>
      <c r="D96" s="15" t="s">
        <v>206</v>
      </c>
    </row>
    <row r="97" spans="2:11">
      <c r="C97" s="38" t="s">
        <v>133</v>
      </c>
      <c r="D97" s="15" t="s">
        <v>207</v>
      </c>
    </row>
    <row r="98" spans="2:11">
      <c r="C98" s="38" t="s">
        <v>133</v>
      </c>
      <c r="D98" s="15" t="s">
        <v>208</v>
      </c>
    </row>
    <row r="101" spans="2:11" ht="33.75" customHeight="1">
      <c r="B101" s="1288" t="s">
        <v>312</v>
      </c>
      <c r="C101" s="1288"/>
      <c r="D101" s="1288"/>
      <c r="E101" s="1288"/>
      <c r="F101" s="1288"/>
      <c r="G101" s="1288"/>
      <c r="H101" s="1288"/>
      <c r="I101" s="1288"/>
    </row>
    <row r="103" spans="2:11">
      <c r="B103" s="1016" t="s">
        <v>313</v>
      </c>
      <c r="C103" s="1016"/>
      <c r="D103" s="1016"/>
      <c r="E103" s="1016"/>
      <c r="F103" s="1016"/>
      <c r="G103" s="1016"/>
      <c r="H103" s="1016"/>
      <c r="I103" s="1016"/>
      <c r="J103" s="1016"/>
      <c r="K103" s="1016"/>
    </row>
    <row r="105" spans="2:11">
      <c r="D105" s="40" t="s">
        <v>11</v>
      </c>
      <c r="E105" s="1287" t="s">
        <v>314</v>
      </c>
      <c r="F105" s="1287"/>
      <c r="G105" s="1287"/>
      <c r="H105" s="1287"/>
      <c r="I105" s="1287"/>
    </row>
    <row r="106" spans="2:11">
      <c r="D106" s="18" t="s">
        <v>131</v>
      </c>
      <c r="E106" s="1284" t="s">
        <v>302</v>
      </c>
      <c r="F106" s="1285"/>
      <c r="G106" s="1285"/>
      <c r="H106" s="1285"/>
      <c r="I106" s="1286"/>
    </row>
    <row r="107" spans="2:11" ht="45" customHeight="1">
      <c r="D107" s="19" t="s">
        <v>61</v>
      </c>
      <c r="E107" s="1289" t="s">
        <v>303</v>
      </c>
      <c r="F107" s="1290"/>
      <c r="G107" s="1290"/>
      <c r="H107" s="1290"/>
      <c r="I107" s="1291"/>
    </row>
    <row r="108" spans="2:11" ht="74.25" customHeight="1">
      <c r="D108" s="19" t="s">
        <v>63</v>
      </c>
      <c r="E108" s="1289" t="s">
        <v>304</v>
      </c>
      <c r="F108" s="1290"/>
      <c r="G108" s="1290"/>
      <c r="H108" s="1290"/>
      <c r="I108" s="1291"/>
    </row>
    <row r="109" spans="2:11" ht="60.75" customHeight="1">
      <c r="D109" s="19" t="s">
        <v>65</v>
      </c>
      <c r="E109" s="1289" t="s">
        <v>305</v>
      </c>
      <c r="F109" s="1290"/>
      <c r="G109" s="1290"/>
      <c r="H109" s="1290"/>
      <c r="I109" s="1291"/>
    </row>
    <row r="110" spans="2:11" ht="55.5" customHeight="1">
      <c r="D110" s="20" t="s">
        <v>67</v>
      </c>
      <c r="E110" s="1289" t="s">
        <v>306</v>
      </c>
      <c r="F110" s="1290"/>
      <c r="G110" s="1290"/>
      <c r="H110" s="1290"/>
      <c r="I110" s="1291"/>
    </row>
    <row r="111" spans="2:11" ht="77.25" customHeight="1">
      <c r="D111" s="19" t="s">
        <v>69</v>
      </c>
      <c r="E111" s="1289" t="s">
        <v>307</v>
      </c>
      <c r="F111" s="1290"/>
      <c r="G111" s="1290"/>
      <c r="H111" s="1290"/>
      <c r="I111" s="1291"/>
    </row>
    <row r="112" spans="2:11" ht="52.5" customHeight="1">
      <c r="D112" s="19" t="s">
        <v>70</v>
      </c>
      <c r="E112" s="1289" t="s">
        <v>308</v>
      </c>
      <c r="F112" s="1290"/>
      <c r="G112" s="1290"/>
      <c r="H112" s="1290"/>
      <c r="I112" s="1291"/>
    </row>
    <row r="113" spans="1:15" ht="52.5" customHeight="1">
      <c r="D113" s="322" t="s">
        <v>72</v>
      </c>
      <c r="E113" s="1289" t="s">
        <v>606</v>
      </c>
      <c r="F113" s="1290"/>
      <c r="G113" s="1290"/>
      <c r="H113" s="1290"/>
      <c r="I113" s="1291"/>
    </row>
    <row r="114" spans="1:15" ht="52.5" customHeight="1">
      <c r="D114" s="19" t="s">
        <v>603</v>
      </c>
      <c r="E114" s="1289" t="s">
        <v>604</v>
      </c>
      <c r="F114" s="1290"/>
      <c r="G114" s="1290"/>
      <c r="H114" s="1290"/>
      <c r="I114" s="1291"/>
    </row>
    <row r="115" spans="1:15" ht="52.5" customHeight="1">
      <c r="D115" s="19" t="s">
        <v>71</v>
      </c>
      <c r="E115" s="1289" t="s">
        <v>605</v>
      </c>
      <c r="F115" s="1290"/>
      <c r="G115" s="1290"/>
      <c r="H115" s="1290"/>
      <c r="I115" s="1291"/>
    </row>
    <row r="118" spans="1:15" ht="33.75" customHeight="1">
      <c r="B118" s="1288" t="s">
        <v>315</v>
      </c>
      <c r="C118" s="1288"/>
      <c r="D118" s="1288"/>
      <c r="E118" s="1288"/>
      <c r="F118" s="1288"/>
      <c r="G118" s="1288"/>
      <c r="H118" s="1288"/>
      <c r="I118" s="1288"/>
    </row>
    <row r="120" spans="1:15" s="21" customFormat="1" ht="33.75" customHeight="1">
      <c r="B120" s="1275" t="s">
        <v>316</v>
      </c>
      <c r="C120" s="1275"/>
      <c r="D120" s="1275"/>
      <c r="E120" s="1275"/>
      <c r="F120" s="1275"/>
      <c r="G120" s="1275"/>
      <c r="H120" s="1275"/>
      <c r="I120" s="1275"/>
      <c r="L120" s="105"/>
      <c r="M120" s="105"/>
      <c r="N120" s="105"/>
      <c r="O120" s="105"/>
    </row>
    <row r="123" spans="1:15">
      <c r="A123" s="1277" t="s">
        <v>19</v>
      </c>
      <c r="B123" s="1277"/>
      <c r="C123" s="1277"/>
      <c r="D123" s="1277"/>
      <c r="E123" s="1277"/>
      <c r="F123" s="1277"/>
      <c r="G123" s="1277"/>
      <c r="H123" s="1277"/>
      <c r="I123" s="1277"/>
      <c r="J123" s="1277"/>
    </row>
    <row r="126" spans="1:15" ht="33.75" customHeight="1">
      <c r="B126" s="1275" t="s">
        <v>317</v>
      </c>
      <c r="C126" s="1275"/>
      <c r="D126" s="1275"/>
      <c r="E126" s="1275"/>
      <c r="F126" s="1275"/>
      <c r="G126" s="1275"/>
      <c r="H126" s="1275"/>
      <c r="I126" s="1275"/>
    </row>
    <row r="127" spans="1:15">
      <c r="C127" s="38" t="s">
        <v>132</v>
      </c>
      <c r="D127" s="15" t="s">
        <v>196</v>
      </c>
    </row>
    <row r="128" spans="1:15">
      <c r="C128" s="38" t="s">
        <v>132</v>
      </c>
      <c r="D128" s="15" t="s">
        <v>197</v>
      </c>
    </row>
    <row r="129" spans="2:9">
      <c r="C129" s="38" t="s">
        <v>132</v>
      </c>
      <c r="D129" s="15" t="s">
        <v>198</v>
      </c>
    </row>
    <row r="130" spans="2:9">
      <c r="C130" s="38" t="s">
        <v>132</v>
      </c>
      <c r="D130" s="15" t="s">
        <v>199</v>
      </c>
    </row>
    <row r="131" spans="2:9">
      <c r="C131" s="38" t="s">
        <v>132</v>
      </c>
      <c r="D131" s="15" t="s">
        <v>200</v>
      </c>
    </row>
    <row r="132" spans="2:9">
      <c r="C132" s="38" t="s">
        <v>132</v>
      </c>
      <c r="D132" s="15" t="s">
        <v>201</v>
      </c>
    </row>
    <row r="133" spans="2:9">
      <c r="C133" s="38" t="s">
        <v>132</v>
      </c>
      <c r="D133" s="15" t="s">
        <v>202</v>
      </c>
    </row>
    <row r="134" spans="2:9">
      <c r="C134" s="38" t="s">
        <v>132</v>
      </c>
      <c r="D134" s="15" t="s">
        <v>203</v>
      </c>
    </row>
    <row r="135" spans="2:9">
      <c r="C135" s="38" t="s">
        <v>132</v>
      </c>
      <c r="D135" s="15" t="s">
        <v>204</v>
      </c>
    </row>
    <row r="137" spans="2:9">
      <c r="B137" s="15" t="s">
        <v>318</v>
      </c>
    </row>
    <row r="139" spans="2:9" ht="33.75" customHeight="1">
      <c r="B139" s="1288" t="s">
        <v>162</v>
      </c>
      <c r="C139" s="1288"/>
      <c r="D139" s="1288"/>
      <c r="E139" s="1288"/>
      <c r="F139" s="1288"/>
      <c r="G139" s="1288"/>
      <c r="H139" s="1288"/>
      <c r="I139" s="1288"/>
    </row>
    <row r="141" spans="2:9">
      <c r="C141" s="38" t="s">
        <v>133</v>
      </c>
      <c r="D141" s="15" t="s">
        <v>205</v>
      </c>
    </row>
    <row r="142" spans="2:9">
      <c r="C142" s="38" t="s">
        <v>133</v>
      </c>
      <c r="D142" s="15" t="s">
        <v>206</v>
      </c>
    </row>
    <row r="143" spans="2:9">
      <c r="C143" s="38" t="s">
        <v>133</v>
      </c>
      <c r="D143" s="15" t="s">
        <v>207</v>
      </c>
    </row>
    <row r="144" spans="2:9">
      <c r="C144" s="38" t="s">
        <v>133</v>
      </c>
      <c r="D144" s="15" t="s">
        <v>208</v>
      </c>
    </row>
    <row r="147" spans="2:11" ht="33.75" customHeight="1">
      <c r="B147" s="1288" t="s">
        <v>319</v>
      </c>
      <c r="C147" s="1288"/>
      <c r="D147" s="1288"/>
      <c r="E147" s="1288"/>
      <c r="F147" s="1288"/>
      <c r="G147" s="1288"/>
      <c r="H147" s="1288"/>
      <c r="I147" s="1288"/>
    </row>
    <row r="149" spans="2:11">
      <c r="B149" s="1016" t="s">
        <v>163</v>
      </c>
      <c r="C149" s="1016"/>
      <c r="D149" s="1016"/>
      <c r="E149" s="1016"/>
      <c r="F149" s="1016"/>
      <c r="G149" s="1016"/>
      <c r="H149" s="1016"/>
      <c r="I149" s="1016"/>
      <c r="J149" s="1016"/>
      <c r="K149" s="1016"/>
    </row>
    <row r="151" spans="2:11">
      <c r="D151" s="40" t="s">
        <v>11</v>
      </c>
      <c r="E151" s="1287" t="s">
        <v>163</v>
      </c>
      <c r="F151" s="1287"/>
      <c r="G151" s="1287"/>
      <c r="H151" s="1287"/>
      <c r="I151" s="1287"/>
    </row>
    <row r="152" spans="2:11">
      <c r="D152" s="18" t="s">
        <v>131</v>
      </c>
      <c r="E152" s="1284" t="s">
        <v>302</v>
      </c>
      <c r="F152" s="1285"/>
      <c r="G152" s="1285"/>
      <c r="H152" s="1285"/>
      <c r="I152" s="1286"/>
    </row>
    <row r="153" spans="2:11" ht="45" customHeight="1">
      <c r="D153" s="19" t="s">
        <v>61</v>
      </c>
      <c r="E153" s="1289" t="s">
        <v>303</v>
      </c>
      <c r="F153" s="1290"/>
      <c r="G153" s="1290"/>
      <c r="H153" s="1290"/>
      <c r="I153" s="1291"/>
    </row>
    <row r="154" spans="2:11" ht="74.25" customHeight="1">
      <c r="D154" s="19" t="s">
        <v>63</v>
      </c>
      <c r="E154" s="1289" t="s">
        <v>304</v>
      </c>
      <c r="F154" s="1290"/>
      <c r="G154" s="1290"/>
      <c r="H154" s="1290"/>
      <c r="I154" s="1291"/>
    </row>
    <row r="155" spans="2:11" ht="60.75" customHeight="1">
      <c r="D155" s="19" t="s">
        <v>65</v>
      </c>
      <c r="E155" s="1289" t="s">
        <v>305</v>
      </c>
      <c r="F155" s="1290"/>
      <c r="G155" s="1290"/>
      <c r="H155" s="1290"/>
      <c r="I155" s="1291"/>
    </row>
    <row r="156" spans="2:11" ht="55.5" customHeight="1">
      <c r="D156" s="20" t="s">
        <v>67</v>
      </c>
      <c r="E156" s="1289" t="s">
        <v>306</v>
      </c>
      <c r="F156" s="1290"/>
      <c r="G156" s="1290"/>
      <c r="H156" s="1290"/>
      <c r="I156" s="1291"/>
    </row>
    <row r="157" spans="2:11" ht="77.25" customHeight="1">
      <c r="D157" s="19" t="s">
        <v>69</v>
      </c>
      <c r="E157" s="1289" t="s">
        <v>307</v>
      </c>
      <c r="F157" s="1290"/>
      <c r="G157" s="1290"/>
      <c r="H157" s="1290"/>
      <c r="I157" s="1291"/>
    </row>
    <row r="158" spans="2:11" ht="52.5" customHeight="1">
      <c r="D158" s="19" t="s">
        <v>70</v>
      </c>
      <c r="E158" s="1289" t="s">
        <v>308</v>
      </c>
      <c r="F158" s="1290"/>
      <c r="G158" s="1290"/>
      <c r="H158" s="1290"/>
      <c r="I158" s="1291"/>
    </row>
    <row r="159" spans="2:11" ht="52.5" customHeight="1">
      <c r="D159" s="322" t="s">
        <v>72</v>
      </c>
      <c r="E159" s="1289" t="s">
        <v>606</v>
      </c>
      <c r="F159" s="1290"/>
      <c r="G159" s="1290"/>
      <c r="H159" s="1290"/>
      <c r="I159" s="1291"/>
    </row>
    <row r="160" spans="2:11" ht="52.5" customHeight="1">
      <c r="D160" s="19" t="s">
        <v>603</v>
      </c>
      <c r="E160" s="1289" t="s">
        <v>604</v>
      </c>
      <c r="F160" s="1290"/>
      <c r="G160" s="1290"/>
      <c r="H160" s="1290"/>
      <c r="I160" s="1291"/>
    </row>
    <row r="161" spans="1:15" ht="52.5" customHeight="1">
      <c r="D161" s="19" t="s">
        <v>71</v>
      </c>
      <c r="E161" s="1289" t="s">
        <v>605</v>
      </c>
      <c r="F161" s="1290"/>
      <c r="G161" s="1290"/>
      <c r="H161" s="1290"/>
      <c r="I161" s="1291"/>
    </row>
    <row r="164" spans="1:15" ht="33.75" customHeight="1">
      <c r="B164" s="1288" t="s">
        <v>320</v>
      </c>
      <c r="C164" s="1288"/>
      <c r="D164" s="1288"/>
      <c r="E164" s="1288"/>
      <c r="F164" s="1288"/>
      <c r="G164" s="1288"/>
      <c r="H164" s="1288"/>
      <c r="I164" s="1288"/>
    </row>
    <row r="166" spans="1:15" s="21" customFormat="1" ht="33.75" customHeight="1">
      <c r="B166" s="1275" t="s">
        <v>321</v>
      </c>
      <c r="C166" s="1275"/>
      <c r="D166" s="1275"/>
      <c r="E166" s="1275"/>
      <c r="F166" s="1275"/>
      <c r="G166" s="1275"/>
      <c r="H166" s="1275"/>
      <c r="I166" s="1275"/>
      <c r="L166" s="105"/>
      <c r="M166" s="105"/>
      <c r="N166" s="105"/>
      <c r="O166" s="105"/>
    </row>
    <row r="169" spans="1:15">
      <c r="A169" s="1277" t="s">
        <v>187</v>
      </c>
      <c r="B169" s="1277"/>
      <c r="C169" s="1277"/>
      <c r="D169" s="1277"/>
      <c r="E169" s="1277"/>
      <c r="F169" s="1277"/>
      <c r="G169" s="1277"/>
      <c r="H169" s="1277"/>
      <c r="I169" s="1277"/>
      <c r="J169" s="1277"/>
    </row>
    <row r="170" spans="1:15">
      <c r="A170" s="1016" t="s">
        <v>322</v>
      </c>
      <c r="B170" s="1016"/>
      <c r="C170" s="1016"/>
      <c r="D170" s="1016"/>
      <c r="E170" s="1016"/>
      <c r="F170" s="1016"/>
      <c r="G170" s="1016"/>
      <c r="H170" s="1016"/>
      <c r="I170" s="1016"/>
      <c r="J170" s="1016"/>
    </row>
    <row r="172" spans="1:15" s="21" customFormat="1" ht="42" customHeight="1">
      <c r="B172" s="1275" t="s">
        <v>323</v>
      </c>
      <c r="C172" s="1275"/>
      <c r="D172" s="1275"/>
      <c r="E172" s="1275"/>
      <c r="F172" s="1275"/>
      <c r="G172" s="1275"/>
      <c r="H172" s="1275"/>
      <c r="I172" s="1275"/>
      <c r="L172" s="105"/>
      <c r="M172" s="105"/>
      <c r="N172" s="105"/>
      <c r="O172" s="105"/>
    </row>
    <row r="174" spans="1:15" s="21" customFormat="1" ht="42" customHeight="1">
      <c r="B174" s="1275" t="s">
        <v>324</v>
      </c>
      <c r="C174" s="1275"/>
      <c r="D174" s="1275"/>
      <c r="E174" s="1275"/>
      <c r="F174" s="1275"/>
      <c r="G174" s="1275"/>
      <c r="H174" s="1275"/>
      <c r="I174" s="1275"/>
      <c r="L174" s="105"/>
      <c r="M174" s="105"/>
      <c r="N174" s="105"/>
      <c r="O174" s="105"/>
    </row>
    <row r="176" spans="1:15">
      <c r="E176" s="1" t="s">
        <v>135</v>
      </c>
    </row>
    <row r="178" spans="2:15">
      <c r="D178" s="40" t="s">
        <v>164</v>
      </c>
      <c r="E178" s="1287" t="s">
        <v>135</v>
      </c>
      <c r="F178" s="1287"/>
    </row>
    <row r="179" spans="2:15">
      <c r="D179" s="16" t="s">
        <v>26</v>
      </c>
      <c r="E179" s="1279" t="s">
        <v>136</v>
      </c>
      <c r="F179" s="1279"/>
    </row>
    <row r="180" spans="2:15">
      <c r="D180" s="16" t="s">
        <v>27</v>
      </c>
      <c r="E180" s="1279" t="s">
        <v>137</v>
      </c>
      <c r="F180" s="1279"/>
    </row>
    <row r="181" spans="2:15">
      <c r="D181" s="16" t="s">
        <v>28</v>
      </c>
      <c r="E181" s="1279" t="s">
        <v>138</v>
      </c>
      <c r="F181" s="1279"/>
    </row>
    <row r="182" spans="2:15">
      <c r="D182" s="16" t="s">
        <v>29</v>
      </c>
      <c r="E182" s="1279" t="s">
        <v>139</v>
      </c>
      <c r="F182" s="1279"/>
    </row>
    <row r="183" spans="2:15">
      <c r="D183" s="16" t="s">
        <v>30</v>
      </c>
      <c r="E183" s="1279" t="s">
        <v>140</v>
      </c>
      <c r="F183" s="1279"/>
    </row>
    <row r="185" spans="2:15" s="21" customFormat="1" ht="42" customHeight="1">
      <c r="B185" s="1275" t="s">
        <v>325</v>
      </c>
      <c r="C185" s="1275"/>
      <c r="D185" s="1275"/>
      <c r="E185" s="1275"/>
      <c r="F185" s="1275"/>
      <c r="G185" s="1275"/>
      <c r="H185" s="1275"/>
      <c r="I185" s="1275"/>
      <c r="L185" s="105"/>
      <c r="M185" s="105"/>
      <c r="N185" s="105"/>
      <c r="O185" s="105"/>
    </row>
    <row r="187" spans="2:15" s="21" customFormat="1" ht="42" customHeight="1">
      <c r="B187" s="1275" t="s">
        <v>326</v>
      </c>
      <c r="C187" s="1275"/>
      <c r="D187" s="1275"/>
      <c r="E187" s="1275"/>
      <c r="F187" s="1275"/>
      <c r="G187" s="1275"/>
      <c r="H187" s="1275"/>
      <c r="I187" s="1275"/>
      <c r="L187" s="105"/>
      <c r="M187" s="105"/>
      <c r="N187" s="105"/>
      <c r="O187" s="105"/>
    </row>
    <row r="189" spans="2:15" s="21" customFormat="1" ht="42" customHeight="1">
      <c r="B189" s="1275" t="s">
        <v>327</v>
      </c>
      <c r="C189" s="1275"/>
      <c r="D189" s="1275"/>
      <c r="E189" s="1275"/>
      <c r="F189" s="1275"/>
      <c r="G189" s="1275"/>
      <c r="H189" s="1275"/>
      <c r="I189" s="1275"/>
      <c r="L189" s="105"/>
      <c r="M189" s="105"/>
      <c r="N189" s="105"/>
      <c r="O189" s="105"/>
    </row>
    <row r="191" spans="2:15" s="21" customFormat="1" ht="42" customHeight="1">
      <c r="B191" s="1275" t="s">
        <v>328</v>
      </c>
      <c r="C191" s="1275"/>
      <c r="D191" s="1275"/>
      <c r="E191" s="1275"/>
      <c r="F191" s="1275"/>
      <c r="G191" s="1275"/>
      <c r="H191" s="1275"/>
      <c r="I191" s="1275"/>
      <c r="L191" s="105"/>
      <c r="M191" s="105"/>
      <c r="N191" s="105"/>
      <c r="O191" s="105"/>
    </row>
    <row r="194" spans="2:15">
      <c r="B194" s="1016" t="s">
        <v>141</v>
      </c>
      <c r="C194" s="1016"/>
      <c r="D194" s="1016"/>
      <c r="E194" s="1016"/>
      <c r="F194" s="1016"/>
      <c r="G194" s="1016"/>
      <c r="H194" s="1016"/>
      <c r="I194" s="1016"/>
      <c r="J194" s="1"/>
      <c r="K194" s="1"/>
    </row>
    <row r="196" spans="2:15" s="21" customFormat="1" ht="42" customHeight="1">
      <c r="B196" s="1275" t="s">
        <v>329</v>
      </c>
      <c r="C196" s="1275"/>
      <c r="D196" s="1275"/>
      <c r="E196" s="1275"/>
      <c r="F196" s="1275"/>
      <c r="G196" s="1275"/>
      <c r="H196" s="1275"/>
      <c r="I196" s="1275"/>
      <c r="L196" s="105"/>
      <c r="M196" s="105"/>
      <c r="N196" s="105"/>
      <c r="O196" s="105"/>
    </row>
    <row r="197" spans="2:15">
      <c r="B197" s="1016" t="s">
        <v>165</v>
      </c>
      <c r="C197" s="1016"/>
      <c r="D197" s="1016"/>
      <c r="E197" s="1016"/>
      <c r="F197" s="1016"/>
      <c r="G197" s="1016"/>
      <c r="H197" s="1016"/>
      <c r="I197" s="1016"/>
      <c r="J197" s="1016"/>
      <c r="K197" s="1016"/>
    </row>
    <row r="200" spans="2:15">
      <c r="C200" s="40" t="s">
        <v>166</v>
      </c>
      <c r="D200" s="1287" t="s">
        <v>330</v>
      </c>
      <c r="E200" s="1287"/>
      <c r="F200" s="1287"/>
      <c r="G200" s="1287"/>
      <c r="H200" s="1287"/>
    </row>
    <row r="201" spans="2:15">
      <c r="C201" s="22" t="s">
        <v>142</v>
      </c>
      <c r="D201" s="1284" t="s">
        <v>331</v>
      </c>
      <c r="E201" s="1285"/>
      <c r="F201" s="1285"/>
      <c r="G201" s="1285"/>
      <c r="H201" s="1286"/>
      <c r="J201" s="101" t="str">
        <f>+C201&amp;" "&amp;D201</f>
        <v>14-04 Seguros de Vida Colpatria S.A.</v>
      </c>
      <c r="K201" s="101"/>
    </row>
    <row r="202" spans="2:15">
      <c r="C202" s="22" t="s">
        <v>143</v>
      </c>
      <c r="D202" s="1284" t="s">
        <v>332</v>
      </c>
      <c r="E202" s="1285"/>
      <c r="F202" s="1285"/>
      <c r="G202" s="1285"/>
      <c r="H202" s="1286"/>
      <c r="J202" s="101" t="str">
        <f t="shared" ref="J202:J210" si="0">+C202&amp;" "&amp;D202</f>
        <v>14-07 Cía. De Seguros Bolívar S.A.</v>
      </c>
      <c r="K202" s="101"/>
    </row>
    <row r="203" spans="2:15">
      <c r="C203" s="22" t="s">
        <v>144</v>
      </c>
      <c r="D203" s="1284" t="s">
        <v>152</v>
      </c>
      <c r="E203" s="1285"/>
      <c r="F203" s="1285"/>
      <c r="G203" s="1285"/>
      <c r="H203" s="1286"/>
      <c r="J203" s="101" t="str">
        <f t="shared" si="0"/>
        <v>14-08 Compañía De Seguros De Vida Aurora</v>
      </c>
      <c r="K203" s="101"/>
    </row>
    <row r="204" spans="2:15">
      <c r="C204" s="22" t="s">
        <v>145</v>
      </c>
      <c r="D204" s="1284" t="s">
        <v>333</v>
      </c>
      <c r="E204" s="1285"/>
      <c r="F204" s="1285"/>
      <c r="G204" s="1285"/>
      <c r="H204" s="1286"/>
      <c r="J204" s="101" t="str">
        <f t="shared" si="0"/>
        <v>14-17 Seguros De Vida Alfa S.A.</v>
      </c>
      <c r="K204" s="101"/>
    </row>
    <row r="205" spans="2:15">
      <c r="C205" s="22" t="s">
        <v>146</v>
      </c>
      <c r="D205" s="1284" t="s">
        <v>153</v>
      </c>
      <c r="E205" s="1285"/>
      <c r="F205" s="1285"/>
      <c r="G205" s="1285"/>
      <c r="H205" s="1286"/>
      <c r="J205" s="101" t="str">
        <f t="shared" si="0"/>
        <v>14-18 Liberty Seguros De Vida</v>
      </c>
      <c r="K205" s="101"/>
    </row>
    <row r="206" spans="2:15">
      <c r="C206" s="22" t="s">
        <v>147</v>
      </c>
      <c r="D206" s="1284" t="s">
        <v>154</v>
      </c>
      <c r="E206" s="1285"/>
      <c r="F206" s="1285"/>
      <c r="G206" s="1285"/>
      <c r="H206" s="1286"/>
      <c r="J206" s="101" t="str">
        <f t="shared" si="0"/>
        <v>14-23 Positiva Compañía De Seguros de Vida</v>
      </c>
      <c r="K206" s="101"/>
    </row>
    <row r="207" spans="2:15">
      <c r="C207" s="22" t="s">
        <v>148</v>
      </c>
      <c r="D207" s="1284" t="s">
        <v>334</v>
      </c>
      <c r="E207" s="1285"/>
      <c r="F207" s="1285"/>
      <c r="G207" s="1285"/>
      <c r="H207" s="1286"/>
      <c r="J207" s="101" t="str">
        <f t="shared" si="0"/>
        <v>14-25 Riesgos Profesionales Colmena S.A. Compañía De Seguros De Vida</v>
      </c>
      <c r="K207" s="101"/>
    </row>
    <row r="208" spans="2:15">
      <c r="C208" s="22" t="s">
        <v>149</v>
      </c>
      <c r="D208" s="1284" t="s">
        <v>155</v>
      </c>
      <c r="E208" s="1285"/>
      <c r="F208" s="1285"/>
      <c r="G208" s="1285"/>
      <c r="H208" s="1286"/>
      <c r="J208" s="101" t="str">
        <f t="shared" si="0"/>
        <v>14-11 Compañía Suramericana Administradora De Riesgos Profesionales y Seguros Vida</v>
      </c>
      <c r="K208" s="101"/>
    </row>
    <row r="209" spans="2:15">
      <c r="C209" s="22" t="s">
        <v>150</v>
      </c>
      <c r="D209" s="1284" t="s">
        <v>156</v>
      </c>
      <c r="E209" s="1285"/>
      <c r="F209" s="1285"/>
      <c r="G209" s="1285"/>
      <c r="H209" s="1286"/>
      <c r="J209" s="101" t="str">
        <f t="shared" si="0"/>
        <v>14-29 La Equidad Seguros De Vida Organismo Cooperativo - La Equidad Vida</v>
      </c>
      <c r="K209" s="101"/>
    </row>
    <row r="210" spans="2:15">
      <c r="C210" s="22" t="s">
        <v>151</v>
      </c>
      <c r="D210" s="1284" t="s">
        <v>335</v>
      </c>
      <c r="E210" s="1285"/>
      <c r="F210" s="1285"/>
      <c r="G210" s="1285"/>
      <c r="H210" s="1286"/>
      <c r="J210" s="101" t="str">
        <f t="shared" si="0"/>
        <v>14-30 Mapfre Colombia Vida Seguros  S.A.</v>
      </c>
      <c r="K210" s="101"/>
    </row>
    <row r="211" spans="2:15">
      <c r="J211" s="101"/>
      <c r="K211" s="101"/>
    </row>
    <row r="212" spans="2:15" s="21" customFormat="1" ht="42" customHeight="1">
      <c r="B212" s="1275" t="s">
        <v>336</v>
      </c>
      <c r="C212" s="1275"/>
      <c r="D212" s="1275"/>
      <c r="E212" s="1275"/>
      <c r="F212" s="1275"/>
      <c r="G212" s="1275"/>
      <c r="H212" s="1275"/>
      <c r="I212" s="1275"/>
      <c r="J212" s="105"/>
      <c r="K212" s="105"/>
      <c r="L212" s="105"/>
      <c r="M212" s="105"/>
      <c r="N212" s="105"/>
      <c r="O212" s="105"/>
    </row>
    <row r="214" spans="2:15">
      <c r="E214" s="1" t="s">
        <v>135</v>
      </c>
    </row>
    <row r="216" spans="2:15">
      <c r="D216" s="40" t="s">
        <v>164</v>
      </c>
      <c r="E216" s="1287" t="s">
        <v>135</v>
      </c>
      <c r="F216" s="1287"/>
    </row>
    <row r="217" spans="2:15">
      <c r="D217" s="16" t="s">
        <v>26</v>
      </c>
      <c r="E217" s="1279" t="s">
        <v>136</v>
      </c>
      <c r="F217" s="1279"/>
    </row>
    <row r="218" spans="2:15">
      <c r="D218" s="16" t="s">
        <v>27</v>
      </c>
      <c r="E218" s="1279" t="s">
        <v>137</v>
      </c>
      <c r="F218" s="1279"/>
    </row>
    <row r="219" spans="2:15">
      <c r="D219" s="16" t="s">
        <v>28</v>
      </c>
      <c r="E219" s="1279" t="s">
        <v>138</v>
      </c>
      <c r="F219" s="1279"/>
    </row>
    <row r="220" spans="2:15">
      <c r="D220" s="16" t="s">
        <v>29</v>
      </c>
      <c r="E220" s="1279" t="s">
        <v>139</v>
      </c>
      <c r="F220" s="1279"/>
    </row>
    <row r="221" spans="2:15">
      <c r="D221" s="16" t="s">
        <v>30</v>
      </c>
      <c r="E221" s="1279" t="s">
        <v>140</v>
      </c>
      <c r="F221" s="1279"/>
    </row>
    <row r="223" spans="2:15" s="21" customFormat="1" ht="42" customHeight="1">
      <c r="B223" s="1275" t="s">
        <v>337</v>
      </c>
      <c r="C223" s="1275"/>
      <c r="D223" s="1275"/>
      <c r="E223" s="1275"/>
      <c r="F223" s="1275"/>
      <c r="G223" s="1275"/>
      <c r="H223" s="1275"/>
      <c r="I223" s="1275"/>
      <c r="L223" s="105"/>
      <c r="M223" s="105"/>
      <c r="N223" s="105"/>
      <c r="O223" s="105"/>
    </row>
    <row r="224" spans="2:15" s="21" customFormat="1" ht="18.75" customHeight="1">
      <c r="B224" s="39"/>
      <c r="C224" s="39"/>
      <c r="D224" s="39"/>
      <c r="E224" s="39"/>
      <c r="F224" s="39"/>
      <c r="G224" s="39"/>
      <c r="H224" s="39"/>
      <c r="I224" s="39"/>
      <c r="L224" s="105"/>
      <c r="M224" s="105"/>
      <c r="N224" s="105"/>
      <c r="O224" s="105"/>
    </row>
    <row r="225" spans="2:15" s="21" customFormat="1" ht="42" customHeight="1">
      <c r="B225" s="1275" t="s">
        <v>338</v>
      </c>
      <c r="C225" s="1275"/>
      <c r="D225" s="1275"/>
      <c r="E225" s="1275"/>
      <c r="F225" s="1275"/>
      <c r="G225" s="1275"/>
      <c r="H225" s="1275"/>
      <c r="I225" s="1275"/>
      <c r="L225" s="105"/>
      <c r="M225" s="105"/>
      <c r="N225" s="105"/>
      <c r="O225" s="105"/>
    </row>
    <row r="226" spans="2:15" s="21" customFormat="1" ht="42" customHeight="1">
      <c r="B226" s="1275" t="s">
        <v>339</v>
      </c>
      <c r="C226" s="1275"/>
      <c r="D226" s="1275"/>
      <c r="E226" s="1275"/>
      <c r="F226" s="1275"/>
      <c r="G226" s="1275"/>
      <c r="H226" s="1275"/>
      <c r="I226" s="1275"/>
      <c r="L226" s="105"/>
      <c r="M226" s="105"/>
      <c r="N226" s="105"/>
      <c r="O226" s="105"/>
    </row>
    <row r="227" spans="2:15" s="21" customFormat="1" ht="42" customHeight="1">
      <c r="B227" s="1275" t="s">
        <v>340</v>
      </c>
      <c r="C227" s="1275"/>
      <c r="D227" s="1275"/>
      <c r="E227" s="1275"/>
      <c r="F227" s="1275"/>
      <c r="G227" s="1275"/>
      <c r="H227" s="1275"/>
      <c r="I227" s="1275"/>
      <c r="L227" s="105"/>
      <c r="M227" s="105"/>
      <c r="N227" s="105"/>
      <c r="O227" s="105"/>
    </row>
    <row r="228" spans="2:15" s="21" customFormat="1" ht="42" customHeight="1">
      <c r="B228" s="1275" t="s">
        <v>341</v>
      </c>
      <c r="C228" s="1275"/>
      <c r="D228" s="1275"/>
      <c r="E228" s="1275"/>
      <c r="F228" s="1275"/>
      <c r="G228" s="1275"/>
      <c r="H228" s="1275"/>
      <c r="I228" s="1275"/>
      <c r="L228" s="105"/>
      <c r="M228" s="105"/>
      <c r="N228" s="105"/>
      <c r="O228" s="105"/>
    </row>
    <row r="229" spans="2:15" s="21" customFormat="1" ht="18.75" customHeight="1">
      <c r="B229" s="39"/>
      <c r="C229" s="39"/>
      <c r="D229" s="39"/>
      <c r="E229" s="39"/>
      <c r="F229" s="39"/>
      <c r="G229" s="39"/>
      <c r="H229" s="39"/>
      <c r="I229" s="39"/>
      <c r="L229" s="105"/>
      <c r="M229" s="105"/>
      <c r="N229" s="105"/>
      <c r="O229" s="105"/>
    </row>
    <row r="230" spans="2:15" s="21" customFormat="1" ht="42" customHeight="1">
      <c r="B230" s="1275" t="s">
        <v>342</v>
      </c>
      <c r="C230" s="1275"/>
      <c r="D230" s="1275"/>
      <c r="E230" s="1275"/>
      <c r="F230" s="1275"/>
      <c r="G230" s="1275"/>
      <c r="H230" s="1275"/>
      <c r="I230" s="1275"/>
      <c r="L230" s="105"/>
      <c r="M230" s="105"/>
      <c r="N230" s="105"/>
      <c r="O230" s="105"/>
    </row>
    <row r="232" spans="2:15">
      <c r="B232" s="1016" t="s">
        <v>343</v>
      </c>
      <c r="C232" s="1016"/>
      <c r="D232" s="1016"/>
      <c r="E232" s="1016"/>
      <c r="F232" s="1016"/>
      <c r="G232" s="1016"/>
      <c r="H232" s="1016"/>
      <c r="I232" s="1016"/>
      <c r="J232" s="1016"/>
      <c r="K232" s="1016"/>
    </row>
    <row r="233" spans="2:15" ht="15.75" thickBot="1"/>
    <row r="234" spans="2:15" ht="15.75" thickBot="1">
      <c r="C234" s="1281" t="s">
        <v>343</v>
      </c>
      <c r="D234" s="1282"/>
      <c r="E234" s="1282"/>
      <c r="F234" s="1282"/>
      <c r="G234" s="1282"/>
      <c r="H234" s="1283"/>
      <c r="I234" s="1"/>
      <c r="J234" s="1"/>
      <c r="K234" s="1"/>
      <c r="L234" s="106"/>
    </row>
    <row r="235" spans="2:15">
      <c r="C235" s="1278" t="s">
        <v>31</v>
      </c>
      <c r="D235" s="1278"/>
      <c r="E235" s="1278"/>
      <c r="F235" s="1278"/>
      <c r="G235" s="1278"/>
      <c r="H235" s="1278"/>
    </row>
    <row r="236" spans="2:15">
      <c r="C236" s="1279" t="s">
        <v>32</v>
      </c>
      <c r="D236" s="1279"/>
      <c r="E236" s="1279"/>
      <c r="F236" s="1279"/>
      <c r="G236" s="1279"/>
      <c r="H236" s="1279"/>
    </row>
    <row r="237" spans="2:15">
      <c r="C237" s="1279" t="s">
        <v>157</v>
      </c>
      <c r="D237" s="1279"/>
      <c r="E237" s="1279"/>
      <c r="F237" s="1279"/>
      <c r="G237" s="1279"/>
      <c r="H237" s="1279"/>
    </row>
    <row r="238" spans="2:15">
      <c r="C238" s="1279" t="s">
        <v>344</v>
      </c>
      <c r="D238" s="1279"/>
      <c r="E238" s="1279"/>
      <c r="F238" s="1279"/>
      <c r="G238" s="1279"/>
      <c r="H238" s="1279"/>
    </row>
    <row r="239" spans="2:15">
      <c r="C239" s="1280"/>
      <c r="D239" s="1280"/>
      <c r="E239" s="1280"/>
      <c r="F239" s="1280"/>
      <c r="G239" s="1280"/>
      <c r="H239" s="1280"/>
    </row>
    <row r="241" spans="1:15">
      <c r="A241" s="1277" t="s">
        <v>345</v>
      </c>
      <c r="B241" s="1277"/>
      <c r="C241" s="1277"/>
      <c r="D241" s="1277"/>
      <c r="E241" s="1277"/>
      <c r="F241" s="1277"/>
      <c r="G241" s="1277"/>
      <c r="H241" s="1277"/>
      <c r="I241" s="1277"/>
      <c r="J241" s="1277"/>
    </row>
    <row r="243" spans="1:15">
      <c r="B243" s="15" t="s">
        <v>346</v>
      </c>
    </row>
    <row r="245" spans="1:15" s="21" customFormat="1" ht="42" customHeight="1">
      <c r="B245" s="1275" t="s">
        <v>347</v>
      </c>
      <c r="C245" s="1275"/>
      <c r="D245" s="1275"/>
      <c r="E245" s="1275"/>
      <c r="F245" s="1275"/>
      <c r="G245" s="1275"/>
      <c r="H245" s="1275"/>
      <c r="I245" s="1275"/>
      <c r="L245" s="105"/>
      <c r="M245" s="105"/>
      <c r="N245" s="105"/>
      <c r="O245" s="105"/>
    </row>
    <row r="247" spans="1:15" s="21" customFormat="1" ht="42" customHeight="1">
      <c r="B247" s="1275" t="s">
        <v>348</v>
      </c>
      <c r="C247" s="1275"/>
      <c r="D247" s="1275"/>
      <c r="E247" s="1275"/>
      <c r="F247" s="1275"/>
      <c r="G247" s="1275"/>
      <c r="H247" s="1275"/>
      <c r="I247" s="1275"/>
      <c r="L247" s="105"/>
      <c r="M247" s="105"/>
      <c r="N247" s="105"/>
      <c r="O247" s="105"/>
    </row>
    <row r="249" spans="1:15" s="21" customFormat="1" ht="42" customHeight="1">
      <c r="B249" s="1275" t="s">
        <v>349</v>
      </c>
      <c r="C249" s="1275"/>
      <c r="D249" s="1275"/>
      <c r="E249" s="1275"/>
      <c r="F249" s="1275"/>
      <c r="G249" s="1275"/>
      <c r="H249" s="1275"/>
      <c r="I249" s="1275"/>
      <c r="L249" s="105"/>
      <c r="M249" s="105"/>
      <c r="N249" s="105"/>
      <c r="O249" s="105"/>
    </row>
    <row r="251" spans="1:15">
      <c r="A251" s="1277" t="s">
        <v>35</v>
      </c>
      <c r="B251" s="1277"/>
      <c r="C251" s="1277"/>
      <c r="D251" s="1277"/>
      <c r="E251" s="1277"/>
      <c r="F251" s="1277"/>
      <c r="G251" s="1277"/>
      <c r="H251" s="1277"/>
      <c r="I251" s="1277"/>
      <c r="J251" s="1277"/>
    </row>
    <row r="253" spans="1:15" s="21" customFormat="1" ht="42" customHeight="1">
      <c r="B253" s="1276" t="s">
        <v>350</v>
      </c>
      <c r="C253" s="1276"/>
      <c r="D253" s="1276"/>
      <c r="E253" s="1276"/>
      <c r="F253" s="1276"/>
      <c r="G253" s="1276"/>
      <c r="H253" s="1276"/>
      <c r="I253" s="1276"/>
      <c r="L253" s="105"/>
      <c r="M253" s="105"/>
      <c r="N253" s="105"/>
      <c r="O253" s="105"/>
    </row>
    <row r="255" spans="1:15">
      <c r="B255" s="15" t="s">
        <v>351</v>
      </c>
    </row>
    <row r="257" spans="2:15" s="21" customFormat="1" ht="42" customHeight="1">
      <c r="B257" s="1276" t="s">
        <v>352</v>
      </c>
      <c r="C257" s="1276"/>
      <c r="D257" s="1276"/>
      <c r="E257" s="1276"/>
      <c r="F257" s="1276"/>
      <c r="G257" s="1276"/>
      <c r="H257" s="1276"/>
      <c r="I257" s="1276"/>
      <c r="L257" s="105"/>
      <c r="M257" s="105"/>
      <c r="N257" s="105"/>
      <c r="O257" s="105"/>
    </row>
    <row r="259" spans="2:15" s="21" customFormat="1" ht="42" customHeight="1">
      <c r="B259" s="1276" t="s">
        <v>353</v>
      </c>
      <c r="C259" s="1276"/>
      <c r="D259" s="1276"/>
      <c r="E259" s="1276"/>
      <c r="F259" s="1276"/>
      <c r="G259" s="1276"/>
      <c r="H259" s="1276"/>
      <c r="I259" s="1276"/>
      <c r="L259" s="105"/>
      <c r="M259" s="105"/>
      <c r="N259" s="105"/>
      <c r="O259" s="105"/>
    </row>
  </sheetData>
  <sheetProtection selectLockedCells="1" selectUnlockedCells="1"/>
  <mergeCells count="151">
    <mergeCell ref="M54:Q54"/>
    <mergeCell ref="M55:Q55"/>
    <mergeCell ref="M56:Q56"/>
    <mergeCell ref="M57:Q57"/>
    <mergeCell ref="M58:Q58"/>
    <mergeCell ref="M61:Q61"/>
    <mergeCell ref="D33:H33"/>
    <mergeCell ref="D34:H34"/>
    <mergeCell ref="D28:H28"/>
    <mergeCell ref="B50:I50"/>
    <mergeCell ref="A52:J52"/>
    <mergeCell ref="D54:H54"/>
    <mergeCell ref="D55:H55"/>
    <mergeCell ref="M42:Q42"/>
    <mergeCell ref="D59:H59"/>
    <mergeCell ref="D60:H60"/>
    <mergeCell ref="C22:J22"/>
    <mergeCell ref="C23:J23"/>
    <mergeCell ref="C24:J24"/>
    <mergeCell ref="A1:H1"/>
    <mergeCell ref="D46:H46"/>
    <mergeCell ref="D47:H47"/>
    <mergeCell ref="D35:H35"/>
    <mergeCell ref="D36:H36"/>
    <mergeCell ref="A2:J2"/>
    <mergeCell ref="A4:J4"/>
    <mergeCell ref="A17:J17"/>
    <mergeCell ref="A19:J19"/>
    <mergeCell ref="A26:J26"/>
    <mergeCell ref="D29:H29"/>
    <mergeCell ref="D30:H30"/>
    <mergeCell ref="D31:H31"/>
    <mergeCell ref="D32:H32"/>
    <mergeCell ref="B38:J38"/>
    <mergeCell ref="A40:J40"/>
    <mergeCell ref="D42:H42"/>
    <mergeCell ref="D43:H43"/>
    <mergeCell ref="D44:H44"/>
    <mergeCell ref="D45:H45"/>
    <mergeCell ref="B72:I72"/>
    <mergeCell ref="A74:J74"/>
    <mergeCell ref="D76:H76"/>
    <mergeCell ref="D77:H77"/>
    <mergeCell ref="D78:H78"/>
    <mergeCell ref="D79:H79"/>
    <mergeCell ref="D56:H56"/>
    <mergeCell ref="D57:H57"/>
    <mergeCell ref="D58:H58"/>
    <mergeCell ref="D61:H61"/>
    <mergeCell ref="A68:J68"/>
    <mergeCell ref="B70:I70"/>
    <mergeCell ref="D64:E64"/>
    <mergeCell ref="B93:I93"/>
    <mergeCell ref="B101:I101"/>
    <mergeCell ref="B103:K103"/>
    <mergeCell ref="E105:I105"/>
    <mergeCell ref="E106:I106"/>
    <mergeCell ref="E107:I107"/>
    <mergeCell ref="D80:H80"/>
    <mergeCell ref="D81:H81"/>
    <mergeCell ref="D82:H82"/>
    <mergeCell ref="D83:H83"/>
    <mergeCell ref="B88:I88"/>
    <mergeCell ref="B90:I90"/>
    <mergeCell ref="D85:H85"/>
    <mergeCell ref="D86:H86"/>
    <mergeCell ref="D84:H84"/>
    <mergeCell ref="B120:I120"/>
    <mergeCell ref="A123:J123"/>
    <mergeCell ref="B126:I126"/>
    <mergeCell ref="B139:I139"/>
    <mergeCell ref="B147:I147"/>
    <mergeCell ref="B149:K149"/>
    <mergeCell ref="E108:I108"/>
    <mergeCell ref="E109:I109"/>
    <mergeCell ref="E110:I110"/>
    <mergeCell ref="E111:I111"/>
    <mergeCell ref="E112:I112"/>
    <mergeCell ref="B118:I118"/>
    <mergeCell ref="E113:I113"/>
    <mergeCell ref="E114:I114"/>
    <mergeCell ref="E115:I115"/>
    <mergeCell ref="B164:I164"/>
    <mergeCell ref="B166:I166"/>
    <mergeCell ref="A169:J169"/>
    <mergeCell ref="E151:I151"/>
    <mergeCell ref="E152:I152"/>
    <mergeCell ref="E153:I153"/>
    <mergeCell ref="E154:I154"/>
    <mergeCell ref="E155:I155"/>
    <mergeCell ref="E156:I156"/>
    <mergeCell ref="E157:I157"/>
    <mergeCell ref="E158:I158"/>
    <mergeCell ref="E159:I159"/>
    <mergeCell ref="E160:I160"/>
    <mergeCell ref="E161:I161"/>
    <mergeCell ref="E182:F182"/>
    <mergeCell ref="E183:F183"/>
    <mergeCell ref="B185:I185"/>
    <mergeCell ref="B187:I187"/>
    <mergeCell ref="B189:I189"/>
    <mergeCell ref="B172:I172"/>
    <mergeCell ref="B174:I174"/>
    <mergeCell ref="E178:F178"/>
    <mergeCell ref="E179:F179"/>
    <mergeCell ref="E180:F180"/>
    <mergeCell ref="E181:F181"/>
    <mergeCell ref="E221:F221"/>
    <mergeCell ref="D201:H201"/>
    <mergeCell ref="D202:H202"/>
    <mergeCell ref="D203:H203"/>
    <mergeCell ref="D204:H204"/>
    <mergeCell ref="D205:H205"/>
    <mergeCell ref="D206:H206"/>
    <mergeCell ref="B191:I191"/>
    <mergeCell ref="B196:I196"/>
    <mergeCell ref="B197:K197"/>
    <mergeCell ref="D200:H200"/>
    <mergeCell ref="D208:H208"/>
    <mergeCell ref="D209:H209"/>
    <mergeCell ref="D210:H210"/>
    <mergeCell ref="B212:I212"/>
    <mergeCell ref="E216:F216"/>
    <mergeCell ref="E217:F217"/>
    <mergeCell ref="E218:F218"/>
    <mergeCell ref="E219:F219"/>
    <mergeCell ref="E220:F220"/>
    <mergeCell ref="A170:J170"/>
    <mergeCell ref="B194:I194"/>
    <mergeCell ref="B223:I223"/>
    <mergeCell ref="B225:I225"/>
    <mergeCell ref="B226:I226"/>
    <mergeCell ref="B227:I227"/>
    <mergeCell ref="B228:I228"/>
    <mergeCell ref="B259:I259"/>
    <mergeCell ref="B245:I245"/>
    <mergeCell ref="B247:I247"/>
    <mergeCell ref="B249:I249"/>
    <mergeCell ref="A251:J251"/>
    <mergeCell ref="B253:I253"/>
    <mergeCell ref="B257:I257"/>
    <mergeCell ref="C235:H235"/>
    <mergeCell ref="C236:H236"/>
    <mergeCell ref="C237:H237"/>
    <mergeCell ref="C238:H238"/>
    <mergeCell ref="C239:H239"/>
    <mergeCell ref="A241:J241"/>
    <mergeCell ref="B230:I230"/>
    <mergeCell ref="B232:K232"/>
    <mergeCell ref="C234:H234"/>
    <mergeCell ref="D207:H20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2:GL288"/>
  <sheetViews>
    <sheetView showGridLines="0" topLeftCell="A235" zoomScale="80" zoomScaleNormal="80" zoomScaleSheetLayoutView="70" zoomScalePageLayoutView="183" workbookViewId="0">
      <selection activeCell="H259" sqref="H259:M263"/>
    </sheetView>
  </sheetViews>
  <sheetFormatPr baseColWidth="10" defaultColWidth="10.85546875" defaultRowHeight="12.75"/>
  <cols>
    <col min="1" max="1" width="10.85546875" style="44"/>
    <col min="2" max="2" width="2.140625" style="44" customWidth="1"/>
    <col min="3" max="3" width="3.7109375" style="44" customWidth="1"/>
    <col min="4" max="4" width="34.5703125" style="44" bestFit="1" customWidth="1"/>
    <col min="5" max="5" width="20.85546875" style="44" bestFit="1" customWidth="1"/>
    <col min="6" max="6" width="16.42578125" style="44" bestFit="1" customWidth="1"/>
    <col min="7" max="7" width="21.140625" style="44" bestFit="1" customWidth="1"/>
    <col min="8" max="8" width="13.140625" style="44" bestFit="1" customWidth="1"/>
    <col min="9" max="9" width="13" style="44" bestFit="1" customWidth="1"/>
    <col min="10" max="10" width="11.42578125" style="44" customWidth="1"/>
    <col min="11" max="11" width="13.140625" style="44" bestFit="1" customWidth="1"/>
    <col min="12" max="12" width="17.42578125" style="44" customWidth="1"/>
    <col min="13" max="13" width="14.7109375" style="109" bestFit="1" customWidth="1"/>
    <col min="14" max="14" width="11.7109375" style="44" customWidth="1"/>
    <col min="15" max="15" width="11.28515625" style="44" customWidth="1"/>
    <col min="16" max="16" width="11.7109375" style="44" customWidth="1"/>
    <col min="17" max="17" width="16.85546875" style="44" customWidth="1"/>
    <col min="18" max="18" width="25.42578125" style="44" customWidth="1"/>
    <col min="19" max="19" width="40.42578125" style="44" customWidth="1"/>
    <col min="20" max="20" width="17.5703125" style="44" customWidth="1"/>
    <col min="21" max="21" width="14.28515625" style="44" customWidth="1"/>
    <col min="22" max="22" width="25.42578125" style="44" customWidth="1"/>
    <col min="23" max="23" width="16" style="44" customWidth="1"/>
    <col min="24" max="24" width="18" style="44" customWidth="1"/>
    <col min="25" max="25" width="44.42578125" style="44" customWidth="1"/>
    <col min="26" max="26" width="16" style="44" bestFit="1" customWidth="1"/>
    <col min="27" max="27" width="14.7109375" style="44" bestFit="1" customWidth="1"/>
    <col min="28" max="28" width="16.42578125" style="44" bestFit="1" customWidth="1"/>
    <col min="29" max="29" width="21.140625" style="44" bestFit="1" customWidth="1"/>
    <col min="30" max="30" width="11.7109375" style="109" customWidth="1"/>
    <col min="31" max="31" width="12" style="109" customWidth="1"/>
    <col min="32" max="32" width="21.85546875" style="44" customWidth="1"/>
    <col min="33" max="33" width="28.140625" style="44" bestFit="1" customWidth="1"/>
    <col min="34" max="34" width="17.42578125" style="44" customWidth="1"/>
    <col min="35" max="35" width="21.28515625" style="44" customWidth="1"/>
    <col min="36" max="36" width="28.42578125" style="44" bestFit="1" customWidth="1"/>
    <col min="37" max="37" width="20.42578125" style="44" customWidth="1"/>
    <col min="38" max="38" width="28.7109375" style="44" customWidth="1"/>
    <col min="39" max="39" width="18.140625" style="44" customWidth="1"/>
    <col min="40" max="40" width="18.85546875" style="44" bestFit="1" customWidth="1"/>
    <col min="41" max="41" width="18.140625" style="44" customWidth="1"/>
    <col min="42" max="48" width="3" style="44" customWidth="1"/>
    <col min="49" max="57" width="2" style="44" bestFit="1" customWidth="1"/>
    <col min="58" max="72" width="3" style="44" bestFit="1" customWidth="1"/>
    <col min="73" max="185" width="10.85546875" style="44"/>
    <col min="186" max="186" width="10.85546875" style="44" customWidth="1"/>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4" ht="20.25" customHeight="1">
      <c r="C2" s="1365" t="s">
        <v>170</v>
      </c>
      <c r="D2" s="1366"/>
      <c r="E2" s="1366"/>
      <c r="F2" s="1366"/>
      <c r="G2" s="1366"/>
      <c r="H2" s="1366"/>
      <c r="I2" s="1366"/>
      <c r="J2" s="1366"/>
      <c r="K2" s="1366"/>
      <c r="L2" s="1366"/>
      <c r="M2" s="1366"/>
      <c r="N2" s="1366"/>
      <c r="O2" s="1366"/>
      <c r="P2" s="1366"/>
      <c r="Q2" s="1366"/>
      <c r="R2" s="1366"/>
      <c r="S2" s="1366"/>
      <c r="T2" s="1366"/>
      <c r="U2" s="1366"/>
    </row>
    <row r="3" spans="3:194" ht="15.75" thickBot="1">
      <c r="C3" s="1" t="s">
        <v>2491</v>
      </c>
      <c r="GE3" s="299"/>
      <c r="GF3" s="299"/>
      <c r="GG3" s="299"/>
      <c r="GH3" s="299"/>
      <c r="GI3" s="299"/>
      <c r="GJ3" s="299"/>
      <c r="GK3" s="299"/>
      <c r="GL3" s="299"/>
    </row>
    <row r="4" spans="3:194">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E4" s="299" t="s">
        <v>37</v>
      </c>
      <c r="GF4" s="299"/>
      <c r="GG4" s="299"/>
      <c r="GH4" s="299"/>
      <c r="GI4" s="299"/>
      <c r="GJ4" s="299"/>
      <c r="GK4" s="30" t="s">
        <v>117</v>
      </c>
      <c r="GL4" s="299"/>
    </row>
    <row r="5" spans="3:194" ht="5.25" customHeight="1">
      <c r="C5" s="52"/>
      <c r="M5" s="44"/>
      <c r="AD5" s="44"/>
      <c r="AE5" s="44"/>
      <c r="BU5" s="112"/>
      <c r="GE5" s="299" t="s">
        <v>38</v>
      </c>
      <c r="GF5" s="299"/>
      <c r="GG5" s="299"/>
      <c r="GH5" s="299"/>
      <c r="GI5" s="299"/>
      <c r="GJ5" s="299"/>
      <c r="GK5" s="30" t="s">
        <v>39</v>
      </c>
      <c r="GL5" s="299"/>
    </row>
    <row r="6" spans="3:194" s="114" customFormat="1" ht="27.75" customHeight="1">
      <c r="C6" s="113"/>
      <c r="G6" s="115" t="s">
        <v>237</v>
      </c>
      <c r="I6" s="115" t="s">
        <v>0</v>
      </c>
      <c r="K6" s="115" t="s">
        <v>1</v>
      </c>
      <c r="P6" s="116"/>
      <c r="BU6" s="117"/>
      <c r="GE6" s="301"/>
      <c r="GF6" s="301"/>
      <c r="GG6" s="301"/>
      <c r="GH6" s="301"/>
      <c r="GI6" s="301"/>
      <c r="GJ6" s="301"/>
      <c r="GK6" s="314" t="s">
        <v>40</v>
      </c>
      <c r="GL6" s="301"/>
    </row>
    <row r="7" spans="3:194" s="114" customFormat="1" ht="15">
      <c r="C7" s="113"/>
      <c r="G7" s="108">
        <f>'Formulario de Afiliación'!Y7</f>
        <v>1203189</v>
      </c>
      <c r="I7" s="692">
        <v>45406</v>
      </c>
      <c r="K7" s="118">
        <v>45413</v>
      </c>
      <c r="P7" s="116"/>
      <c r="BU7" s="117"/>
      <c r="GE7" s="301"/>
      <c r="GF7" s="301"/>
      <c r="GG7" s="301"/>
      <c r="GH7" s="301"/>
      <c r="GI7" s="301"/>
      <c r="GJ7" s="301"/>
      <c r="GK7" s="301"/>
      <c r="GL7" s="301"/>
    </row>
    <row r="8" spans="3:194" s="114" customFormat="1">
      <c r="C8" s="113"/>
      <c r="M8" s="119"/>
      <c r="AD8" s="119"/>
      <c r="AE8" s="119"/>
      <c r="BU8" s="117"/>
      <c r="GE8" s="301" t="s">
        <v>26</v>
      </c>
      <c r="GF8" s="301"/>
      <c r="GG8" s="301"/>
      <c r="GH8" s="301"/>
      <c r="GI8" s="301"/>
      <c r="GJ8" s="301"/>
      <c r="GK8" s="314" t="s">
        <v>41</v>
      </c>
      <c r="GL8" s="301"/>
    </row>
    <row r="9" spans="3:194" s="114" customFormat="1">
      <c r="C9" s="113"/>
      <c r="D9" s="120" t="s">
        <v>373</v>
      </c>
      <c r="E9" s="120"/>
      <c r="F9" s="121"/>
      <c r="G9" s="121"/>
      <c r="M9" s="119"/>
      <c r="O9" s="122"/>
      <c r="AD9" s="119"/>
      <c r="AE9" s="119"/>
      <c r="BU9" s="117"/>
      <c r="GE9" s="301" t="s">
        <v>27</v>
      </c>
      <c r="GF9" s="301"/>
      <c r="GG9" s="301"/>
      <c r="GH9" s="301"/>
      <c r="GI9" s="301"/>
      <c r="GJ9" s="301"/>
      <c r="GK9" s="314" t="s">
        <v>2494</v>
      </c>
      <c r="GL9" s="301"/>
    </row>
    <row r="10" spans="3:194" s="114" customFormat="1">
      <c r="C10" s="113"/>
      <c r="D10" s="120"/>
      <c r="E10" s="120"/>
      <c r="F10" s="121"/>
      <c r="G10" s="121"/>
      <c r="M10" s="119"/>
      <c r="O10" s="122"/>
      <c r="AD10" s="119"/>
      <c r="AE10" s="119"/>
      <c r="BU10" s="117"/>
      <c r="GE10" s="301" t="s">
        <v>28</v>
      </c>
      <c r="GF10" s="301"/>
      <c r="GG10" s="301"/>
      <c r="GH10" s="301"/>
      <c r="GI10" s="301"/>
      <c r="GJ10" s="301"/>
      <c r="GK10" s="314" t="s">
        <v>2495</v>
      </c>
      <c r="GL10" s="301"/>
    </row>
    <row r="11" spans="3:194" s="120" customFormat="1" ht="15.75" customHeight="1">
      <c r="C11" s="123"/>
      <c r="D11" s="1374" t="s">
        <v>374</v>
      </c>
      <c r="E11" s="1375"/>
      <c r="F11" s="1375"/>
      <c r="G11" s="1375"/>
      <c r="H11" s="1375"/>
      <c r="I11" s="1375"/>
      <c r="J11" s="1376"/>
      <c r="K11" s="116"/>
      <c r="L11" s="1377" t="s">
        <v>375</v>
      </c>
      <c r="M11" s="1378"/>
      <c r="N11" s="1378"/>
      <c r="O11" s="1378"/>
      <c r="P11" s="1378"/>
      <c r="Q11" s="1379"/>
      <c r="AD11" s="116"/>
      <c r="AE11" s="116"/>
      <c r="BU11" s="124"/>
      <c r="GE11" s="302" t="s">
        <v>29</v>
      </c>
      <c r="GF11" s="302"/>
      <c r="GG11" s="302"/>
      <c r="GH11" s="302"/>
      <c r="GI11" s="302"/>
      <c r="GJ11" s="302"/>
      <c r="GK11" s="314" t="s">
        <v>42</v>
      </c>
      <c r="GL11" s="302"/>
    </row>
    <row r="12" spans="3:194" s="114" customFormat="1">
      <c r="C12" s="113"/>
      <c r="D12" s="1380" t="s">
        <v>376</v>
      </c>
      <c r="E12" s="1381"/>
      <c r="F12" s="293">
        <f>+'Formulario de Afiliación'!H21</f>
        <v>1</v>
      </c>
      <c r="G12" s="294" t="s">
        <v>229</v>
      </c>
      <c r="H12" s="1382" t="str">
        <f>+'Formulario de Afiliación'!M21</f>
        <v>PRINCIPAL</v>
      </c>
      <c r="I12" s="1382"/>
      <c r="J12" s="1383"/>
      <c r="K12" s="119"/>
      <c r="L12" s="126" t="s">
        <v>377</v>
      </c>
      <c r="M12" s="127" t="s">
        <v>2542</v>
      </c>
      <c r="N12" s="1372" t="s">
        <v>378</v>
      </c>
      <c r="O12" s="1372"/>
      <c r="P12" s="1372"/>
      <c r="Q12" s="128" t="s">
        <v>2530</v>
      </c>
      <c r="AD12" s="119"/>
      <c r="AE12" s="119"/>
      <c r="BU12" s="117"/>
      <c r="GE12" s="301" t="s">
        <v>30</v>
      </c>
      <c r="GF12" s="301"/>
      <c r="GG12" s="301"/>
      <c r="GH12" s="301"/>
      <c r="GI12" s="301"/>
      <c r="GJ12" s="301"/>
      <c r="GK12" s="314"/>
      <c r="GL12" s="316" t="s">
        <v>43</v>
      </c>
    </row>
    <row r="13" spans="3:194" s="114" customFormat="1">
      <c r="C13" s="113"/>
      <c r="D13" s="1367" t="s">
        <v>379</v>
      </c>
      <c r="E13" s="1368"/>
      <c r="F13" s="1369" t="s">
        <v>2529</v>
      </c>
      <c r="G13" s="1370"/>
      <c r="H13" s="290" t="s">
        <v>45</v>
      </c>
      <c r="I13" s="1371">
        <f>+'Formulario de Afiliación'!AS22</f>
        <v>0</v>
      </c>
      <c r="J13" s="1344"/>
      <c r="K13" s="291"/>
      <c r="L13" s="126" t="s">
        <v>380</v>
      </c>
      <c r="M13" s="127" t="s">
        <v>2531</v>
      </c>
      <c r="N13" s="1372" t="s">
        <v>381</v>
      </c>
      <c r="O13" s="1372"/>
      <c r="P13" s="1372"/>
      <c r="Q13" s="128" t="s">
        <v>2532</v>
      </c>
      <c r="AD13" s="119"/>
      <c r="AE13" s="119"/>
      <c r="BU13" s="117"/>
      <c r="GE13" s="301"/>
      <c r="GF13" s="301"/>
      <c r="GG13" s="301"/>
      <c r="GH13" s="301"/>
      <c r="GI13" s="301"/>
      <c r="GJ13" s="301"/>
      <c r="GK13" s="302"/>
      <c r="GL13" s="316" t="s">
        <v>46</v>
      </c>
    </row>
    <row r="14" spans="3:194" s="114" customFormat="1" ht="15" customHeight="1">
      <c r="C14" s="113"/>
      <c r="D14" s="1341" t="s">
        <v>382</v>
      </c>
      <c r="E14" s="1342"/>
      <c r="F14" s="1369" t="s">
        <v>2541</v>
      </c>
      <c r="G14" s="1373"/>
      <c r="H14" s="1353" t="s">
        <v>383</v>
      </c>
      <c r="I14" s="1384" t="str">
        <f>+'Formulario de Afiliación'!T22</f>
        <v>URBANA</v>
      </c>
      <c r="J14" s="1385"/>
      <c r="L14" s="126" t="s">
        <v>236</v>
      </c>
      <c r="M14" s="130" t="str">
        <f>+'Formulario de Afiliación'!H24</f>
        <v>CC</v>
      </c>
      <c r="N14" s="1372" t="s">
        <v>384</v>
      </c>
      <c r="O14" s="1372"/>
      <c r="P14" s="1372"/>
      <c r="Q14" s="238">
        <v>50894884</v>
      </c>
      <c r="AD14" s="119"/>
      <c r="AE14" s="119"/>
      <c r="BU14" s="117"/>
      <c r="GE14" s="301" t="s">
        <v>23</v>
      </c>
      <c r="GF14" s="301"/>
      <c r="GG14" s="301"/>
      <c r="GH14" s="301"/>
      <c r="GI14" s="301"/>
      <c r="GJ14" s="301"/>
      <c r="GK14" s="315">
        <v>1</v>
      </c>
      <c r="GL14" s="316" t="s">
        <v>47</v>
      </c>
    </row>
    <row r="15" spans="3:194" s="114" customFormat="1" ht="12" customHeight="1">
      <c r="C15" s="113"/>
      <c r="D15" s="1341" t="s">
        <v>385</v>
      </c>
      <c r="E15" s="1342"/>
      <c r="F15" s="1343">
        <v>6045432000</v>
      </c>
      <c r="G15" s="1344"/>
      <c r="H15" s="1354"/>
      <c r="I15" s="1386"/>
      <c r="J15" s="1387"/>
      <c r="K15" s="292"/>
      <c r="L15" s="126" t="s">
        <v>386</v>
      </c>
      <c r="M15" s="1345" t="s">
        <v>3706</v>
      </c>
      <c r="N15" s="1346"/>
      <c r="O15" s="1346"/>
      <c r="P15" s="1346"/>
      <c r="Q15" s="1346"/>
      <c r="AD15" s="119"/>
      <c r="AE15" s="119"/>
      <c r="BU15" s="117"/>
      <c r="GE15" s="301" t="s">
        <v>22</v>
      </c>
      <c r="GF15" s="301"/>
      <c r="GG15" s="301"/>
      <c r="GH15" s="301"/>
      <c r="GI15" s="301"/>
      <c r="GJ15" s="301"/>
      <c r="GK15" s="315">
        <v>2</v>
      </c>
      <c r="GL15" s="316" t="s">
        <v>48</v>
      </c>
    </row>
    <row r="16" spans="3:194" s="114" customFormat="1" ht="15">
      <c r="C16" s="113"/>
      <c r="D16" s="1347" t="s">
        <v>387</v>
      </c>
      <c r="E16" s="1348"/>
      <c r="F16" s="1349" t="s">
        <v>3706</v>
      </c>
      <c r="G16" s="1350"/>
      <c r="H16" s="1350"/>
      <c r="I16" s="1350"/>
      <c r="J16" s="1351"/>
      <c r="K16" s="119"/>
      <c r="M16" s="119"/>
      <c r="P16" s="119"/>
      <c r="AD16" s="119"/>
      <c r="AE16" s="119"/>
      <c r="BU16" s="117"/>
      <c r="GE16" s="301"/>
      <c r="GF16" s="301"/>
      <c r="GG16" s="301"/>
      <c r="GH16" s="301"/>
      <c r="GI16" s="301"/>
      <c r="GJ16" s="301"/>
      <c r="GK16" s="315">
        <v>18</v>
      </c>
      <c r="GL16" s="316" t="s">
        <v>49</v>
      </c>
    </row>
    <row r="17" spans="3:194" s="114" customFormat="1">
      <c r="C17" s="113"/>
      <c r="M17" s="119"/>
      <c r="AD17" s="119"/>
      <c r="AE17" s="119"/>
      <c r="BU17" s="117"/>
      <c r="GE17" s="301" t="s">
        <v>51</v>
      </c>
      <c r="GF17" s="301"/>
      <c r="GG17" s="301"/>
      <c r="GH17" s="301"/>
      <c r="GI17" s="301"/>
      <c r="GJ17" s="301"/>
      <c r="GK17" s="315">
        <v>22</v>
      </c>
      <c r="GL17" s="316" t="s">
        <v>50</v>
      </c>
    </row>
    <row r="18" spans="3:194">
      <c r="C18" s="52"/>
      <c r="D18" s="1352" t="s">
        <v>388</v>
      </c>
      <c r="E18" s="1352"/>
      <c r="F18" s="1352"/>
      <c r="G18" s="1352"/>
      <c r="BU18" s="112"/>
      <c r="GE18" s="299" t="s">
        <v>53</v>
      </c>
      <c r="GF18" s="299"/>
      <c r="GG18" s="299"/>
      <c r="GH18" s="299"/>
      <c r="GI18" s="299"/>
      <c r="GJ18" s="299"/>
      <c r="GK18" s="315">
        <v>30</v>
      </c>
      <c r="GL18" s="318" t="s">
        <v>52</v>
      </c>
    </row>
    <row r="19" spans="3:194">
      <c r="C19" s="52"/>
      <c r="D19" s="131"/>
      <c r="E19" s="131"/>
      <c r="F19" s="131"/>
      <c r="G19" s="131"/>
      <c r="BU19" s="112"/>
      <c r="GE19" s="299" t="s">
        <v>2492</v>
      </c>
      <c r="GF19" s="299"/>
      <c r="GG19" s="299"/>
      <c r="GH19" s="299"/>
      <c r="GI19" s="299"/>
      <c r="GJ19" s="299"/>
      <c r="GK19" s="315">
        <v>31</v>
      </c>
      <c r="GL19" s="318"/>
    </row>
    <row r="20" spans="3:194">
      <c r="C20" s="52"/>
      <c r="D20" s="1355" t="s">
        <v>389</v>
      </c>
      <c r="E20" s="1355"/>
      <c r="F20" s="1355"/>
      <c r="G20" s="1355"/>
      <c r="H20" s="1355"/>
      <c r="I20" s="1355"/>
      <c r="J20" s="1355"/>
      <c r="K20" s="1355"/>
      <c r="L20" s="1355"/>
      <c r="M20" s="1355"/>
      <c r="N20" s="1355"/>
      <c r="O20" s="1355"/>
      <c r="P20" s="1355"/>
      <c r="Q20" s="1355"/>
      <c r="R20" s="1355"/>
      <c r="S20" s="1355"/>
      <c r="T20" s="1355"/>
      <c r="U20" s="1355"/>
      <c r="V20" s="1355"/>
      <c r="W20" s="1355"/>
      <c r="X20" s="1355"/>
      <c r="Y20" s="1355"/>
      <c r="Z20" s="1355"/>
      <c r="AA20" s="1355"/>
      <c r="AB20" s="1355"/>
      <c r="AC20" s="1355"/>
      <c r="AD20" s="1355"/>
      <c r="AE20" s="1355"/>
      <c r="AF20" s="1355"/>
      <c r="AG20" s="1355"/>
      <c r="AH20" s="1355"/>
      <c r="AI20" s="1355"/>
      <c r="AJ20" s="1355"/>
      <c r="AK20" s="1355"/>
      <c r="BU20" s="112"/>
      <c r="GE20" s="299"/>
      <c r="GF20" s="299"/>
      <c r="GG20" s="299"/>
      <c r="GH20" s="299"/>
      <c r="GI20" s="299"/>
      <c r="GJ20" s="299"/>
      <c r="GK20" s="317">
        <v>32</v>
      </c>
      <c r="GL20" s="318"/>
    </row>
    <row r="21" spans="3:194">
      <c r="C21" s="52"/>
      <c r="D21" s="1356" t="s">
        <v>189</v>
      </c>
      <c r="E21" s="1356"/>
      <c r="F21" s="1356"/>
      <c r="G21" s="1356"/>
      <c r="H21" s="1356"/>
      <c r="I21" s="1356"/>
      <c r="J21" s="1356"/>
      <c r="K21" s="1356"/>
      <c r="L21" s="1356"/>
      <c r="M21" s="1356"/>
      <c r="N21" s="1356"/>
      <c r="O21" s="1356"/>
      <c r="P21" s="1356"/>
      <c r="Q21" s="1356"/>
      <c r="R21" s="1356"/>
      <c r="S21" s="1356"/>
      <c r="T21" s="1356"/>
      <c r="U21" s="1356"/>
      <c r="V21" s="1356"/>
      <c r="W21" s="1356"/>
      <c r="X21" s="1356"/>
      <c r="Y21" s="1356"/>
      <c r="Z21" s="1356"/>
      <c r="AA21" s="1356"/>
      <c r="AB21" s="1356"/>
      <c r="AC21" s="1356"/>
      <c r="AD21" s="1356"/>
      <c r="AE21" s="1356"/>
      <c r="AF21" s="1356"/>
      <c r="AG21" s="1356"/>
      <c r="AH21" s="1356"/>
      <c r="AI21" s="1356"/>
      <c r="AJ21" s="1356"/>
      <c r="AK21" s="1356"/>
      <c r="AL21" s="249"/>
      <c r="BU21" s="112"/>
      <c r="GE21" s="299"/>
      <c r="GF21" s="299"/>
      <c r="GG21" s="299"/>
      <c r="GH21" s="299"/>
      <c r="GI21" s="299"/>
      <c r="GJ21" s="299"/>
      <c r="GK21" s="317"/>
      <c r="GL21" s="318" t="s">
        <v>54</v>
      </c>
    </row>
    <row r="22" spans="3:194" s="134" customFormat="1" ht="22.5" customHeight="1">
      <c r="C22" s="132"/>
      <c r="D22" s="1340" t="s">
        <v>221</v>
      </c>
      <c r="E22" s="1340" t="s">
        <v>225</v>
      </c>
      <c r="F22" s="1340" t="s">
        <v>390</v>
      </c>
      <c r="G22" s="1340"/>
      <c r="H22" s="1340"/>
      <c r="I22" s="1340" t="s">
        <v>222</v>
      </c>
      <c r="J22" s="1340"/>
      <c r="K22" s="1339"/>
      <c r="L22" s="1339"/>
      <c r="M22" s="1340" t="s">
        <v>135</v>
      </c>
      <c r="N22" s="1357" t="s">
        <v>44</v>
      </c>
      <c r="O22" s="1358"/>
      <c r="P22" s="1357" t="s">
        <v>56</v>
      </c>
      <c r="Q22" s="1358"/>
      <c r="R22" s="1340" t="s">
        <v>57</v>
      </c>
      <c r="S22" s="1340" t="s">
        <v>58</v>
      </c>
      <c r="T22" s="1340" t="s">
        <v>59</v>
      </c>
      <c r="U22" s="1357" t="s">
        <v>20</v>
      </c>
      <c r="V22" s="1361"/>
      <c r="W22" s="1358"/>
      <c r="X22" s="1363" t="s">
        <v>190</v>
      </c>
      <c r="Y22" s="1364"/>
      <c r="Z22" s="1364"/>
      <c r="AA22" s="1364"/>
      <c r="AB22" s="1364"/>
      <c r="AC22" s="1364"/>
      <c r="AD22" s="1364"/>
      <c r="AE22" s="1364"/>
      <c r="AF22" s="1364"/>
      <c r="AG22" s="1323" t="s">
        <v>247</v>
      </c>
      <c r="AH22" s="1324"/>
      <c r="AI22" s="1323" t="s">
        <v>249</v>
      </c>
      <c r="AJ22" s="1324"/>
      <c r="AK22" s="1325"/>
      <c r="AL22" s="133"/>
      <c r="AM22" s="133"/>
      <c r="AN22" s="133"/>
      <c r="BU22" s="135"/>
      <c r="GE22" s="299"/>
      <c r="GF22" s="303"/>
      <c r="GG22" s="303"/>
      <c r="GH22" s="303"/>
      <c r="GI22" s="303"/>
      <c r="GJ22" s="303"/>
      <c r="GK22" s="317"/>
      <c r="GL22" s="318" t="s">
        <v>55</v>
      </c>
    </row>
    <row r="23" spans="3:194" ht="24" customHeight="1">
      <c r="C23" s="52"/>
      <c r="D23" s="1340"/>
      <c r="E23" s="1340"/>
      <c r="F23" s="1340"/>
      <c r="G23" s="1340"/>
      <c r="H23" s="1340"/>
      <c r="I23" s="1340"/>
      <c r="J23" s="1340"/>
      <c r="K23" s="1339"/>
      <c r="L23" s="1339"/>
      <c r="M23" s="1340"/>
      <c r="N23" s="1359"/>
      <c r="O23" s="1360"/>
      <c r="P23" s="1359"/>
      <c r="Q23" s="1360"/>
      <c r="R23" s="1340"/>
      <c r="S23" s="1340"/>
      <c r="T23" s="1340"/>
      <c r="U23" s="1359"/>
      <c r="V23" s="1362"/>
      <c r="W23" s="1360"/>
      <c r="X23" s="136" t="s">
        <v>134</v>
      </c>
      <c r="Y23" s="136" t="s">
        <v>231</v>
      </c>
      <c r="Z23" s="136" t="s">
        <v>16</v>
      </c>
      <c r="AA23" s="136" t="s">
        <v>17</v>
      </c>
      <c r="AB23" s="136" t="s">
        <v>230</v>
      </c>
      <c r="AC23" s="136" t="s">
        <v>232</v>
      </c>
      <c r="AD23" s="1326" t="s">
        <v>20</v>
      </c>
      <c r="AE23" s="1327"/>
      <c r="AF23" s="1327"/>
      <c r="AG23" s="1319" t="s">
        <v>233</v>
      </c>
      <c r="AH23" s="1319"/>
      <c r="AI23" s="1319" t="s">
        <v>234</v>
      </c>
      <c r="AJ23" s="1319"/>
      <c r="AK23" s="136" t="s">
        <v>235</v>
      </c>
      <c r="AL23" s="133"/>
      <c r="AM23" s="133"/>
      <c r="AN23" s="133"/>
      <c r="BU23" s="112"/>
      <c r="GE23" s="303"/>
      <c r="GF23" s="299"/>
      <c r="GG23" s="299"/>
      <c r="GH23" s="299"/>
      <c r="GI23" s="299"/>
      <c r="GJ23" s="299"/>
      <c r="GK23" s="317">
        <v>44</v>
      </c>
      <c r="GL23" s="318" t="s">
        <v>60</v>
      </c>
    </row>
    <row r="24" spans="3:194" s="144" customFormat="1" ht="15">
      <c r="C24" s="137"/>
      <c r="D24" s="138">
        <v>1</v>
      </c>
      <c r="E24" s="139">
        <v>2</v>
      </c>
      <c r="F24" s="1308" t="s">
        <v>3704</v>
      </c>
      <c r="G24" s="1308"/>
      <c r="H24" s="1308"/>
      <c r="I24" s="1309">
        <v>1841201</v>
      </c>
      <c r="J24" s="1309"/>
      <c r="K24" s="1309" t="str">
        <f>+VLOOKUP(I24,'Listado Actividades Economicas'!$B$4:$F$1108,5,0)</f>
        <v>Actividades ejecutivas de la administración pública, incluye el desempeño de las funciones gubernamentales de carácter ejecutivo, desarrolladas por los órganos y organismos centrales, regionales y locales.</v>
      </c>
      <c r="L24" s="1309"/>
      <c r="M24" s="140">
        <v>1</v>
      </c>
      <c r="N24" s="1310" t="s">
        <v>2529</v>
      </c>
      <c r="O24" s="1311"/>
      <c r="P24" s="1310" t="s">
        <v>2524</v>
      </c>
      <c r="Q24" s="1311"/>
      <c r="R24" s="139" t="s">
        <v>22</v>
      </c>
      <c r="S24" s="139" t="s">
        <v>2541</v>
      </c>
      <c r="T24" s="139">
        <v>6045432000</v>
      </c>
      <c r="U24" s="1313" t="s">
        <v>3706</v>
      </c>
      <c r="V24" s="1312"/>
      <c r="W24" s="1311"/>
      <c r="X24" s="139" t="s">
        <v>2627</v>
      </c>
      <c r="Y24" s="139" t="s">
        <v>2563</v>
      </c>
      <c r="Z24" s="139" t="s">
        <v>3942</v>
      </c>
      <c r="AA24" s="139" t="s">
        <v>2721</v>
      </c>
      <c r="AB24" s="139" t="s">
        <v>61</v>
      </c>
      <c r="AC24" s="245">
        <v>1036395376</v>
      </c>
      <c r="AD24" s="1313" t="s">
        <v>3706</v>
      </c>
      <c r="AE24" s="1312"/>
      <c r="AF24" s="1312"/>
      <c r="AG24" s="1314" t="s">
        <v>37</v>
      </c>
      <c r="AH24" s="1314"/>
      <c r="AI24" s="1308">
        <v>143</v>
      </c>
      <c r="AJ24" s="1308"/>
      <c r="AK24" s="141">
        <v>559026227</v>
      </c>
      <c r="AL24" s="142"/>
      <c r="AM24" s="142"/>
      <c r="AN24" s="142"/>
      <c r="AO24" s="143"/>
      <c r="AP24" s="143"/>
      <c r="BU24" s="145"/>
      <c r="GE24" s="299" t="s">
        <v>61</v>
      </c>
      <c r="GF24" s="300"/>
      <c r="GG24" s="300"/>
      <c r="GH24" s="300"/>
      <c r="GI24" s="300"/>
      <c r="GJ24" s="300"/>
      <c r="GK24" s="317">
        <v>45</v>
      </c>
      <c r="GL24" s="320" t="s">
        <v>62</v>
      </c>
    </row>
    <row r="25" spans="3:194" s="144" customFormat="1" ht="15">
      <c r="C25" s="137"/>
      <c r="D25" s="138">
        <v>2</v>
      </c>
      <c r="E25" s="139">
        <v>3</v>
      </c>
      <c r="F25" s="1308" t="s">
        <v>2533</v>
      </c>
      <c r="G25" s="1308"/>
      <c r="H25" s="1308"/>
      <c r="I25" s="1309">
        <v>2855201</v>
      </c>
      <c r="J25" s="1309"/>
      <c r="K25" s="1309" t="str">
        <f>+VLOOKUP(I25,'Listado Actividades Economicas'!$B$4:$F$1108,5,0)</f>
        <v>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v>
      </c>
      <c r="L25" s="1309"/>
      <c r="M25" s="140">
        <v>1</v>
      </c>
      <c r="N25" s="1310" t="s">
        <v>2529</v>
      </c>
      <c r="O25" s="1311"/>
      <c r="P25" s="1310" t="s">
        <v>2524</v>
      </c>
      <c r="Q25" s="1311"/>
      <c r="R25" s="139" t="s">
        <v>22</v>
      </c>
      <c r="S25" s="139" t="s">
        <v>2541</v>
      </c>
      <c r="T25" s="139">
        <v>6045432000</v>
      </c>
      <c r="U25" s="1313" t="s">
        <v>3706</v>
      </c>
      <c r="V25" s="1312"/>
      <c r="W25" s="1311"/>
      <c r="X25" s="139" t="s">
        <v>2627</v>
      </c>
      <c r="Y25" s="139" t="s">
        <v>2563</v>
      </c>
      <c r="Z25" s="139" t="s">
        <v>3942</v>
      </c>
      <c r="AA25" s="139" t="s">
        <v>2721</v>
      </c>
      <c r="AB25" s="139" t="s">
        <v>61</v>
      </c>
      <c r="AC25" s="245">
        <v>1036395376</v>
      </c>
      <c r="AD25" s="1313" t="s">
        <v>3706</v>
      </c>
      <c r="AE25" s="1312"/>
      <c r="AF25" s="1312"/>
      <c r="AG25" s="1314" t="s">
        <v>37</v>
      </c>
      <c r="AH25" s="1314"/>
      <c r="AI25" s="1308">
        <v>5</v>
      </c>
      <c r="AJ25" s="1308"/>
      <c r="AK25" s="141">
        <v>22705658</v>
      </c>
      <c r="AL25" s="142"/>
      <c r="AM25" s="142"/>
      <c r="AN25" s="142"/>
      <c r="AO25" s="143"/>
      <c r="AP25" s="143"/>
      <c r="BU25" s="145"/>
      <c r="GE25" s="300" t="s">
        <v>67</v>
      </c>
      <c r="GF25" s="300"/>
      <c r="GG25" s="300"/>
      <c r="GH25" s="300"/>
      <c r="GI25" s="300"/>
      <c r="GJ25" s="300"/>
      <c r="GK25" s="317">
        <v>47</v>
      </c>
      <c r="GL25" s="320" t="s">
        <v>64</v>
      </c>
    </row>
    <row r="26" spans="3:194" s="144" customFormat="1" ht="15">
      <c r="C26" s="137"/>
      <c r="D26" s="138">
        <v>3</v>
      </c>
      <c r="E26" s="139">
        <v>4</v>
      </c>
      <c r="F26" s="1308" t="s">
        <v>2534</v>
      </c>
      <c r="G26" s="1308"/>
      <c r="H26" s="1308"/>
      <c r="I26" s="1309">
        <v>4522901</v>
      </c>
      <c r="J26" s="1309"/>
      <c r="K26" s="1309" t="str">
        <f>+VLOOKUP(I26,'Listado Actividades Economicas'!$B$4:$F$1108,5,0)</f>
        <v>Otras  actividades  complementarias  al  transporte,  incluye  la  organización  y coordinación de operaciones de transporte por tierra, mar o aire, servicios de agentes de tránsito, agencia de aduana, empresas de mudanzas y trasteos. La organización de envíos de grupo e individuales</v>
      </c>
      <c r="L26" s="1309"/>
      <c r="M26" s="140">
        <v>4</v>
      </c>
      <c r="N26" s="1310" t="s">
        <v>2529</v>
      </c>
      <c r="O26" s="1311"/>
      <c r="P26" s="1310" t="s">
        <v>2524</v>
      </c>
      <c r="Q26" s="1311"/>
      <c r="R26" s="139" t="s">
        <v>22</v>
      </c>
      <c r="S26" s="139" t="s">
        <v>2541</v>
      </c>
      <c r="T26" s="139">
        <v>6045432000</v>
      </c>
      <c r="U26" s="1313" t="s">
        <v>3706</v>
      </c>
      <c r="V26" s="1312"/>
      <c r="W26" s="1311"/>
      <c r="X26" s="139" t="s">
        <v>2627</v>
      </c>
      <c r="Y26" s="139" t="s">
        <v>2563</v>
      </c>
      <c r="Z26" s="139" t="s">
        <v>3942</v>
      </c>
      <c r="AA26" s="139" t="s">
        <v>2721</v>
      </c>
      <c r="AB26" s="139" t="s">
        <v>61</v>
      </c>
      <c r="AC26" s="245">
        <v>1036395376</v>
      </c>
      <c r="AD26" s="1313" t="s">
        <v>3706</v>
      </c>
      <c r="AE26" s="1312"/>
      <c r="AF26" s="1312"/>
      <c r="AG26" s="1314" t="s">
        <v>37</v>
      </c>
      <c r="AH26" s="1314"/>
      <c r="AI26" s="1308">
        <v>12</v>
      </c>
      <c r="AJ26" s="1308"/>
      <c r="AK26" s="141">
        <v>39954759</v>
      </c>
      <c r="AL26" s="142"/>
      <c r="AM26" s="142"/>
      <c r="AN26" s="142"/>
      <c r="AO26" s="143"/>
      <c r="AP26" s="143"/>
      <c r="BU26" s="145"/>
      <c r="GE26" s="300" t="s">
        <v>63</v>
      </c>
      <c r="GF26" s="300"/>
      <c r="GG26" s="300"/>
      <c r="GH26" s="300"/>
      <c r="GI26" s="300"/>
      <c r="GJ26" s="300"/>
      <c r="GK26" s="319">
        <v>51</v>
      </c>
      <c r="GL26" s="300" t="s">
        <v>66</v>
      </c>
    </row>
    <row r="27" spans="3:194" s="144" customFormat="1" ht="15">
      <c r="C27" s="137"/>
      <c r="D27" s="138">
        <v>4</v>
      </c>
      <c r="E27" s="139">
        <v>5</v>
      </c>
      <c r="F27" s="1308" t="s">
        <v>2535</v>
      </c>
      <c r="G27" s="1308"/>
      <c r="H27" s="1308"/>
      <c r="I27" s="1309">
        <v>2750001</v>
      </c>
      <c r="J27" s="1309"/>
      <c r="K27" s="1309" t="str">
        <f>+VLOOKUP(I27,'Listado Actividades Economicas'!$B$4:$F$1108,5,0)</f>
        <v>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v>
      </c>
      <c r="L27" s="1309"/>
      <c r="M27" s="163">
        <v>2</v>
      </c>
      <c r="N27" s="1310" t="s">
        <v>2529</v>
      </c>
      <c r="O27" s="1311"/>
      <c r="P27" s="1310" t="s">
        <v>2524</v>
      </c>
      <c r="Q27" s="1311"/>
      <c r="R27" s="139" t="s">
        <v>22</v>
      </c>
      <c r="S27" s="139" t="s">
        <v>2541</v>
      </c>
      <c r="T27" s="139">
        <v>6045432000</v>
      </c>
      <c r="U27" s="1313" t="s">
        <v>3706</v>
      </c>
      <c r="V27" s="1312"/>
      <c r="W27" s="1311"/>
      <c r="X27" s="139" t="s">
        <v>2627</v>
      </c>
      <c r="Y27" s="139" t="s">
        <v>2563</v>
      </c>
      <c r="Z27" s="139" t="s">
        <v>3942</v>
      </c>
      <c r="AA27" s="139" t="s">
        <v>2721</v>
      </c>
      <c r="AB27" s="139" t="s">
        <v>61</v>
      </c>
      <c r="AC27" s="245">
        <v>1036395376</v>
      </c>
      <c r="AD27" s="1313" t="s">
        <v>3706</v>
      </c>
      <c r="AE27" s="1312"/>
      <c r="AF27" s="1312"/>
      <c r="AG27" s="1314" t="s">
        <v>37</v>
      </c>
      <c r="AH27" s="1314"/>
      <c r="AI27" s="1308">
        <v>2</v>
      </c>
      <c r="AJ27" s="1308"/>
      <c r="AK27" s="141">
        <v>8457777</v>
      </c>
      <c r="AL27" s="142"/>
      <c r="AM27" s="142"/>
      <c r="AN27" s="142"/>
      <c r="AO27" s="143"/>
      <c r="AP27" s="143"/>
      <c r="BU27" s="145"/>
      <c r="GE27" s="300"/>
      <c r="GF27" s="300"/>
      <c r="GG27" s="300"/>
      <c r="GH27" s="300"/>
      <c r="GI27" s="300"/>
      <c r="GJ27" s="300"/>
      <c r="GK27" s="319"/>
      <c r="GL27" s="300"/>
    </row>
    <row r="28" spans="3:194" s="144" customFormat="1" ht="15">
      <c r="C28" s="137"/>
      <c r="D28" s="138">
        <v>5</v>
      </c>
      <c r="E28" s="139">
        <v>6</v>
      </c>
      <c r="F28" s="1308" t="s">
        <v>2539</v>
      </c>
      <c r="G28" s="1308"/>
      <c r="H28" s="1308"/>
      <c r="I28" s="1309">
        <v>2016101</v>
      </c>
      <c r="J28" s="1309"/>
      <c r="K28" s="1309" t="str">
        <f>+VLOOKUP(I28,'Listado Actividades Economicas'!$B$4:$F$1108,5,0)</f>
        <v>Actividades de apoyo a la agricultura, incluye al almacenamiento y depósito de café.</v>
      </c>
      <c r="L28" s="1309"/>
      <c r="M28" s="163">
        <v>2</v>
      </c>
      <c r="N28" s="1310" t="s">
        <v>2529</v>
      </c>
      <c r="O28" s="1311"/>
      <c r="P28" s="1310" t="s">
        <v>2524</v>
      </c>
      <c r="Q28" s="1311"/>
      <c r="R28" s="139" t="s">
        <v>22</v>
      </c>
      <c r="S28" s="139" t="s">
        <v>2541</v>
      </c>
      <c r="T28" s="139">
        <v>6045432000</v>
      </c>
      <c r="U28" s="1313" t="s">
        <v>3706</v>
      </c>
      <c r="V28" s="1312"/>
      <c r="W28" s="1311"/>
      <c r="X28" s="139" t="s">
        <v>2627</v>
      </c>
      <c r="Y28" s="139" t="s">
        <v>2563</v>
      </c>
      <c r="Z28" s="139" t="s">
        <v>3942</v>
      </c>
      <c r="AA28" s="139" t="s">
        <v>2721</v>
      </c>
      <c r="AB28" s="139" t="s">
        <v>61</v>
      </c>
      <c r="AC28" s="245">
        <v>1036395376</v>
      </c>
      <c r="AD28" s="1313" t="s">
        <v>3706</v>
      </c>
      <c r="AE28" s="1312"/>
      <c r="AF28" s="1312"/>
      <c r="AG28" s="1314" t="s">
        <v>37</v>
      </c>
      <c r="AH28" s="1314"/>
      <c r="AI28" s="1308">
        <v>6</v>
      </c>
      <c r="AJ28" s="1308"/>
      <c r="AK28" s="141">
        <v>23481008</v>
      </c>
      <c r="AL28" s="142"/>
      <c r="AM28" s="142"/>
      <c r="AN28" s="142"/>
      <c r="AO28" s="143"/>
      <c r="AP28" s="143"/>
      <c r="BU28" s="145"/>
      <c r="GE28" s="300"/>
      <c r="GF28" s="300"/>
      <c r="GG28" s="300"/>
      <c r="GH28" s="300"/>
      <c r="GI28" s="300"/>
      <c r="GJ28" s="300"/>
      <c r="GK28" s="319"/>
      <c r="GL28" s="300"/>
    </row>
    <row r="29" spans="3:194" s="144" customFormat="1" ht="15">
      <c r="C29" s="137"/>
      <c r="D29" s="138">
        <v>7</v>
      </c>
      <c r="E29" s="139">
        <v>7</v>
      </c>
      <c r="F29" s="1308" t="s">
        <v>2536</v>
      </c>
      <c r="G29" s="1308"/>
      <c r="H29" s="1308"/>
      <c r="I29" s="1309">
        <v>5842302</v>
      </c>
      <c r="J29" s="1309"/>
      <c r="K29" s="1309" t="str">
        <f>+VLOOKUP(I29,'Listado Actividades Economicas'!$B$4:$F$1108,5,0)</f>
        <v>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v>
      </c>
      <c r="L29" s="1309"/>
      <c r="M29" s="163">
        <v>5</v>
      </c>
      <c r="N29" s="1310" t="s">
        <v>2529</v>
      </c>
      <c r="O29" s="1311"/>
      <c r="P29" s="1310" t="s">
        <v>2524</v>
      </c>
      <c r="Q29" s="1311"/>
      <c r="R29" s="139" t="s">
        <v>22</v>
      </c>
      <c r="S29" s="139" t="s">
        <v>2541</v>
      </c>
      <c r="T29" s="139">
        <v>6045432000</v>
      </c>
      <c r="U29" s="1313" t="s">
        <v>3706</v>
      </c>
      <c r="V29" s="1312"/>
      <c r="W29" s="1311"/>
      <c r="X29" s="139" t="s">
        <v>2627</v>
      </c>
      <c r="Y29" s="139" t="s">
        <v>2563</v>
      </c>
      <c r="Z29" s="139" t="s">
        <v>3942</v>
      </c>
      <c r="AA29" s="139" t="s">
        <v>2721</v>
      </c>
      <c r="AB29" s="139" t="s">
        <v>61</v>
      </c>
      <c r="AC29" s="245">
        <v>1036395376</v>
      </c>
      <c r="AD29" s="1313" t="s">
        <v>3706</v>
      </c>
      <c r="AE29" s="1312"/>
      <c r="AF29" s="1312"/>
      <c r="AG29" s="1314" t="s">
        <v>37</v>
      </c>
      <c r="AH29" s="1314"/>
      <c r="AI29" s="1308">
        <v>1</v>
      </c>
      <c r="AJ29" s="1308"/>
      <c r="AK29" s="141">
        <v>3922429</v>
      </c>
      <c r="AL29" s="142"/>
      <c r="AM29" s="142"/>
      <c r="AN29" s="142"/>
      <c r="AO29" s="143"/>
      <c r="AP29" s="143"/>
      <c r="BU29" s="145"/>
      <c r="GE29" s="300"/>
      <c r="GF29" s="300"/>
      <c r="GG29" s="300"/>
      <c r="GH29" s="300"/>
      <c r="GI29" s="300"/>
      <c r="GJ29" s="300"/>
      <c r="GK29" s="319"/>
      <c r="GL29" s="300"/>
    </row>
    <row r="30" spans="3:194" s="144" customFormat="1" ht="15">
      <c r="C30" s="137"/>
      <c r="D30" s="138">
        <v>8</v>
      </c>
      <c r="E30" s="139">
        <v>8</v>
      </c>
      <c r="F30" s="1308" t="s">
        <v>2537</v>
      </c>
      <c r="G30" s="1308"/>
      <c r="H30" s="1308"/>
      <c r="I30" s="1309">
        <v>5711001</v>
      </c>
      <c r="J30" s="1309"/>
      <c r="K30" s="1309" t="str">
        <f>+VLOOKUP(I30,'Listado Actividades Economicas'!$B$4:$F$1108,5,0)</f>
        <v>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v>
      </c>
      <c r="L30" s="1309"/>
      <c r="M30" s="163">
        <v>5</v>
      </c>
      <c r="N30" s="1310" t="s">
        <v>2529</v>
      </c>
      <c r="O30" s="1311"/>
      <c r="P30" s="1310" t="s">
        <v>2524</v>
      </c>
      <c r="Q30" s="1311"/>
      <c r="R30" s="139" t="s">
        <v>22</v>
      </c>
      <c r="S30" s="139" t="s">
        <v>2541</v>
      </c>
      <c r="T30" s="139">
        <v>6045432000</v>
      </c>
      <c r="U30" s="1313" t="s">
        <v>3706</v>
      </c>
      <c r="V30" s="1312"/>
      <c r="W30" s="1311"/>
      <c r="X30" s="139" t="s">
        <v>2627</v>
      </c>
      <c r="Y30" s="139" t="s">
        <v>2563</v>
      </c>
      <c r="Z30" s="139" t="s">
        <v>3942</v>
      </c>
      <c r="AA30" s="139" t="s">
        <v>2721</v>
      </c>
      <c r="AB30" s="139" t="s">
        <v>61</v>
      </c>
      <c r="AC30" s="245">
        <v>1036395376</v>
      </c>
      <c r="AD30" s="1313" t="s">
        <v>3706</v>
      </c>
      <c r="AE30" s="1312"/>
      <c r="AF30" s="1312"/>
      <c r="AG30" s="1314" t="s">
        <v>37</v>
      </c>
      <c r="AH30" s="1314"/>
      <c r="AI30" s="1308">
        <v>0</v>
      </c>
      <c r="AJ30" s="1308"/>
      <c r="AK30" s="141">
        <v>0</v>
      </c>
      <c r="AL30" s="142"/>
      <c r="AM30" s="142"/>
      <c r="AN30" s="142"/>
      <c r="AO30" s="143"/>
      <c r="AP30" s="143"/>
      <c r="BU30" s="145"/>
      <c r="GE30" s="300"/>
      <c r="GF30" s="300"/>
      <c r="GG30" s="300"/>
      <c r="GH30" s="300"/>
      <c r="GI30" s="300"/>
      <c r="GJ30" s="300"/>
      <c r="GK30" s="319"/>
      <c r="GL30" s="300"/>
    </row>
    <row r="31" spans="3:194" s="144" customFormat="1" ht="15">
      <c r="C31" s="137"/>
      <c r="D31" s="138">
        <v>9</v>
      </c>
      <c r="E31" s="139">
        <v>9</v>
      </c>
      <c r="F31" s="1308" t="s">
        <v>2538</v>
      </c>
      <c r="G31" s="1308"/>
      <c r="H31" s="1308"/>
      <c r="I31" s="1309">
        <v>5411101</v>
      </c>
      <c r="J31" s="1309"/>
      <c r="K31" s="1309" t="str">
        <f>+VLOOKUP(I31,'Listado Actividades Economicas'!$B$4:$F$1108,5,0)</f>
        <v>Construcción de edificios residenciales, incluye la construcción de todo tipo de edificios residenciales, casas y edificios, montaje de cubiertas metálicas, puertas, ventanas,  construcciones  prefabricadas,  reforma  o  renovación  de  estructuras residenciales existentes.</v>
      </c>
      <c r="L31" s="1309"/>
      <c r="M31" s="163">
        <v>5</v>
      </c>
      <c r="N31" s="1310" t="s">
        <v>2529</v>
      </c>
      <c r="O31" s="1311"/>
      <c r="P31" s="1310" t="s">
        <v>2524</v>
      </c>
      <c r="Q31" s="1311"/>
      <c r="R31" s="139" t="s">
        <v>22</v>
      </c>
      <c r="S31" s="139" t="s">
        <v>2541</v>
      </c>
      <c r="T31" s="139">
        <v>6045432000</v>
      </c>
      <c r="U31" s="1313" t="s">
        <v>3706</v>
      </c>
      <c r="V31" s="1312"/>
      <c r="W31" s="1311"/>
      <c r="X31" s="139" t="s">
        <v>2627</v>
      </c>
      <c r="Y31" s="139" t="s">
        <v>2563</v>
      </c>
      <c r="Z31" s="139" t="s">
        <v>3942</v>
      </c>
      <c r="AA31" s="139" t="s">
        <v>2721</v>
      </c>
      <c r="AB31" s="139" t="s">
        <v>61</v>
      </c>
      <c r="AC31" s="245">
        <v>1036395376</v>
      </c>
      <c r="AD31" s="1313" t="s">
        <v>3706</v>
      </c>
      <c r="AE31" s="1312"/>
      <c r="AF31" s="1312"/>
      <c r="AG31" s="1314" t="s">
        <v>37</v>
      </c>
      <c r="AH31" s="1314"/>
      <c r="AI31" s="1308">
        <v>47</v>
      </c>
      <c r="AJ31" s="1308"/>
      <c r="AK31" s="141">
        <v>184937017</v>
      </c>
      <c r="AL31" s="142"/>
      <c r="AM31" s="142"/>
      <c r="AN31" s="142"/>
      <c r="AO31" s="143"/>
      <c r="AP31" s="143"/>
      <c r="BU31" s="145"/>
      <c r="GE31" s="300"/>
      <c r="GF31" s="300"/>
      <c r="GG31" s="300"/>
      <c r="GH31" s="300"/>
      <c r="GI31" s="300"/>
      <c r="GJ31" s="300"/>
      <c r="GK31" s="319"/>
      <c r="GL31" s="300"/>
    </row>
    <row r="32" spans="3:194" s="144" customFormat="1" ht="15">
      <c r="C32" s="137"/>
      <c r="D32" s="138">
        <v>10</v>
      </c>
      <c r="E32" s="139">
        <v>10</v>
      </c>
      <c r="F32" s="1308" t="s">
        <v>2540</v>
      </c>
      <c r="G32" s="1308"/>
      <c r="H32" s="1308"/>
      <c r="I32" s="1309">
        <v>5842301</v>
      </c>
      <c r="J32" s="1309"/>
      <c r="K32" s="1309" t="str">
        <f>+VLOOKUP(I32,'Listado Actividades Economicas'!$B$4:$F$1108,5,0)</f>
        <v>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v>
      </c>
      <c r="L32" s="1309"/>
      <c r="M32" s="163" t="str">
        <f>MID(I32,1,1)</f>
        <v>5</v>
      </c>
      <c r="N32" s="1310" t="s">
        <v>2529</v>
      </c>
      <c r="O32" s="1311"/>
      <c r="P32" s="1310" t="s">
        <v>2524</v>
      </c>
      <c r="Q32" s="1311"/>
      <c r="R32" s="139" t="s">
        <v>22</v>
      </c>
      <c r="S32" s="139" t="s">
        <v>2541</v>
      </c>
      <c r="T32" s="139">
        <v>6045432000</v>
      </c>
      <c r="U32" s="1313" t="s">
        <v>3706</v>
      </c>
      <c r="V32" s="1312"/>
      <c r="W32" s="1311"/>
      <c r="X32" s="139" t="s">
        <v>2627</v>
      </c>
      <c r="Y32" s="139" t="s">
        <v>2563</v>
      </c>
      <c r="Z32" s="139" t="s">
        <v>3942</v>
      </c>
      <c r="AA32" s="139" t="s">
        <v>2721</v>
      </c>
      <c r="AB32" s="139" t="s">
        <v>61</v>
      </c>
      <c r="AC32" s="245">
        <v>1036395376</v>
      </c>
      <c r="AD32" s="1313" t="s">
        <v>3706</v>
      </c>
      <c r="AE32" s="1312"/>
      <c r="AF32" s="1312"/>
      <c r="AG32" s="1314" t="s">
        <v>37</v>
      </c>
      <c r="AH32" s="1314"/>
      <c r="AI32" s="1308">
        <v>1</v>
      </c>
      <c r="AJ32" s="1308"/>
      <c r="AK32" s="141">
        <v>8766283</v>
      </c>
      <c r="AL32" s="142"/>
      <c r="AM32" s="142"/>
      <c r="AN32" s="142"/>
      <c r="AO32" s="143"/>
      <c r="AP32" s="143"/>
      <c r="BU32" s="145"/>
      <c r="GE32" s="300" t="s">
        <v>65</v>
      </c>
      <c r="GF32" s="300"/>
      <c r="GG32" s="300"/>
      <c r="GH32" s="300"/>
      <c r="GI32" s="300"/>
      <c r="GJ32" s="300"/>
      <c r="GK32" s="319">
        <v>55</v>
      </c>
      <c r="GL32" s="300" t="s">
        <v>68</v>
      </c>
    </row>
    <row r="33" spans="3:194" s="144" customFormat="1">
      <c r="C33" s="137"/>
      <c r="D33" s="148"/>
      <c r="E33" s="143"/>
      <c r="F33" s="143"/>
      <c r="G33" s="143"/>
      <c r="H33" s="143"/>
      <c r="I33" s="149"/>
      <c r="J33" s="149"/>
      <c r="K33" s="149"/>
      <c r="L33" s="149"/>
      <c r="M33" s="151"/>
      <c r="N33" s="143"/>
      <c r="O33" s="143"/>
      <c r="P33" s="143"/>
      <c r="Q33" s="143"/>
      <c r="R33" s="143"/>
      <c r="S33" s="143"/>
      <c r="T33" s="143"/>
      <c r="U33" s="143"/>
      <c r="V33" s="143"/>
      <c r="W33" s="143"/>
      <c r="X33" s="143"/>
      <c r="Y33" s="143"/>
      <c r="Z33" s="143"/>
      <c r="AA33" s="143"/>
      <c r="AB33" s="143"/>
      <c r="AC33" s="143"/>
      <c r="AD33" s="143"/>
      <c r="AE33" s="143"/>
      <c r="AF33" s="143"/>
      <c r="AG33" s="151"/>
      <c r="AH33" s="151"/>
      <c r="AI33" s="143"/>
      <c r="AJ33" s="143"/>
      <c r="AK33" s="152"/>
      <c r="AL33" s="142"/>
      <c r="AM33" s="142"/>
      <c r="AN33" s="142"/>
      <c r="AO33" s="143"/>
      <c r="AP33" s="143"/>
      <c r="BU33" s="145"/>
      <c r="GE33" s="299" t="s">
        <v>603</v>
      </c>
      <c r="GF33" s="300"/>
      <c r="GG33" s="300"/>
      <c r="GH33" s="300"/>
      <c r="GI33" s="300"/>
      <c r="GJ33" s="300"/>
      <c r="GK33" s="321">
        <v>21</v>
      </c>
      <c r="GL33" s="300"/>
    </row>
    <row r="34" spans="3:194">
      <c r="C34" s="52"/>
      <c r="D34" s="1398" t="s">
        <v>223</v>
      </c>
      <c r="E34" s="1398"/>
      <c r="F34" s="1398"/>
      <c r="G34" s="1398"/>
      <c r="H34" s="1398"/>
      <c r="I34" s="1398"/>
      <c r="J34" s="1398"/>
      <c r="K34" s="1398"/>
      <c r="L34" s="1398"/>
      <c r="M34" s="1398"/>
      <c r="N34" s="1398"/>
      <c r="O34" s="1398"/>
      <c r="P34" s="1398"/>
      <c r="Q34" s="1398"/>
      <c r="R34" s="1398"/>
      <c r="S34" s="1398"/>
      <c r="T34" s="1398"/>
      <c r="U34" s="1398"/>
      <c r="V34" s="1398"/>
      <c r="W34" s="1398"/>
      <c r="X34" s="1398"/>
      <c r="Y34" s="1398"/>
      <c r="Z34" s="1398"/>
      <c r="AA34" s="1398"/>
      <c r="AB34" s="1398"/>
      <c r="AC34" s="1398"/>
      <c r="AD34" s="1398"/>
      <c r="AE34" s="1398"/>
      <c r="AF34" s="1398"/>
      <c r="AG34" s="1398"/>
      <c r="AH34" s="1398"/>
      <c r="AI34" s="1355">
        <f>SUM(AI24:AJ33)</f>
        <v>217</v>
      </c>
      <c r="AJ34" s="1355"/>
      <c r="AK34" s="153">
        <f>SUM(AK24:AK33)</f>
        <v>851251158</v>
      </c>
      <c r="AL34" s="154"/>
      <c r="AM34" s="154"/>
      <c r="AN34" s="154"/>
      <c r="AO34" s="155"/>
      <c r="AP34" s="155"/>
      <c r="BU34" s="112"/>
      <c r="GE34" s="299" t="s">
        <v>72</v>
      </c>
      <c r="GF34" s="299"/>
      <c r="GG34" s="299"/>
      <c r="GH34" s="299"/>
      <c r="GI34" s="299"/>
      <c r="GJ34" s="299"/>
      <c r="GK34" s="300"/>
      <c r="GL34" s="299"/>
    </row>
    <row r="35" spans="3:194">
      <c r="C35" s="52"/>
      <c r="D35" s="249"/>
      <c r="E35" s="249"/>
      <c r="M35" s="149"/>
      <c r="BU35" s="112"/>
      <c r="GE35" s="300" t="s">
        <v>69</v>
      </c>
      <c r="GF35" s="299"/>
      <c r="GG35" s="299"/>
      <c r="GH35" s="299"/>
      <c r="GI35" s="299"/>
      <c r="GJ35" s="299"/>
      <c r="GK35" s="300" t="s">
        <v>587</v>
      </c>
      <c r="GL35" s="299"/>
    </row>
    <row r="36" spans="3:194">
      <c r="C36" s="52"/>
      <c r="M36" s="149"/>
      <c r="BU36" s="112"/>
      <c r="GE36" s="300" t="s">
        <v>71</v>
      </c>
      <c r="GF36" s="299"/>
      <c r="GG36" s="299"/>
      <c r="GH36" s="299"/>
      <c r="GI36" s="299"/>
      <c r="GJ36" s="299"/>
      <c r="GK36" s="299" t="s">
        <v>588</v>
      </c>
      <c r="GL36" s="299"/>
    </row>
    <row r="37" spans="3:194">
      <c r="C37" s="52"/>
      <c r="D37" s="155" t="s">
        <v>391</v>
      </c>
      <c r="M37" s="149"/>
      <c r="BU37" s="112"/>
      <c r="GE37" s="299"/>
      <c r="GF37" s="299"/>
      <c r="GG37" s="299"/>
      <c r="GH37" s="299"/>
      <c r="GI37" s="299"/>
      <c r="GJ37" s="299"/>
      <c r="GK37" s="299" t="s">
        <v>589</v>
      </c>
      <c r="GL37" s="299"/>
    </row>
    <row r="38" spans="3:194">
      <c r="C38" s="52"/>
      <c r="M38" s="149"/>
      <c r="BU38" s="112"/>
      <c r="GE38" s="299"/>
      <c r="GF38" s="299"/>
      <c r="GG38" s="299"/>
      <c r="GH38" s="299"/>
      <c r="GI38" s="299"/>
      <c r="GJ38" s="299"/>
      <c r="GK38" s="299"/>
      <c r="GL38" s="299"/>
    </row>
    <row r="39" spans="3:194">
      <c r="C39" s="52"/>
      <c r="D39" s="1315" t="s">
        <v>392</v>
      </c>
      <c r="E39" s="1316"/>
      <c r="F39" s="1316"/>
      <c r="G39" s="1316"/>
      <c r="H39" s="1316"/>
      <c r="I39" s="1316"/>
      <c r="J39" s="1316"/>
      <c r="K39" s="1316"/>
      <c r="L39" s="1316"/>
      <c r="M39" s="1316"/>
      <c r="N39" s="1316"/>
      <c r="O39" s="1316"/>
      <c r="P39" s="1316"/>
      <c r="Q39" s="1316"/>
      <c r="R39" s="1316"/>
      <c r="S39" s="1316"/>
      <c r="T39" s="1316"/>
      <c r="U39" s="1316"/>
      <c r="V39" s="1316"/>
      <c r="W39" s="1316"/>
      <c r="X39" s="1316"/>
      <c r="Y39" s="1316"/>
      <c r="Z39" s="1316"/>
      <c r="AA39" s="1316"/>
      <c r="AB39" s="1316"/>
      <c r="AC39" s="1316"/>
      <c r="AD39" s="1316"/>
      <c r="AE39" s="1316"/>
      <c r="AF39" s="1316"/>
      <c r="AG39" s="1316"/>
      <c r="AH39" s="1316"/>
      <c r="AI39" s="306"/>
      <c r="AJ39" s="1322" t="s">
        <v>276</v>
      </c>
      <c r="AK39" s="1322"/>
      <c r="AL39" s="1322"/>
      <c r="AM39" s="1322"/>
      <c r="AN39" s="1322"/>
      <c r="AO39" s="1322"/>
      <c r="AP39" s="1322"/>
      <c r="AQ39" s="1322"/>
      <c r="AR39" s="1322"/>
      <c r="AS39" s="1322"/>
      <c r="AT39" s="1322"/>
      <c r="AU39" s="1322"/>
      <c r="AV39" s="1322"/>
      <c r="AW39" s="1322"/>
      <c r="AX39" s="1322"/>
      <c r="AY39" s="1322"/>
      <c r="AZ39" s="1322"/>
      <c r="BA39" s="1322"/>
      <c r="BB39" s="1322"/>
      <c r="BC39" s="1322"/>
      <c r="BD39" s="1322"/>
      <c r="BE39" s="1322"/>
      <c r="BF39" s="1322"/>
      <c r="BG39" s="1322"/>
      <c r="BH39" s="1322"/>
      <c r="BI39" s="1322"/>
      <c r="BJ39" s="1322"/>
      <c r="BK39" s="1322"/>
      <c r="BL39" s="1322"/>
      <c r="BM39" s="1322"/>
      <c r="BN39" s="1322"/>
      <c r="BO39" s="1322"/>
      <c r="BP39" s="1322"/>
      <c r="BQ39" s="1322"/>
      <c r="BR39" s="1322"/>
      <c r="BS39" s="1322"/>
      <c r="BT39" s="1322"/>
      <c r="BU39" s="112"/>
      <c r="GE39" s="299"/>
      <c r="GF39" s="299"/>
      <c r="GG39" s="299"/>
      <c r="GH39" s="299"/>
      <c r="GI39" s="299"/>
      <c r="GJ39" s="299"/>
      <c r="GK39" s="299"/>
      <c r="GL39" s="299"/>
    </row>
    <row r="40" spans="3:194" ht="17.25">
      <c r="C40" s="52"/>
      <c r="D40" s="1399" t="s">
        <v>189</v>
      </c>
      <c r="E40" s="1356"/>
      <c r="F40" s="1356"/>
      <c r="G40" s="1356"/>
      <c r="H40" s="1356"/>
      <c r="I40" s="1356"/>
      <c r="J40" s="1356"/>
      <c r="K40" s="1356"/>
      <c r="L40" s="1356"/>
      <c r="M40" s="1356"/>
      <c r="N40" s="1356"/>
      <c r="O40" s="1356"/>
      <c r="P40" s="1356"/>
      <c r="Q40" s="1356"/>
      <c r="R40" s="1356"/>
      <c r="S40" s="1356"/>
      <c r="T40" s="1356"/>
      <c r="U40" s="1356"/>
      <c r="V40" s="1356"/>
      <c r="W40" s="1356"/>
      <c r="X40" s="1356"/>
      <c r="Y40" s="1356"/>
      <c r="Z40" s="1356"/>
      <c r="AA40" s="1356"/>
      <c r="AB40" s="1356"/>
      <c r="AC40" s="1356"/>
      <c r="AD40" s="1356"/>
      <c r="AE40" s="1356"/>
      <c r="AF40" s="1356"/>
      <c r="AG40" s="1356"/>
      <c r="AH40" s="1356"/>
      <c r="AI40" s="1356"/>
      <c r="AJ40" s="1356"/>
      <c r="AK40" s="1356"/>
      <c r="AL40" s="1356"/>
      <c r="AM40" s="1356"/>
      <c r="AN40" s="1356"/>
      <c r="AO40" s="1356"/>
      <c r="AP40" s="1356"/>
      <c r="AQ40" s="1356"/>
      <c r="AR40" s="1356"/>
      <c r="AS40" s="1356"/>
      <c r="AT40" s="1356"/>
      <c r="AU40" s="1356"/>
      <c r="AV40" s="1356"/>
      <c r="AW40" s="1356"/>
      <c r="AX40" s="1356"/>
      <c r="AY40" s="1356"/>
      <c r="AZ40" s="1356"/>
      <c r="BA40" s="1356"/>
      <c r="BB40" s="1356"/>
      <c r="BC40" s="1356"/>
      <c r="BD40" s="1356"/>
      <c r="BE40" s="1356"/>
      <c r="BF40" s="1356"/>
      <c r="BG40" s="1356"/>
      <c r="BH40" s="1356"/>
      <c r="BI40" s="1356"/>
      <c r="BJ40" s="1356"/>
      <c r="BK40" s="1356"/>
      <c r="BL40" s="1356"/>
      <c r="BM40" s="1356"/>
      <c r="BN40" s="1356"/>
      <c r="BO40" s="1356"/>
      <c r="BP40" s="1356"/>
      <c r="BQ40" s="1356"/>
      <c r="BR40" s="1356"/>
      <c r="BS40" s="1356"/>
      <c r="BT40" s="1400"/>
      <c r="BU40" s="112"/>
      <c r="GE40" s="299"/>
      <c r="GK40" s="259" t="s">
        <v>600</v>
      </c>
    </row>
    <row r="41" spans="3:194" s="59" customFormat="1" ht="29.25" customHeight="1">
      <c r="C41" s="58"/>
      <c r="D41" s="1340" t="s">
        <v>224</v>
      </c>
      <c r="E41" s="1340" t="s">
        <v>225</v>
      </c>
      <c r="F41" s="1319" t="s">
        <v>230</v>
      </c>
      <c r="G41" s="1319" t="s">
        <v>232</v>
      </c>
      <c r="H41" s="1319" t="s">
        <v>134</v>
      </c>
      <c r="I41" s="1319"/>
      <c r="J41" s="1319" t="s">
        <v>231</v>
      </c>
      <c r="K41" s="1319"/>
      <c r="L41" s="1319" t="s">
        <v>16</v>
      </c>
      <c r="M41" s="1319" t="s">
        <v>17</v>
      </c>
      <c r="N41" s="1319" t="s">
        <v>73</v>
      </c>
      <c r="O41" s="1319"/>
      <c r="P41" s="1319"/>
      <c r="Q41" s="156" t="s">
        <v>393</v>
      </c>
      <c r="R41" s="1318" t="s">
        <v>74</v>
      </c>
      <c r="S41" s="1320" t="s">
        <v>75</v>
      </c>
      <c r="T41" s="1318" t="s">
        <v>76</v>
      </c>
      <c r="U41" s="1318" t="s">
        <v>226</v>
      </c>
      <c r="V41" s="1318" t="s">
        <v>58</v>
      </c>
      <c r="W41" s="1318" t="s">
        <v>59</v>
      </c>
      <c r="X41" s="1318" t="s">
        <v>77</v>
      </c>
      <c r="Y41" s="1340" t="s">
        <v>20</v>
      </c>
      <c r="Z41" s="1318" t="s">
        <v>78</v>
      </c>
      <c r="AA41" s="1317" t="s">
        <v>79</v>
      </c>
      <c r="AB41" s="1318" t="s">
        <v>57</v>
      </c>
      <c r="AC41" s="1340" t="s">
        <v>56</v>
      </c>
      <c r="AD41" s="1317" t="s">
        <v>80</v>
      </c>
      <c r="AE41" s="1317" t="s">
        <v>81</v>
      </c>
      <c r="AF41" s="1329" t="s">
        <v>227</v>
      </c>
      <c r="AG41" s="1318" t="s">
        <v>394</v>
      </c>
      <c r="AH41" s="1318" t="s">
        <v>228</v>
      </c>
      <c r="AI41" s="1337" t="s">
        <v>599</v>
      </c>
      <c r="AJ41" s="1331"/>
      <c r="AK41" s="1332" t="s">
        <v>395</v>
      </c>
      <c r="AL41" s="1332"/>
      <c r="AM41" s="1333" t="s">
        <v>396</v>
      </c>
      <c r="AN41" s="1333" t="s">
        <v>586</v>
      </c>
      <c r="AO41" s="1335" t="s">
        <v>397</v>
      </c>
      <c r="AP41" s="1328" t="s">
        <v>398</v>
      </c>
      <c r="AQ41" s="1328"/>
      <c r="AR41" s="1328"/>
      <c r="AS41" s="1328"/>
      <c r="AT41" s="1328"/>
      <c r="AU41" s="1328"/>
      <c r="AV41" s="1328"/>
      <c r="AW41" s="1328" t="s">
        <v>399</v>
      </c>
      <c r="AX41" s="1328"/>
      <c r="AY41" s="1328"/>
      <c r="AZ41" s="1328"/>
      <c r="BA41" s="1328"/>
      <c r="BB41" s="1328"/>
      <c r="BC41" s="1328"/>
      <c r="BD41" s="1328"/>
      <c r="BE41" s="1328"/>
      <c r="BF41" s="1328"/>
      <c r="BG41" s="1328"/>
      <c r="BH41" s="1328"/>
      <c r="BI41" s="1328"/>
      <c r="BJ41" s="1328"/>
      <c r="BK41" s="1328"/>
      <c r="BL41" s="1328"/>
      <c r="BM41" s="1328"/>
      <c r="BN41" s="1328"/>
      <c r="BO41" s="1328"/>
      <c r="BP41" s="1328"/>
      <c r="BQ41" s="1328"/>
      <c r="BR41" s="1328"/>
      <c r="BS41" s="1328"/>
      <c r="BT41" s="1328"/>
      <c r="BU41" s="68"/>
      <c r="GE41" s="44"/>
      <c r="GK41" s="259" t="s">
        <v>601</v>
      </c>
    </row>
    <row r="42" spans="3:194" s="59" customFormat="1" ht="13.5" thickBot="1">
      <c r="C42" s="58"/>
      <c r="D42" s="1340"/>
      <c r="E42" s="1340"/>
      <c r="F42" s="1319"/>
      <c r="G42" s="1319"/>
      <c r="H42" s="1319"/>
      <c r="I42" s="1319"/>
      <c r="J42" s="1319"/>
      <c r="K42" s="1319"/>
      <c r="L42" s="1319"/>
      <c r="M42" s="1319"/>
      <c r="N42" s="136" t="s">
        <v>82</v>
      </c>
      <c r="O42" s="136" t="s">
        <v>83</v>
      </c>
      <c r="P42" s="136" t="s">
        <v>84</v>
      </c>
      <c r="Q42" s="157" t="s">
        <v>2493</v>
      </c>
      <c r="R42" s="1317"/>
      <c r="S42" s="1321"/>
      <c r="T42" s="1317"/>
      <c r="U42" s="1317"/>
      <c r="V42" s="1317"/>
      <c r="W42" s="1317"/>
      <c r="X42" s="1317"/>
      <c r="Y42" s="1340"/>
      <c r="Z42" s="1317"/>
      <c r="AA42" s="1317"/>
      <c r="AB42" s="1318"/>
      <c r="AC42" s="1340"/>
      <c r="AD42" s="1317"/>
      <c r="AE42" s="1317"/>
      <c r="AF42" s="1330"/>
      <c r="AG42" s="1317"/>
      <c r="AH42" s="1317"/>
      <c r="AI42" s="1338"/>
      <c r="AJ42" s="1331"/>
      <c r="AK42" s="282" t="s">
        <v>400</v>
      </c>
      <c r="AL42" s="281" t="s">
        <v>401</v>
      </c>
      <c r="AM42" s="1334"/>
      <c r="AN42" s="1334"/>
      <c r="AO42" s="1336"/>
      <c r="AP42" s="283" t="s">
        <v>85</v>
      </c>
      <c r="AQ42" s="283" t="s">
        <v>4</v>
      </c>
      <c r="AR42" s="283" t="s">
        <v>4</v>
      </c>
      <c r="AS42" s="283" t="s">
        <v>86</v>
      </c>
      <c r="AT42" s="283" t="s">
        <v>30</v>
      </c>
      <c r="AU42" s="283" t="s">
        <v>87</v>
      </c>
      <c r="AV42" s="283" t="s">
        <v>3</v>
      </c>
      <c r="AW42" s="283">
        <v>1</v>
      </c>
      <c r="AX42" s="283">
        <v>2</v>
      </c>
      <c r="AY42" s="283">
        <v>3</v>
      </c>
      <c r="AZ42" s="283">
        <v>4</v>
      </c>
      <c r="BA42" s="283">
        <v>5</v>
      </c>
      <c r="BB42" s="283">
        <v>6</v>
      </c>
      <c r="BC42" s="283">
        <v>7</v>
      </c>
      <c r="BD42" s="283">
        <v>8</v>
      </c>
      <c r="BE42" s="283">
        <v>9</v>
      </c>
      <c r="BF42" s="283">
        <v>10</v>
      </c>
      <c r="BG42" s="283" t="s">
        <v>88</v>
      </c>
      <c r="BH42" s="283" t="s">
        <v>89</v>
      </c>
      <c r="BI42" s="283">
        <v>13</v>
      </c>
      <c r="BJ42" s="283">
        <v>14</v>
      </c>
      <c r="BK42" s="283">
        <v>15</v>
      </c>
      <c r="BL42" s="283">
        <v>16</v>
      </c>
      <c r="BM42" s="283">
        <v>17</v>
      </c>
      <c r="BN42" s="283">
        <v>18</v>
      </c>
      <c r="BO42" s="283">
        <v>19</v>
      </c>
      <c r="BP42" s="283">
        <v>20</v>
      </c>
      <c r="BQ42" s="283">
        <v>21</v>
      </c>
      <c r="BR42" s="283">
        <v>22</v>
      </c>
      <c r="BS42" s="283">
        <v>23</v>
      </c>
      <c r="BT42" s="283">
        <v>24</v>
      </c>
      <c r="BU42" s="68"/>
      <c r="GK42" s="44"/>
    </row>
    <row r="43" spans="3:194" s="144" customFormat="1" ht="15.75" thickBot="1">
      <c r="C43" s="137"/>
      <c r="D43" s="138">
        <v>1</v>
      </c>
      <c r="E43" s="139">
        <v>2</v>
      </c>
      <c r="F43" s="139" t="s">
        <v>61</v>
      </c>
      <c r="G43" s="158">
        <v>43712571</v>
      </c>
      <c r="H43" s="298" t="s">
        <v>2543</v>
      </c>
      <c r="I43" s="159"/>
      <c r="J43" s="1312" t="s">
        <v>2544</v>
      </c>
      <c r="K43" s="1311"/>
      <c r="L43" s="159" t="s">
        <v>2545</v>
      </c>
      <c r="M43" s="159" t="s">
        <v>2546</v>
      </c>
      <c r="N43" s="160">
        <v>16</v>
      </c>
      <c r="O43" s="160">
        <v>1</v>
      </c>
      <c r="P43" s="160">
        <v>1974</v>
      </c>
      <c r="Q43" s="139" t="s">
        <v>51</v>
      </c>
      <c r="R43" s="139" t="s">
        <v>2812</v>
      </c>
      <c r="S43" s="161">
        <v>2665688</v>
      </c>
      <c r="T43" s="139" t="s">
        <v>2547</v>
      </c>
      <c r="U43" s="139" t="s">
        <v>2548</v>
      </c>
      <c r="V43" s="139" t="s">
        <v>2615</v>
      </c>
      <c r="W43" s="139">
        <v>6045432000</v>
      </c>
      <c r="X43" s="139">
        <v>3128269570</v>
      </c>
      <c r="Y43" s="437" t="s">
        <v>2551</v>
      </c>
      <c r="Z43" s="139" t="s">
        <v>2529</v>
      </c>
      <c r="AA43" s="139" t="s">
        <v>2549</v>
      </c>
      <c r="AB43" s="139" t="s">
        <v>22</v>
      </c>
      <c r="AC43" s="139" t="s">
        <v>2524</v>
      </c>
      <c r="AD43" s="140" t="s">
        <v>117</v>
      </c>
      <c r="AE43" s="140" t="s">
        <v>41</v>
      </c>
      <c r="AF43" s="162">
        <v>1</v>
      </c>
      <c r="AG43" s="163" t="str">
        <f>+VLOOKUP(AF43,'[1]Cód. Tipo de trabajador cotz'!$A$48:$L$61,2,0)</f>
        <v>Dependiente.</v>
      </c>
      <c r="AH43" s="164">
        <v>1</v>
      </c>
      <c r="AI43" s="164" t="s">
        <v>600</v>
      </c>
      <c r="AJ43" s="36"/>
      <c r="AK43" s="240"/>
      <c r="AL43" s="241"/>
      <c r="AM43" s="139"/>
      <c r="AN43" s="139"/>
      <c r="AO43" s="166">
        <f t="shared" ref="AO43:AO74" si="0">+AM43*S43</f>
        <v>0</v>
      </c>
      <c r="AP43" s="167"/>
      <c r="AQ43" s="168"/>
      <c r="AR43" s="168"/>
      <c r="AS43" s="168"/>
      <c r="AT43" s="168"/>
      <c r="AU43" s="168"/>
      <c r="AV43" s="169"/>
      <c r="AW43" s="170"/>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9"/>
      <c r="BU43" s="145"/>
      <c r="GE43" s="59"/>
      <c r="GK43" s="59"/>
    </row>
    <row r="44" spans="3:194" s="144" customFormat="1" ht="15.75" thickBot="1">
      <c r="C44" s="137"/>
      <c r="D44" s="138">
        <v>2</v>
      </c>
      <c r="E44" s="139">
        <v>2</v>
      </c>
      <c r="F44" s="139" t="s">
        <v>61</v>
      </c>
      <c r="G44" s="158">
        <v>43713902</v>
      </c>
      <c r="H44" s="298" t="s">
        <v>2553</v>
      </c>
      <c r="I44" s="416"/>
      <c r="J44" s="1312" t="s">
        <v>2554</v>
      </c>
      <c r="K44" s="1311"/>
      <c r="L44" s="159" t="s">
        <v>2545</v>
      </c>
      <c r="M44" s="159" t="s">
        <v>2546</v>
      </c>
      <c r="N44" s="160">
        <v>12</v>
      </c>
      <c r="O44" s="160">
        <v>11</v>
      </c>
      <c r="P44" s="160">
        <v>1977</v>
      </c>
      <c r="Q44" s="139" t="s">
        <v>51</v>
      </c>
      <c r="R44" s="139" t="s">
        <v>2812</v>
      </c>
      <c r="S44" s="161">
        <v>2665688</v>
      </c>
      <c r="T44" s="139" t="s">
        <v>2550</v>
      </c>
      <c r="U44" s="139" t="s">
        <v>2548</v>
      </c>
      <c r="V44" s="139" t="s">
        <v>2615</v>
      </c>
      <c r="W44" s="139">
        <v>6045432000</v>
      </c>
      <c r="X44" s="139">
        <v>3145600793</v>
      </c>
      <c r="Y44" s="437" t="s">
        <v>2552</v>
      </c>
      <c r="Z44" s="139" t="s">
        <v>2529</v>
      </c>
      <c r="AA44" s="139" t="s">
        <v>2549</v>
      </c>
      <c r="AB44" s="139" t="s">
        <v>22</v>
      </c>
      <c r="AC44" s="139" t="s">
        <v>2524</v>
      </c>
      <c r="AD44" s="140" t="s">
        <v>117</v>
      </c>
      <c r="AE44" s="140" t="s">
        <v>41</v>
      </c>
      <c r="AF44" s="162">
        <v>1</v>
      </c>
      <c r="AG44" s="163" t="str">
        <f>+VLOOKUP(AF44,'[1]Cód. Tipo de trabajador cotz'!$A$48:$L$61,2,0)</f>
        <v>Dependiente.</v>
      </c>
      <c r="AH44" s="164">
        <v>1</v>
      </c>
      <c r="AI44" s="164" t="s">
        <v>600</v>
      </c>
      <c r="AJ44" s="36"/>
      <c r="AK44" s="240"/>
      <c r="AL44" s="241"/>
      <c r="AM44" s="139"/>
      <c r="AN44" s="139"/>
      <c r="AO44" s="166">
        <f t="shared" si="0"/>
        <v>0</v>
      </c>
      <c r="AP44" s="167"/>
      <c r="AQ44" s="168"/>
      <c r="AR44" s="168"/>
      <c r="AS44" s="168"/>
      <c r="AT44" s="168"/>
      <c r="AU44" s="168"/>
      <c r="AV44" s="169"/>
      <c r="AW44" s="170"/>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9"/>
      <c r="BU44" s="145"/>
      <c r="GE44" s="59"/>
      <c r="GK44" s="59"/>
    </row>
    <row r="45" spans="3:194" s="144" customFormat="1" ht="15.75" thickBot="1">
      <c r="C45" s="137"/>
      <c r="D45" s="138">
        <v>3</v>
      </c>
      <c r="E45" s="139">
        <v>2</v>
      </c>
      <c r="F45" s="139" t="s">
        <v>61</v>
      </c>
      <c r="G45" s="158">
        <v>43712847</v>
      </c>
      <c r="H45" s="298" t="s">
        <v>2555</v>
      </c>
      <c r="I45" s="159"/>
      <c r="J45" s="1312" t="s">
        <v>2556</v>
      </c>
      <c r="K45" s="1311"/>
      <c r="L45" s="159" t="s">
        <v>2545</v>
      </c>
      <c r="M45" s="159" t="s">
        <v>2546</v>
      </c>
      <c r="N45" s="160">
        <v>4</v>
      </c>
      <c r="O45" s="160">
        <v>3</v>
      </c>
      <c r="P45" s="160">
        <v>1974</v>
      </c>
      <c r="Q45" s="139" t="s">
        <v>51</v>
      </c>
      <c r="R45" s="139" t="s">
        <v>2561</v>
      </c>
      <c r="S45" s="161">
        <v>9720055</v>
      </c>
      <c r="T45" s="139" t="s">
        <v>2547</v>
      </c>
      <c r="U45" s="139" t="s">
        <v>2548</v>
      </c>
      <c r="V45" s="139" t="s">
        <v>2615</v>
      </c>
      <c r="W45" s="139">
        <v>6045432000</v>
      </c>
      <c r="X45" s="139">
        <v>3103810905</v>
      </c>
      <c r="Y45" s="437" t="s">
        <v>2560</v>
      </c>
      <c r="Z45" s="139" t="s">
        <v>2529</v>
      </c>
      <c r="AA45" s="139" t="s">
        <v>2549</v>
      </c>
      <c r="AB45" s="139" t="s">
        <v>22</v>
      </c>
      <c r="AC45" s="139" t="s">
        <v>2524</v>
      </c>
      <c r="AD45" s="140" t="s">
        <v>117</v>
      </c>
      <c r="AE45" s="140" t="s">
        <v>41</v>
      </c>
      <c r="AF45" s="162">
        <v>1</v>
      </c>
      <c r="AG45" s="163" t="str">
        <f>+VLOOKUP(AF45,'[1]Cód. Tipo de trabajador cotz'!$A$48:$L$61,2,0)</f>
        <v>Dependiente.</v>
      </c>
      <c r="AH45" s="164">
        <v>1</v>
      </c>
      <c r="AI45" s="164" t="s">
        <v>600</v>
      </c>
      <c r="AJ45" s="36"/>
      <c r="AK45" s="240"/>
      <c r="AL45" s="241"/>
      <c r="AM45" s="139"/>
      <c r="AN45" s="139"/>
      <c r="AO45" s="166">
        <f t="shared" si="0"/>
        <v>0</v>
      </c>
      <c r="AP45" s="167"/>
      <c r="AQ45" s="168"/>
      <c r="AR45" s="168"/>
      <c r="AS45" s="168"/>
      <c r="AT45" s="168"/>
      <c r="AU45" s="168"/>
      <c r="AV45" s="169"/>
      <c r="AW45" s="170"/>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9"/>
      <c r="BU45" s="145"/>
      <c r="GE45" s="59"/>
      <c r="GK45" s="59"/>
    </row>
    <row r="46" spans="3:194" s="144" customFormat="1" ht="15.75" thickBot="1">
      <c r="C46" s="137"/>
      <c r="D46" s="138">
        <v>4</v>
      </c>
      <c r="E46" s="139">
        <v>2</v>
      </c>
      <c r="F46" s="139" t="s">
        <v>61</v>
      </c>
      <c r="G46" s="158">
        <v>43714212</v>
      </c>
      <c r="H46" s="298" t="s">
        <v>2557</v>
      </c>
      <c r="I46" s="159"/>
      <c r="J46" s="1312" t="s">
        <v>2544</v>
      </c>
      <c r="K46" s="1311"/>
      <c r="L46" s="159" t="s">
        <v>2558</v>
      </c>
      <c r="M46" s="159" t="s">
        <v>2559</v>
      </c>
      <c r="N46" s="160">
        <v>3</v>
      </c>
      <c r="O46" s="160">
        <v>7</v>
      </c>
      <c r="P46" s="160">
        <v>1978</v>
      </c>
      <c r="Q46" s="139" t="s">
        <v>51</v>
      </c>
      <c r="R46" s="139" t="s">
        <v>2568</v>
      </c>
      <c r="S46" s="161">
        <v>5028794</v>
      </c>
      <c r="T46" s="139" t="s">
        <v>2527</v>
      </c>
      <c r="U46" s="139" t="s">
        <v>2548</v>
      </c>
      <c r="V46" s="139" t="s">
        <v>2615</v>
      </c>
      <c r="W46" s="139">
        <v>6045432000</v>
      </c>
      <c r="X46" s="139">
        <v>3108990954</v>
      </c>
      <c r="Y46" s="437" t="s">
        <v>2562</v>
      </c>
      <c r="Z46" s="139" t="s">
        <v>2529</v>
      </c>
      <c r="AA46" s="139" t="s">
        <v>2549</v>
      </c>
      <c r="AB46" s="139" t="s">
        <v>22</v>
      </c>
      <c r="AC46" s="139" t="s">
        <v>2524</v>
      </c>
      <c r="AD46" s="140" t="s">
        <v>117</v>
      </c>
      <c r="AE46" s="140" t="s">
        <v>41</v>
      </c>
      <c r="AF46" s="162">
        <v>1</v>
      </c>
      <c r="AG46" s="163" t="str">
        <f>+VLOOKUP(AF46,'[1]Cód. Tipo de trabajador cotz'!$A$48:$L$61,2,0)</f>
        <v>Dependiente.</v>
      </c>
      <c r="AH46" s="164">
        <v>1</v>
      </c>
      <c r="AI46" s="164" t="s">
        <v>600</v>
      </c>
      <c r="AJ46" s="36"/>
      <c r="AK46" s="240"/>
      <c r="AL46" s="241"/>
      <c r="AM46" s="139"/>
      <c r="AN46" s="139"/>
      <c r="AO46" s="166">
        <f t="shared" si="0"/>
        <v>0</v>
      </c>
      <c r="AP46" s="167"/>
      <c r="AQ46" s="168"/>
      <c r="AR46" s="168"/>
      <c r="AS46" s="168"/>
      <c r="AT46" s="168"/>
      <c r="AU46" s="168"/>
      <c r="AV46" s="169"/>
      <c r="AW46" s="170"/>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9"/>
      <c r="BU46" s="145"/>
      <c r="GE46" s="59"/>
      <c r="GK46" s="59"/>
    </row>
    <row r="47" spans="3:194" s="144" customFormat="1" ht="15.75" thickBot="1">
      <c r="C47" s="137"/>
      <c r="D47" s="138">
        <v>5</v>
      </c>
      <c r="E47" s="139">
        <v>2</v>
      </c>
      <c r="F47" s="139" t="s">
        <v>61</v>
      </c>
      <c r="G47" s="158">
        <v>71115716</v>
      </c>
      <c r="H47" s="298" t="s">
        <v>2563</v>
      </c>
      <c r="I47" s="159"/>
      <c r="J47" s="1312" t="s">
        <v>2564</v>
      </c>
      <c r="K47" s="1311"/>
      <c r="L47" s="159" t="s">
        <v>2565</v>
      </c>
      <c r="M47" s="159" t="s">
        <v>2566</v>
      </c>
      <c r="N47" s="160">
        <v>11</v>
      </c>
      <c r="O47" s="160">
        <v>7</v>
      </c>
      <c r="P47" s="160">
        <v>1976</v>
      </c>
      <c r="Q47" s="139" t="s">
        <v>53</v>
      </c>
      <c r="R47" s="139" t="s">
        <v>2569</v>
      </c>
      <c r="S47" s="161">
        <v>3143798</v>
      </c>
      <c r="T47" s="139" t="s">
        <v>2547</v>
      </c>
      <c r="U47" s="139" t="s">
        <v>2528</v>
      </c>
      <c r="V47" s="139" t="s">
        <v>2615</v>
      </c>
      <c r="W47" s="139">
        <v>6045432000</v>
      </c>
      <c r="X47" s="139">
        <v>3128158678</v>
      </c>
      <c r="Y47" s="437" t="s">
        <v>2570</v>
      </c>
      <c r="Z47" s="139" t="s">
        <v>2529</v>
      </c>
      <c r="AA47" s="139" t="s">
        <v>2549</v>
      </c>
      <c r="AB47" s="139" t="s">
        <v>22</v>
      </c>
      <c r="AC47" s="139" t="s">
        <v>2524</v>
      </c>
      <c r="AD47" s="140" t="s">
        <v>117</v>
      </c>
      <c r="AE47" s="140" t="s">
        <v>41</v>
      </c>
      <c r="AF47" s="162">
        <v>1</v>
      </c>
      <c r="AG47" s="163" t="str">
        <f>+VLOOKUP(AF47,'[1]Cód. Tipo de trabajador cotz'!$A$48:$L$61,2,0)</f>
        <v>Dependiente.</v>
      </c>
      <c r="AH47" s="164">
        <v>1</v>
      </c>
      <c r="AI47" s="164" t="s">
        <v>600</v>
      </c>
      <c r="AJ47" s="36"/>
      <c r="AK47" s="240"/>
      <c r="AL47" s="241"/>
      <c r="AM47" s="139"/>
      <c r="AN47" s="139"/>
      <c r="AO47" s="166">
        <f t="shared" si="0"/>
        <v>0</v>
      </c>
      <c r="AP47" s="167"/>
      <c r="AQ47" s="168"/>
      <c r="AR47" s="168"/>
      <c r="AS47" s="168"/>
      <c r="AT47" s="168"/>
      <c r="AU47" s="168"/>
      <c r="AV47" s="169"/>
      <c r="AW47" s="170"/>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9"/>
      <c r="BU47" s="145"/>
      <c r="GE47" s="59"/>
      <c r="GK47" s="59"/>
    </row>
    <row r="48" spans="3:194" s="144" customFormat="1" ht="15.75" thickBot="1">
      <c r="C48" s="137"/>
      <c r="D48" s="138">
        <v>6</v>
      </c>
      <c r="E48" s="139">
        <v>2</v>
      </c>
      <c r="F48" s="139" t="s">
        <v>61</v>
      </c>
      <c r="G48" s="158">
        <v>1036397739</v>
      </c>
      <c r="H48" s="298" t="s">
        <v>2571</v>
      </c>
      <c r="I48" s="159"/>
      <c r="J48" s="1312" t="s">
        <v>2520</v>
      </c>
      <c r="K48" s="1311"/>
      <c r="L48" s="159" t="s">
        <v>2572</v>
      </c>
      <c r="M48" s="159"/>
      <c r="N48" s="160">
        <v>29</v>
      </c>
      <c r="O48" s="160">
        <v>9</v>
      </c>
      <c r="P48" s="160">
        <v>1992</v>
      </c>
      <c r="Q48" s="139" t="s">
        <v>51</v>
      </c>
      <c r="R48" s="139" t="s">
        <v>2812</v>
      </c>
      <c r="S48" s="161">
        <v>2665688</v>
      </c>
      <c r="T48" s="139" t="s">
        <v>2547</v>
      </c>
      <c r="U48" s="139" t="s">
        <v>2573</v>
      </c>
      <c r="V48" s="139" t="s">
        <v>2615</v>
      </c>
      <c r="W48" s="139">
        <v>6045432000</v>
      </c>
      <c r="X48" s="139">
        <v>3127661678</v>
      </c>
      <c r="Y48" s="437" t="s">
        <v>2574</v>
      </c>
      <c r="Z48" s="139" t="s">
        <v>2529</v>
      </c>
      <c r="AA48" s="139" t="s">
        <v>2549</v>
      </c>
      <c r="AB48" s="139" t="s">
        <v>22</v>
      </c>
      <c r="AC48" s="139" t="s">
        <v>2524</v>
      </c>
      <c r="AD48" s="140" t="s">
        <v>117</v>
      </c>
      <c r="AE48" s="140" t="s">
        <v>41</v>
      </c>
      <c r="AF48" s="162">
        <v>1</v>
      </c>
      <c r="AG48" s="163" t="s">
        <v>253</v>
      </c>
      <c r="AH48" s="164">
        <v>1</v>
      </c>
      <c r="AI48" s="164" t="s">
        <v>600</v>
      </c>
      <c r="AJ48" s="36"/>
      <c r="AK48" s="240"/>
      <c r="AL48" s="241"/>
      <c r="AM48" s="139"/>
      <c r="AN48" s="139"/>
      <c r="AO48" s="166">
        <f t="shared" si="0"/>
        <v>0</v>
      </c>
      <c r="AP48" s="167"/>
      <c r="AQ48" s="168"/>
      <c r="AR48" s="168"/>
      <c r="AS48" s="168"/>
      <c r="AT48" s="168"/>
      <c r="AU48" s="168"/>
      <c r="AV48" s="169"/>
      <c r="AW48" s="170"/>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9"/>
      <c r="BU48" s="145"/>
      <c r="GE48" s="59"/>
      <c r="GK48" s="59"/>
    </row>
    <row r="49" spans="3:193" s="144" customFormat="1" ht="15.75" thickBot="1">
      <c r="C49" s="137"/>
      <c r="D49" s="138">
        <v>7</v>
      </c>
      <c r="E49" s="139">
        <v>3</v>
      </c>
      <c r="F49" s="139" t="s">
        <v>61</v>
      </c>
      <c r="G49" s="158">
        <v>1036392581</v>
      </c>
      <c r="H49" s="298" t="s">
        <v>2575</v>
      </c>
      <c r="I49" s="159"/>
      <c r="J49" s="1312" t="s">
        <v>2576</v>
      </c>
      <c r="K49" s="1311"/>
      <c r="L49" s="159" t="s">
        <v>2577</v>
      </c>
      <c r="M49" s="159" t="s">
        <v>2578</v>
      </c>
      <c r="N49" s="160">
        <v>4</v>
      </c>
      <c r="O49" s="160">
        <v>1</v>
      </c>
      <c r="P49" s="160">
        <v>1987</v>
      </c>
      <c r="Q49" s="139" t="s">
        <v>53</v>
      </c>
      <c r="R49" s="139" t="s">
        <v>2579</v>
      </c>
      <c r="S49" s="161">
        <v>9720055</v>
      </c>
      <c r="T49" s="139" t="s">
        <v>2547</v>
      </c>
      <c r="U49" s="139" t="s">
        <v>2548</v>
      </c>
      <c r="V49" s="139" t="s">
        <v>2615</v>
      </c>
      <c r="W49" s="139">
        <v>6045432000</v>
      </c>
      <c r="X49" s="139">
        <v>3117288154</v>
      </c>
      <c r="Y49" s="437" t="s">
        <v>2580</v>
      </c>
      <c r="Z49" s="139" t="s">
        <v>2529</v>
      </c>
      <c r="AA49" s="139" t="s">
        <v>2549</v>
      </c>
      <c r="AB49" s="139" t="s">
        <v>22</v>
      </c>
      <c r="AC49" s="139" t="s">
        <v>2524</v>
      </c>
      <c r="AD49" s="140" t="s">
        <v>117</v>
      </c>
      <c r="AE49" s="140" t="s">
        <v>41</v>
      </c>
      <c r="AF49" s="162">
        <v>1</v>
      </c>
      <c r="AG49" s="163" t="s">
        <v>253</v>
      </c>
      <c r="AH49" s="164">
        <v>1</v>
      </c>
      <c r="AI49" s="164" t="s">
        <v>600</v>
      </c>
      <c r="AJ49" s="36"/>
      <c r="AK49" s="240"/>
      <c r="AL49" s="241"/>
      <c r="AM49" s="139"/>
      <c r="AN49" s="139"/>
      <c r="AO49" s="166">
        <f t="shared" si="0"/>
        <v>0</v>
      </c>
      <c r="AP49" s="167"/>
      <c r="AQ49" s="168"/>
      <c r="AR49" s="168"/>
      <c r="AS49" s="168"/>
      <c r="AT49" s="168"/>
      <c r="AU49" s="168"/>
      <c r="AV49" s="169"/>
      <c r="AW49" s="170"/>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9"/>
      <c r="BU49" s="145"/>
      <c r="GE49" s="59"/>
      <c r="GK49" s="59"/>
    </row>
    <row r="50" spans="3:193" s="144" customFormat="1" ht="15.75" thickBot="1">
      <c r="C50" s="137"/>
      <c r="D50" s="138">
        <v>8</v>
      </c>
      <c r="E50" s="139">
        <v>4</v>
      </c>
      <c r="F50" s="139" t="s">
        <v>61</v>
      </c>
      <c r="G50" s="158">
        <v>1036931746</v>
      </c>
      <c r="H50" s="298" t="s">
        <v>2581</v>
      </c>
      <c r="I50" s="159"/>
      <c r="J50" s="1312" t="s">
        <v>2581</v>
      </c>
      <c r="K50" s="1311"/>
      <c r="L50" s="159" t="s">
        <v>2578</v>
      </c>
      <c r="M50" s="159"/>
      <c r="N50" s="160">
        <v>19</v>
      </c>
      <c r="O50" s="160">
        <v>9</v>
      </c>
      <c r="P50" s="160">
        <v>1988</v>
      </c>
      <c r="Q50" s="139" t="s">
        <v>53</v>
      </c>
      <c r="R50" s="139" t="s">
        <v>2582</v>
      </c>
      <c r="S50" s="161">
        <v>3143798</v>
      </c>
      <c r="T50" s="139" t="s">
        <v>2527</v>
      </c>
      <c r="U50" s="139" t="s">
        <v>2573</v>
      </c>
      <c r="V50" s="139" t="s">
        <v>2615</v>
      </c>
      <c r="W50" s="139">
        <v>6045432000</v>
      </c>
      <c r="X50" s="139">
        <v>3127328800</v>
      </c>
      <c r="Y50" s="437" t="s">
        <v>2583</v>
      </c>
      <c r="Z50" s="139" t="s">
        <v>2529</v>
      </c>
      <c r="AA50" s="139" t="s">
        <v>2549</v>
      </c>
      <c r="AB50" s="139" t="s">
        <v>22</v>
      </c>
      <c r="AC50" s="139" t="s">
        <v>2524</v>
      </c>
      <c r="AD50" s="140" t="s">
        <v>117</v>
      </c>
      <c r="AE50" s="140" t="s">
        <v>41</v>
      </c>
      <c r="AF50" s="162">
        <v>1</v>
      </c>
      <c r="AG50" s="163" t="s">
        <v>253</v>
      </c>
      <c r="AH50" s="164">
        <v>1</v>
      </c>
      <c r="AI50" s="164" t="s">
        <v>600</v>
      </c>
      <c r="AJ50" s="36"/>
      <c r="AK50" s="240"/>
      <c r="AL50" s="241"/>
      <c r="AM50" s="139"/>
      <c r="AN50" s="139"/>
      <c r="AO50" s="166">
        <f t="shared" si="0"/>
        <v>0</v>
      </c>
      <c r="AP50" s="167"/>
      <c r="AQ50" s="168"/>
      <c r="AR50" s="168"/>
      <c r="AS50" s="168"/>
      <c r="AT50" s="168"/>
      <c r="AU50" s="168"/>
      <c r="AV50" s="169"/>
      <c r="AW50" s="170"/>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9"/>
      <c r="BU50" s="145"/>
      <c r="GE50" s="59"/>
      <c r="GK50" s="59"/>
    </row>
    <row r="51" spans="3:193" s="144" customFormat="1" ht="15.75" thickBot="1">
      <c r="C51" s="137"/>
      <c r="D51" s="138">
        <v>9</v>
      </c>
      <c r="E51" s="139">
        <v>2</v>
      </c>
      <c r="F51" s="139" t="s">
        <v>61</v>
      </c>
      <c r="G51" s="158">
        <v>1103095291</v>
      </c>
      <c r="H51" s="298" t="s">
        <v>2584</v>
      </c>
      <c r="I51" s="159"/>
      <c r="J51" s="1312" t="s">
        <v>2585</v>
      </c>
      <c r="K51" s="1311"/>
      <c r="L51" s="159" t="s">
        <v>2586</v>
      </c>
      <c r="M51" s="159" t="s">
        <v>2587</v>
      </c>
      <c r="N51" s="160">
        <v>6</v>
      </c>
      <c r="O51" s="160">
        <v>5</v>
      </c>
      <c r="P51" s="160">
        <v>1986</v>
      </c>
      <c r="Q51" s="139" t="s">
        <v>53</v>
      </c>
      <c r="R51" s="139" t="s">
        <v>2568</v>
      </c>
      <c r="S51" s="161">
        <v>5028794</v>
      </c>
      <c r="T51" s="139" t="s">
        <v>2527</v>
      </c>
      <c r="U51" s="139" t="s">
        <v>2573</v>
      </c>
      <c r="V51" s="139" t="s">
        <v>2615</v>
      </c>
      <c r="W51" s="139">
        <v>6045432000</v>
      </c>
      <c r="X51" s="139">
        <v>3008022551</v>
      </c>
      <c r="Y51" s="437" t="s">
        <v>2588</v>
      </c>
      <c r="Z51" s="139" t="s">
        <v>2529</v>
      </c>
      <c r="AA51" s="139" t="s">
        <v>2549</v>
      </c>
      <c r="AB51" s="139" t="s">
        <v>22</v>
      </c>
      <c r="AC51" s="139" t="s">
        <v>2524</v>
      </c>
      <c r="AD51" s="140" t="s">
        <v>117</v>
      </c>
      <c r="AE51" s="140" t="s">
        <v>41</v>
      </c>
      <c r="AF51" s="162">
        <v>1</v>
      </c>
      <c r="AG51" s="163" t="s">
        <v>253</v>
      </c>
      <c r="AH51" s="164">
        <v>1</v>
      </c>
      <c r="AI51" s="164" t="s">
        <v>600</v>
      </c>
      <c r="AJ51" s="36"/>
      <c r="AK51" s="240"/>
      <c r="AL51" s="241"/>
      <c r="AM51" s="139"/>
      <c r="AN51" s="139"/>
      <c r="AO51" s="166">
        <f t="shared" si="0"/>
        <v>0</v>
      </c>
      <c r="AP51" s="167"/>
      <c r="AQ51" s="168"/>
      <c r="AR51" s="168"/>
      <c r="AS51" s="168"/>
      <c r="AT51" s="168"/>
      <c r="AU51" s="168"/>
      <c r="AV51" s="169"/>
      <c r="AW51" s="170"/>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9"/>
      <c r="BU51" s="145"/>
      <c r="GE51" s="59"/>
      <c r="GK51" s="59"/>
    </row>
    <row r="52" spans="3:193" s="144" customFormat="1" ht="15.75" thickBot="1">
      <c r="C52" s="137"/>
      <c r="D52" s="138">
        <v>10</v>
      </c>
      <c r="E52" s="139">
        <v>9</v>
      </c>
      <c r="F52" s="139" t="s">
        <v>61</v>
      </c>
      <c r="G52" s="158">
        <v>71115596</v>
      </c>
      <c r="H52" s="298" t="s">
        <v>2589</v>
      </c>
      <c r="I52" s="159"/>
      <c r="J52" s="1312" t="s">
        <v>2590</v>
      </c>
      <c r="K52" s="1311"/>
      <c r="L52" s="159" t="s">
        <v>2586</v>
      </c>
      <c r="M52" s="159"/>
      <c r="N52" s="160">
        <v>4</v>
      </c>
      <c r="O52" s="160">
        <v>6</v>
      </c>
      <c r="P52" s="160">
        <v>1976</v>
      </c>
      <c r="Q52" s="139" t="s">
        <v>53</v>
      </c>
      <c r="R52" s="139" t="s">
        <v>2568</v>
      </c>
      <c r="S52" s="161">
        <v>4349189</v>
      </c>
      <c r="T52" s="139" t="s">
        <v>2527</v>
      </c>
      <c r="U52" s="139" t="s">
        <v>2528</v>
      </c>
      <c r="V52" s="139" t="s">
        <v>2615</v>
      </c>
      <c r="W52" s="139">
        <v>6045432000</v>
      </c>
      <c r="X52" s="139">
        <v>3113137485</v>
      </c>
      <c r="Y52" s="437" t="s">
        <v>2591</v>
      </c>
      <c r="Z52" s="139" t="s">
        <v>2529</v>
      </c>
      <c r="AA52" s="139" t="s">
        <v>2549</v>
      </c>
      <c r="AB52" s="139" t="s">
        <v>22</v>
      </c>
      <c r="AC52" s="139" t="s">
        <v>2524</v>
      </c>
      <c r="AD52" s="140" t="s">
        <v>117</v>
      </c>
      <c r="AE52" s="140" t="s">
        <v>41</v>
      </c>
      <c r="AF52" s="162">
        <v>1</v>
      </c>
      <c r="AG52" s="163" t="s">
        <v>253</v>
      </c>
      <c r="AH52" s="164">
        <v>1</v>
      </c>
      <c r="AI52" s="164" t="s">
        <v>600</v>
      </c>
      <c r="AJ52" s="36"/>
      <c r="AK52" s="240"/>
      <c r="AL52" s="241"/>
      <c r="AM52" s="139"/>
      <c r="AN52" s="139"/>
      <c r="AO52" s="166">
        <f t="shared" si="0"/>
        <v>0</v>
      </c>
      <c r="AP52" s="167"/>
      <c r="AQ52" s="168"/>
      <c r="AR52" s="168"/>
      <c r="AS52" s="168"/>
      <c r="AT52" s="168"/>
      <c r="AU52" s="168"/>
      <c r="AV52" s="169"/>
      <c r="AW52" s="170"/>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9"/>
      <c r="BU52" s="145"/>
      <c r="GE52" s="59"/>
      <c r="GK52" s="59"/>
    </row>
    <row r="53" spans="3:193" s="144" customFormat="1" ht="15.75" thickBot="1">
      <c r="C53" s="137"/>
      <c r="D53" s="138">
        <v>11</v>
      </c>
      <c r="E53" s="139">
        <v>2</v>
      </c>
      <c r="F53" s="139" t="s">
        <v>61</v>
      </c>
      <c r="G53" s="158">
        <v>21628934</v>
      </c>
      <c r="H53" s="298" t="s">
        <v>2592</v>
      </c>
      <c r="I53" s="159"/>
      <c r="J53" s="1312" t="s">
        <v>2593</v>
      </c>
      <c r="K53" s="1311"/>
      <c r="L53" s="159" t="s">
        <v>2594</v>
      </c>
      <c r="M53" s="159" t="s">
        <v>2595</v>
      </c>
      <c r="N53" s="160">
        <v>30</v>
      </c>
      <c r="O53" s="160">
        <v>1</v>
      </c>
      <c r="P53" s="160">
        <v>1986</v>
      </c>
      <c r="Q53" s="139" t="s">
        <v>51</v>
      </c>
      <c r="R53" s="139" t="s">
        <v>2568</v>
      </c>
      <c r="S53" s="161">
        <v>5028794</v>
      </c>
      <c r="T53" s="139" t="s">
        <v>2527</v>
      </c>
      <c r="U53" s="139" t="s">
        <v>2548</v>
      </c>
      <c r="V53" s="139" t="s">
        <v>2615</v>
      </c>
      <c r="W53" s="139">
        <v>6045432000</v>
      </c>
      <c r="X53" s="139">
        <v>3128129759</v>
      </c>
      <c r="Y53" s="437" t="s">
        <v>2596</v>
      </c>
      <c r="Z53" s="139" t="s">
        <v>2529</v>
      </c>
      <c r="AA53" s="139" t="s">
        <v>2549</v>
      </c>
      <c r="AB53" s="139" t="s">
        <v>22</v>
      </c>
      <c r="AC53" s="139" t="s">
        <v>2524</v>
      </c>
      <c r="AD53" s="140" t="s">
        <v>117</v>
      </c>
      <c r="AE53" s="140" t="s">
        <v>41</v>
      </c>
      <c r="AF53" s="162">
        <v>1</v>
      </c>
      <c r="AG53" s="163" t="s">
        <v>253</v>
      </c>
      <c r="AH53" s="164">
        <v>1</v>
      </c>
      <c r="AI53" s="164" t="s">
        <v>600</v>
      </c>
      <c r="AJ53" s="36"/>
      <c r="AK53" s="240"/>
      <c r="AL53" s="241"/>
      <c r="AM53" s="139"/>
      <c r="AN53" s="139"/>
      <c r="AO53" s="166">
        <f t="shared" si="0"/>
        <v>0</v>
      </c>
      <c r="AP53" s="167"/>
      <c r="AQ53" s="168"/>
      <c r="AR53" s="168"/>
      <c r="AS53" s="168"/>
      <c r="AT53" s="168"/>
      <c r="AU53" s="168"/>
      <c r="AV53" s="169"/>
      <c r="AW53" s="170"/>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9"/>
      <c r="BU53" s="145"/>
      <c r="GE53" s="59"/>
      <c r="GK53" s="59"/>
    </row>
    <row r="54" spans="3:193" s="144" customFormat="1" ht="15.75" thickBot="1">
      <c r="C54" s="137"/>
      <c r="D54" s="138">
        <v>12</v>
      </c>
      <c r="E54" s="139">
        <v>2</v>
      </c>
      <c r="F54" s="139" t="s">
        <v>61</v>
      </c>
      <c r="G54" s="158">
        <v>1214719114</v>
      </c>
      <c r="H54" s="298" t="s">
        <v>2597</v>
      </c>
      <c r="I54" s="159"/>
      <c r="J54" s="1312" t="s">
        <v>2598</v>
      </c>
      <c r="K54" s="1311"/>
      <c r="L54" s="159" t="s">
        <v>2594</v>
      </c>
      <c r="M54" s="159" t="s">
        <v>2599</v>
      </c>
      <c r="N54" s="160">
        <v>19</v>
      </c>
      <c r="O54" s="160">
        <v>7</v>
      </c>
      <c r="P54" s="160">
        <v>1993</v>
      </c>
      <c r="Q54" s="139" t="s">
        <v>51</v>
      </c>
      <c r="R54" s="139" t="s">
        <v>2601</v>
      </c>
      <c r="S54" s="161">
        <v>5707712</v>
      </c>
      <c r="T54" s="139" t="s">
        <v>2550</v>
      </c>
      <c r="U54" s="139" t="s">
        <v>2548</v>
      </c>
      <c r="V54" s="139" t="s">
        <v>2615</v>
      </c>
      <c r="W54" s="139">
        <v>6045432000</v>
      </c>
      <c r="X54" s="139">
        <v>3137616589</v>
      </c>
      <c r="Y54" s="437" t="s">
        <v>2600</v>
      </c>
      <c r="Z54" s="139" t="s">
        <v>2529</v>
      </c>
      <c r="AA54" s="139" t="s">
        <v>2602</v>
      </c>
      <c r="AB54" s="139" t="s">
        <v>22</v>
      </c>
      <c r="AC54" s="139" t="s">
        <v>2524</v>
      </c>
      <c r="AD54" s="140" t="s">
        <v>117</v>
      </c>
      <c r="AE54" s="140" t="s">
        <v>41</v>
      </c>
      <c r="AF54" s="162">
        <v>1</v>
      </c>
      <c r="AG54" s="163" t="s">
        <v>253</v>
      </c>
      <c r="AH54" s="164">
        <v>1</v>
      </c>
      <c r="AI54" s="164" t="s">
        <v>600</v>
      </c>
      <c r="AJ54" s="36"/>
      <c r="AK54" s="240"/>
      <c r="AL54" s="241"/>
      <c r="AM54" s="139"/>
      <c r="AN54" s="139"/>
      <c r="AO54" s="166">
        <f t="shared" si="0"/>
        <v>0</v>
      </c>
      <c r="AP54" s="167"/>
      <c r="AQ54" s="168"/>
      <c r="AR54" s="168"/>
      <c r="AS54" s="168"/>
      <c r="AT54" s="168"/>
      <c r="AU54" s="168"/>
      <c r="AV54" s="169"/>
      <c r="AW54" s="170"/>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9"/>
      <c r="BU54" s="145"/>
      <c r="GE54" s="59"/>
      <c r="GK54" s="59"/>
    </row>
    <row r="55" spans="3:193" s="144" customFormat="1" ht="15.75" thickBot="1">
      <c r="C55" s="137"/>
      <c r="D55" s="138">
        <v>13</v>
      </c>
      <c r="E55" s="139">
        <v>2</v>
      </c>
      <c r="F55" s="139" t="s">
        <v>61</v>
      </c>
      <c r="G55" s="158">
        <v>43278854</v>
      </c>
      <c r="H55" s="298" t="s">
        <v>2603</v>
      </c>
      <c r="I55" s="159"/>
      <c r="J55" s="1312" t="s">
        <v>2604</v>
      </c>
      <c r="K55" s="1311"/>
      <c r="L55" s="159" t="s">
        <v>2594</v>
      </c>
      <c r="M55" s="159" t="s">
        <v>2546</v>
      </c>
      <c r="N55" s="160">
        <v>26</v>
      </c>
      <c r="O55" s="160">
        <v>1</v>
      </c>
      <c r="P55" s="160">
        <v>1982</v>
      </c>
      <c r="Q55" s="139" t="s">
        <v>51</v>
      </c>
      <c r="R55" s="139" t="s">
        <v>2568</v>
      </c>
      <c r="S55" s="161">
        <v>4349189</v>
      </c>
      <c r="T55" s="139" t="s">
        <v>2527</v>
      </c>
      <c r="U55" s="139" t="s">
        <v>2548</v>
      </c>
      <c r="V55" s="139" t="s">
        <v>2615</v>
      </c>
      <c r="W55" s="139">
        <v>6045432000</v>
      </c>
      <c r="X55" s="139">
        <v>3007785457</v>
      </c>
      <c r="Y55" s="437" t="s">
        <v>2605</v>
      </c>
      <c r="Z55" s="139" t="s">
        <v>2529</v>
      </c>
      <c r="AA55" s="139" t="s">
        <v>2549</v>
      </c>
      <c r="AB55" s="139" t="s">
        <v>22</v>
      </c>
      <c r="AC55" s="139" t="s">
        <v>2524</v>
      </c>
      <c r="AD55" s="140" t="s">
        <v>117</v>
      </c>
      <c r="AE55" s="140" t="s">
        <v>41</v>
      </c>
      <c r="AF55" s="162">
        <v>1</v>
      </c>
      <c r="AG55" s="163" t="s">
        <v>253</v>
      </c>
      <c r="AH55" s="164">
        <v>1</v>
      </c>
      <c r="AI55" s="164" t="s">
        <v>600</v>
      </c>
      <c r="AJ55" s="36"/>
      <c r="AK55" s="240"/>
      <c r="AL55" s="241"/>
      <c r="AM55" s="139"/>
      <c r="AN55" s="139"/>
      <c r="AO55" s="166">
        <f t="shared" si="0"/>
        <v>0</v>
      </c>
      <c r="AP55" s="167"/>
      <c r="AQ55" s="168"/>
      <c r="AR55" s="168"/>
      <c r="AS55" s="168"/>
      <c r="AT55" s="168"/>
      <c r="AU55" s="168"/>
      <c r="AV55" s="169"/>
      <c r="AW55" s="170"/>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9"/>
      <c r="BU55" s="145"/>
      <c r="GE55" s="59"/>
      <c r="GK55" s="59"/>
    </row>
    <row r="56" spans="3:193" s="144" customFormat="1" ht="15.75" thickBot="1">
      <c r="C56" s="137"/>
      <c r="D56" s="138">
        <v>14</v>
      </c>
      <c r="E56" s="139">
        <v>4</v>
      </c>
      <c r="F56" s="139" t="s">
        <v>61</v>
      </c>
      <c r="G56" s="158">
        <v>1152217148</v>
      </c>
      <c r="H56" s="298" t="s">
        <v>2575</v>
      </c>
      <c r="I56" s="159"/>
      <c r="J56" s="1312" t="s">
        <v>2606</v>
      </c>
      <c r="K56" s="1311"/>
      <c r="L56" s="159" t="s">
        <v>2607</v>
      </c>
      <c r="M56" s="159"/>
      <c r="N56" s="160">
        <v>20</v>
      </c>
      <c r="O56" s="160">
        <v>4</v>
      </c>
      <c r="P56" s="160">
        <v>1997</v>
      </c>
      <c r="Q56" s="139" t="s">
        <v>53</v>
      </c>
      <c r="R56" s="139" t="s">
        <v>2582</v>
      </c>
      <c r="S56" s="161">
        <v>3143798</v>
      </c>
      <c r="T56" s="139" t="s">
        <v>2527</v>
      </c>
      <c r="U56" s="139" t="s">
        <v>2573</v>
      </c>
      <c r="V56" s="139" t="s">
        <v>2615</v>
      </c>
      <c r="W56" s="139">
        <v>6045432000</v>
      </c>
      <c r="X56" s="139">
        <v>3127492196</v>
      </c>
      <c r="Y56" s="437" t="s">
        <v>2609</v>
      </c>
      <c r="Z56" s="139" t="s">
        <v>2529</v>
      </c>
      <c r="AA56" s="139" t="s">
        <v>2549</v>
      </c>
      <c r="AB56" s="139" t="s">
        <v>22</v>
      </c>
      <c r="AC56" s="139" t="s">
        <v>2524</v>
      </c>
      <c r="AD56" s="140" t="s">
        <v>117</v>
      </c>
      <c r="AE56" s="140" t="s">
        <v>41</v>
      </c>
      <c r="AF56" s="162">
        <v>1</v>
      </c>
      <c r="AG56" s="163" t="s">
        <v>253</v>
      </c>
      <c r="AH56" s="164">
        <v>1</v>
      </c>
      <c r="AI56" s="164" t="s">
        <v>600</v>
      </c>
      <c r="AJ56" s="36"/>
      <c r="AK56" s="240"/>
      <c r="AL56" s="241"/>
      <c r="AM56" s="139"/>
      <c r="AN56" s="139"/>
      <c r="AO56" s="166">
        <f t="shared" si="0"/>
        <v>0</v>
      </c>
      <c r="AP56" s="167"/>
      <c r="AQ56" s="168"/>
      <c r="AR56" s="168"/>
      <c r="AS56" s="168"/>
      <c r="AT56" s="168"/>
      <c r="AU56" s="168"/>
      <c r="AV56" s="169"/>
      <c r="AW56" s="170"/>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9"/>
      <c r="BU56" s="145"/>
      <c r="GE56" s="59"/>
      <c r="GK56" s="59"/>
    </row>
    <row r="57" spans="3:193" s="144" customFormat="1" ht="15.75" thickBot="1">
      <c r="C57" s="137"/>
      <c r="D57" s="138">
        <v>15</v>
      </c>
      <c r="E57" s="139">
        <v>2</v>
      </c>
      <c r="F57" s="139" t="s">
        <v>61</v>
      </c>
      <c r="G57" s="158">
        <v>1036399616</v>
      </c>
      <c r="H57" s="298" t="s">
        <v>2576</v>
      </c>
      <c r="I57" s="159"/>
      <c r="J57" s="1312" t="s">
        <v>2576</v>
      </c>
      <c r="K57" s="1311"/>
      <c r="L57" s="159" t="s">
        <v>2608</v>
      </c>
      <c r="M57" s="159"/>
      <c r="N57" s="160">
        <v>8</v>
      </c>
      <c r="O57" s="160">
        <v>8</v>
      </c>
      <c r="P57" s="160">
        <v>1994</v>
      </c>
      <c r="Q57" s="139" t="s">
        <v>51</v>
      </c>
      <c r="R57" s="139" t="s">
        <v>2569</v>
      </c>
      <c r="S57" s="161">
        <v>3143798</v>
      </c>
      <c r="T57" s="139" t="s">
        <v>2527</v>
      </c>
      <c r="U57" s="139" t="s">
        <v>2548</v>
      </c>
      <c r="V57" s="139" t="s">
        <v>2615</v>
      </c>
      <c r="W57" s="139">
        <v>6045432000</v>
      </c>
      <c r="X57" s="139">
        <v>3215855826</v>
      </c>
      <c r="Y57" s="437" t="s">
        <v>2610</v>
      </c>
      <c r="Z57" s="139" t="s">
        <v>2529</v>
      </c>
      <c r="AA57" s="139" t="s">
        <v>2549</v>
      </c>
      <c r="AB57" s="139" t="s">
        <v>22</v>
      </c>
      <c r="AC57" s="139" t="s">
        <v>2524</v>
      </c>
      <c r="AD57" s="140" t="s">
        <v>117</v>
      </c>
      <c r="AE57" s="140" t="s">
        <v>41</v>
      </c>
      <c r="AF57" s="162">
        <v>1</v>
      </c>
      <c r="AG57" s="163" t="s">
        <v>253</v>
      </c>
      <c r="AH57" s="164">
        <v>1</v>
      </c>
      <c r="AI57" s="164" t="s">
        <v>600</v>
      </c>
      <c r="AJ57" s="36"/>
      <c r="AK57" s="240"/>
      <c r="AL57" s="241"/>
      <c r="AM57" s="139"/>
      <c r="AN57" s="139"/>
      <c r="AO57" s="166">
        <f t="shared" si="0"/>
        <v>0</v>
      </c>
      <c r="AP57" s="167"/>
      <c r="AQ57" s="168"/>
      <c r="AR57" s="168"/>
      <c r="AS57" s="168"/>
      <c r="AT57" s="168"/>
      <c r="AU57" s="168"/>
      <c r="AV57" s="169"/>
      <c r="AW57" s="170"/>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9"/>
      <c r="BU57" s="145"/>
      <c r="GE57" s="59"/>
      <c r="GK57" s="59"/>
    </row>
    <row r="58" spans="3:193" s="144" customFormat="1" ht="15.75" thickBot="1">
      <c r="C58" s="137"/>
      <c r="D58" s="138">
        <v>16</v>
      </c>
      <c r="E58" s="139">
        <v>2</v>
      </c>
      <c r="F58" s="139" t="s">
        <v>61</v>
      </c>
      <c r="G58" s="158">
        <v>92258868</v>
      </c>
      <c r="H58" s="298" t="s">
        <v>2611</v>
      </c>
      <c r="I58" s="159"/>
      <c r="J58" s="1312" t="s">
        <v>2612</v>
      </c>
      <c r="K58" s="1311"/>
      <c r="L58" s="159" t="s">
        <v>2613</v>
      </c>
      <c r="M58" s="159" t="s">
        <v>2614</v>
      </c>
      <c r="N58" s="160">
        <v>24</v>
      </c>
      <c r="O58" s="160">
        <v>12</v>
      </c>
      <c r="P58" s="160">
        <v>1977</v>
      </c>
      <c r="Q58" s="139" t="s">
        <v>53</v>
      </c>
      <c r="R58" s="139" t="s">
        <v>2569</v>
      </c>
      <c r="S58" s="161">
        <v>3143798</v>
      </c>
      <c r="T58" s="139" t="s">
        <v>2527</v>
      </c>
      <c r="U58" s="139" t="s">
        <v>2548</v>
      </c>
      <c r="V58" s="139" t="s">
        <v>2615</v>
      </c>
      <c r="W58" s="139">
        <v>6045432000</v>
      </c>
      <c r="X58" s="139">
        <v>3246838240</v>
      </c>
      <c r="Y58" s="437" t="s">
        <v>2616</v>
      </c>
      <c r="Z58" s="139" t="s">
        <v>2529</v>
      </c>
      <c r="AA58" s="139" t="s">
        <v>2549</v>
      </c>
      <c r="AB58" s="139" t="s">
        <v>22</v>
      </c>
      <c r="AC58" s="139" t="s">
        <v>2524</v>
      </c>
      <c r="AD58" s="140" t="s">
        <v>117</v>
      </c>
      <c r="AE58" s="140" t="s">
        <v>41</v>
      </c>
      <c r="AF58" s="162">
        <v>1</v>
      </c>
      <c r="AG58" s="163" t="s">
        <v>253</v>
      </c>
      <c r="AH58" s="164">
        <v>1</v>
      </c>
      <c r="AI58" s="164" t="s">
        <v>600</v>
      </c>
      <c r="AJ58" s="36"/>
      <c r="AK58" s="240"/>
      <c r="AL58" s="241"/>
      <c r="AM58" s="139"/>
      <c r="AN58" s="139"/>
      <c r="AO58" s="166">
        <f t="shared" si="0"/>
        <v>0</v>
      </c>
      <c r="AP58" s="167"/>
      <c r="AQ58" s="168"/>
      <c r="AR58" s="168"/>
      <c r="AS58" s="168"/>
      <c r="AT58" s="168"/>
      <c r="AU58" s="168"/>
      <c r="AV58" s="169"/>
      <c r="AW58" s="170"/>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9"/>
      <c r="BU58" s="145"/>
      <c r="GE58" s="59"/>
      <c r="GK58" s="59"/>
    </row>
    <row r="59" spans="3:193" s="144" customFormat="1" ht="15.75" thickBot="1">
      <c r="C59" s="137"/>
      <c r="D59" s="138">
        <v>17</v>
      </c>
      <c r="E59" s="139">
        <v>9</v>
      </c>
      <c r="F59" s="139" t="s">
        <v>61</v>
      </c>
      <c r="G59" s="158">
        <v>1152706282</v>
      </c>
      <c r="H59" s="298" t="s">
        <v>2617</v>
      </c>
      <c r="I59" s="159"/>
      <c r="J59" s="1312" t="s">
        <v>2597</v>
      </c>
      <c r="K59" s="1311"/>
      <c r="L59" s="159" t="s">
        <v>2613</v>
      </c>
      <c r="M59" s="159" t="s">
        <v>2614</v>
      </c>
      <c r="N59" s="160">
        <v>13</v>
      </c>
      <c r="O59" s="160">
        <v>11</v>
      </c>
      <c r="P59" s="160">
        <v>1996</v>
      </c>
      <c r="Q59" s="139" t="s">
        <v>53</v>
      </c>
      <c r="R59" s="139" t="s">
        <v>2569</v>
      </c>
      <c r="S59" s="161">
        <v>3143798</v>
      </c>
      <c r="T59" s="139" t="s">
        <v>2527</v>
      </c>
      <c r="U59" s="139" t="s">
        <v>2573</v>
      </c>
      <c r="V59" s="139" t="s">
        <v>2615</v>
      </c>
      <c r="W59" s="139">
        <v>6045432000</v>
      </c>
      <c r="X59" s="139">
        <v>3176740291</v>
      </c>
      <c r="Y59" s="437" t="s">
        <v>2618</v>
      </c>
      <c r="Z59" s="139" t="s">
        <v>2529</v>
      </c>
      <c r="AA59" s="139" t="s">
        <v>2549</v>
      </c>
      <c r="AB59" s="139" t="s">
        <v>22</v>
      </c>
      <c r="AC59" s="139" t="s">
        <v>2524</v>
      </c>
      <c r="AD59" s="140" t="s">
        <v>117</v>
      </c>
      <c r="AE59" s="140" t="s">
        <v>41</v>
      </c>
      <c r="AF59" s="162">
        <v>1</v>
      </c>
      <c r="AG59" s="163" t="s">
        <v>253</v>
      </c>
      <c r="AH59" s="164">
        <v>1</v>
      </c>
      <c r="AI59" s="164" t="s">
        <v>600</v>
      </c>
      <c r="AJ59" s="36"/>
      <c r="AK59" s="240"/>
      <c r="AL59" s="241"/>
      <c r="AM59" s="139"/>
      <c r="AN59" s="139"/>
      <c r="AO59" s="166">
        <f t="shared" si="0"/>
        <v>0</v>
      </c>
      <c r="AP59" s="167"/>
      <c r="AQ59" s="168"/>
      <c r="AR59" s="168"/>
      <c r="AS59" s="168"/>
      <c r="AT59" s="168"/>
      <c r="AU59" s="168"/>
      <c r="AV59" s="169"/>
      <c r="AW59" s="170"/>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9"/>
      <c r="BU59" s="145"/>
      <c r="GE59" s="59"/>
      <c r="GK59" s="59"/>
    </row>
    <row r="60" spans="3:193" s="144" customFormat="1" ht="15.75" thickBot="1">
      <c r="C60" s="137"/>
      <c r="D60" s="138">
        <v>18</v>
      </c>
      <c r="E60" s="139">
        <v>2</v>
      </c>
      <c r="F60" s="139" t="s">
        <v>61</v>
      </c>
      <c r="G60" s="158">
        <v>1035435365</v>
      </c>
      <c r="H60" s="298" t="s">
        <v>2619</v>
      </c>
      <c r="I60" s="159"/>
      <c r="J60" s="1312" t="s">
        <v>2620</v>
      </c>
      <c r="K60" s="1311"/>
      <c r="L60" s="159" t="s">
        <v>2613</v>
      </c>
      <c r="M60" s="159" t="s">
        <v>2621</v>
      </c>
      <c r="N60" s="160">
        <v>8</v>
      </c>
      <c r="O60" s="160">
        <v>4</v>
      </c>
      <c r="P60" s="160">
        <v>1996</v>
      </c>
      <c r="Q60" s="139" t="s">
        <v>53</v>
      </c>
      <c r="R60" s="139" t="s">
        <v>2569</v>
      </c>
      <c r="S60" s="161">
        <v>3143798</v>
      </c>
      <c r="T60" s="139" t="s">
        <v>2527</v>
      </c>
      <c r="U60" s="139" t="s">
        <v>2623</v>
      </c>
      <c r="V60" s="139" t="s">
        <v>2615</v>
      </c>
      <c r="W60" s="139">
        <v>6045432000</v>
      </c>
      <c r="X60" s="139">
        <v>3024423473</v>
      </c>
      <c r="Y60" s="437" t="s">
        <v>2622</v>
      </c>
      <c r="Z60" s="139" t="s">
        <v>2529</v>
      </c>
      <c r="AA60" s="139" t="s">
        <v>2549</v>
      </c>
      <c r="AB60" s="139" t="s">
        <v>22</v>
      </c>
      <c r="AC60" s="139" t="s">
        <v>2524</v>
      </c>
      <c r="AD60" s="140" t="s">
        <v>117</v>
      </c>
      <c r="AE60" s="140" t="s">
        <v>41</v>
      </c>
      <c r="AF60" s="162">
        <v>1</v>
      </c>
      <c r="AG60" s="163" t="s">
        <v>253</v>
      </c>
      <c r="AH60" s="164">
        <v>1</v>
      </c>
      <c r="AI60" s="164" t="s">
        <v>600</v>
      </c>
      <c r="AJ60" s="36"/>
      <c r="AK60" s="240"/>
      <c r="AL60" s="241"/>
      <c r="AM60" s="139"/>
      <c r="AN60" s="139"/>
      <c r="AO60" s="166">
        <f t="shared" si="0"/>
        <v>0</v>
      </c>
      <c r="AP60" s="167"/>
      <c r="AQ60" s="168"/>
      <c r="AR60" s="168"/>
      <c r="AS60" s="168"/>
      <c r="AT60" s="168"/>
      <c r="AU60" s="168"/>
      <c r="AV60" s="169"/>
      <c r="AW60" s="170"/>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9"/>
      <c r="BU60" s="145"/>
      <c r="GE60" s="59"/>
      <c r="GK60" s="59"/>
    </row>
    <row r="61" spans="3:193" s="144" customFormat="1" ht="15.75" thickBot="1">
      <c r="C61" s="137"/>
      <c r="D61" s="138">
        <v>19</v>
      </c>
      <c r="E61" s="139">
        <v>2</v>
      </c>
      <c r="F61" s="139" t="s">
        <v>61</v>
      </c>
      <c r="G61" s="158">
        <v>1045018722</v>
      </c>
      <c r="H61" s="298" t="s">
        <v>2624</v>
      </c>
      <c r="I61" s="159"/>
      <c r="J61" s="1312" t="s">
        <v>2544</v>
      </c>
      <c r="K61" s="1311"/>
      <c r="L61" s="159" t="s">
        <v>2625</v>
      </c>
      <c r="M61" s="159" t="s">
        <v>2587</v>
      </c>
      <c r="N61" s="160">
        <v>12</v>
      </c>
      <c r="O61" s="160">
        <v>10</v>
      </c>
      <c r="P61" s="160">
        <v>1988</v>
      </c>
      <c r="Q61" s="139" t="s">
        <v>53</v>
      </c>
      <c r="R61" s="139" t="s">
        <v>2569</v>
      </c>
      <c r="S61" s="161">
        <v>3143798</v>
      </c>
      <c r="T61" s="139" t="s">
        <v>2527</v>
      </c>
      <c r="U61" s="139" t="s">
        <v>2623</v>
      </c>
      <c r="V61" s="139" t="s">
        <v>2615</v>
      </c>
      <c r="W61" s="139">
        <v>6045432000</v>
      </c>
      <c r="X61" s="139">
        <v>3218926806</v>
      </c>
      <c r="Y61" s="437" t="s">
        <v>2626</v>
      </c>
      <c r="Z61" s="139" t="s">
        <v>2529</v>
      </c>
      <c r="AA61" s="139" t="s">
        <v>2549</v>
      </c>
      <c r="AB61" s="139" t="s">
        <v>22</v>
      </c>
      <c r="AC61" s="139" t="s">
        <v>2524</v>
      </c>
      <c r="AD61" s="140" t="s">
        <v>117</v>
      </c>
      <c r="AE61" s="140" t="s">
        <v>41</v>
      </c>
      <c r="AF61" s="162">
        <v>1</v>
      </c>
      <c r="AG61" s="163" t="s">
        <v>253</v>
      </c>
      <c r="AH61" s="164">
        <v>1</v>
      </c>
      <c r="AI61" s="164" t="s">
        <v>600</v>
      </c>
      <c r="AJ61" s="36"/>
      <c r="AK61" s="240"/>
      <c r="AL61" s="241"/>
      <c r="AM61" s="139"/>
      <c r="AN61" s="139"/>
      <c r="AO61" s="166">
        <f t="shared" si="0"/>
        <v>0</v>
      </c>
      <c r="AP61" s="167"/>
      <c r="AQ61" s="168"/>
      <c r="AR61" s="168"/>
      <c r="AS61" s="168"/>
      <c r="AT61" s="168"/>
      <c r="AU61" s="168"/>
      <c r="AV61" s="169"/>
      <c r="AW61" s="170"/>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9"/>
      <c r="BU61" s="145"/>
      <c r="GE61" s="59"/>
      <c r="GK61" s="59"/>
    </row>
    <row r="62" spans="3:193" s="144" customFormat="1" ht="15.75" thickBot="1">
      <c r="C62" s="137"/>
      <c r="D62" s="138">
        <v>20</v>
      </c>
      <c r="E62" s="139">
        <v>3</v>
      </c>
      <c r="F62" s="139" t="s">
        <v>61</v>
      </c>
      <c r="G62" s="158">
        <v>1128386104</v>
      </c>
      <c r="H62" s="298" t="s">
        <v>2627</v>
      </c>
      <c r="I62" s="159"/>
      <c r="J62" s="1312" t="s">
        <v>2628</v>
      </c>
      <c r="K62" s="1311"/>
      <c r="L62" s="159" t="s">
        <v>2613</v>
      </c>
      <c r="M62" s="159"/>
      <c r="N62" s="160">
        <v>6</v>
      </c>
      <c r="O62" s="160">
        <v>4</v>
      </c>
      <c r="P62" s="160">
        <v>1987</v>
      </c>
      <c r="Q62" s="139" t="s">
        <v>53</v>
      </c>
      <c r="R62" s="139" t="s">
        <v>2629</v>
      </c>
      <c r="S62" s="161">
        <v>3143798</v>
      </c>
      <c r="T62" s="139" t="s">
        <v>2527</v>
      </c>
      <c r="U62" s="139" t="s">
        <v>2623</v>
      </c>
      <c r="V62" s="139" t="s">
        <v>2615</v>
      </c>
      <c r="W62" s="139">
        <v>6045432000</v>
      </c>
      <c r="X62" s="139">
        <v>3012024848</v>
      </c>
      <c r="Y62" s="437" t="s">
        <v>2630</v>
      </c>
      <c r="Z62" s="139" t="s">
        <v>2529</v>
      </c>
      <c r="AA62" s="139" t="s">
        <v>2549</v>
      </c>
      <c r="AB62" s="139" t="s">
        <v>22</v>
      </c>
      <c r="AC62" s="139" t="s">
        <v>2524</v>
      </c>
      <c r="AD62" s="140" t="s">
        <v>117</v>
      </c>
      <c r="AE62" s="140" t="s">
        <v>41</v>
      </c>
      <c r="AF62" s="162">
        <v>1</v>
      </c>
      <c r="AG62" s="163" t="s">
        <v>253</v>
      </c>
      <c r="AH62" s="164">
        <v>1</v>
      </c>
      <c r="AI62" s="164" t="s">
        <v>600</v>
      </c>
      <c r="AJ62" s="36"/>
      <c r="AK62" s="240"/>
      <c r="AL62" s="241"/>
      <c r="AM62" s="139"/>
      <c r="AN62" s="139"/>
      <c r="AO62" s="166">
        <f t="shared" si="0"/>
        <v>0</v>
      </c>
      <c r="AP62" s="167"/>
      <c r="AQ62" s="168"/>
      <c r="AR62" s="168"/>
      <c r="AS62" s="168"/>
      <c r="AT62" s="168"/>
      <c r="AU62" s="168"/>
      <c r="AV62" s="169"/>
      <c r="AW62" s="170"/>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9"/>
      <c r="BU62" s="145"/>
      <c r="GE62" s="59"/>
      <c r="GK62" s="59"/>
    </row>
    <row r="63" spans="3:193" s="144" customFormat="1" ht="15.75" thickBot="1">
      <c r="C63" s="137"/>
      <c r="D63" s="138">
        <v>21</v>
      </c>
      <c r="E63" s="139">
        <v>2</v>
      </c>
      <c r="F63" s="139" t="s">
        <v>61</v>
      </c>
      <c r="G63" s="158">
        <v>43714024</v>
      </c>
      <c r="H63" s="298" t="s">
        <v>2631</v>
      </c>
      <c r="I63" s="159"/>
      <c r="J63" s="1312" t="s">
        <v>2632</v>
      </c>
      <c r="K63" s="1311"/>
      <c r="L63" s="159" t="s">
        <v>2633</v>
      </c>
      <c r="M63" s="159"/>
      <c r="N63" s="160">
        <v>25</v>
      </c>
      <c r="O63" s="160">
        <v>8</v>
      </c>
      <c r="P63" s="160">
        <v>1977</v>
      </c>
      <c r="Q63" s="139" t="s">
        <v>51</v>
      </c>
      <c r="R63" s="139" t="s">
        <v>2635</v>
      </c>
      <c r="S63" s="161">
        <v>3143798</v>
      </c>
      <c r="T63" s="139" t="s">
        <v>2527</v>
      </c>
      <c r="U63" s="139" t="s">
        <v>2528</v>
      </c>
      <c r="V63" s="139" t="s">
        <v>2615</v>
      </c>
      <c r="W63" s="139">
        <v>6045432000</v>
      </c>
      <c r="X63" s="139">
        <v>3113695087</v>
      </c>
      <c r="Y63" s="437" t="s">
        <v>2634</v>
      </c>
      <c r="Z63" s="139" t="s">
        <v>2529</v>
      </c>
      <c r="AA63" s="139" t="s">
        <v>2549</v>
      </c>
      <c r="AB63" s="139" t="s">
        <v>22</v>
      </c>
      <c r="AC63" s="139" t="s">
        <v>2524</v>
      </c>
      <c r="AD63" s="140" t="s">
        <v>117</v>
      </c>
      <c r="AE63" s="140" t="s">
        <v>41</v>
      </c>
      <c r="AF63" s="162">
        <v>1</v>
      </c>
      <c r="AG63" s="163" t="s">
        <v>253</v>
      </c>
      <c r="AH63" s="164">
        <v>1</v>
      </c>
      <c r="AI63" s="164" t="s">
        <v>600</v>
      </c>
      <c r="AJ63" s="36"/>
      <c r="AK63" s="240"/>
      <c r="AL63" s="241"/>
      <c r="AM63" s="139"/>
      <c r="AN63" s="139"/>
      <c r="AO63" s="166">
        <f t="shared" si="0"/>
        <v>0</v>
      </c>
      <c r="AP63" s="167"/>
      <c r="AQ63" s="168"/>
      <c r="AR63" s="168"/>
      <c r="AS63" s="168"/>
      <c r="AT63" s="168"/>
      <c r="AU63" s="168"/>
      <c r="AV63" s="169"/>
      <c r="AW63" s="170"/>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9"/>
      <c r="BU63" s="145"/>
      <c r="GE63" s="59"/>
      <c r="GK63" s="59"/>
    </row>
    <row r="64" spans="3:193" s="144" customFormat="1" ht="15.75" thickBot="1">
      <c r="C64" s="137"/>
      <c r="D64" s="138">
        <v>22</v>
      </c>
      <c r="E64" s="139">
        <v>2</v>
      </c>
      <c r="F64" s="139" t="s">
        <v>61</v>
      </c>
      <c r="G64" s="158">
        <v>1049635569</v>
      </c>
      <c r="H64" s="298" t="s">
        <v>2636</v>
      </c>
      <c r="I64" s="159"/>
      <c r="J64" s="1312" t="s">
        <v>2564</v>
      </c>
      <c r="K64" s="1311"/>
      <c r="L64" s="159" t="s">
        <v>2637</v>
      </c>
      <c r="M64" s="159" t="s">
        <v>2638</v>
      </c>
      <c r="N64" s="160">
        <v>1</v>
      </c>
      <c r="O64" s="160">
        <v>9</v>
      </c>
      <c r="P64" s="160">
        <v>1993</v>
      </c>
      <c r="Q64" s="139" t="s">
        <v>51</v>
      </c>
      <c r="R64" s="139" t="s">
        <v>2568</v>
      </c>
      <c r="S64" s="161">
        <v>4349189</v>
      </c>
      <c r="T64" s="139" t="s">
        <v>2547</v>
      </c>
      <c r="U64" s="139" t="s">
        <v>2548</v>
      </c>
      <c r="V64" s="139" t="s">
        <v>2615</v>
      </c>
      <c r="W64" s="139">
        <v>6045432000</v>
      </c>
      <c r="X64" s="139">
        <v>3214295306</v>
      </c>
      <c r="Y64" s="437" t="s">
        <v>2639</v>
      </c>
      <c r="Z64" s="139" t="s">
        <v>2529</v>
      </c>
      <c r="AA64" s="139" t="s">
        <v>2549</v>
      </c>
      <c r="AB64" s="139" t="s">
        <v>22</v>
      </c>
      <c r="AC64" s="139" t="s">
        <v>2524</v>
      </c>
      <c r="AD64" s="140" t="s">
        <v>117</v>
      </c>
      <c r="AE64" s="140" t="s">
        <v>41</v>
      </c>
      <c r="AF64" s="162">
        <v>1</v>
      </c>
      <c r="AG64" s="163" t="s">
        <v>253</v>
      </c>
      <c r="AH64" s="164">
        <v>1</v>
      </c>
      <c r="AI64" s="164" t="s">
        <v>600</v>
      </c>
      <c r="AJ64" s="36"/>
      <c r="AK64" s="240"/>
      <c r="AL64" s="241"/>
      <c r="AM64" s="139"/>
      <c r="AN64" s="139"/>
      <c r="AO64" s="166">
        <f t="shared" si="0"/>
        <v>0</v>
      </c>
      <c r="AP64" s="167"/>
      <c r="AQ64" s="168"/>
      <c r="AR64" s="168"/>
      <c r="AS64" s="168"/>
      <c r="AT64" s="168"/>
      <c r="AU64" s="168"/>
      <c r="AV64" s="169"/>
      <c r="AW64" s="170"/>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9"/>
      <c r="BU64" s="145"/>
      <c r="GE64" s="59"/>
      <c r="GK64" s="59"/>
    </row>
    <row r="65" spans="3:193" s="144" customFormat="1" ht="15.75" thickBot="1">
      <c r="C65" s="137"/>
      <c r="D65" s="138">
        <v>23</v>
      </c>
      <c r="E65" s="139">
        <v>2</v>
      </c>
      <c r="F65" s="139" t="s">
        <v>61</v>
      </c>
      <c r="G65" s="158">
        <v>1152444930</v>
      </c>
      <c r="H65" s="298" t="s">
        <v>2640</v>
      </c>
      <c r="I65" s="159"/>
      <c r="J65" s="1312" t="s">
        <v>2641</v>
      </c>
      <c r="K65" s="1311"/>
      <c r="L65" s="159" t="s">
        <v>2642</v>
      </c>
      <c r="M65" s="159" t="s">
        <v>2572</v>
      </c>
      <c r="N65" s="160">
        <v>11</v>
      </c>
      <c r="O65" s="160">
        <v>2</v>
      </c>
      <c r="P65" s="160">
        <v>1993</v>
      </c>
      <c r="Q65" s="139" t="s">
        <v>51</v>
      </c>
      <c r="R65" s="139" t="s">
        <v>2568</v>
      </c>
      <c r="S65" s="161">
        <v>4349189</v>
      </c>
      <c r="T65" s="139" t="s">
        <v>2527</v>
      </c>
      <c r="U65" s="139" t="s">
        <v>2548</v>
      </c>
      <c r="V65" s="139" t="s">
        <v>2615</v>
      </c>
      <c r="W65" s="139">
        <v>6045432000</v>
      </c>
      <c r="X65" s="139">
        <v>3016554132</v>
      </c>
      <c r="Y65" s="437" t="s">
        <v>2643</v>
      </c>
      <c r="Z65" s="139" t="s">
        <v>2529</v>
      </c>
      <c r="AA65" s="139" t="s">
        <v>2549</v>
      </c>
      <c r="AB65" s="139" t="s">
        <v>22</v>
      </c>
      <c r="AC65" s="139" t="s">
        <v>2524</v>
      </c>
      <c r="AD65" s="140" t="s">
        <v>117</v>
      </c>
      <c r="AE65" s="140" t="s">
        <v>41</v>
      </c>
      <c r="AF65" s="162">
        <v>1</v>
      </c>
      <c r="AG65" s="163" t="s">
        <v>253</v>
      </c>
      <c r="AH65" s="164">
        <v>1</v>
      </c>
      <c r="AI65" s="164" t="s">
        <v>600</v>
      </c>
      <c r="AJ65" s="36"/>
      <c r="AK65" s="240"/>
      <c r="AL65" s="241"/>
      <c r="AM65" s="139"/>
      <c r="AN65" s="139"/>
      <c r="AO65" s="166">
        <f t="shared" si="0"/>
        <v>0</v>
      </c>
      <c r="AP65" s="167"/>
      <c r="AQ65" s="168"/>
      <c r="AR65" s="168"/>
      <c r="AS65" s="168"/>
      <c r="AT65" s="168"/>
      <c r="AU65" s="168"/>
      <c r="AV65" s="169"/>
      <c r="AW65" s="170"/>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9"/>
      <c r="BU65" s="145"/>
      <c r="GE65" s="59"/>
      <c r="GK65" s="59"/>
    </row>
    <row r="66" spans="3:193" s="144" customFormat="1" ht="15.75" thickBot="1">
      <c r="C66" s="137"/>
      <c r="D66" s="138">
        <v>24</v>
      </c>
      <c r="E66" s="139">
        <v>2</v>
      </c>
      <c r="F66" s="139" t="s">
        <v>61</v>
      </c>
      <c r="G66" s="158">
        <v>21628087</v>
      </c>
      <c r="H66" s="298" t="s">
        <v>2644</v>
      </c>
      <c r="I66" s="159"/>
      <c r="J66" s="1312" t="s">
        <v>2557</v>
      </c>
      <c r="K66" s="1311"/>
      <c r="L66" s="159" t="s">
        <v>2645</v>
      </c>
      <c r="M66" s="159" t="s">
        <v>2646</v>
      </c>
      <c r="N66" s="160">
        <v>28</v>
      </c>
      <c r="O66" s="160">
        <v>4</v>
      </c>
      <c r="P66" s="160">
        <v>1984</v>
      </c>
      <c r="Q66" s="139" t="s">
        <v>51</v>
      </c>
      <c r="R66" s="139" t="s">
        <v>2568</v>
      </c>
      <c r="S66" s="161">
        <v>4349189</v>
      </c>
      <c r="T66" s="139" t="s">
        <v>2527</v>
      </c>
      <c r="U66" s="139" t="s">
        <v>2548</v>
      </c>
      <c r="V66" s="139" t="s">
        <v>2615</v>
      </c>
      <c r="W66" s="139">
        <v>6045432000</v>
      </c>
      <c r="X66" s="139">
        <v>3192231310</v>
      </c>
      <c r="Y66" s="437" t="s">
        <v>2647</v>
      </c>
      <c r="Z66" s="139" t="s">
        <v>2529</v>
      </c>
      <c r="AA66" s="139" t="s">
        <v>2549</v>
      </c>
      <c r="AB66" s="139" t="s">
        <v>22</v>
      </c>
      <c r="AC66" s="139" t="s">
        <v>2524</v>
      </c>
      <c r="AD66" s="140" t="s">
        <v>117</v>
      </c>
      <c r="AE66" s="140" t="s">
        <v>41</v>
      </c>
      <c r="AF66" s="162">
        <v>1</v>
      </c>
      <c r="AG66" s="163" t="s">
        <v>253</v>
      </c>
      <c r="AH66" s="164">
        <v>1</v>
      </c>
      <c r="AI66" s="164" t="s">
        <v>600</v>
      </c>
      <c r="AJ66" s="36"/>
      <c r="AK66" s="240"/>
      <c r="AL66" s="241"/>
      <c r="AM66" s="139"/>
      <c r="AN66" s="139"/>
      <c r="AO66" s="166">
        <f t="shared" si="0"/>
        <v>0</v>
      </c>
      <c r="AP66" s="167"/>
      <c r="AQ66" s="168"/>
      <c r="AR66" s="168"/>
      <c r="AS66" s="168"/>
      <c r="AT66" s="168"/>
      <c r="AU66" s="168"/>
      <c r="AV66" s="169"/>
      <c r="AW66" s="170"/>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9"/>
      <c r="BU66" s="145"/>
      <c r="GE66" s="59"/>
      <c r="GK66" s="59"/>
    </row>
    <row r="67" spans="3:193" s="144" customFormat="1" ht="15.75" thickBot="1">
      <c r="C67" s="137"/>
      <c r="D67" s="138">
        <v>25</v>
      </c>
      <c r="E67" s="139">
        <v>2</v>
      </c>
      <c r="F67" s="139" t="s">
        <v>61</v>
      </c>
      <c r="G67" s="158">
        <v>21626095</v>
      </c>
      <c r="H67" s="298" t="s">
        <v>2644</v>
      </c>
      <c r="I67" s="159"/>
      <c r="J67" s="1312" t="s">
        <v>2556</v>
      </c>
      <c r="K67" s="1311"/>
      <c r="L67" s="159" t="s">
        <v>2648</v>
      </c>
      <c r="M67" s="159" t="s">
        <v>2649</v>
      </c>
      <c r="N67" s="160">
        <v>8</v>
      </c>
      <c r="O67" s="160">
        <v>4</v>
      </c>
      <c r="P67" s="160">
        <v>1961</v>
      </c>
      <c r="Q67" s="139" t="s">
        <v>51</v>
      </c>
      <c r="R67" s="139" t="s">
        <v>2635</v>
      </c>
      <c r="S67" s="161">
        <v>4083807</v>
      </c>
      <c r="T67" s="139" t="s">
        <v>2547</v>
      </c>
      <c r="U67" s="139" t="s">
        <v>2548</v>
      </c>
      <c r="V67" s="139" t="s">
        <v>2615</v>
      </c>
      <c r="W67" s="139">
        <v>6045432000</v>
      </c>
      <c r="X67" s="139">
        <v>3226774625</v>
      </c>
      <c r="Y67" s="437" t="s">
        <v>2650</v>
      </c>
      <c r="Z67" s="139" t="s">
        <v>2529</v>
      </c>
      <c r="AA67" s="139" t="s">
        <v>2549</v>
      </c>
      <c r="AB67" s="139" t="s">
        <v>22</v>
      </c>
      <c r="AC67" s="139" t="s">
        <v>2524</v>
      </c>
      <c r="AD67" s="140" t="s">
        <v>117</v>
      </c>
      <c r="AE67" s="140" t="s">
        <v>41</v>
      </c>
      <c r="AF67" s="162">
        <v>1</v>
      </c>
      <c r="AG67" s="163" t="s">
        <v>253</v>
      </c>
      <c r="AH67" s="164">
        <v>1</v>
      </c>
      <c r="AI67" s="164" t="s">
        <v>600</v>
      </c>
      <c r="AJ67" s="36"/>
      <c r="AK67" s="240"/>
      <c r="AL67" s="241"/>
      <c r="AM67" s="139"/>
      <c r="AN67" s="139"/>
      <c r="AO67" s="166">
        <f t="shared" si="0"/>
        <v>0</v>
      </c>
      <c r="AP67" s="167"/>
      <c r="AQ67" s="168"/>
      <c r="AR67" s="168"/>
      <c r="AS67" s="168"/>
      <c r="AT67" s="168"/>
      <c r="AU67" s="168"/>
      <c r="AV67" s="169"/>
      <c r="AW67" s="170"/>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9"/>
      <c r="BU67" s="145"/>
      <c r="GE67" s="59"/>
      <c r="GK67" s="59"/>
    </row>
    <row r="68" spans="3:193" s="144" customFormat="1" ht="15.75" thickBot="1">
      <c r="C68" s="137"/>
      <c r="D68" s="138">
        <v>26</v>
      </c>
      <c r="E68" s="139">
        <v>2</v>
      </c>
      <c r="F68" s="139" t="s">
        <v>61</v>
      </c>
      <c r="G68" s="158">
        <v>1036398335</v>
      </c>
      <c r="H68" s="298" t="s">
        <v>2651</v>
      </c>
      <c r="I68" s="159"/>
      <c r="J68" s="1312" t="s">
        <v>2652</v>
      </c>
      <c r="K68" s="1311"/>
      <c r="L68" s="159" t="s">
        <v>2653</v>
      </c>
      <c r="M68" s="159" t="s">
        <v>2572</v>
      </c>
      <c r="N68" s="160">
        <v>4</v>
      </c>
      <c r="O68" s="160">
        <v>3</v>
      </c>
      <c r="P68" s="160">
        <v>1993</v>
      </c>
      <c r="Q68" s="139" t="s">
        <v>53</v>
      </c>
      <c r="R68" s="139" t="s">
        <v>2568</v>
      </c>
      <c r="S68" s="161">
        <v>4349189</v>
      </c>
      <c r="T68" s="139" t="s">
        <v>2527</v>
      </c>
      <c r="U68" s="139" t="s">
        <v>2548</v>
      </c>
      <c r="V68" s="139" t="s">
        <v>2615</v>
      </c>
      <c r="W68" s="139">
        <v>6045432000</v>
      </c>
      <c r="X68" s="139">
        <v>3136166898</v>
      </c>
      <c r="Y68" s="437" t="s">
        <v>2654</v>
      </c>
      <c r="Z68" s="139" t="s">
        <v>2529</v>
      </c>
      <c r="AA68" s="139" t="s">
        <v>2549</v>
      </c>
      <c r="AB68" s="139" t="s">
        <v>22</v>
      </c>
      <c r="AC68" s="139" t="s">
        <v>2524</v>
      </c>
      <c r="AD68" s="140" t="s">
        <v>117</v>
      </c>
      <c r="AE68" s="140" t="s">
        <v>41</v>
      </c>
      <c r="AF68" s="162">
        <v>1</v>
      </c>
      <c r="AG68" s="163" t="s">
        <v>253</v>
      </c>
      <c r="AH68" s="164">
        <v>1</v>
      </c>
      <c r="AI68" s="164" t="s">
        <v>600</v>
      </c>
      <c r="AJ68" s="36"/>
      <c r="AK68" s="240"/>
      <c r="AL68" s="241"/>
      <c r="AM68" s="139"/>
      <c r="AN68" s="139"/>
      <c r="AO68" s="166">
        <f t="shared" si="0"/>
        <v>0</v>
      </c>
      <c r="AP68" s="167"/>
      <c r="AQ68" s="168"/>
      <c r="AR68" s="168"/>
      <c r="AS68" s="168"/>
      <c r="AT68" s="168"/>
      <c r="AU68" s="168"/>
      <c r="AV68" s="169"/>
      <c r="AW68" s="170"/>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9"/>
      <c r="BU68" s="145"/>
      <c r="GE68" s="59"/>
      <c r="GK68" s="59"/>
    </row>
    <row r="69" spans="3:193" s="144" customFormat="1" ht="15.75" thickBot="1">
      <c r="C69" s="137"/>
      <c r="D69" s="138">
        <v>27</v>
      </c>
      <c r="E69" s="139">
        <v>2</v>
      </c>
      <c r="F69" s="139" t="s">
        <v>61</v>
      </c>
      <c r="G69" s="158">
        <v>1045023268</v>
      </c>
      <c r="H69" s="298" t="s">
        <v>2655</v>
      </c>
      <c r="I69" s="159"/>
      <c r="J69" s="1312" t="s">
        <v>2555</v>
      </c>
      <c r="K69" s="1311"/>
      <c r="L69" s="159" t="s">
        <v>2656</v>
      </c>
      <c r="M69" s="159" t="s">
        <v>2657</v>
      </c>
      <c r="N69" s="160">
        <v>17</v>
      </c>
      <c r="O69" s="160">
        <v>3</v>
      </c>
      <c r="P69" s="160">
        <v>1995</v>
      </c>
      <c r="Q69" s="139" t="s">
        <v>53</v>
      </c>
      <c r="R69" s="139" t="s">
        <v>2561</v>
      </c>
      <c r="S69" s="161">
        <v>9720055</v>
      </c>
      <c r="T69" s="139" t="s">
        <v>2527</v>
      </c>
      <c r="U69" s="139" t="s">
        <v>2548</v>
      </c>
      <c r="V69" s="139" t="s">
        <v>2615</v>
      </c>
      <c r="W69" s="139">
        <v>6045432000</v>
      </c>
      <c r="X69" s="139">
        <v>3127991171</v>
      </c>
      <c r="Y69" s="437" t="s">
        <v>2658</v>
      </c>
      <c r="Z69" s="139" t="s">
        <v>2529</v>
      </c>
      <c r="AA69" s="139" t="s">
        <v>2549</v>
      </c>
      <c r="AB69" s="139" t="s">
        <v>22</v>
      </c>
      <c r="AC69" s="139" t="s">
        <v>2524</v>
      </c>
      <c r="AD69" s="140" t="s">
        <v>117</v>
      </c>
      <c r="AE69" s="140" t="s">
        <v>41</v>
      </c>
      <c r="AF69" s="162">
        <v>1</v>
      </c>
      <c r="AG69" s="163" t="s">
        <v>253</v>
      </c>
      <c r="AH69" s="164">
        <v>1</v>
      </c>
      <c r="AI69" s="164" t="s">
        <v>600</v>
      </c>
      <c r="AJ69" s="36"/>
      <c r="AK69" s="240"/>
      <c r="AL69" s="241"/>
      <c r="AM69" s="139"/>
      <c r="AN69" s="139"/>
      <c r="AO69" s="166">
        <f t="shared" si="0"/>
        <v>0</v>
      </c>
      <c r="AP69" s="167"/>
      <c r="AQ69" s="168"/>
      <c r="AR69" s="168"/>
      <c r="AS69" s="168"/>
      <c r="AT69" s="168"/>
      <c r="AU69" s="168"/>
      <c r="AV69" s="169"/>
      <c r="AW69" s="170"/>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9"/>
      <c r="BU69" s="145"/>
      <c r="GE69" s="59"/>
      <c r="GK69" s="59"/>
    </row>
    <row r="70" spans="3:193" s="144" customFormat="1" ht="15.75" thickBot="1">
      <c r="C70" s="137"/>
      <c r="D70" s="138">
        <v>28</v>
      </c>
      <c r="E70" s="139">
        <v>2</v>
      </c>
      <c r="F70" s="139" t="s">
        <v>61</v>
      </c>
      <c r="G70" s="158">
        <v>1036400383</v>
      </c>
      <c r="H70" s="298" t="s">
        <v>2632</v>
      </c>
      <c r="I70" s="159"/>
      <c r="J70" s="1312" t="s">
        <v>2659</v>
      </c>
      <c r="K70" s="1311"/>
      <c r="L70" s="159" t="s">
        <v>2595</v>
      </c>
      <c r="M70" s="159"/>
      <c r="N70" s="160">
        <v>21</v>
      </c>
      <c r="O70" s="160">
        <v>4</v>
      </c>
      <c r="P70" s="160">
        <v>1995</v>
      </c>
      <c r="Q70" s="139" t="s">
        <v>51</v>
      </c>
      <c r="R70" s="139" t="s">
        <v>2812</v>
      </c>
      <c r="S70" s="161">
        <v>2665688</v>
      </c>
      <c r="T70" s="139" t="s">
        <v>2547</v>
      </c>
      <c r="U70" s="139" t="s">
        <v>2623</v>
      </c>
      <c r="V70" s="139" t="s">
        <v>2615</v>
      </c>
      <c r="W70" s="139">
        <v>6045432000</v>
      </c>
      <c r="X70" s="139">
        <v>3104895483</v>
      </c>
      <c r="Y70" s="437" t="s">
        <v>2660</v>
      </c>
      <c r="Z70" s="139" t="s">
        <v>2529</v>
      </c>
      <c r="AA70" s="139" t="s">
        <v>2549</v>
      </c>
      <c r="AB70" s="139" t="s">
        <v>22</v>
      </c>
      <c r="AC70" s="139" t="s">
        <v>2524</v>
      </c>
      <c r="AD70" s="140" t="s">
        <v>117</v>
      </c>
      <c r="AE70" s="140" t="s">
        <v>41</v>
      </c>
      <c r="AF70" s="162">
        <v>1</v>
      </c>
      <c r="AG70" s="163" t="s">
        <v>253</v>
      </c>
      <c r="AH70" s="164">
        <v>1</v>
      </c>
      <c r="AI70" s="164" t="s">
        <v>600</v>
      </c>
      <c r="AJ70" s="36"/>
      <c r="AK70" s="240"/>
      <c r="AL70" s="241"/>
      <c r="AM70" s="139"/>
      <c r="AN70" s="139"/>
      <c r="AO70" s="166">
        <f t="shared" si="0"/>
        <v>0</v>
      </c>
      <c r="AP70" s="167"/>
      <c r="AQ70" s="168"/>
      <c r="AR70" s="168"/>
      <c r="AS70" s="168"/>
      <c r="AT70" s="168"/>
      <c r="AU70" s="168"/>
      <c r="AV70" s="169"/>
      <c r="AW70" s="170"/>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9"/>
      <c r="BU70" s="145"/>
      <c r="GE70" s="59"/>
      <c r="GK70" s="59"/>
    </row>
    <row r="71" spans="3:193" s="144" customFormat="1" ht="15.75" thickBot="1">
      <c r="C71" s="137"/>
      <c r="D71" s="138">
        <v>29</v>
      </c>
      <c r="E71" s="139">
        <v>2</v>
      </c>
      <c r="F71" s="139" t="s">
        <v>61</v>
      </c>
      <c r="G71" s="158">
        <v>1036396013</v>
      </c>
      <c r="H71" s="298" t="s">
        <v>2592</v>
      </c>
      <c r="I71" s="159"/>
      <c r="J71" s="1312" t="s">
        <v>2620</v>
      </c>
      <c r="K71" s="1311"/>
      <c r="L71" s="159" t="s">
        <v>2661</v>
      </c>
      <c r="M71" s="159"/>
      <c r="N71" s="160">
        <v>22</v>
      </c>
      <c r="O71" s="160">
        <v>1</v>
      </c>
      <c r="P71" s="160">
        <v>1991</v>
      </c>
      <c r="Q71" s="139" t="s">
        <v>51</v>
      </c>
      <c r="R71" s="139" t="s">
        <v>2568</v>
      </c>
      <c r="S71" s="161">
        <v>4349189</v>
      </c>
      <c r="T71" s="139" t="s">
        <v>2527</v>
      </c>
      <c r="U71" s="139" t="s">
        <v>2573</v>
      </c>
      <c r="V71" s="139" t="s">
        <v>2615</v>
      </c>
      <c r="W71" s="139">
        <v>6045432000</v>
      </c>
      <c r="X71" s="139">
        <v>3218720217</v>
      </c>
      <c r="Y71" s="437" t="s">
        <v>2662</v>
      </c>
      <c r="Z71" s="139" t="s">
        <v>2529</v>
      </c>
      <c r="AA71" s="139" t="s">
        <v>2549</v>
      </c>
      <c r="AB71" s="139" t="s">
        <v>22</v>
      </c>
      <c r="AC71" s="139" t="s">
        <v>2524</v>
      </c>
      <c r="AD71" s="140" t="s">
        <v>117</v>
      </c>
      <c r="AE71" s="140" t="s">
        <v>41</v>
      </c>
      <c r="AF71" s="162">
        <v>1</v>
      </c>
      <c r="AG71" s="163" t="s">
        <v>253</v>
      </c>
      <c r="AH71" s="164">
        <v>1</v>
      </c>
      <c r="AI71" s="164" t="s">
        <v>600</v>
      </c>
      <c r="AJ71" s="36"/>
      <c r="AK71" s="240"/>
      <c r="AL71" s="241"/>
      <c r="AM71" s="139"/>
      <c r="AN71" s="139"/>
      <c r="AO71" s="166">
        <f t="shared" si="0"/>
        <v>0</v>
      </c>
      <c r="AP71" s="167"/>
      <c r="AQ71" s="168"/>
      <c r="AR71" s="168"/>
      <c r="AS71" s="168"/>
      <c r="AT71" s="168"/>
      <c r="AU71" s="168"/>
      <c r="AV71" s="169"/>
      <c r="AW71" s="170"/>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9"/>
      <c r="BU71" s="145"/>
      <c r="GE71" s="59"/>
      <c r="GK71" s="59"/>
    </row>
    <row r="72" spans="3:193" s="144" customFormat="1" ht="15.75" thickBot="1">
      <c r="C72" s="137"/>
      <c r="D72" s="138">
        <v>30</v>
      </c>
      <c r="E72" s="139">
        <v>9</v>
      </c>
      <c r="F72" s="139" t="s">
        <v>61</v>
      </c>
      <c r="G72" s="158">
        <v>1057600725</v>
      </c>
      <c r="H72" s="298" t="s">
        <v>2663</v>
      </c>
      <c r="I72" s="159"/>
      <c r="J72" s="1312" t="s">
        <v>2663</v>
      </c>
      <c r="K72" s="1311"/>
      <c r="L72" s="159" t="s">
        <v>2664</v>
      </c>
      <c r="M72" s="159" t="s">
        <v>2665</v>
      </c>
      <c r="N72" s="160">
        <v>11</v>
      </c>
      <c r="O72" s="160">
        <v>3</v>
      </c>
      <c r="P72" s="160">
        <v>1996</v>
      </c>
      <c r="Q72" s="139" t="s">
        <v>53</v>
      </c>
      <c r="R72" s="139" t="s">
        <v>2568</v>
      </c>
      <c r="S72" s="161">
        <v>4349189</v>
      </c>
      <c r="T72" s="139" t="s">
        <v>2547</v>
      </c>
      <c r="U72" s="139" t="s">
        <v>2548</v>
      </c>
      <c r="V72" s="139" t="s">
        <v>2615</v>
      </c>
      <c r="W72" s="139">
        <v>6045432000</v>
      </c>
      <c r="X72" s="139">
        <v>3102399880</v>
      </c>
      <c r="Y72" s="437" t="s">
        <v>2671</v>
      </c>
      <c r="Z72" s="139" t="s">
        <v>2529</v>
      </c>
      <c r="AA72" s="139" t="s">
        <v>2549</v>
      </c>
      <c r="AB72" s="139" t="s">
        <v>22</v>
      </c>
      <c r="AC72" s="139" t="s">
        <v>2524</v>
      </c>
      <c r="AD72" s="140" t="s">
        <v>117</v>
      </c>
      <c r="AE72" s="140" t="s">
        <v>41</v>
      </c>
      <c r="AF72" s="162">
        <v>1</v>
      </c>
      <c r="AG72" s="163" t="s">
        <v>253</v>
      </c>
      <c r="AH72" s="164">
        <v>1</v>
      </c>
      <c r="AI72" s="164" t="s">
        <v>600</v>
      </c>
      <c r="AJ72" s="36"/>
      <c r="AK72" s="240"/>
      <c r="AL72" s="241"/>
      <c r="AM72" s="139"/>
      <c r="AN72" s="139"/>
      <c r="AO72" s="166">
        <f t="shared" si="0"/>
        <v>0</v>
      </c>
      <c r="AP72" s="167"/>
      <c r="AQ72" s="168"/>
      <c r="AR72" s="168"/>
      <c r="AS72" s="168"/>
      <c r="AT72" s="168"/>
      <c r="AU72" s="168"/>
      <c r="AV72" s="169"/>
      <c r="AW72" s="170"/>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9"/>
      <c r="BU72" s="145"/>
      <c r="GE72" s="59"/>
      <c r="GK72" s="59"/>
    </row>
    <row r="73" spans="3:193" s="144" customFormat="1" ht="15.75" thickBot="1">
      <c r="C73" s="137"/>
      <c r="D73" s="138">
        <v>31</v>
      </c>
      <c r="E73" s="139">
        <v>2</v>
      </c>
      <c r="F73" s="139" t="s">
        <v>61</v>
      </c>
      <c r="G73" s="158">
        <v>43704672</v>
      </c>
      <c r="H73" s="298" t="s">
        <v>2666</v>
      </c>
      <c r="I73" s="159"/>
      <c r="J73" s="1312" t="s">
        <v>2667</v>
      </c>
      <c r="K73" s="1311"/>
      <c r="L73" s="159" t="s">
        <v>2668</v>
      </c>
      <c r="M73" s="159" t="s">
        <v>2669</v>
      </c>
      <c r="N73" s="160">
        <v>8</v>
      </c>
      <c r="O73" s="160">
        <v>11</v>
      </c>
      <c r="P73" s="160">
        <v>1982</v>
      </c>
      <c r="Q73" s="139" t="s">
        <v>51</v>
      </c>
      <c r="R73" s="139" t="s">
        <v>2568</v>
      </c>
      <c r="S73" s="161">
        <v>4349189</v>
      </c>
      <c r="T73" s="139" t="s">
        <v>2547</v>
      </c>
      <c r="U73" s="139" t="s">
        <v>2548</v>
      </c>
      <c r="V73" s="139" t="s">
        <v>2615</v>
      </c>
      <c r="W73" s="139">
        <v>6045432000</v>
      </c>
      <c r="X73" s="139">
        <v>3193362647</v>
      </c>
      <c r="Y73" s="437" t="s">
        <v>2670</v>
      </c>
      <c r="Z73" s="139" t="s">
        <v>2529</v>
      </c>
      <c r="AA73" s="139" t="s">
        <v>2549</v>
      </c>
      <c r="AB73" s="139" t="s">
        <v>22</v>
      </c>
      <c r="AC73" s="139" t="s">
        <v>2524</v>
      </c>
      <c r="AD73" s="140" t="s">
        <v>117</v>
      </c>
      <c r="AE73" s="140" t="s">
        <v>41</v>
      </c>
      <c r="AF73" s="162">
        <v>1</v>
      </c>
      <c r="AG73" s="163" t="s">
        <v>253</v>
      </c>
      <c r="AH73" s="164">
        <v>1</v>
      </c>
      <c r="AI73" s="164" t="s">
        <v>600</v>
      </c>
      <c r="AJ73" s="36"/>
      <c r="AK73" s="240"/>
      <c r="AL73" s="241"/>
      <c r="AM73" s="139"/>
      <c r="AN73" s="139"/>
      <c r="AO73" s="166">
        <f t="shared" si="0"/>
        <v>0</v>
      </c>
      <c r="AP73" s="167"/>
      <c r="AQ73" s="168"/>
      <c r="AR73" s="168"/>
      <c r="AS73" s="168"/>
      <c r="AT73" s="168"/>
      <c r="AU73" s="168"/>
      <c r="AV73" s="169"/>
      <c r="AW73" s="170"/>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9"/>
      <c r="BU73" s="145"/>
      <c r="GE73" s="59"/>
      <c r="GK73" s="59"/>
    </row>
    <row r="74" spans="3:193" s="144" customFormat="1" ht="15.75" thickBot="1">
      <c r="C74" s="137"/>
      <c r="D74" s="138">
        <v>32</v>
      </c>
      <c r="E74" s="139">
        <v>4</v>
      </c>
      <c r="F74" s="139" t="s">
        <v>61</v>
      </c>
      <c r="G74" s="158">
        <v>32229760</v>
      </c>
      <c r="H74" s="298" t="s">
        <v>2672</v>
      </c>
      <c r="I74" s="159"/>
      <c r="J74" s="1312" t="s">
        <v>2673</v>
      </c>
      <c r="K74" s="1311"/>
      <c r="L74" s="159" t="s">
        <v>2668</v>
      </c>
      <c r="M74" s="159" t="s">
        <v>2674</v>
      </c>
      <c r="N74" s="160">
        <v>8</v>
      </c>
      <c r="O74" s="160">
        <v>5</v>
      </c>
      <c r="P74" s="160">
        <v>1985</v>
      </c>
      <c r="Q74" s="139" t="s">
        <v>51</v>
      </c>
      <c r="R74" s="139" t="s">
        <v>2582</v>
      </c>
      <c r="S74" s="161">
        <v>3143798</v>
      </c>
      <c r="T74" s="139" t="s">
        <v>2527</v>
      </c>
      <c r="U74" s="139" t="s">
        <v>2573</v>
      </c>
      <c r="V74" s="139" t="s">
        <v>2615</v>
      </c>
      <c r="W74" s="139">
        <v>6045432000</v>
      </c>
      <c r="X74" s="139">
        <v>3024017203</v>
      </c>
      <c r="Y74" s="437" t="s">
        <v>2675</v>
      </c>
      <c r="Z74" s="139" t="s">
        <v>2529</v>
      </c>
      <c r="AA74" s="139" t="s">
        <v>2549</v>
      </c>
      <c r="AB74" s="139" t="s">
        <v>22</v>
      </c>
      <c r="AC74" s="139" t="s">
        <v>2524</v>
      </c>
      <c r="AD74" s="140" t="s">
        <v>117</v>
      </c>
      <c r="AE74" s="140" t="s">
        <v>41</v>
      </c>
      <c r="AF74" s="162">
        <v>1</v>
      </c>
      <c r="AG74" s="163" t="s">
        <v>253</v>
      </c>
      <c r="AH74" s="164">
        <v>1</v>
      </c>
      <c r="AI74" s="164" t="s">
        <v>600</v>
      </c>
      <c r="AJ74" s="36"/>
      <c r="AK74" s="240"/>
      <c r="AL74" s="241"/>
      <c r="AM74" s="139"/>
      <c r="AN74" s="139"/>
      <c r="AO74" s="166">
        <f t="shared" si="0"/>
        <v>0</v>
      </c>
      <c r="AP74" s="167"/>
      <c r="AQ74" s="168"/>
      <c r="AR74" s="168"/>
      <c r="AS74" s="168"/>
      <c r="AT74" s="168"/>
      <c r="AU74" s="168"/>
      <c r="AV74" s="169"/>
      <c r="AW74" s="170"/>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9"/>
      <c r="BU74" s="145"/>
      <c r="GE74" s="59"/>
      <c r="GK74" s="59"/>
    </row>
    <row r="75" spans="3:193" s="144" customFormat="1" ht="15.75" thickBot="1">
      <c r="C75" s="137"/>
      <c r="D75" s="138">
        <v>33</v>
      </c>
      <c r="E75" s="139">
        <v>2</v>
      </c>
      <c r="F75" s="139" t="s">
        <v>61</v>
      </c>
      <c r="G75" s="158">
        <v>1017046229</v>
      </c>
      <c r="H75" s="298" t="s">
        <v>2581</v>
      </c>
      <c r="I75" s="159"/>
      <c r="J75" s="1312" t="s">
        <v>2575</v>
      </c>
      <c r="K75" s="1311"/>
      <c r="L75" s="159" t="s">
        <v>2676</v>
      </c>
      <c r="M75" s="159" t="s">
        <v>2677</v>
      </c>
      <c r="N75" s="160">
        <v>22</v>
      </c>
      <c r="O75" s="160">
        <v>3</v>
      </c>
      <c r="P75" s="160">
        <v>1997</v>
      </c>
      <c r="Q75" s="139" t="s">
        <v>53</v>
      </c>
      <c r="R75" s="139" t="s">
        <v>2678</v>
      </c>
      <c r="S75" s="161">
        <v>4349189</v>
      </c>
      <c r="T75" s="139" t="s">
        <v>2527</v>
      </c>
      <c r="U75" s="139" t="s">
        <v>2548</v>
      </c>
      <c r="V75" s="139" t="s">
        <v>2615</v>
      </c>
      <c r="W75" s="139">
        <v>6045432000</v>
      </c>
      <c r="X75" s="139">
        <v>3145601894</v>
      </c>
      <c r="Y75" s="437" t="s">
        <v>2683</v>
      </c>
      <c r="Z75" s="139" t="s">
        <v>2529</v>
      </c>
      <c r="AA75" s="139" t="s">
        <v>2549</v>
      </c>
      <c r="AB75" s="139" t="s">
        <v>22</v>
      </c>
      <c r="AC75" s="139" t="s">
        <v>2524</v>
      </c>
      <c r="AD75" s="140" t="s">
        <v>117</v>
      </c>
      <c r="AE75" s="140" t="s">
        <v>41</v>
      </c>
      <c r="AF75" s="162">
        <v>1</v>
      </c>
      <c r="AG75" s="163" t="s">
        <v>253</v>
      </c>
      <c r="AH75" s="164">
        <v>1</v>
      </c>
      <c r="AI75" s="164" t="s">
        <v>600</v>
      </c>
      <c r="AJ75" s="36"/>
      <c r="AK75" s="240"/>
      <c r="AL75" s="241"/>
      <c r="AM75" s="139"/>
      <c r="AN75" s="139"/>
      <c r="AO75" s="166">
        <f t="shared" ref="AO75:AO106" si="1">+AM75*S75</f>
        <v>0</v>
      </c>
      <c r="AP75" s="167"/>
      <c r="AQ75" s="168"/>
      <c r="AR75" s="168"/>
      <c r="AS75" s="168"/>
      <c r="AT75" s="168"/>
      <c r="AU75" s="168"/>
      <c r="AV75" s="169"/>
      <c r="AW75" s="170"/>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9"/>
      <c r="BU75" s="145"/>
      <c r="GE75" s="59"/>
      <c r="GK75" s="59"/>
    </row>
    <row r="76" spans="3:193" s="144" customFormat="1" ht="15.75" thickBot="1">
      <c r="C76" s="137"/>
      <c r="D76" s="138">
        <v>34</v>
      </c>
      <c r="E76" s="139">
        <v>2</v>
      </c>
      <c r="F76" s="139" t="s">
        <v>61</v>
      </c>
      <c r="G76" s="158">
        <v>1036399429</v>
      </c>
      <c r="H76" s="298" t="s">
        <v>2679</v>
      </c>
      <c r="I76" s="159"/>
      <c r="J76" s="1312" t="s">
        <v>2680</v>
      </c>
      <c r="K76" s="1311"/>
      <c r="L76" s="159" t="s">
        <v>2681</v>
      </c>
      <c r="M76" s="159" t="s">
        <v>2682</v>
      </c>
      <c r="N76" s="160">
        <v>13</v>
      </c>
      <c r="O76" s="160">
        <v>5</v>
      </c>
      <c r="P76" s="160">
        <v>1995</v>
      </c>
      <c r="Q76" s="139" t="s">
        <v>53</v>
      </c>
      <c r="R76" s="139" t="s">
        <v>2678</v>
      </c>
      <c r="S76" s="161">
        <v>4349189</v>
      </c>
      <c r="T76" s="139" t="s">
        <v>2527</v>
      </c>
      <c r="U76" s="139" t="s">
        <v>2548</v>
      </c>
      <c r="V76" s="139" t="s">
        <v>2615</v>
      </c>
      <c r="W76" s="139">
        <v>6045432000</v>
      </c>
      <c r="X76" s="139">
        <v>3116937391</v>
      </c>
      <c r="Y76" s="437" t="s">
        <v>2686</v>
      </c>
      <c r="Z76" s="139" t="s">
        <v>2529</v>
      </c>
      <c r="AA76" s="139" t="s">
        <v>2549</v>
      </c>
      <c r="AB76" s="139" t="s">
        <v>22</v>
      </c>
      <c r="AC76" s="139" t="s">
        <v>2524</v>
      </c>
      <c r="AD76" s="140" t="s">
        <v>117</v>
      </c>
      <c r="AE76" s="140" t="s">
        <v>41</v>
      </c>
      <c r="AF76" s="162">
        <v>1</v>
      </c>
      <c r="AG76" s="163" t="s">
        <v>253</v>
      </c>
      <c r="AH76" s="164">
        <v>1</v>
      </c>
      <c r="AI76" s="164" t="s">
        <v>600</v>
      </c>
      <c r="AJ76" s="36"/>
      <c r="AK76" s="240"/>
      <c r="AL76" s="241"/>
      <c r="AM76" s="139"/>
      <c r="AN76" s="139"/>
      <c r="AO76" s="166">
        <f t="shared" si="1"/>
        <v>0</v>
      </c>
      <c r="AP76" s="167"/>
      <c r="AQ76" s="168"/>
      <c r="AR76" s="168"/>
      <c r="AS76" s="168"/>
      <c r="AT76" s="168"/>
      <c r="AU76" s="168"/>
      <c r="AV76" s="169"/>
      <c r="AW76" s="170"/>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9"/>
      <c r="BU76" s="145"/>
      <c r="GE76" s="59"/>
      <c r="GK76" s="59"/>
    </row>
    <row r="77" spans="3:193" s="144" customFormat="1" ht="15.75" thickBot="1">
      <c r="C77" s="137"/>
      <c r="D77" s="138">
        <v>35</v>
      </c>
      <c r="E77" s="139">
        <v>7</v>
      </c>
      <c r="F77" s="139" t="s">
        <v>61</v>
      </c>
      <c r="G77" s="158">
        <v>1036400184</v>
      </c>
      <c r="H77" s="298" t="s">
        <v>2684</v>
      </c>
      <c r="I77" s="159"/>
      <c r="J77" s="1312" t="s">
        <v>2685</v>
      </c>
      <c r="K77" s="1311"/>
      <c r="L77" s="159" t="s">
        <v>2681</v>
      </c>
      <c r="M77" s="159" t="s">
        <v>2682</v>
      </c>
      <c r="N77" s="160">
        <v>19</v>
      </c>
      <c r="O77" s="160">
        <v>2</v>
      </c>
      <c r="P77" s="160">
        <v>1995</v>
      </c>
      <c r="Q77" s="139" t="s">
        <v>53</v>
      </c>
      <c r="R77" s="139" t="s">
        <v>2579</v>
      </c>
      <c r="S77" s="161">
        <v>9720055</v>
      </c>
      <c r="T77" s="139" t="s">
        <v>2527</v>
      </c>
      <c r="U77" s="139" t="s">
        <v>2548</v>
      </c>
      <c r="V77" s="139" t="s">
        <v>2615</v>
      </c>
      <c r="W77" s="139">
        <v>6045432000</v>
      </c>
      <c r="X77" s="139">
        <v>3041092441</v>
      </c>
      <c r="Y77" s="437" t="s">
        <v>2687</v>
      </c>
      <c r="Z77" s="139" t="s">
        <v>2529</v>
      </c>
      <c r="AA77" s="139" t="s">
        <v>2549</v>
      </c>
      <c r="AB77" s="139" t="s">
        <v>22</v>
      </c>
      <c r="AC77" s="139" t="s">
        <v>2524</v>
      </c>
      <c r="AD77" s="140" t="s">
        <v>117</v>
      </c>
      <c r="AE77" s="140" t="s">
        <v>41</v>
      </c>
      <c r="AF77" s="162">
        <v>1</v>
      </c>
      <c r="AG77" s="163" t="s">
        <v>253</v>
      </c>
      <c r="AH77" s="164">
        <v>1</v>
      </c>
      <c r="AI77" s="164" t="s">
        <v>600</v>
      </c>
      <c r="AJ77" s="36"/>
      <c r="AK77" s="240"/>
      <c r="AL77" s="241"/>
      <c r="AM77" s="139"/>
      <c r="AN77" s="139"/>
      <c r="AO77" s="166">
        <f t="shared" si="1"/>
        <v>0</v>
      </c>
      <c r="AP77" s="167"/>
      <c r="AQ77" s="168"/>
      <c r="AR77" s="168"/>
      <c r="AS77" s="168"/>
      <c r="AT77" s="168"/>
      <c r="AU77" s="168"/>
      <c r="AV77" s="169"/>
      <c r="AW77" s="170"/>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9"/>
      <c r="BU77" s="145"/>
      <c r="GE77" s="59"/>
      <c r="GK77" s="59"/>
    </row>
    <row r="78" spans="3:193" s="144" customFormat="1" ht="15.75" thickBot="1">
      <c r="C78" s="137"/>
      <c r="D78" s="138">
        <v>36</v>
      </c>
      <c r="E78" s="139">
        <v>2</v>
      </c>
      <c r="F78" s="139" t="s">
        <v>61</v>
      </c>
      <c r="G78" s="158">
        <v>1036394317</v>
      </c>
      <c r="H78" s="298" t="s">
        <v>2655</v>
      </c>
      <c r="I78" s="159"/>
      <c r="J78" s="1312" t="s">
        <v>2688</v>
      </c>
      <c r="K78" s="1311"/>
      <c r="L78" s="159" t="s">
        <v>2638</v>
      </c>
      <c r="M78" s="159" t="s">
        <v>2599</v>
      </c>
      <c r="N78" s="160">
        <v>18</v>
      </c>
      <c r="O78" s="160">
        <v>12</v>
      </c>
      <c r="P78" s="160">
        <v>1988</v>
      </c>
      <c r="Q78" s="139" t="s">
        <v>51</v>
      </c>
      <c r="R78" s="139" t="s">
        <v>2812</v>
      </c>
      <c r="S78" s="161">
        <v>2665688</v>
      </c>
      <c r="T78" s="139" t="s">
        <v>2527</v>
      </c>
      <c r="U78" s="139" t="s">
        <v>2548</v>
      </c>
      <c r="V78" s="139" t="s">
        <v>2615</v>
      </c>
      <c r="W78" s="139">
        <v>6045432000</v>
      </c>
      <c r="X78" s="139">
        <v>3117848019</v>
      </c>
      <c r="Y78" s="437" t="s">
        <v>2689</v>
      </c>
      <c r="Z78" s="139" t="s">
        <v>2529</v>
      </c>
      <c r="AA78" s="139" t="s">
        <v>2549</v>
      </c>
      <c r="AB78" s="139" t="s">
        <v>22</v>
      </c>
      <c r="AC78" s="139" t="s">
        <v>2524</v>
      </c>
      <c r="AD78" s="140" t="s">
        <v>117</v>
      </c>
      <c r="AE78" s="140" t="s">
        <v>41</v>
      </c>
      <c r="AF78" s="162">
        <v>1</v>
      </c>
      <c r="AG78" s="163" t="s">
        <v>253</v>
      </c>
      <c r="AH78" s="164">
        <v>1</v>
      </c>
      <c r="AI78" s="164" t="s">
        <v>600</v>
      </c>
      <c r="AJ78" s="36"/>
      <c r="AK78" s="240"/>
      <c r="AL78" s="241"/>
      <c r="AM78" s="139"/>
      <c r="AN78" s="139"/>
      <c r="AO78" s="166">
        <f t="shared" si="1"/>
        <v>0</v>
      </c>
      <c r="AP78" s="167"/>
      <c r="AQ78" s="168"/>
      <c r="AR78" s="168"/>
      <c r="AS78" s="168"/>
      <c r="AT78" s="168"/>
      <c r="AU78" s="168"/>
      <c r="AV78" s="169"/>
      <c r="AW78" s="170"/>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9"/>
      <c r="BU78" s="145"/>
      <c r="GE78" s="59"/>
      <c r="GK78" s="59"/>
    </row>
    <row r="79" spans="3:193" s="144" customFormat="1" ht="15.75" thickBot="1">
      <c r="C79" s="137"/>
      <c r="D79" s="138">
        <v>37</v>
      </c>
      <c r="E79" s="139">
        <v>2</v>
      </c>
      <c r="F79" s="139" t="s">
        <v>61</v>
      </c>
      <c r="G79" s="158">
        <v>1096955361</v>
      </c>
      <c r="H79" s="298" t="s">
        <v>2690</v>
      </c>
      <c r="I79" s="159"/>
      <c r="J79" s="1312" t="s">
        <v>2691</v>
      </c>
      <c r="K79" s="1311"/>
      <c r="L79" s="159" t="s">
        <v>2692</v>
      </c>
      <c r="M79" s="159" t="s">
        <v>2693</v>
      </c>
      <c r="N79" s="160">
        <v>2</v>
      </c>
      <c r="O79" s="160">
        <v>9</v>
      </c>
      <c r="P79" s="160">
        <v>1994</v>
      </c>
      <c r="Q79" s="139" t="s">
        <v>51</v>
      </c>
      <c r="R79" s="139" t="s">
        <v>2635</v>
      </c>
      <c r="S79" s="161">
        <v>3143798</v>
      </c>
      <c r="T79" s="139" t="s">
        <v>2527</v>
      </c>
      <c r="U79" s="139" t="s">
        <v>2573</v>
      </c>
      <c r="V79" s="139" t="s">
        <v>2615</v>
      </c>
      <c r="W79" s="139">
        <v>6045432000</v>
      </c>
      <c r="X79" s="139">
        <v>3213712662</v>
      </c>
      <c r="Y79" s="437" t="s">
        <v>2694</v>
      </c>
      <c r="Z79" s="139" t="s">
        <v>2529</v>
      </c>
      <c r="AA79" s="139" t="s">
        <v>2549</v>
      </c>
      <c r="AB79" s="139" t="s">
        <v>22</v>
      </c>
      <c r="AC79" s="139" t="s">
        <v>2524</v>
      </c>
      <c r="AD79" s="140" t="s">
        <v>117</v>
      </c>
      <c r="AE79" s="140" t="s">
        <v>41</v>
      </c>
      <c r="AF79" s="162">
        <v>1</v>
      </c>
      <c r="AG79" s="163" t="s">
        <v>253</v>
      </c>
      <c r="AH79" s="164">
        <v>1</v>
      </c>
      <c r="AI79" s="164" t="s">
        <v>600</v>
      </c>
      <c r="AJ79" s="36"/>
      <c r="AK79" s="240"/>
      <c r="AL79" s="241"/>
      <c r="AM79" s="139"/>
      <c r="AN79" s="139"/>
      <c r="AO79" s="166">
        <f t="shared" si="1"/>
        <v>0</v>
      </c>
      <c r="AP79" s="167"/>
      <c r="AQ79" s="168"/>
      <c r="AR79" s="168"/>
      <c r="AS79" s="168"/>
      <c r="AT79" s="168"/>
      <c r="AU79" s="168"/>
      <c r="AV79" s="169"/>
      <c r="AW79" s="170"/>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9"/>
      <c r="BU79" s="145"/>
      <c r="GE79" s="59"/>
      <c r="GK79" s="59"/>
    </row>
    <row r="80" spans="3:193" s="144" customFormat="1" ht="15.75" thickBot="1">
      <c r="C80" s="137"/>
      <c r="D80" s="138">
        <v>38</v>
      </c>
      <c r="E80" s="139">
        <v>2</v>
      </c>
      <c r="F80" s="139" t="s">
        <v>61</v>
      </c>
      <c r="G80" s="158">
        <v>1036403695</v>
      </c>
      <c r="H80" s="298" t="s">
        <v>2695</v>
      </c>
      <c r="I80" s="159"/>
      <c r="J80" s="1312" t="s">
        <v>2696</v>
      </c>
      <c r="K80" s="1311"/>
      <c r="L80" s="159" t="s">
        <v>2697</v>
      </c>
      <c r="M80" s="159" t="s">
        <v>2698</v>
      </c>
      <c r="N80" s="160">
        <v>13</v>
      </c>
      <c r="O80" s="160">
        <v>8</v>
      </c>
      <c r="P80" s="160">
        <v>1998</v>
      </c>
      <c r="Q80" s="139" t="s">
        <v>53</v>
      </c>
      <c r="R80" s="139" t="s">
        <v>2699</v>
      </c>
      <c r="S80" s="161">
        <v>2535103</v>
      </c>
      <c r="T80" s="139" t="s">
        <v>2527</v>
      </c>
      <c r="U80" s="139" t="s">
        <v>2623</v>
      </c>
      <c r="V80" s="139" t="s">
        <v>2615</v>
      </c>
      <c r="W80" s="139">
        <v>6045432000</v>
      </c>
      <c r="X80" s="139">
        <v>3127979819</v>
      </c>
      <c r="Y80" s="437" t="s">
        <v>2700</v>
      </c>
      <c r="Z80" s="139" t="s">
        <v>2529</v>
      </c>
      <c r="AA80" s="139" t="s">
        <v>2549</v>
      </c>
      <c r="AB80" s="139" t="s">
        <v>22</v>
      </c>
      <c r="AC80" s="139" t="s">
        <v>2524</v>
      </c>
      <c r="AD80" s="140" t="s">
        <v>117</v>
      </c>
      <c r="AE80" s="140" t="s">
        <v>41</v>
      </c>
      <c r="AF80" s="162">
        <v>1</v>
      </c>
      <c r="AG80" s="163" t="s">
        <v>253</v>
      </c>
      <c r="AH80" s="164">
        <v>1</v>
      </c>
      <c r="AI80" s="164" t="s">
        <v>600</v>
      </c>
      <c r="AJ80" s="36"/>
      <c r="AK80" s="240"/>
      <c r="AL80" s="241"/>
      <c r="AM80" s="139"/>
      <c r="AN80" s="139"/>
      <c r="AO80" s="166">
        <f t="shared" si="1"/>
        <v>0</v>
      </c>
      <c r="AP80" s="167"/>
      <c r="AQ80" s="168"/>
      <c r="AR80" s="168"/>
      <c r="AS80" s="168"/>
      <c r="AT80" s="168"/>
      <c r="AU80" s="168"/>
      <c r="AV80" s="169"/>
      <c r="AW80" s="170"/>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9"/>
      <c r="BU80" s="145"/>
      <c r="GE80" s="59"/>
      <c r="GK80" s="59"/>
    </row>
    <row r="81" spans="3:193" s="144" customFormat="1" ht="15.75" thickBot="1">
      <c r="C81" s="137"/>
      <c r="D81" s="138">
        <v>39</v>
      </c>
      <c r="E81" s="139">
        <v>2</v>
      </c>
      <c r="F81" s="139" t="s">
        <v>61</v>
      </c>
      <c r="G81" s="158">
        <v>1069748792</v>
      </c>
      <c r="H81" s="298" t="s">
        <v>2701</v>
      </c>
      <c r="I81" s="159"/>
      <c r="J81" s="1312" t="s">
        <v>2702</v>
      </c>
      <c r="K81" s="1311"/>
      <c r="L81" s="159" t="s">
        <v>2703</v>
      </c>
      <c r="M81" s="159" t="s">
        <v>2704</v>
      </c>
      <c r="N81" s="160">
        <v>19</v>
      </c>
      <c r="O81" s="160">
        <v>3</v>
      </c>
      <c r="P81" s="160">
        <v>1994</v>
      </c>
      <c r="Q81" s="139" t="s">
        <v>51</v>
      </c>
      <c r="R81" s="139" t="s">
        <v>2568</v>
      </c>
      <c r="S81" s="161">
        <v>4349189</v>
      </c>
      <c r="T81" s="139" t="s">
        <v>2547</v>
      </c>
      <c r="U81" s="139" t="s">
        <v>2548</v>
      </c>
      <c r="V81" s="139" t="s">
        <v>2615</v>
      </c>
      <c r="W81" s="139">
        <v>6045432000</v>
      </c>
      <c r="X81" s="139">
        <v>3012430203</v>
      </c>
      <c r="Y81" s="437" t="s">
        <v>2705</v>
      </c>
      <c r="Z81" s="139" t="s">
        <v>2529</v>
      </c>
      <c r="AA81" s="139" t="s">
        <v>2549</v>
      </c>
      <c r="AB81" s="139" t="s">
        <v>22</v>
      </c>
      <c r="AC81" s="139" t="s">
        <v>2524</v>
      </c>
      <c r="AD81" s="140" t="s">
        <v>117</v>
      </c>
      <c r="AE81" s="140" t="s">
        <v>41</v>
      </c>
      <c r="AF81" s="162">
        <v>1</v>
      </c>
      <c r="AG81" s="163" t="s">
        <v>253</v>
      </c>
      <c r="AH81" s="164">
        <v>1</v>
      </c>
      <c r="AI81" s="164" t="s">
        <v>600</v>
      </c>
      <c r="AJ81" s="36"/>
      <c r="AK81" s="240"/>
      <c r="AL81" s="241"/>
      <c r="AM81" s="139"/>
      <c r="AN81" s="139"/>
      <c r="AO81" s="166">
        <f t="shared" si="1"/>
        <v>0</v>
      </c>
      <c r="AP81" s="167"/>
      <c r="AQ81" s="168"/>
      <c r="AR81" s="168"/>
      <c r="AS81" s="168"/>
      <c r="AT81" s="168"/>
      <c r="AU81" s="168"/>
      <c r="AV81" s="169"/>
      <c r="AW81" s="170"/>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9"/>
      <c r="BU81" s="145"/>
      <c r="GE81" s="59"/>
      <c r="GK81" s="59"/>
    </row>
    <row r="82" spans="3:193" s="144" customFormat="1" ht="15.75" thickBot="1">
      <c r="C82" s="137"/>
      <c r="D82" s="138">
        <v>40</v>
      </c>
      <c r="E82" s="139">
        <v>2</v>
      </c>
      <c r="F82" s="139" t="s">
        <v>61</v>
      </c>
      <c r="G82" s="158">
        <v>1036401884</v>
      </c>
      <c r="H82" s="298" t="s">
        <v>2576</v>
      </c>
      <c r="I82" s="159"/>
      <c r="J82" s="1312" t="s">
        <v>2706</v>
      </c>
      <c r="K82" s="1311"/>
      <c r="L82" s="159" t="s">
        <v>2707</v>
      </c>
      <c r="M82" s="159" t="s">
        <v>2614</v>
      </c>
      <c r="N82" s="160">
        <v>19</v>
      </c>
      <c r="O82" s="160">
        <v>11</v>
      </c>
      <c r="P82" s="160">
        <v>1996</v>
      </c>
      <c r="Q82" s="139" t="s">
        <v>53</v>
      </c>
      <c r="R82" s="139" t="s">
        <v>2561</v>
      </c>
      <c r="S82" s="161">
        <v>9720055</v>
      </c>
      <c r="T82" s="139" t="s">
        <v>2527</v>
      </c>
      <c r="U82" s="139" t="s">
        <v>2528</v>
      </c>
      <c r="V82" s="139" t="s">
        <v>2615</v>
      </c>
      <c r="W82" s="139">
        <v>6045432000</v>
      </c>
      <c r="X82" s="139">
        <v>3114653683</v>
      </c>
      <c r="Y82" s="437" t="s">
        <v>2708</v>
      </c>
      <c r="Z82" s="139" t="s">
        <v>2529</v>
      </c>
      <c r="AA82" s="139" t="s">
        <v>2549</v>
      </c>
      <c r="AB82" s="139" t="s">
        <v>22</v>
      </c>
      <c r="AC82" s="139" t="s">
        <v>2524</v>
      </c>
      <c r="AD82" s="140" t="s">
        <v>117</v>
      </c>
      <c r="AE82" s="140" t="s">
        <v>41</v>
      </c>
      <c r="AF82" s="162">
        <v>1</v>
      </c>
      <c r="AG82" s="163" t="s">
        <v>253</v>
      </c>
      <c r="AH82" s="164">
        <v>1</v>
      </c>
      <c r="AI82" s="164" t="s">
        <v>600</v>
      </c>
      <c r="AJ82" s="36"/>
      <c r="AK82" s="240"/>
      <c r="AL82" s="241"/>
      <c r="AM82" s="139"/>
      <c r="AN82" s="139"/>
      <c r="AO82" s="166">
        <f t="shared" si="1"/>
        <v>0</v>
      </c>
      <c r="AP82" s="167"/>
      <c r="AQ82" s="168"/>
      <c r="AR82" s="168"/>
      <c r="AS82" s="168"/>
      <c r="AT82" s="168"/>
      <c r="AU82" s="168"/>
      <c r="AV82" s="169"/>
      <c r="AW82" s="170"/>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9"/>
      <c r="BU82" s="145"/>
      <c r="GE82" s="59"/>
      <c r="GK82" s="59"/>
    </row>
    <row r="83" spans="3:193" s="144" customFormat="1" ht="15.75" thickBot="1">
      <c r="C83" s="137"/>
      <c r="D83" s="138">
        <v>41</v>
      </c>
      <c r="E83" s="139">
        <v>2</v>
      </c>
      <c r="F83" s="139" t="s">
        <v>61</v>
      </c>
      <c r="G83" s="158">
        <v>71117129</v>
      </c>
      <c r="H83" s="298" t="s">
        <v>2709</v>
      </c>
      <c r="I83" s="159"/>
      <c r="J83" s="1312" t="s">
        <v>2710</v>
      </c>
      <c r="K83" s="1311"/>
      <c r="L83" s="159" t="s">
        <v>2677</v>
      </c>
      <c r="M83" s="159" t="s">
        <v>2578</v>
      </c>
      <c r="N83" s="160">
        <v>15</v>
      </c>
      <c r="O83" s="160">
        <v>8</v>
      </c>
      <c r="P83" s="160">
        <v>1980</v>
      </c>
      <c r="Q83" s="139" t="s">
        <v>53</v>
      </c>
      <c r="R83" s="139" t="s">
        <v>2579</v>
      </c>
      <c r="S83" s="161">
        <v>9720055</v>
      </c>
      <c r="T83" s="139" t="s">
        <v>2711</v>
      </c>
      <c r="U83" s="139" t="s">
        <v>2623</v>
      </c>
      <c r="V83" s="139" t="s">
        <v>2615</v>
      </c>
      <c r="W83" s="139">
        <v>6045432000</v>
      </c>
      <c r="X83" s="139">
        <v>3122502512</v>
      </c>
      <c r="Y83" s="437" t="s">
        <v>2712</v>
      </c>
      <c r="Z83" s="139" t="s">
        <v>2529</v>
      </c>
      <c r="AA83" s="139" t="s">
        <v>2549</v>
      </c>
      <c r="AB83" s="139" t="s">
        <v>22</v>
      </c>
      <c r="AC83" s="139" t="s">
        <v>2524</v>
      </c>
      <c r="AD83" s="140" t="s">
        <v>117</v>
      </c>
      <c r="AE83" s="140" t="s">
        <v>41</v>
      </c>
      <c r="AF83" s="162">
        <v>1</v>
      </c>
      <c r="AG83" s="163" t="s">
        <v>253</v>
      </c>
      <c r="AH83" s="164">
        <v>1</v>
      </c>
      <c r="AI83" s="164" t="s">
        <v>600</v>
      </c>
      <c r="AJ83" s="36"/>
      <c r="AK83" s="240"/>
      <c r="AL83" s="241"/>
      <c r="AM83" s="139"/>
      <c r="AN83" s="139"/>
      <c r="AO83" s="166">
        <f t="shared" si="1"/>
        <v>0</v>
      </c>
      <c r="AP83" s="167"/>
      <c r="AQ83" s="168"/>
      <c r="AR83" s="168"/>
      <c r="AS83" s="168"/>
      <c r="AT83" s="168"/>
      <c r="AU83" s="168"/>
      <c r="AV83" s="169"/>
      <c r="AW83" s="170"/>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9"/>
      <c r="BU83" s="145"/>
      <c r="GE83" s="59"/>
      <c r="GK83" s="59"/>
    </row>
    <row r="84" spans="3:193" s="144" customFormat="1" ht="15.75" thickBot="1">
      <c r="C84" s="137"/>
      <c r="D84" s="138">
        <v>42</v>
      </c>
      <c r="E84" s="139">
        <v>2</v>
      </c>
      <c r="F84" s="139" t="s">
        <v>61</v>
      </c>
      <c r="G84" s="158">
        <v>1036396334</v>
      </c>
      <c r="H84" s="298" t="s">
        <v>2575</v>
      </c>
      <c r="I84" s="159"/>
      <c r="J84" s="1312" t="s">
        <v>2555</v>
      </c>
      <c r="K84" s="1311"/>
      <c r="L84" s="159" t="s">
        <v>2713</v>
      </c>
      <c r="M84" s="159" t="s">
        <v>2714</v>
      </c>
      <c r="N84" s="160">
        <v>16</v>
      </c>
      <c r="O84" s="160">
        <v>5</v>
      </c>
      <c r="P84" s="160">
        <v>1991</v>
      </c>
      <c r="Q84" s="139" t="s">
        <v>51</v>
      </c>
      <c r="R84" s="139" t="s">
        <v>2579</v>
      </c>
      <c r="S84" s="161">
        <v>9720055</v>
      </c>
      <c r="T84" s="139" t="s">
        <v>2527</v>
      </c>
      <c r="U84" s="139" t="s">
        <v>2573</v>
      </c>
      <c r="V84" s="139" t="s">
        <v>2615</v>
      </c>
      <c r="W84" s="139">
        <v>6045432000</v>
      </c>
      <c r="X84" s="139">
        <v>3217714722</v>
      </c>
      <c r="Y84" s="437" t="s">
        <v>2715</v>
      </c>
      <c r="Z84" s="139" t="s">
        <v>2529</v>
      </c>
      <c r="AA84" s="139" t="s">
        <v>2549</v>
      </c>
      <c r="AB84" s="139" t="s">
        <v>22</v>
      </c>
      <c r="AC84" s="139" t="s">
        <v>2524</v>
      </c>
      <c r="AD84" s="140" t="s">
        <v>117</v>
      </c>
      <c r="AE84" s="140" t="s">
        <v>41</v>
      </c>
      <c r="AF84" s="162">
        <v>1</v>
      </c>
      <c r="AG84" s="163" t="s">
        <v>253</v>
      </c>
      <c r="AH84" s="164">
        <v>1</v>
      </c>
      <c r="AI84" s="164" t="s">
        <v>600</v>
      </c>
      <c r="AJ84" s="36"/>
      <c r="AK84" s="240"/>
      <c r="AL84" s="241"/>
      <c r="AM84" s="139"/>
      <c r="AN84" s="139"/>
      <c r="AO84" s="166">
        <f t="shared" si="1"/>
        <v>0</v>
      </c>
      <c r="AP84" s="167"/>
      <c r="AQ84" s="168"/>
      <c r="AR84" s="168"/>
      <c r="AS84" s="168"/>
      <c r="AT84" s="168"/>
      <c r="AU84" s="168"/>
      <c r="AV84" s="169"/>
      <c r="AW84" s="170"/>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9"/>
      <c r="BU84" s="145"/>
      <c r="GE84" s="59"/>
      <c r="GK84" s="59"/>
    </row>
    <row r="85" spans="3:193" s="144" customFormat="1" ht="15.75" thickBot="1">
      <c r="C85" s="137"/>
      <c r="D85" s="138">
        <v>43</v>
      </c>
      <c r="E85" s="139">
        <v>2</v>
      </c>
      <c r="F85" s="139" t="s">
        <v>61</v>
      </c>
      <c r="G85" s="158">
        <v>1036940540</v>
      </c>
      <c r="H85" s="298" t="s">
        <v>2716</v>
      </c>
      <c r="I85" s="159"/>
      <c r="J85" s="1312" t="s">
        <v>2652</v>
      </c>
      <c r="K85" s="1311"/>
      <c r="L85" s="159" t="s">
        <v>2717</v>
      </c>
      <c r="M85" s="159" t="s">
        <v>2661</v>
      </c>
      <c r="N85" s="160">
        <v>29</v>
      </c>
      <c r="O85" s="160">
        <v>4</v>
      </c>
      <c r="P85" s="160">
        <v>1991</v>
      </c>
      <c r="Q85" s="139" t="s">
        <v>51</v>
      </c>
      <c r="R85" s="139" t="s">
        <v>2568</v>
      </c>
      <c r="S85" s="161">
        <v>4349189</v>
      </c>
      <c r="T85" s="139" t="s">
        <v>2527</v>
      </c>
      <c r="U85" s="139" t="s">
        <v>2528</v>
      </c>
      <c r="V85" s="139" t="s">
        <v>2615</v>
      </c>
      <c r="W85" s="139">
        <v>6045432000</v>
      </c>
      <c r="X85" s="139">
        <v>3143437972</v>
      </c>
      <c r="Y85" s="437" t="s">
        <v>2718</v>
      </c>
      <c r="Z85" s="139" t="s">
        <v>2529</v>
      </c>
      <c r="AA85" s="139" t="s">
        <v>2549</v>
      </c>
      <c r="AB85" s="139" t="s">
        <v>22</v>
      </c>
      <c r="AC85" s="139" t="s">
        <v>2524</v>
      </c>
      <c r="AD85" s="140" t="s">
        <v>117</v>
      </c>
      <c r="AE85" s="140" t="s">
        <v>41</v>
      </c>
      <c r="AF85" s="162">
        <v>1</v>
      </c>
      <c r="AG85" s="163" t="s">
        <v>253</v>
      </c>
      <c r="AH85" s="164">
        <v>1</v>
      </c>
      <c r="AI85" s="164" t="s">
        <v>600</v>
      </c>
      <c r="AJ85" s="36"/>
      <c r="AK85" s="240"/>
      <c r="AL85" s="241"/>
      <c r="AM85" s="139"/>
      <c r="AN85" s="139"/>
      <c r="AO85" s="166">
        <f t="shared" si="1"/>
        <v>0</v>
      </c>
      <c r="AP85" s="167"/>
      <c r="AQ85" s="168"/>
      <c r="AR85" s="168"/>
      <c r="AS85" s="168"/>
      <c r="AT85" s="168"/>
      <c r="AU85" s="168"/>
      <c r="AV85" s="169"/>
      <c r="AW85" s="170"/>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9"/>
      <c r="BU85" s="145"/>
      <c r="GE85" s="59"/>
      <c r="GK85" s="59"/>
    </row>
    <row r="86" spans="3:193" s="144" customFormat="1" ht="15.75" thickBot="1">
      <c r="C86" s="137"/>
      <c r="D86" s="138">
        <v>44</v>
      </c>
      <c r="E86" s="139">
        <v>2</v>
      </c>
      <c r="F86" s="139" t="s">
        <v>61</v>
      </c>
      <c r="G86" s="158">
        <v>1036393430</v>
      </c>
      <c r="H86" s="298" t="s">
        <v>2557</v>
      </c>
      <c r="I86" s="159"/>
      <c r="J86" s="1312" t="s">
        <v>2655</v>
      </c>
      <c r="K86" s="1311"/>
      <c r="L86" s="159" t="s">
        <v>2717</v>
      </c>
      <c r="M86" s="159" t="s">
        <v>2674</v>
      </c>
      <c r="N86" s="160">
        <v>8</v>
      </c>
      <c r="O86" s="160">
        <v>1</v>
      </c>
      <c r="P86" s="160">
        <v>1988</v>
      </c>
      <c r="Q86" s="139" t="s">
        <v>51</v>
      </c>
      <c r="R86" s="139" t="s">
        <v>2568</v>
      </c>
      <c r="S86" s="161">
        <v>4349189</v>
      </c>
      <c r="T86" s="139" t="s">
        <v>2547</v>
      </c>
      <c r="U86" s="139" t="s">
        <v>2548</v>
      </c>
      <c r="V86" s="139" t="s">
        <v>2615</v>
      </c>
      <c r="W86" s="139">
        <v>6045432000</v>
      </c>
      <c r="X86" s="139">
        <v>3147434958</v>
      </c>
      <c r="Y86" s="437" t="s">
        <v>2719</v>
      </c>
      <c r="Z86" s="139" t="s">
        <v>2529</v>
      </c>
      <c r="AA86" s="139" t="s">
        <v>2549</v>
      </c>
      <c r="AB86" s="139" t="s">
        <v>22</v>
      </c>
      <c r="AC86" s="139" t="s">
        <v>2524</v>
      </c>
      <c r="AD86" s="140" t="s">
        <v>117</v>
      </c>
      <c r="AE86" s="140" t="s">
        <v>41</v>
      </c>
      <c r="AF86" s="162">
        <v>1</v>
      </c>
      <c r="AG86" s="163" t="s">
        <v>253</v>
      </c>
      <c r="AH86" s="164">
        <v>1</v>
      </c>
      <c r="AI86" s="164" t="s">
        <v>600</v>
      </c>
      <c r="AJ86" s="36"/>
      <c r="AK86" s="240"/>
      <c r="AL86" s="241"/>
      <c r="AM86" s="139"/>
      <c r="AN86" s="139"/>
      <c r="AO86" s="166">
        <f t="shared" si="1"/>
        <v>0</v>
      </c>
      <c r="AP86" s="167"/>
      <c r="AQ86" s="168"/>
      <c r="AR86" s="168"/>
      <c r="AS86" s="168"/>
      <c r="AT86" s="168"/>
      <c r="AU86" s="168"/>
      <c r="AV86" s="169"/>
      <c r="AW86" s="170"/>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9"/>
      <c r="BU86" s="145"/>
      <c r="GE86" s="59"/>
      <c r="GK86" s="59"/>
    </row>
    <row r="87" spans="3:193" s="144" customFormat="1" ht="15.75" thickBot="1">
      <c r="C87" s="137"/>
      <c r="D87" s="138">
        <v>45</v>
      </c>
      <c r="E87" s="139">
        <v>2</v>
      </c>
      <c r="F87" s="139" t="s">
        <v>61</v>
      </c>
      <c r="G87" s="158">
        <v>21628305</v>
      </c>
      <c r="H87" s="298" t="s">
        <v>2555</v>
      </c>
      <c r="I87" s="159"/>
      <c r="J87" s="1312" t="s">
        <v>2520</v>
      </c>
      <c r="K87" s="1311"/>
      <c r="L87" s="159" t="s">
        <v>2720</v>
      </c>
      <c r="M87" s="159" t="s">
        <v>2721</v>
      </c>
      <c r="N87" s="160">
        <v>6</v>
      </c>
      <c r="O87" s="160">
        <v>1</v>
      </c>
      <c r="P87" s="160">
        <v>1985</v>
      </c>
      <c r="Q87" s="139" t="s">
        <v>51</v>
      </c>
      <c r="R87" s="139" t="s">
        <v>2567</v>
      </c>
      <c r="S87" s="161">
        <v>2665688</v>
      </c>
      <c r="T87" s="139" t="s">
        <v>2547</v>
      </c>
      <c r="U87" s="139" t="s">
        <v>2548</v>
      </c>
      <c r="V87" s="139" t="s">
        <v>2615</v>
      </c>
      <c r="W87" s="139">
        <v>6045432000</v>
      </c>
      <c r="X87" s="139">
        <v>3127199250</v>
      </c>
      <c r="Y87" s="437" t="s">
        <v>2727</v>
      </c>
      <c r="Z87" s="139" t="s">
        <v>2529</v>
      </c>
      <c r="AA87" s="139" t="s">
        <v>2549</v>
      </c>
      <c r="AB87" s="139" t="s">
        <v>22</v>
      </c>
      <c r="AC87" s="139" t="s">
        <v>2524</v>
      </c>
      <c r="AD87" s="140" t="s">
        <v>117</v>
      </c>
      <c r="AE87" s="140" t="s">
        <v>41</v>
      </c>
      <c r="AF87" s="162">
        <v>1</v>
      </c>
      <c r="AG87" s="163" t="s">
        <v>253</v>
      </c>
      <c r="AH87" s="164">
        <v>1</v>
      </c>
      <c r="AI87" s="164" t="s">
        <v>600</v>
      </c>
      <c r="AJ87" s="36"/>
      <c r="AK87" s="240"/>
      <c r="AL87" s="241"/>
      <c r="AM87" s="139"/>
      <c r="AN87" s="139"/>
      <c r="AO87" s="166">
        <f t="shared" si="1"/>
        <v>0</v>
      </c>
      <c r="AP87" s="167"/>
      <c r="AQ87" s="168"/>
      <c r="AR87" s="168"/>
      <c r="AS87" s="168"/>
      <c r="AT87" s="168"/>
      <c r="AU87" s="168"/>
      <c r="AV87" s="169"/>
      <c r="AW87" s="170"/>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9"/>
      <c r="BU87" s="145"/>
      <c r="GE87" s="59"/>
      <c r="GK87" s="59"/>
    </row>
    <row r="88" spans="3:193" s="144" customFormat="1" ht="15.75" thickBot="1">
      <c r="C88" s="137"/>
      <c r="D88" s="138">
        <v>46</v>
      </c>
      <c r="E88" s="139">
        <v>9</v>
      </c>
      <c r="F88" s="139" t="s">
        <v>61</v>
      </c>
      <c r="G88" s="158">
        <v>98762848</v>
      </c>
      <c r="H88" s="298" t="s">
        <v>2722</v>
      </c>
      <c r="I88" s="159"/>
      <c r="J88" s="1312" t="s">
        <v>2723</v>
      </c>
      <c r="K88" s="1311"/>
      <c r="L88" s="159" t="s">
        <v>2724</v>
      </c>
      <c r="M88" s="159" t="s">
        <v>2725</v>
      </c>
      <c r="N88" s="160">
        <v>25</v>
      </c>
      <c r="O88" s="160">
        <v>4</v>
      </c>
      <c r="P88" s="160">
        <v>1985</v>
      </c>
      <c r="Q88" s="139" t="s">
        <v>53</v>
      </c>
      <c r="R88" s="139" t="s">
        <v>2726</v>
      </c>
      <c r="S88" s="161">
        <v>2535103</v>
      </c>
      <c r="T88" s="139" t="s">
        <v>2527</v>
      </c>
      <c r="U88" s="139" t="s">
        <v>2548</v>
      </c>
      <c r="V88" s="139" t="s">
        <v>2615</v>
      </c>
      <c r="W88" s="139">
        <v>6045432000</v>
      </c>
      <c r="X88" s="139">
        <v>3104143827</v>
      </c>
      <c r="Y88" s="437" t="s">
        <v>2728</v>
      </c>
      <c r="Z88" s="139" t="s">
        <v>2529</v>
      </c>
      <c r="AA88" s="139" t="s">
        <v>2549</v>
      </c>
      <c r="AB88" s="139" t="s">
        <v>22</v>
      </c>
      <c r="AC88" s="139" t="s">
        <v>2524</v>
      </c>
      <c r="AD88" s="140" t="s">
        <v>117</v>
      </c>
      <c r="AE88" s="140" t="s">
        <v>41</v>
      </c>
      <c r="AF88" s="162">
        <v>1</v>
      </c>
      <c r="AG88" s="163" t="s">
        <v>253</v>
      </c>
      <c r="AH88" s="164">
        <v>1</v>
      </c>
      <c r="AI88" s="164" t="s">
        <v>600</v>
      </c>
      <c r="AJ88" s="36"/>
      <c r="AK88" s="240"/>
      <c r="AL88" s="241"/>
      <c r="AM88" s="139"/>
      <c r="AN88" s="139"/>
      <c r="AO88" s="166">
        <f t="shared" si="1"/>
        <v>0</v>
      </c>
      <c r="AP88" s="167"/>
      <c r="AQ88" s="168"/>
      <c r="AR88" s="168"/>
      <c r="AS88" s="168"/>
      <c r="AT88" s="168"/>
      <c r="AU88" s="168"/>
      <c r="AV88" s="169"/>
      <c r="AW88" s="170"/>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9"/>
      <c r="BU88" s="145"/>
      <c r="GE88" s="59"/>
      <c r="GK88" s="59"/>
    </row>
    <row r="89" spans="3:193" s="144" customFormat="1" ht="15.75" thickBot="1">
      <c r="C89" s="137"/>
      <c r="D89" s="138">
        <v>47</v>
      </c>
      <c r="E89" s="139">
        <v>2</v>
      </c>
      <c r="F89" s="139" t="s">
        <v>61</v>
      </c>
      <c r="G89" s="158">
        <v>1036396112</v>
      </c>
      <c r="H89" s="298" t="s">
        <v>2710</v>
      </c>
      <c r="I89" s="159"/>
      <c r="J89" s="1312" t="s">
        <v>2620</v>
      </c>
      <c r="K89" s="1311"/>
      <c r="L89" s="159" t="s">
        <v>2724</v>
      </c>
      <c r="M89" s="159" t="s">
        <v>2587</v>
      </c>
      <c r="N89" s="160">
        <v>25</v>
      </c>
      <c r="O89" s="160">
        <v>2</v>
      </c>
      <c r="P89" s="160">
        <v>1991</v>
      </c>
      <c r="Q89" s="139" t="s">
        <v>53</v>
      </c>
      <c r="R89" s="139" t="s">
        <v>2569</v>
      </c>
      <c r="S89" s="161">
        <v>3143798</v>
      </c>
      <c r="T89" s="139" t="s">
        <v>2527</v>
      </c>
      <c r="U89" s="139" t="s">
        <v>2573</v>
      </c>
      <c r="V89" s="139" t="s">
        <v>2615</v>
      </c>
      <c r="W89" s="139">
        <v>6045432000</v>
      </c>
      <c r="X89" s="139">
        <v>3117049422</v>
      </c>
      <c r="Y89" s="437" t="s">
        <v>2729</v>
      </c>
      <c r="Z89" s="139" t="s">
        <v>2529</v>
      </c>
      <c r="AA89" s="139" t="s">
        <v>2549</v>
      </c>
      <c r="AB89" s="139" t="s">
        <v>22</v>
      </c>
      <c r="AC89" s="139" t="s">
        <v>2524</v>
      </c>
      <c r="AD89" s="140" t="s">
        <v>117</v>
      </c>
      <c r="AE89" s="140" t="s">
        <v>41</v>
      </c>
      <c r="AF89" s="162">
        <v>1</v>
      </c>
      <c r="AG89" s="163" t="s">
        <v>253</v>
      </c>
      <c r="AH89" s="164">
        <v>1</v>
      </c>
      <c r="AI89" s="164" t="s">
        <v>600</v>
      </c>
      <c r="AJ89" s="36"/>
      <c r="AK89" s="240"/>
      <c r="AL89" s="241"/>
      <c r="AM89" s="139"/>
      <c r="AN89" s="139"/>
      <c r="AO89" s="166">
        <f t="shared" si="1"/>
        <v>0</v>
      </c>
      <c r="AP89" s="167"/>
      <c r="AQ89" s="168"/>
      <c r="AR89" s="168"/>
      <c r="AS89" s="168"/>
      <c r="AT89" s="168"/>
      <c r="AU89" s="168"/>
      <c r="AV89" s="169"/>
      <c r="AW89" s="170"/>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9"/>
      <c r="BU89" s="145"/>
      <c r="GE89" s="59"/>
      <c r="GK89" s="59"/>
    </row>
    <row r="90" spans="3:193" s="144" customFormat="1" ht="15.75" thickBot="1">
      <c r="C90" s="137"/>
      <c r="D90" s="138">
        <v>48</v>
      </c>
      <c r="E90" s="139">
        <v>2</v>
      </c>
      <c r="F90" s="139" t="s">
        <v>61</v>
      </c>
      <c r="G90" s="158">
        <v>71111797</v>
      </c>
      <c r="H90" s="298" t="s">
        <v>2557</v>
      </c>
      <c r="I90" s="159"/>
      <c r="J90" s="1312" t="s">
        <v>2554</v>
      </c>
      <c r="K90" s="1311"/>
      <c r="L90" s="159" t="s">
        <v>2724</v>
      </c>
      <c r="M90" s="159" t="s">
        <v>2730</v>
      </c>
      <c r="N90" s="160">
        <v>4</v>
      </c>
      <c r="O90" s="160">
        <v>4</v>
      </c>
      <c r="P90" s="160">
        <v>1964</v>
      </c>
      <c r="Q90" s="139" t="s">
        <v>53</v>
      </c>
      <c r="R90" s="139" t="s">
        <v>2579</v>
      </c>
      <c r="S90" s="161">
        <v>9720055</v>
      </c>
      <c r="T90" s="139" t="s">
        <v>2547</v>
      </c>
      <c r="U90" s="139" t="s">
        <v>2548</v>
      </c>
      <c r="V90" s="139" t="s">
        <v>2615</v>
      </c>
      <c r="W90" s="139">
        <v>6045432000</v>
      </c>
      <c r="X90" s="139">
        <v>3102077430</v>
      </c>
      <c r="Y90" s="437" t="s">
        <v>2731</v>
      </c>
      <c r="Z90" s="139" t="s">
        <v>2529</v>
      </c>
      <c r="AA90" s="139" t="s">
        <v>2549</v>
      </c>
      <c r="AB90" s="139" t="s">
        <v>22</v>
      </c>
      <c r="AC90" s="139" t="s">
        <v>2524</v>
      </c>
      <c r="AD90" s="140" t="s">
        <v>117</v>
      </c>
      <c r="AE90" s="140" t="s">
        <v>41</v>
      </c>
      <c r="AF90" s="162">
        <v>1</v>
      </c>
      <c r="AG90" s="163" t="s">
        <v>253</v>
      </c>
      <c r="AH90" s="164">
        <v>1</v>
      </c>
      <c r="AI90" s="164" t="s">
        <v>600</v>
      </c>
      <c r="AJ90" s="36"/>
      <c r="AK90" s="240"/>
      <c r="AL90" s="241"/>
      <c r="AM90" s="139"/>
      <c r="AN90" s="139"/>
      <c r="AO90" s="166">
        <f t="shared" si="1"/>
        <v>0</v>
      </c>
      <c r="AP90" s="167"/>
      <c r="AQ90" s="168"/>
      <c r="AR90" s="168"/>
      <c r="AS90" s="168"/>
      <c r="AT90" s="168"/>
      <c r="AU90" s="168"/>
      <c r="AV90" s="169"/>
      <c r="AW90" s="170"/>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9"/>
      <c r="BU90" s="145"/>
      <c r="GE90" s="59"/>
      <c r="GK90" s="59"/>
    </row>
    <row r="91" spans="3:193" s="144" customFormat="1" ht="15.75" thickBot="1">
      <c r="C91" s="137"/>
      <c r="D91" s="138">
        <v>49</v>
      </c>
      <c r="E91" s="139">
        <v>2</v>
      </c>
      <c r="F91" s="139" t="s">
        <v>61</v>
      </c>
      <c r="G91" s="158">
        <v>43689805</v>
      </c>
      <c r="H91" s="298" t="s">
        <v>2732</v>
      </c>
      <c r="I91" s="159"/>
      <c r="J91" s="1312" t="s">
        <v>2733</v>
      </c>
      <c r="K91" s="1311"/>
      <c r="L91" s="159" t="s">
        <v>2734</v>
      </c>
      <c r="M91" s="159"/>
      <c r="N91" s="160">
        <v>20</v>
      </c>
      <c r="O91" s="160">
        <v>10</v>
      </c>
      <c r="P91" s="160">
        <v>1984</v>
      </c>
      <c r="Q91" s="139" t="s">
        <v>53</v>
      </c>
      <c r="R91" s="139" t="s">
        <v>2812</v>
      </c>
      <c r="S91" s="161">
        <v>2665688</v>
      </c>
      <c r="T91" s="139" t="s">
        <v>2527</v>
      </c>
      <c r="U91" s="139" t="s">
        <v>2573</v>
      </c>
      <c r="V91" s="139" t="s">
        <v>2615</v>
      </c>
      <c r="W91" s="139">
        <v>6045432000</v>
      </c>
      <c r="X91" s="139">
        <v>3146318223</v>
      </c>
      <c r="Y91" s="437" t="s">
        <v>2735</v>
      </c>
      <c r="Z91" s="139" t="s">
        <v>2529</v>
      </c>
      <c r="AA91" s="139" t="s">
        <v>2549</v>
      </c>
      <c r="AB91" s="139" t="s">
        <v>22</v>
      </c>
      <c r="AC91" s="139" t="s">
        <v>2524</v>
      </c>
      <c r="AD91" s="140" t="s">
        <v>117</v>
      </c>
      <c r="AE91" s="140" t="s">
        <v>41</v>
      </c>
      <c r="AF91" s="162">
        <v>1</v>
      </c>
      <c r="AG91" s="163" t="s">
        <v>253</v>
      </c>
      <c r="AH91" s="164">
        <v>1</v>
      </c>
      <c r="AI91" s="164" t="s">
        <v>600</v>
      </c>
      <c r="AJ91" s="36"/>
      <c r="AK91" s="240"/>
      <c r="AL91" s="241"/>
      <c r="AM91" s="139"/>
      <c r="AN91" s="139"/>
      <c r="AO91" s="166">
        <f t="shared" si="1"/>
        <v>0</v>
      </c>
      <c r="AP91" s="167"/>
      <c r="AQ91" s="168"/>
      <c r="AR91" s="168"/>
      <c r="AS91" s="168"/>
      <c r="AT91" s="168"/>
      <c r="AU91" s="168"/>
      <c r="AV91" s="169"/>
      <c r="AW91" s="170"/>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9"/>
      <c r="BU91" s="145"/>
      <c r="GE91" s="59"/>
      <c r="GK91" s="59"/>
    </row>
    <row r="92" spans="3:193" s="144" customFormat="1" ht="15.75" thickBot="1">
      <c r="C92" s="137"/>
      <c r="D92" s="138">
        <v>50</v>
      </c>
      <c r="E92" s="139">
        <v>2</v>
      </c>
      <c r="F92" s="139" t="s">
        <v>61</v>
      </c>
      <c r="G92" s="158">
        <v>43711670</v>
      </c>
      <c r="H92" s="298" t="s">
        <v>2520</v>
      </c>
      <c r="I92" s="159"/>
      <c r="J92" s="1312" t="s">
        <v>2520</v>
      </c>
      <c r="K92" s="1311"/>
      <c r="L92" s="159" t="s">
        <v>2736</v>
      </c>
      <c r="M92" s="159" t="s">
        <v>2737</v>
      </c>
      <c r="N92" s="160">
        <v>14</v>
      </c>
      <c r="O92" s="160">
        <v>8</v>
      </c>
      <c r="P92" s="160">
        <v>1971</v>
      </c>
      <c r="Q92" s="139" t="s">
        <v>51</v>
      </c>
      <c r="R92" s="139" t="s">
        <v>2812</v>
      </c>
      <c r="S92" s="161">
        <v>2665688</v>
      </c>
      <c r="T92" s="139" t="s">
        <v>2527</v>
      </c>
      <c r="U92" s="139" t="s">
        <v>2623</v>
      </c>
      <c r="V92" s="139" t="s">
        <v>2615</v>
      </c>
      <c r="W92" s="139">
        <v>6045432000</v>
      </c>
      <c r="X92" s="139">
        <v>3147165181</v>
      </c>
      <c r="Y92" s="437" t="s">
        <v>2738</v>
      </c>
      <c r="Z92" s="139" t="s">
        <v>2529</v>
      </c>
      <c r="AA92" s="139" t="s">
        <v>2549</v>
      </c>
      <c r="AB92" s="139" t="s">
        <v>22</v>
      </c>
      <c r="AC92" s="139" t="s">
        <v>2524</v>
      </c>
      <c r="AD92" s="140" t="s">
        <v>117</v>
      </c>
      <c r="AE92" s="140" t="s">
        <v>41</v>
      </c>
      <c r="AF92" s="162">
        <v>1</v>
      </c>
      <c r="AG92" s="163" t="s">
        <v>253</v>
      </c>
      <c r="AH92" s="164">
        <v>1</v>
      </c>
      <c r="AI92" s="164" t="s">
        <v>600</v>
      </c>
      <c r="AJ92" s="36"/>
      <c r="AK92" s="240"/>
      <c r="AL92" s="241"/>
      <c r="AM92" s="139"/>
      <c r="AN92" s="139"/>
      <c r="AO92" s="166">
        <f t="shared" si="1"/>
        <v>0</v>
      </c>
      <c r="AP92" s="167"/>
      <c r="AQ92" s="168"/>
      <c r="AR92" s="168"/>
      <c r="AS92" s="168"/>
      <c r="AT92" s="168"/>
      <c r="AU92" s="168"/>
      <c r="AV92" s="169"/>
      <c r="AW92" s="170"/>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9"/>
      <c r="BU92" s="145"/>
      <c r="GE92" s="59"/>
      <c r="GK92" s="59"/>
    </row>
    <row r="93" spans="3:193" s="144" customFormat="1" ht="15.75" thickBot="1">
      <c r="C93" s="137"/>
      <c r="D93" s="138">
        <v>51</v>
      </c>
      <c r="E93" s="139">
        <v>2</v>
      </c>
      <c r="F93" s="139" t="s">
        <v>61</v>
      </c>
      <c r="G93" s="158">
        <v>43712620</v>
      </c>
      <c r="H93" s="298" t="s">
        <v>2620</v>
      </c>
      <c r="I93" s="159"/>
      <c r="J93" s="1312" t="s">
        <v>2739</v>
      </c>
      <c r="K93" s="1311"/>
      <c r="L93" s="159" t="s">
        <v>2740</v>
      </c>
      <c r="M93" s="159" t="s">
        <v>2741</v>
      </c>
      <c r="N93" s="160">
        <v>22</v>
      </c>
      <c r="O93" s="160">
        <v>7</v>
      </c>
      <c r="P93" s="160">
        <v>1974</v>
      </c>
      <c r="Q93" s="139" t="s">
        <v>51</v>
      </c>
      <c r="R93" s="139" t="s">
        <v>2812</v>
      </c>
      <c r="S93" s="161">
        <v>2665688</v>
      </c>
      <c r="T93" s="139" t="s">
        <v>2547</v>
      </c>
      <c r="U93" s="139" t="s">
        <v>2548</v>
      </c>
      <c r="V93" s="139" t="s">
        <v>2615</v>
      </c>
      <c r="W93" s="139">
        <v>6045432000</v>
      </c>
      <c r="X93" s="139">
        <v>3135982290</v>
      </c>
      <c r="Y93" s="437" t="s">
        <v>2742</v>
      </c>
      <c r="Z93" s="139" t="s">
        <v>2529</v>
      </c>
      <c r="AA93" s="139" t="s">
        <v>2549</v>
      </c>
      <c r="AB93" s="139" t="s">
        <v>22</v>
      </c>
      <c r="AC93" s="139" t="s">
        <v>2524</v>
      </c>
      <c r="AD93" s="140" t="s">
        <v>117</v>
      </c>
      <c r="AE93" s="140" t="s">
        <v>41</v>
      </c>
      <c r="AF93" s="162">
        <v>1</v>
      </c>
      <c r="AG93" s="163" t="s">
        <v>253</v>
      </c>
      <c r="AH93" s="164">
        <v>1</v>
      </c>
      <c r="AI93" s="164" t="s">
        <v>600</v>
      </c>
      <c r="AJ93" s="36"/>
      <c r="AK93" s="240"/>
      <c r="AL93" s="241"/>
      <c r="AM93" s="139"/>
      <c r="AN93" s="139"/>
      <c r="AO93" s="166">
        <f t="shared" si="1"/>
        <v>0</v>
      </c>
      <c r="AP93" s="167"/>
      <c r="AQ93" s="168"/>
      <c r="AR93" s="168"/>
      <c r="AS93" s="168"/>
      <c r="AT93" s="168"/>
      <c r="AU93" s="168"/>
      <c r="AV93" s="169"/>
      <c r="AW93" s="170"/>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9"/>
      <c r="BU93" s="145"/>
      <c r="GE93" s="59"/>
      <c r="GK93" s="59"/>
    </row>
    <row r="94" spans="3:193" s="144" customFormat="1" ht="15.75" thickBot="1">
      <c r="C94" s="137"/>
      <c r="D94" s="138">
        <v>52</v>
      </c>
      <c r="E94" s="139">
        <v>2</v>
      </c>
      <c r="F94" s="139" t="s">
        <v>61</v>
      </c>
      <c r="G94" s="158">
        <v>43713682</v>
      </c>
      <c r="H94" s="298" t="s">
        <v>2617</v>
      </c>
      <c r="I94" s="159"/>
      <c r="J94" s="1312" t="s">
        <v>2543</v>
      </c>
      <c r="K94" s="1311"/>
      <c r="L94" s="159" t="s">
        <v>2740</v>
      </c>
      <c r="M94" s="159" t="s">
        <v>2546</v>
      </c>
      <c r="N94" s="160">
        <v>22</v>
      </c>
      <c r="O94" s="160">
        <v>3</v>
      </c>
      <c r="P94" s="160">
        <v>1977</v>
      </c>
      <c r="Q94" s="139" t="s">
        <v>51</v>
      </c>
      <c r="R94" s="139" t="s">
        <v>2813</v>
      </c>
      <c r="S94" s="161">
        <v>3117851</v>
      </c>
      <c r="T94" s="139" t="s">
        <v>2527</v>
      </c>
      <c r="U94" s="139" t="s">
        <v>2623</v>
      </c>
      <c r="V94" s="139" t="s">
        <v>2615</v>
      </c>
      <c r="W94" s="139">
        <v>6045432000</v>
      </c>
      <c r="X94" s="139">
        <v>3017847196</v>
      </c>
      <c r="Y94" s="437" t="s">
        <v>2743</v>
      </c>
      <c r="Z94" s="139" t="s">
        <v>2529</v>
      </c>
      <c r="AA94" s="139" t="s">
        <v>2549</v>
      </c>
      <c r="AB94" s="139" t="s">
        <v>22</v>
      </c>
      <c r="AC94" s="139" t="s">
        <v>2524</v>
      </c>
      <c r="AD94" s="140" t="s">
        <v>117</v>
      </c>
      <c r="AE94" s="140" t="s">
        <v>41</v>
      </c>
      <c r="AF94" s="162">
        <v>1</v>
      </c>
      <c r="AG94" s="163" t="s">
        <v>253</v>
      </c>
      <c r="AH94" s="164">
        <v>1</v>
      </c>
      <c r="AI94" s="164" t="s">
        <v>600</v>
      </c>
      <c r="AJ94" s="36"/>
      <c r="AK94" s="240"/>
      <c r="AL94" s="241"/>
      <c r="AM94" s="139"/>
      <c r="AN94" s="139"/>
      <c r="AO94" s="166">
        <f t="shared" si="1"/>
        <v>0</v>
      </c>
      <c r="AP94" s="167"/>
      <c r="AQ94" s="168"/>
      <c r="AR94" s="168"/>
      <c r="AS94" s="168"/>
      <c r="AT94" s="168"/>
      <c r="AU94" s="168"/>
      <c r="AV94" s="169"/>
      <c r="AW94" s="170"/>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9"/>
      <c r="BU94" s="145"/>
      <c r="GE94" s="59"/>
      <c r="GK94" s="59"/>
    </row>
    <row r="95" spans="3:193" s="144" customFormat="1" ht="15.75" thickBot="1">
      <c r="C95" s="137"/>
      <c r="D95" s="138">
        <v>53</v>
      </c>
      <c r="E95" s="139">
        <v>9</v>
      </c>
      <c r="F95" s="139" t="s">
        <v>61</v>
      </c>
      <c r="G95" s="158">
        <v>91047392</v>
      </c>
      <c r="H95" s="298" t="s">
        <v>2744</v>
      </c>
      <c r="I95" s="159"/>
      <c r="J95" s="1312" t="s">
        <v>2685</v>
      </c>
      <c r="K95" s="1311"/>
      <c r="L95" s="159" t="s">
        <v>2745</v>
      </c>
      <c r="M95" s="159" t="s">
        <v>2746</v>
      </c>
      <c r="N95" s="160">
        <v>16</v>
      </c>
      <c r="O95" s="160">
        <v>9</v>
      </c>
      <c r="P95" s="160">
        <v>1984</v>
      </c>
      <c r="Q95" s="139" t="s">
        <v>53</v>
      </c>
      <c r="R95" s="139" t="s">
        <v>2726</v>
      </c>
      <c r="S95" s="161">
        <v>2535103</v>
      </c>
      <c r="T95" s="139" t="s">
        <v>2550</v>
      </c>
      <c r="U95" s="139" t="s">
        <v>2548</v>
      </c>
      <c r="V95" s="139" t="s">
        <v>2615</v>
      </c>
      <c r="W95" s="139">
        <v>6045432000</v>
      </c>
      <c r="X95" s="139">
        <v>3166291326</v>
      </c>
      <c r="Y95" s="437" t="s">
        <v>2747</v>
      </c>
      <c r="Z95" s="139" t="s">
        <v>2529</v>
      </c>
      <c r="AA95" s="139" t="s">
        <v>2549</v>
      </c>
      <c r="AB95" s="139" t="s">
        <v>22</v>
      </c>
      <c r="AC95" s="139" t="s">
        <v>2524</v>
      </c>
      <c r="AD95" s="140" t="s">
        <v>117</v>
      </c>
      <c r="AE95" s="140" t="s">
        <v>41</v>
      </c>
      <c r="AF95" s="162">
        <v>1</v>
      </c>
      <c r="AG95" s="163" t="s">
        <v>253</v>
      </c>
      <c r="AH95" s="164">
        <v>1</v>
      </c>
      <c r="AI95" s="164" t="s">
        <v>600</v>
      </c>
      <c r="AJ95" s="36"/>
      <c r="AK95" s="240"/>
      <c r="AL95" s="241"/>
      <c r="AM95" s="139"/>
      <c r="AN95" s="139"/>
      <c r="AO95" s="166">
        <f t="shared" si="1"/>
        <v>0</v>
      </c>
      <c r="AP95" s="167"/>
      <c r="AQ95" s="168"/>
      <c r="AR95" s="168"/>
      <c r="AS95" s="168"/>
      <c r="AT95" s="168"/>
      <c r="AU95" s="168"/>
      <c r="AV95" s="169"/>
      <c r="AW95" s="170"/>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9"/>
      <c r="BU95" s="145"/>
      <c r="GE95" s="59"/>
      <c r="GK95" s="59"/>
    </row>
    <row r="96" spans="3:193" s="144" customFormat="1" ht="15.75" thickBot="1">
      <c r="C96" s="137"/>
      <c r="D96" s="138">
        <v>54</v>
      </c>
      <c r="E96" s="139">
        <v>2</v>
      </c>
      <c r="F96" s="139" t="s">
        <v>61</v>
      </c>
      <c r="G96" s="158">
        <v>1017122783</v>
      </c>
      <c r="H96" s="298" t="s">
        <v>2632</v>
      </c>
      <c r="I96" s="159"/>
      <c r="J96" s="174" t="s">
        <v>2748</v>
      </c>
      <c r="K96" s="159"/>
      <c r="L96" s="159" t="s">
        <v>2749</v>
      </c>
      <c r="M96" s="159" t="s">
        <v>2750</v>
      </c>
      <c r="N96" s="160">
        <v>20</v>
      </c>
      <c r="O96" s="160">
        <v>12</v>
      </c>
      <c r="P96" s="160">
        <v>1985</v>
      </c>
      <c r="Q96" s="139" t="s">
        <v>53</v>
      </c>
      <c r="R96" s="139" t="s">
        <v>2567</v>
      </c>
      <c r="S96" s="161">
        <v>2665688</v>
      </c>
      <c r="T96" s="139" t="s">
        <v>2527</v>
      </c>
      <c r="U96" s="139" t="s">
        <v>2528</v>
      </c>
      <c r="V96" s="139" t="s">
        <v>2615</v>
      </c>
      <c r="W96" s="139">
        <v>6045432000</v>
      </c>
      <c r="X96" s="139">
        <v>3147190754</v>
      </c>
      <c r="Y96" s="437" t="s">
        <v>2751</v>
      </c>
      <c r="Z96" s="139" t="s">
        <v>2529</v>
      </c>
      <c r="AA96" s="139" t="s">
        <v>2549</v>
      </c>
      <c r="AB96" s="139" t="s">
        <v>22</v>
      </c>
      <c r="AC96" s="139" t="s">
        <v>2524</v>
      </c>
      <c r="AD96" s="140" t="s">
        <v>117</v>
      </c>
      <c r="AE96" s="140" t="s">
        <v>41</v>
      </c>
      <c r="AF96" s="162">
        <v>1</v>
      </c>
      <c r="AG96" s="163" t="s">
        <v>253</v>
      </c>
      <c r="AH96" s="164">
        <v>1</v>
      </c>
      <c r="AI96" s="164" t="s">
        <v>600</v>
      </c>
      <c r="AJ96" s="36"/>
      <c r="AK96" s="240"/>
      <c r="AL96" s="241"/>
      <c r="AM96" s="139"/>
      <c r="AN96" s="139"/>
      <c r="AO96" s="166">
        <f t="shared" si="1"/>
        <v>0</v>
      </c>
      <c r="AP96" s="167"/>
      <c r="AQ96" s="168"/>
      <c r="AR96" s="168"/>
      <c r="AS96" s="168"/>
      <c r="AT96" s="168"/>
      <c r="AU96" s="168"/>
      <c r="AV96" s="169"/>
      <c r="AW96" s="170"/>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9"/>
      <c r="BU96" s="145"/>
      <c r="GE96" s="59"/>
      <c r="GK96" s="59"/>
    </row>
    <row r="97" spans="3:193" s="144" customFormat="1" ht="15.75" thickBot="1">
      <c r="C97" s="137"/>
      <c r="D97" s="138">
        <v>55</v>
      </c>
      <c r="E97" s="139">
        <v>2</v>
      </c>
      <c r="F97" s="139" t="s">
        <v>61</v>
      </c>
      <c r="G97" s="158">
        <v>71117990</v>
      </c>
      <c r="H97" s="298" t="s">
        <v>2575</v>
      </c>
      <c r="I97" s="159"/>
      <c r="J97" s="174" t="s">
        <v>2685</v>
      </c>
      <c r="K97" s="159"/>
      <c r="L97" s="159" t="s">
        <v>2753</v>
      </c>
      <c r="M97" s="159" t="s">
        <v>2752</v>
      </c>
      <c r="N97" s="160">
        <v>15</v>
      </c>
      <c r="O97" s="160">
        <v>10</v>
      </c>
      <c r="P97" s="160">
        <v>1982</v>
      </c>
      <c r="Q97" s="139" t="s">
        <v>53</v>
      </c>
      <c r="R97" s="139" t="s">
        <v>2601</v>
      </c>
      <c r="S97" s="161">
        <v>5707712</v>
      </c>
      <c r="T97" s="139" t="s">
        <v>2527</v>
      </c>
      <c r="U97" s="139" t="s">
        <v>2548</v>
      </c>
      <c r="V97" s="139" t="s">
        <v>2615</v>
      </c>
      <c r="W97" s="139">
        <v>6045432000</v>
      </c>
      <c r="X97" s="139">
        <v>3144808518</v>
      </c>
      <c r="Y97" s="437" t="s">
        <v>2754</v>
      </c>
      <c r="Z97" s="139" t="s">
        <v>2529</v>
      </c>
      <c r="AA97" s="139" t="s">
        <v>2549</v>
      </c>
      <c r="AB97" s="139" t="s">
        <v>22</v>
      </c>
      <c r="AC97" s="139" t="s">
        <v>2524</v>
      </c>
      <c r="AD97" s="140" t="s">
        <v>117</v>
      </c>
      <c r="AE97" s="140" t="s">
        <v>41</v>
      </c>
      <c r="AF97" s="162">
        <v>1</v>
      </c>
      <c r="AG97" s="163" t="s">
        <v>253</v>
      </c>
      <c r="AH97" s="164">
        <v>1</v>
      </c>
      <c r="AI97" s="164" t="s">
        <v>600</v>
      </c>
      <c r="AJ97" s="36"/>
      <c r="AK97" s="240"/>
      <c r="AL97" s="241"/>
      <c r="AM97" s="139"/>
      <c r="AN97" s="139"/>
      <c r="AO97" s="166">
        <f t="shared" si="1"/>
        <v>0</v>
      </c>
      <c r="AP97" s="167"/>
      <c r="AQ97" s="168"/>
      <c r="AR97" s="168"/>
      <c r="AS97" s="168"/>
      <c r="AT97" s="168"/>
      <c r="AU97" s="168"/>
      <c r="AV97" s="169"/>
      <c r="AW97" s="170"/>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9"/>
      <c r="BU97" s="145"/>
      <c r="GE97" s="59"/>
      <c r="GK97" s="59"/>
    </row>
    <row r="98" spans="3:193" s="144" customFormat="1" ht="15.75" thickBot="1">
      <c r="C98" s="137"/>
      <c r="D98" s="138">
        <v>56</v>
      </c>
      <c r="E98" s="139">
        <v>6</v>
      </c>
      <c r="F98" s="139" t="s">
        <v>61</v>
      </c>
      <c r="G98" s="158">
        <v>43715317</v>
      </c>
      <c r="H98" s="298" t="s">
        <v>2706</v>
      </c>
      <c r="I98" s="159"/>
      <c r="J98" s="174" t="s">
        <v>2563</v>
      </c>
      <c r="K98" s="159"/>
      <c r="L98" s="159" t="s">
        <v>2755</v>
      </c>
      <c r="M98" s="159" t="s">
        <v>2546</v>
      </c>
      <c r="N98" s="160">
        <v>26</v>
      </c>
      <c r="O98" s="160">
        <v>3</v>
      </c>
      <c r="P98" s="160">
        <v>1981</v>
      </c>
      <c r="Q98" s="139" t="s">
        <v>51</v>
      </c>
      <c r="R98" s="139" t="s">
        <v>2579</v>
      </c>
      <c r="S98" s="161">
        <v>9720055</v>
      </c>
      <c r="T98" s="139" t="s">
        <v>2547</v>
      </c>
      <c r="U98" s="139" t="s">
        <v>2548</v>
      </c>
      <c r="V98" s="139" t="s">
        <v>2615</v>
      </c>
      <c r="W98" s="139">
        <v>6045432000</v>
      </c>
      <c r="X98" s="139">
        <v>3113578962</v>
      </c>
      <c r="Y98" s="437" t="s">
        <v>2756</v>
      </c>
      <c r="Z98" s="139" t="s">
        <v>2529</v>
      </c>
      <c r="AA98" s="139" t="s">
        <v>2549</v>
      </c>
      <c r="AB98" s="139" t="s">
        <v>22</v>
      </c>
      <c r="AC98" s="139" t="s">
        <v>2524</v>
      </c>
      <c r="AD98" s="140" t="s">
        <v>117</v>
      </c>
      <c r="AE98" s="140" t="s">
        <v>41</v>
      </c>
      <c r="AF98" s="162">
        <v>1</v>
      </c>
      <c r="AG98" s="163" t="s">
        <v>253</v>
      </c>
      <c r="AH98" s="164">
        <v>1</v>
      </c>
      <c r="AI98" s="164" t="s">
        <v>600</v>
      </c>
      <c r="AJ98" s="36"/>
      <c r="AK98" s="240"/>
      <c r="AL98" s="241"/>
      <c r="AM98" s="139"/>
      <c r="AN98" s="139"/>
      <c r="AO98" s="166">
        <f t="shared" si="1"/>
        <v>0</v>
      </c>
      <c r="AP98" s="167"/>
      <c r="AQ98" s="168"/>
      <c r="AR98" s="168"/>
      <c r="AS98" s="168"/>
      <c r="AT98" s="168"/>
      <c r="AU98" s="168"/>
      <c r="AV98" s="169"/>
      <c r="AW98" s="170"/>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9"/>
      <c r="BU98" s="145"/>
      <c r="GE98" s="59"/>
      <c r="GK98" s="59"/>
    </row>
    <row r="99" spans="3:193" s="144" customFormat="1" ht="15.75" thickBot="1">
      <c r="C99" s="137"/>
      <c r="D99" s="138">
        <v>57</v>
      </c>
      <c r="E99" s="139">
        <v>2</v>
      </c>
      <c r="F99" s="139" t="s">
        <v>61</v>
      </c>
      <c r="G99" s="158">
        <v>1036395618</v>
      </c>
      <c r="H99" s="298" t="s">
        <v>2652</v>
      </c>
      <c r="I99" s="159"/>
      <c r="J99" s="174" t="s">
        <v>2557</v>
      </c>
      <c r="K99" s="159"/>
      <c r="L99" s="159" t="s">
        <v>2755</v>
      </c>
      <c r="M99" s="159" t="s">
        <v>2546</v>
      </c>
      <c r="N99" s="160">
        <v>6</v>
      </c>
      <c r="O99" s="160">
        <v>7</v>
      </c>
      <c r="P99" s="160">
        <v>1990</v>
      </c>
      <c r="Q99" s="139" t="s">
        <v>51</v>
      </c>
      <c r="R99" s="139" t="s">
        <v>2757</v>
      </c>
      <c r="S99" s="161">
        <v>2535103</v>
      </c>
      <c r="T99" s="139" t="s">
        <v>2527</v>
      </c>
      <c r="U99" s="139" t="s">
        <v>2623</v>
      </c>
      <c r="V99" s="139" t="s">
        <v>2615</v>
      </c>
      <c r="W99" s="139">
        <v>6045432000</v>
      </c>
      <c r="X99" s="139">
        <v>3206364539</v>
      </c>
      <c r="Y99" s="437" t="s">
        <v>2758</v>
      </c>
      <c r="Z99" s="139" t="s">
        <v>2529</v>
      </c>
      <c r="AA99" s="139" t="s">
        <v>2549</v>
      </c>
      <c r="AB99" s="139" t="s">
        <v>22</v>
      </c>
      <c r="AC99" s="139" t="s">
        <v>2524</v>
      </c>
      <c r="AD99" s="140" t="s">
        <v>117</v>
      </c>
      <c r="AE99" s="140" t="s">
        <v>41</v>
      </c>
      <c r="AF99" s="162">
        <v>1</v>
      </c>
      <c r="AG99" s="163" t="s">
        <v>253</v>
      </c>
      <c r="AH99" s="164">
        <v>1</v>
      </c>
      <c r="AI99" s="164" t="s">
        <v>600</v>
      </c>
      <c r="AJ99" s="36"/>
      <c r="AK99" s="240"/>
      <c r="AL99" s="241"/>
      <c r="AM99" s="139"/>
      <c r="AN99" s="139"/>
      <c r="AO99" s="166">
        <f t="shared" si="1"/>
        <v>0</v>
      </c>
      <c r="AP99" s="167"/>
      <c r="AQ99" s="168"/>
      <c r="AR99" s="168"/>
      <c r="AS99" s="168"/>
      <c r="AT99" s="168"/>
      <c r="AU99" s="168"/>
      <c r="AV99" s="169"/>
      <c r="AW99" s="170"/>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9"/>
      <c r="BU99" s="145"/>
      <c r="GE99" s="59"/>
      <c r="GK99" s="59"/>
    </row>
    <row r="100" spans="3:193" s="144" customFormat="1" ht="15.75" thickBot="1">
      <c r="C100" s="137"/>
      <c r="D100" s="138">
        <v>58</v>
      </c>
      <c r="E100" s="139">
        <v>2</v>
      </c>
      <c r="F100" s="139" t="s">
        <v>61</v>
      </c>
      <c r="G100" s="158">
        <v>39453174</v>
      </c>
      <c r="H100" s="298" t="s">
        <v>2563</v>
      </c>
      <c r="I100" s="159"/>
      <c r="J100" s="174" t="s">
        <v>2652</v>
      </c>
      <c r="K100" s="159"/>
      <c r="L100" s="159" t="s">
        <v>2759</v>
      </c>
      <c r="M100" s="159"/>
      <c r="N100" s="160">
        <v>8</v>
      </c>
      <c r="O100" s="160">
        <v>3</v>
      </c>
      <c r="P100" s="160">
        <v>1981</v>
      </c>
      <c r="Q100" s="139" t="s">
        <v>51</v>
      </c>
      <c r="R100" s="139" t="s">
        <v>2568</v>
      </c>
      <c r="S100" s="161">
        <v>4349189</v>
      </c>
      <c r="T100" s="139" t="s">
        <v>2527</v>
      </c>
      <c r="U100" s="139" t="s">
        <v>2548</v>
      </c>
      <c r="V100" s="139" t="s">
        <v>2615</v>
      </c>
      <c r="W100" s="139">
        <v>6045432000</v>
      </c>
      <c r="X100" s="139">
        <v>3193638118</v>
      </c>
      <c r="Y100" s="437" t="s">
        <v>2760</v>
      </c>
      <c r="Z100" s="139" t="s">
        <v>2529</v>
      </c>
      <c r="AA100" s="139" t="s">
        <v>2549</v>
      </c>
      <c r="AB100" s="139" t="s">
        <v>22</v>
      </c>
      <c r="AC100" s="139" t="s">
        <v>2524</v>
      </c>
      <c r="AD100" s="140" t="s">
        <v>117</v>
      </c>
      <c r="AE100" s="140" t="s">
        <v>41</v>
      </c>
      <c r="AF100" s="162">
        <v>1</v>
      </c>
      <c r="AG100" s="163" t="s">
        <v>253</v>
      </c>
      <c r="AH100" s="164">
        <v>1</v>
      </c>
      <c r="AI100" s="164" t="s">
        <v>600</v>
      </c>
      <c r="AJ100" s="36"/>
      <c r="AK100" s="240"/>
      <c r="AL100" s="241"/>
      <c r="AM100" s="139"/>
      <c r="AN100" s="139"/>
      <c r="AO100" s="166">
        <f t="shared" si="1"/>
        <v>0</v>
      </c>
      <c r="AP100" s="167"/>
      <c r="AQ100" s="168"/>
      <c r="AR100" s="168"/>
      <c r="AS100" s="168"/>
      <c r="AT100" s="168"/>
      <c r="AU100" s="168"/>
      <c r="AV100" s="169"/>
      <c r="AW100" s="170"/>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9"/>
      <c r="BU100" s="145"/>
      <c r="GE100" s="59"/>
      <c r="GK100" s="59"/>
    </row>
    <row r="101" spans="3:193" s="144" customFormat="1" ht="15.75" thickBot="1">
      <c r="C101" s="137"/>
      <c r="D101" s="138">
        <v>59</v>
      </c>
      <c r="E101" s="139">
        <v>2</v>
      </c>
      <c r="F101" s="139" t="s">
        <v>61</v>
      </c>
      <c r="G101" s="158">
        <v>1036937378</v>
      </c>
      <c r="H101" s="298" t="s">
        <v>2761</v>
      </c>
      <c r="I101" s="159"/>
      <c r="J101" s="174" t="s">
        <v>2706</v>
      </c>
      <c r="K101" s="159"/>
      <c r="L101" s="159" t="s">
        <v>2759</v>
      </c>
      <c r="M101" s="159"/>
      <c r="N101" s="160">
        <v>10</v>
      </c>
      <c r="O101" s="160">
        <v>4</v>
      </c>
      <c r="P101" s="160">
        <v>1990</v>
      </c>
      <c r="Q101" s="139" t="s">
        <v>51</v>
      </c>
      <c r="R101" s="139" t="s">
        <v>2812</v>
      </c>
      <c r="S101" s="161">
        <v>2665688</v>
      </c>
      <c r="T101" s="139" t="s">
        <v>2527</v>
      </c>
      <c r="U101" s="139" t="s">
        <v>2573</v>
      </c>
      <c r="V101" s="139" t="s">
        <v>2615</v>
      </c>
      <c r="W101" s="139">
        <v>6045432000</v>
      </c>
      <c r="X101" s="139">
        <v>3113209789</v>
      </c>
      <c r="Y101" s="437" t="s">
        <v>2762</v>
      </c>
      <c r="Z101" s="139" t="s">
        <v>2529</v>
      </c>
      <c r="AA101" s="139" t="s">
        <v>2549</v>
      </c>
      <c r="AB101" s="139" t="s">
        <v>22</v>
      </c>
      <c r="AC101" s="139" t="s">
        <v>2524</v>
      </c>
      <c r="AD101" s="140" t="s">
        <v>117</v>
      </c>
      <c r="AE101" s="140" t="s">
        <v>41</v>
      </c>
      <c r="AF101" s="162">
        <v>1</v>
      </c>
      <c r="AG101" s="163" t="s">
        <v>253</v>
      </c>
      <c r="AH101" s="164">
        <v>1</v>
      </c>
      <c r="AI101" s="164" t="s">
        <v>600</v>
      </c>
      <c r="AJ101" s="36"/>
      <c r="AK101" s="240"/>
      <c r="AL101" s="241"/>
      <c r="AM101" s="139"/>
      <c r="AN101" s="139"/>
      <c r="AO101" s="166">
        <f t="shared" si="1"/>
        <v>0</v>
      </c>
      <c r="AP101" s="167"/>
      <c r="AQ101" s="168"/>
      <c r="AR101" s="168"/>
      <c r="AS101" s="168"/>
      <c r="AT101" s="168"/>
      <c r="AU101" s="168"/>
      <c r="AV101" s="169"/>
      <c r="AW101" s="170"/>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9"/>
      <c r="BU101" s="145"/>
      <c r="GE101" s="59"/>
      <c r="GK101" s="59"/>
    </row>
    <row r="102" spans="3:193" s="144" customFormat="1" ht="15.75" thickBot="1">
      <c r="C102" s="137"/>
      <c r="D102" s="138">
        <v>60</v>
      </c>
      <c r="E102" s="139">
        <v>2</v>
      </c>
      <c r="F102" s="139" t="s">
        <v>61</v>
      </c>
      <c r="G102" s="158">
        <v>43467628</v>
      </c>
      <c r="H102" s="298" t="s">
        <v>2655</v>
      </c>
      <c r="I102" s="159"/>
      <c r="J102" s="174" t="s">
        <v>2655</v>
      </c>
      <c r="K102" s="159"/>
      <c r="L102" s="159" t="s">
        <v>2763</v>
      </c>
      <c r="M102" s="159" t="s">
        <v>2741</v>
      </c>
      <c r="N102" s="160">
        <v>3</v>
      </c>
      <c r="O102" s="160">
        <v>2</v>
      </c>
      <c r="P102" s="160">
        <v>1970</v>
      </c>
      <c r="Q102" s="139" t="s">
        <v>51</v>
      </c>
      <c r="R102" s="139" t="s">
        <v>2812</v>
      </c>
      <c r="S102" s="161">
        <v>2665688</v>
      </c>
      <c r="T102" s="139" t="s">
        <v>2527</v>
      </c>
      <c r="U102" s="139" t="s">
        <v>2548</v>
      </c>
      <c r="V102" s="139" t="s">
        <v>2615</v>
      </c>
      <c r="W102" s="139">
        <v>6045432000</v>
      </c>
      <c r="X102" s="139">
        <v>3136670924</v>
      </c>
      <c r="Y102" s="437" t="s">
        <v>2764</v>
      </c>
      <c r="Z102" s="139" t="s">
        <v>2529</v>
      </c>
      <c r="AA102" s="139" t="s">
        <v>2549</v>
      </c>
      <c r="AB102" s="139" t="s">
        <v>22</v>
      </c>
      <c r="AC102" s="139" t="s">
        <v>2524</v>
      </c>
      <c r="AD102" s="140" t="s">
        <v>117</v>
      </c>
      <c r="AE102" s="140" t="s">
        <v>41</v>
      </c>
      <c r="AF102" s="162">
        <v>1</v>
      </c>
      <c r="AG102" s="163" t="s">
        <v>253</v>
      </c>
      <c r="AH102" s="164">
        <v>1</v>
      </c>
      <c r="AI102" s="164" t="s">
        <v>600</v>
      </c>
      <c r="AJ102" s="36"/>
      <c r="AK102" s="240"/>
      <c r="AL102" s="241"/>
      <c r="AM102" s="139"/>
      <c r="AN102" s="139"/>
      <c r="AO102" s="166">
        <f t="shared" si="1"/>
        <v>0</v>
      </c>
      <c r="AP102" s="167"/>
      <c r="AQ102" s="168"/>
      <c r="AR102" s="168"/>
      <c r="AS102" s="168"/>
      <c r="AT102" s="168"/>
      <c r="AU102" s="168"/>
      <c r="AV102" s="169"/>
      <c r="AW102" s="170"/>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9"/>
      <c r="BU102" s="145"/>
      <c r="GE102" s="59"/>
      <c r="GK102" s="59"/>
    </row>
    <row r="103" spans="3:193" s="144" customFormat="1" ht="15.75" thickBot="1">
      <c r="C103" s="137"/>
      <c r="D103" s="138">
        <v>61</v>
      </c>
      <c r="E103" s="139">
        <v>2</v>
      </c>
      <c r="F103" s="139" t="s">
        <v>61</v>
      </c>
      <c r="G103" s="158">
        <v>1040324036</v>
      </c>
      <c r="H103" s="298" t="s">
        <v>2765</v>
      </c>
      <c r="I103" s="159"/>
      <c r="J103" s="174" t="s">
        <v>2766</v>
      </c>
      <c r="K103" s="159"/>
      <c r="L103" s="159" t="s">
        <v>2767</v>
      </c>
      <c r="M103" s="159"/>
      <c r="N103" s="160">
        <v>16</v>
      </c>
      <c r="O103" s="160">
        <v>4</v>
      </c>
      <c r="P103" s="160">
        <v>1993</v>
      </c>
      <c r="Q103" s="139" t="s">
        <v>53</v>
      </c>
      <c r="R103" s="139" t="s">
        <v>2812</v>
      </c>
      <c r="S103" s="161">
        <v>2665688</v>
      </c>
      <c r="T103" s="139" t="s">
        <v>2547</v>
      </c>
      <c r="U103" s="139" t="s">
        <v>2623</v>
      </c>
      <c r="V103" s="139" t="s">
        <v>2615</v>
      </c>
      <c r="W103" s="139">
        <v>6045432000</v>
      </c>
      <c r="X103" s="139">
        <v>3044804223</v>
      </c>
      <c r="Y103" s="437" t="s">
        <v>2768</v>
      </c>
      <c r="Z103" s="139" t="s">
        <v>2529</v>
      </c>
      <c r="AA103" s="139" t="s">
        <v>2549</v>
      </c>
      <c r="AB103" s="139" t="s">
        <v>22</v>
      </c>
      <c r="AC103" s="139" t="s">
        <v>2524</v>
      </c>
      <c r="AD103" s="140" t="s">
        <v>117</v>
      </c>
      <c r="AE103" s="140" t="s">
        <v>41</v>
      </c>
      <c r="AF103" s="162">
        <v>1</v>
      </c>
      <c r="AG103" s="163" t="s">
        <v>253</v>
      </c>
      <c r="AH103" s="164">
        <v>1</v>
      </c>
      <c r="AI103" s="164" t="s">
        <v>600</v>
      </c>
      <c r="AJ103" s="36"/>
      <c r="AK103" s="240"/>
      <c r="AL103" s="241"/>
      <c r="AM103" s="139"/>
      <c r="AN103" s="139"/>
      <c r="AO103" s="166">
        <f t="shared" si="1"/>
        <v>0</v>
      </c>
      <c r="AP103" s="167"/>
      <c r="AQ103" s="168"/>
      <c r="AR103" s="168"/>
      <c r="AS103" s="168"/>
      <c r="AT103" s="168"/>
      <c r="AU103" s="168"/>
      <c r="AV103" s="169"/>
      <c r="AW103" s="170"/>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9"/>
      <c r="BU103" s="145"/>
      <c r="GE103" s="59"/>
      <c r="GK103" s="59"/>
    </row>
    <row r="104" spans="3:193" s="144" customFormat="1" ht="15.75" thickBot="1">
      <c r="C104" s="137"/>
      <c r="D104" s="138">
        <v>62</v>
      </c>
      <c r="E104" s="139">
        <v>9</v>
      </c>
      <c r="F104" s="139" t="s">
        <v>61</v>
      </c>
      <c r="G104" s="158">
        <v>71116536</v>
      </c>
      <c r="H104" s="298" t="s">
        <v>2555</v>
      </c>
      <c r="I104" s="159"/>
      <c r="J104" s="174" t="s">
        <v>2655</v>
      </c>
      <c r="K104" s="159"/>
      <c r="L104" s="159" t="s">
        <v>2769</v>
      </c>
      <c r="M104" s="159" t="s">
        <v>2587</v>
      </c>
      <c r="N104" s="160">
        <v>10</v>
      </c>
      <c r="O104" s="160">
        <v>1</v>
      </c>
      <c r="P104" s="160">
        <v>1979</v>
      </c>
      <c r="Q104" s="139" t="s">
        <v>53</v>
      </c>
      <c r="R104" s="139" t="s">
        <v>2568</v>
      </c>
      <c r="S104" s="161">
        <v>5028794</v>
      </c>
      <c r="T104" s="139" t="s">
        <v>2527</v>
      </c>
      <c r="U104" s="139" t="s">
        <v>2573</v>
      </c>
      <c r="V104" s="139" t="s">
        <v>2615</v>
      </c>
      <c r="W104" s="139">
        <v>6045432000</v>
      </c>
      <c r="X104" s="139">
        <v>3184994338</v>
      </c>
      <c r="Y104" s="437" t="s">
        <v>2770</v>
      </c>
      <c r="Z104" s="139" t="s">
        <v>2529</v>
      </c>
      <c r="AA104" s="139" t="s">
        <v>2549</v>
      </c>
      <c r="AB104" s="139" t="s">
        <v>22</v>
      </c>
      <c r="AC104" s="139" t="s">
        <v>2524</v>
      </c>
      <c r="AD104" s="140" t="s">
        <v>117</v>
      </c>
      <c r="AE104" s="140" t="s">
        <v>41</v>
      </c>
      <c r="AF104" s="162">
        <v>1</v>
      </c>
      <c r="AG104" s="163" t="s">
        <v>253</v>
      </c>
      <c r="AH104" s="164">
        <v>1</v>
      </c>
      <c r="AI104" s="164" t="s">
        <v>600</v>
      </c>
      <c r="AJ104" s="36"/>
      <c r="AK104" s="240"/>
      <c r="AL104" s="241"/>
      <c r="AM104" s="139"/>
      <c r="AN104" s="139"/>
      <c r="AO104" s="166">
        <f t="shared" si="1"/>
        <v>0</v>
      </c>
      <c r="AP104" s="167"/>
      <c r="AQ104" s="168"/>
      <c r="AR104" s="168"/>
      <c r="AS104" s="168"/>
      <c r="AT104" s="168"/>
      <c r="AU104" s="168"/>
      <c r="AV104" s="169"/>
      <c r="AW104" s="170"/>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9"/>
      <c r="BU104" s="145"/>
      <c r="GE104" s="59"/>
      <c r="GK104" s="59"/>
    </row>
    <row r="105" spans="3:193" s="144" customFormat="1" ht="15.75" thickBot="1">
      <c r="C105" s="137"/>
      <c r="D105" s="138">
        <v>63</v>
      </c>
      <c r="E105" s="139">
        <v>2</v>
      </c>
      <c r="F105" s="139" t="s">
        <v>61</v>
      </c>
      <c r="G105" s="158">
        <v>8409664</v>
      </c>
      <c r="H105" s="298" t="s">
        <v>2771</v>
      </c>
      <c r="I105" s="159"/>
      <c r="J105" s="174" t="s">
        <v>2772</v>
      </c>
      <c r="K105" s="159"/>
      <c r="L105" s="159" t="s">
        <v>2773</v>
      </c>
      <c r="M105" s="159" t="s">
        <v>2774</v>
      </c>
      <c r="N105" s="160">
        <v>26</v>
      </c>
      <c r="O105" s="160">
        <v>1</v>
      </c>
      <c r="P105" s="160">
        <v>1963</v>
      </c>
      <c r="Q105" s="139" t="s">
        <v>53</v>
      </c>
      <c r="R105" s="139" t="s">
        <v>2568</v>
      </c>
      <c r="S105" s="161">
        <v>4349189</v>
      </c>
      <c r="T105" s="139" t="s">
        <v>2527</v>
      </c>
      <c r="U105" s="139" t="s">
        <v>2548</v>
      </c>
      <c r="V105" s="139" t="s">
        <v>2615</v>
      </c>
      <c r="W105" s="139">
        <v>6045432000</v>
      </c>
      <c r="X105" s="139">
        <v>3216469583</v>
      </c>
      <c r="Y105" s="437" t="s">
        <v>2775</v>
      </c>
      <c r="Z105" s="139" t="s">
        <v>2529</v>
      </c>
      <c r="AA105" s="139" t="s">
        <v>2549</v>
      </c>
      <c r="AB105" s="139" t="s">
        <v>22</v>
      </c>
      <c r="AC105" s="139" t="s">
        <v>2524</v>
      </c>
      <c r="AD105" s="140" t="s">
        <v>117</v>
      </c>
      <c r="AE105" s="140" t="s">
        <v>41</v>
      </c>
      <c r="AF105" s="162">
        <v>1</v>
      </c>
      <c r="AG105" s="163" t="s">
        <v>253</v>
      </c>
      <c r="AH105" s="164">
        <v>1</v>
      </c>
      <c r="AI105" s="164" t="s">
        <v>600</v>
      </c>
      <c r="AJ105" s="36"/>
      <c r="AK105" s="240"/>
      <c r="AL105" s="241"/>
      <c r="AM105" s="139"/>
      <c r="AN105" s="139"/>
      <c r="AO105" s="166">
        <f t="shared" si="1"/>
        <v>0</v>
      </c>
      <c r="AP105" s="167"/>
      <c r="AQ105" s="168"/>
      <c r="AR105" s="168"/>
      <c r="AS105" s="168"/>
      <c r="AT105" s="168"/>
      <c r="AU105" s="168"/>
      <c r="AV105" s="169"/>
      <c r="AW105" s="170"/>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9"/>
      <c r="BU105" s="145"/>
      <c r="GE105" s="59"/>
      <c r="GK105" s="59"/>
    </row>
    <row r="106" spans="3:193" s="144" customFormat="1" ht="15.75" thickBot="1">
      <c r="C106" s="137"/>
      <c r="D106" s="138">
        <v>64</v>
      </c>
      <c r="E106" s="139">
        <v>2</v>
      </c>
      <c r="F106" s="139" t="s">
        <v>61</v>
      </c>
      <c r="G106" s="158">
        <v>21626638</v>
      </c>
      <c r="H106" s="298" t="s">
        <v>2709</v>
      </c>
      <c r="I106" s="159"/>
      <c r="J106" s="174" t="s">
        <v>2706</v>
      </c>
      <c r="K106" s="159"/>
      <c r="L106" s="159" t="s">
        <v>2776</v>
      </c>
      <c r="M106" s="159" t="s">
        <v>2777</v>
      </c>
      <c r="N106" s="160">
        <v>26</v>
      </c>
      <c r="O106" s="160">
        <v>5</v>
      </c>
      <c r="P106" s="160">
        <v>1962</v>
      </c>
      <c r="Q106" s="139" t="s">
        <v>51</v>
      </c>
      <c r="R106" s="139" t="s">
        <v>2569</v>
      </c>
      <c r="S106" s="161">
        <v>3143798</v>
      </c>
      <c r="T106" s="139" t="s">
        <v>2547</v>
      </c>
      <c r="U106" s="139" t="s">
        <v>2623</v>
      </c>
      <c r="V106" s="139" t="s">
        <v>2615</v>
      </c>
      <c r="W106" s="139">
        <v>6045432000</v>
      </c>
      <c r="X106" s="139">
        <v>3225640444</v>
      </c>
      <c r="Y106" s="437" t="s">
        <v>2778</v>
      </c>
      <c r="Z106" s="139" t="s">
        <v>2529</v>
      </c>
      <c r="AA106" s="139" t="s">
        <v>2549</v>
      </c>
      <c r="AB106" s="139" t="s">
        <v>22</v>
      </c>
      <c r="AC106" s="139" t="s">
        <v>2524</v>
      </c>
      <c r="AD106" s="140" t="s">
        <v>117</v>
      </c>
      <c r="AE106" s="140" t="s">
        <v>41</v>
      </c>
      <c r="AF106" s="162">
        <v>1</v>
      </c>
      <c r="AG106" s="163" t="s">
        <v>253</v>
      </c>
      <c r="AH106" s="164">
        <v>1</v>
      </c>
      <c r="AI106" s="164" t="s">
        <v>600</v>
      </c>
      <c r="AJ106" s="36"/>
      <c r="AK106" s="240"/>
      <c r="AL106" s="241"/>
      <c r="AM106" s="139"/>
      <c r="AN106" s="139"/>
      <c r="AO106" s="166">
        <f t="shared" si="1"/>
        <v>0</v>
      </c>
      <c r="AP106" s="167"/>
      <c r="AQ106" s="168"/>
      <c r="AR106" s="168"/>
      <c r="AS106" s="168"/>
      <c r="AT106" s="168"/>
      <c r="AU106" s="168"/>
      <c r="AV106" s="169"/>
      <c r="AW106" s="170"/>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9"/>
      <c r="BU106" s="145"/>
      <c r="GE106" s="59"/>
      <c r="GK106" s="59"/>
    </row>
    <row r="107" spans="3:193" s="144" customFormat="1" ht="15.75" thickBot="1">
      <c r="C107" s="137"/>
      <c r="D107" s="138">
        <v>65</v>
      </c>
      <c r="E107" s="139">
        <v>2</v>
      </c>
      <c r="F107" s="139" t="s">
        <v>61</v>
      </c>
      <c r="G107" s="158">
        <v>43712432</v>
      </c>
      <c r="H107" s="298" t="s">
        <v>2779</v>
      </c>
      <c r="I107" s="159"/>
      <c r="J107" s="174" t="s">
        <v>2620</v>
      </c>
      <c r="K107" s="159"/>
      <c r="L107" s="159" t="s">
        <v>2780</v>
      </c>
      <c r="M107" s="159" t="s">
        <v>2741</v>
      </c>
      <c r="N107" s="160">
        <v>30</v>
      </c>
      <c r="O107" s="160">
        <v>11</v>
      </c>
      <c r="P107" s="160">
        <v>1973</v>
      </c>
      <c r="Q107" s="139" t="s">
        <v>51</v>
      </c>
      <c r="R107" s="139" t="s">
        <v>2568</v>
      </c>
      <c r="S107" s="161">
        <v>4349189</v>
      </c>
      <c r="T107" s="139" t="s">
        <v>2547</v>
      </c>
      <c r="U107" s="139" t="s">
        <v>2548</v>
      </c>
      <c r="V107" s="139" t="s">
        <v>2615</v>
      </c>
      <c r="W107" s="139">
        <v>6045432000</v>
      </c>
      <c r="X107" s="139">
        <v>3113225209</v>
      </c>
      <c r="Y107" s="437" t="s">
        <v>2781</v>
      </c>
      <c r="Z107" s="139" t="s">
        <v>2529</v>
      </c>
      <c r="AA107" s="139" t="s">
        <v>2549</v>
      </c>
      <c r="AB107" s="139" t="s">
        <v>22</v>
      </c>
      <c r="AC107" s="139" t="s">
        <v>2524</v>
      </c>
      <c r="AD107" s="140" t="s">
        <v>117</v>
      </c>
      <c r="AE107" s="140" t="s">
        <v>41</v>
      </c>
      <c r="AF107" s="162">
        <v>1</v>
      </c>
      <c r="AG107" s="163" t="s">
        <v>253</v>
      </c>
      <c r="AH107" s="164">
        <v>1</v>
      </c>
      <c r="AI107" s="164" t="s">
        <v>600</v>
      </c>
      <c r="AJ107" s="36"/>
      <c r="AK107" s="240"/>
      <c r="AL107" s="241"/>
      <c r="AM107" s="139"/>
      <c r="AN107" s="139"/>
      <c r="AO107" s="166">
        <f t="shared" ref="AO107:AO147" si="2">+AM107*S107</f>
        <v>0</v>
      </c>
      <c r="AP107" s="167"/>
      <c r="AQ107" s="168"/>
      <c r="AR107" s="168"/>
      <c r="AS107" s="168"/>
      <c r="AT107" s="168"/>
      <c r="AU107" s="168"/>
      <c r="AV107" s="169"/>
      <c r="AW107" s="170"/>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9"/>
      <c r="BU107" s="145"/>
      <c r="GE107" s="59"/>
      <c r="GK107" s="59"/>
    </row>
    <row r="108" spans="3:193" s="144" customFormat="1" ht="15.75" thickBot="1">
      <c r="C108" s="137"/>
      <c r="D108" s="138">
        <v>66</v>
      </c>
      <c r="E108" s="139">
        <v>2</v>
      </c>
      <c r="F108" s="139" t="s">
        <v>61</v>
      </c>
      <c r="G108" s="158">
        <v>43715404</v>
      </c>
      <c r="H108" s="298" t="s">
        <v>2782</v>
      </c>
      <c r="I108" s="159"/>
      <c r="J108" s="174" t="s">
        <v>2593</v>
      </c>
      <c r="K108" s="159"/>
      <c r="L108" s="159" t="s">
        <v>2780</v>
      </c>
      <c r="M108" s="159" t="s">
        <v>2599</v>
      </c>
      <c r="N108" s="160">
        <v>13</v>
      </c>
      <c r="O108" s="160">
        <v>8</v>
      </c>
      <c r="P108" s="160">
        <v>1981</v>
      </c>
      <c r="Q108" s="139" t="s">
        <v>51</v>
      </c>
      <c r="R108" s="139" t="s">
        <v>2568</v>
      </c>
      <c r="S108" s="161">
        <v>5028794</v>
      </c>
      <c r="T108" s="139" t="s">
        <v>2527</v>
      </c>
      <c r="U108" s="139" t="s">
        <v>2573</v>
      </c>
      <c r="V108" s="139" t="s">
        <v>2615</v>
      </c>
      <c r="W108" s="139">
        <v>6045432000</v>
      </c>
      <c r="X108" s="139">
        <v>3148079607</v>
      </c>
      <c r="Y108" s="437" t="s">
        <v>2783</v>
      </c>
      <c r="Z108" s="139" t="s">
        <v>2529</v>
      </c>
      <c r="AA108" s="139" t="s">
        <v>2549</v>
      </c>
      <c r="AB108" s="139" t="s">
        <v>22</v>
      </c>
      <c r="AC108" s="139" t="s">
        <v>2524</v>
      </c>
      <c r="AD108" s="140" t="s">
        <v>117</v>
      </c>
      <c r="AE108" s="140" t="s">
        <v>41</v>
      </c>
      <c r="AF108" s="162">
        <v>1</v>
      </c>
      <c r="AG108" s="163" t="s">
        <v>253</v>
      </c>
      <c r="AH108" s="164">
        <v>1</v>
      </c>
      <c r="AI108" s="164" t="s">
        <v>600</v>
      </c>
      <c r="AJ108" s="36"/>
      <c r="AK108" s="240"/>
      <c r="AL108" s="241"/>
      <c r="AM108" s="139"/>
      <c r="AN108" s="139"/>
      <c r="AO108" s="166">
        <f t="shared" si="2"/>
        <v>0</v>
      </c>
      <c r="AP108" s="167"/>
      <c r="AQ108" s="168"/>
      <c r="AR108" s="168"/>
      <c r="AS108" s="168"/>
      <c r="AT108" s="168"/>
      <c r="AU108" s="168"/>
      <c r="AV108" s="169"/>
      <c r="AW108" s="170"/>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9"/>
      <c r="BU108" s="145"/>
      <c r="GE108" s="59"/>
      <c r="GK108" s="59"/>
    </row>
    <row r="109" spans="3:193" s="144" customFormat="1" ht="15.75" thickBot="1">
      <c r="C109" s="137"/>
      <c r="D109" s="138">
        <v>67</v>
      </c>
      <c r="E109" s="139">
        <v>2</v>
      </c>
      <c r="F109" s="139" t="s">
        <v>61</v>
      </c>
      <c r="G109" s="158">
        <v>71116257</v>
      </c>
      <c r="H109" s="298" t="s">
        <v>2576</v>
      </c>
      <c r="I109" s="159"/>
      <c r="J109" s="174" t="s">
        <v>2709</v>
      </c>
      <c r="K109" s="159"/>
      <c r="L109" s="159" t="s">
        <v>2784</v>
      </c>
      <c r="M109" s="159" t="s">
        <v>2785</v>
      </c>
      <c r="N109" s="160">
        <v>5</v>
      </c>
      <c r="O109" s="160">
        <v>4</v>
      </c>
      <c r="P109" s="160">
        <v>1978</v>
      </c>
      <c r="Q109" s="139" t="s">
        <v>53</v>
      </c>
      <c r="R109" s="139" t="s">
        <v>2699</v>
      </c>
      <c r="S109" s="161">
        <v>2535103</v>
      </c>
      <c r="T109" s="139" t="s">
        <v>2527</v>
      </c>
      <c r="U109" s="139" t="s">
        <v>2528</v>
      </c>
      <c r="V109" s="139" t="s">
        <v>2615</v>
      </c>
      <c r="W109" s="139">
        <v>6045432000</v>
      </c>
      <c r="X109" s="417">
        <v>3117176532</v>
      </c>
      <c r="Y109" s="437" t="s">
        <v>2786</v>
      </c>
      <c r="Z109" s="139" t="s">
        <v>2529</v>
      </c>
      <c r="AA109" s="139" t="s">
        <v>2549</v>
      </c>
      <c r="AB109" s="139" t="s">
        <v>22</v>
      </c>
      <c r="AC109" s="139" t="s">
        <v>2524</v>
      </c>
      <c r="AD109" s="140" t="s">
        <v>117</v>
      </c>
      <c r="AE109" s="140" t="s">
        <v>41</v>
      </c>
      <c r="AF109" s="162">
        <v>1</v>
      </c>
      <c r="AG109" s="163" t="s">
        <v>253</v>
      </c>
      <c r="AH109" s="164">
        <v>1</v>
      </c>
      <c r="AI109" s="164" t="s">
        <v>600</v>
      </c>
      <c r="AJ109" s="36"/>
      <c r="AK109" s="240"/>
      <c r="AL109" s="241"/>
      <c r="AM109" s="139"/>
      <c r="AN109" s="139"/>
      <c r="AO109" s="166">
        <f t="shared" si="2"/>
        <v>0</v>
      </c>
      <c r="AP109" s="167"/>
      <c r="AQ109" s="168"/>
      <c r="AR109" s="168"/>
      <c r="AS109" s="168"/>
      <c r="AT109" s="168"/>
      <c r="AU109" s="168"/>
      <c r="AV109" s="169"/>
      <c r="AW109" s="170"/>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9"/>
      <c r="BU109" s="145"/>
      <c r="GE109" s="59"/>
      <c r="GK109" s="59"/>
    </row>
    <row r="110" spans="3:193" s="144" customFormat="1" ht="15.75" thickBot="1">
      <c r="C110" s="137"/>
      <c r="D110" s="138">
        <v>68</v>
      </c>
      <c r="E110" s="139">
        <v>2</v>
      </c>
      <c r="F110" s="139" t="s">
        <v>61</v>
      </c>
      <c r="G110" s="158">
        <v>1094533220</v>
      </c>
      <c r="H110" s="298" t="s">
        <v>2787</v>
      </c>
      <c r="I110" s="159"/>
      <c r="J110" s="174" t="s">
        <v>2788</v>
      </c>
      <c r="K110" s="159"/>
      <c r="L110" s="159" t="s">
        <v>2789</v>
      </c>
      <c r="M110" s="159" t="s">
        <v>2608</v>
      </c>
      <c r="N110" s="160">
        <v>11</v>
      </c>
      <c r="O110" s="160">
        <v>3</v>
      </c>
      <c r="P110" s="160">
        <v>1995</v>
      </c>
      <c r="Q110" s="139" t="s">
        <v>51</v>
      </c>
      <c r="R110" s="139" t="s">
        <v>2568</v>
      </c>
      <c r="S110" s="161">
        <v>4349189</v>
      </c>
      <c r="T110" s="139" t="s">
        <v>2527</v>
      </c>
      <c r="U110" s="139" t="s">
        <v>2573</v>
      </c>
      <c r="V110" s="139" t="s">
        <v>2615</v>
      </c>
      <c r="W110" s="139">
        <v>6045432000</v>
      </c>
      <c r="X110" s="417">
        <v>3143757138</v>
      </c>
      <c r="Y110" s="437" t="s">
        <v>2790</v>
      </c>
      <c r="Z110" s="139" t="s">
        <v>2529</v>
      </c>
      <c r="AA110" s="139" t="s">
        <v>2549</v>
      </c>
      <c r="AB110" s="139" t="s">
        <v>22</v>
      </c>
      <c r="AC110" s="139" t="s">
        <v>2524</v>
      </c>
      <c r="AD110" s="140" t="s">
        <v>117</v>
      </c>
      <c r="AE110" s="140" t="s">
        <v>41</v>
      </c>
      <c r="AF110" s="162">
        <v>1</v>
      </c>
      <c r="AG110" s="163" t="s">
        <v>253</v>
      </c>
      <c r="AH110" s="164">
        <v>1</v>
      </c>
      <c r="AI110" s="164" t="s">
        <v>600</v>
      </c>
      <c r="AJ110" s="36"/>
      <c r="AK110" s="240"/>
      <c r="AL110" s="241"/>
      <c r="AM110" s="139"/>
      <c r="AN110" s="139"/>
      <c r="AO110" s="166">
        <f t="shared" si="2"/>
        <v>0</v>
      </c>
      <c r="AP110" s="167"/>
      <c r="AQ110" s="168"/>
      <c r="AR110" s="168"/>
      <c r="AS110" s="168"/>
      <c r="AT110" s="168"/>
      <c r="AU110" s="168"/>
      <c r="AV110" s="169"/>
      <c r="AW110" s="170"/>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9"/>
      <c r="BU110" s="145"/>
      <c r="GE110" s="59"/>
      <c r="GK110" s="59"/>
    </row>
    <row r="111" spans="3:193" s="144" customFormat="1" ht="15.75" thickBot="1">
      <c r="C111" s="137"/>
      <c r="D111" s="138">
        <v>69</v>
      </c>
      <c r="E111" s="139">
        <v>2</v>
      </c>
      <c r="F111" s="139" t="s">
        <v>61</v>
      </c>
      <c r="G111" s="158">
        <v>71117066</v>
      </c>
      <c r="H111" s="298" t="s">
        <v>2710</v>
      </c>
      <c r="I111" s="159"/>
      <c r="J111" s="174" t="s">
        <v>2791</v>
      </c>
      <c r="K111" s="159"/>
      <c r="L111" s="159" t="s">
        <v>2792</v>
      </c>
      <c r="M111" s="159" t="s">
        <v>2793</v>
      </c>
      <c r="N111" s="160">
        <v>14</v>
      </c>
      <c r="O111" s="160">
        <v>6</v>
      </c>
      <c r="P111" s="160">
        <v>1980</v>
      </c>
      <c r="Q111" s="139" t="s">
        <v>53</v>
      </c>
      <c r="R111" s="139" t="s">
        <v>2794</v>
      </c>
      <c r="S111" s="161">
        <v>14598561</v>
      </c>
      <c r="T111" s="139" t="s">
        <v>2527</v>
      </c>
      <c r="U111" s="139" t="s">
        <v>2548</v>
      </c>
      <c r="V111" s="139" t="s">
        <v>2615</v>
      </c>
      <c r="W111" s="139">
        <v>6045432000</v>
      </c>
      <c r="X111" s="139">
        <v>3126531352</v>
      </c>
      <c r="Y111" s="437" t="s">
        <v>2795</v>
      </c>
      <c r="Z111" s="139" t="s">
        <v>2529</v>
      </c>
      <c r="AA111" s="139" t="s">
        <v>2549</v>
      </c>
      <c r="AB111" s="139" t="s">
        <v>22</v>
      </c>
      <c r="AC111" s="139" t="s">
        <v>2524</v>
      </c>
      <c r="AD111" s="140" t="s">
        <v>117</v>
      </c>
      <c r="AE111" s="140" t="s">
        <v>41</v>
      </c>
      <c r="AF111" s="162">
        <v>1</v>
      </c>
      <c r="AG111" s="163" t="s">
        <v>253</v>
      </c>
      <c r="AH111" s="164">
        <v>1</v>
      </c>
      <c r="AI111" s="164" t="s">
        <v>600</v>
      </c>
      <c r="AJ111" s="36"/>
      <c r="AK111" s="240"/>
      <c r="AL111" s="241"/>
      <c r="AM111" s="139"/>
      <c r="AN111" s="139"/>
      <c r="AO111" s="166">
        <f t="shared" si="2"/>
        <v>0</v>
      </c>
      <c r="AP111" s="167"/>
      <c r="AQ111" s="168"/>
      <c r="AR111" s="168"/>
      <c r="AS111" s="168"/>
      <c r="AT111" s="168"/>
      <c r="AU111" s="168"/>
      <c r="AV111" s="169"/>
      <c r="AW111" s="170"/>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9"/>
      <c r="BU111" s="145"/>
      <c r="GE111" s="59"/>
      <c r="GK111" s="59"/>
    </row>
    <row r="112" spans="3:193" s="144" customFormat="1" ht="15.75" thickBot="1">
      <c r="C112" s="137"/>
      <c r="D112" s="138">
        <v>70</v>
      </c>
      <c r="E112" s="139">
        <v>7</v>
      </c>
      <c r="F112" s="139" t="s">
        <v>61</v>
      </c>
      <c r="G112" s="158">
        <v>1069479363</v>
      </c>
      <c r="H112" s="298" t="s">
        <v>2796</v>
      </c>
      <c r="I112" s="159"/>
      <c r="J112" s="174" t="s">
        <v>2797</v>
      </c>
      <c r="K112" s="159"/>
      <c r="L112" s="159" t="s">
        <v>2798</v>
      </c>
      <c r="M112" s="159" t="s">
        <v>2799</v>
      </c>
      <c r="N112" s="160">
        <v>29</v>
      </c>
      <c r="O112" s="160">
        <v>7</v>
      </c>
      <c r="P112" s="160">
        <v>1989</v>
      </c>
      <c r="Q112" s="139" t="s">
        <v>53</v>
      </c>
      <c r="R112" s="139" t="s">
        <v>2568</v>
      </c>
      <c r="S112" s="161">
        <v>4349189</v>
      </c>
      <c r="T112" s="139" t="s">
        <v>2527</v>
      </c>
      <c r="U112" s="139" t="s">
        <v>2623</v>
      </c>
      <c r="V112" s="139" t="s">
        <v>2615</v>
      </c>
      <c r="W112" s="139">
        <v>6045432000</v>
      </c>
      <c r="X112" s="139">
        <v>3006297051</v>
      </c>
      <c r="Y112" s="437" t="s">
        <v>2800</v>
      </c>
      <c r="Z112" s="139" t="s">
        <v>2529</v>
      </c>
      <c r="AA112" s="139" t="s">
        <v>2549</v>
      </c>
      <c r="AB112" s="139" t="s">
        <v>22</v>
      </c>
      <c r="AC112" s="139" t="s">
        <v>2524</v>
      </c>
      <c r="AD112" s="140" t="s">
        <v>117</v>
      </c>
      <c r="AE112" s="140" t="s">
        <v>41</v>
      </c>
      <c r="AF112" s="162">
        <v>1</v>
      </c>
      <c r="AG112" s="163" t="s">
        <v>253</v>
      </c>
      <c r="AH112" s="164">
        <v>1</v>
      </c>
      <c r="AI112" s="164" t="s">
        <v>600</v>
      </c>
      <c r="AJ112" s="36"/>
      <c r="AK112" s="240"/>
      <c r="AL112" s="241"/>
      <c r="AM112" s="139"/>
      <c r="AN112" s="139"/>
      <c r="AO112" s="166">
        <f t="shared" si="2"/>
        <v>0</v>
      </c>
      <c r="AP112" s="167"/>
      <c r="AQ112" s="168"/>
      <c r="AR112" s="168"/>
      <c r="AS112" s="168"/>
      <c r="AT112" s="168"/>
      <c r="AU112" s="168"/>
      <c r="AV112" s="169"/>
      <c r="AW112" s="170"/>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9"/>
      <c r="BU112" s="145"/>
      <c r="GE112" s="59"/>
      <c r="GK112" s="59"/>
    </row>
    <row r="113" spans="3:193" s="144" customFormat="1" ht="15.75" thickBot="1">
      <c r="C113" s="137"/>
      <c r="D113" s="138">
        <v>71</v>
      </c>
      <c r="E113" s="139">
        <v>2</v>
      </c>
      <c r="F113" s="139" t="s">
        <v>61</v>
      </c>
      <c r="G113" s="158">
        <v>43715248</v>
      </c>
      <c r="H113" s="298" t="s">
        <v>2593</v>
      </c>
      <c r="I113" s="159"/>
      <c r="J113" s="174" t="s">
        <v>2620</v>
      </c>
      <c r="K113" s="159"/>
      <c r="L113" s="159" t="s">
        <v>2599</v>
      </c>
      <c r="M113" s="159" t="s">
        <v>2638</v>
      </c>
      <c r="N113" s="160">
        <v>10</v>
      </c>
      <c r="O113" s="160">
        <v>11</v>
      </c>
      <c r="P113" s="160">
        <v>1980</v>
      </c>
      <c r="Q113" s="139" t="s">
        <v>51</v>
      </c>
      <c r="R113" s="139" t="s">
        <v>2568</v>
      </c>
      <c r="S113" s="161">
        <v>4349189</v>
      </c>
      <c r="T113" s="139" t="s">
        <v>2527</v>
      </c>
      <c r="U113" s="139" t="s">
        <v>2548</v>
      </c>
      <c r="V113" s="139" t="s">
        <v>2615</v>
      </c>
      <c r="W113" s="139">
        <v>6045432000</v>
      </c>
      <c r="X113" s="139">
        <v>3217671676</v>
      </c>
      <c r="Y113" s="437" t="s">
        <v>2801</v>
      </c>
      <c r="Z113" s="139" t="s">
        <v>2529</v>
      </c>
      <c r="AA113" s="139" t="s">
        <v>2549</v>
      </c>
      <c r="AB113" s="139" t="s">
        <v>22</v>
      </c>
      <c r="AC113" s="139" t="s">
        <v>2524</v>
      </c>
      <c r="AD113" s="140" t="s">
        <v>117</v>
      </c>
      <c r="AE113" s="140" t="s">
        <v>41</v>
      </c>
      <c r="AF113" s="162">
        <v>1</v>
      </c>
      <c r="AG113" s="163" t="s">
        <v>253</v>
      </c>
      <c r="AH113" s="164">
        <v>1</v>
      </c>
      <c r="AI113" s="164" t="s">
        <v>600</v>
      </c>
      <c r="AJ113" s="36"/>
      <c r="AK113" s="240"/>
      <c r="AL113" s="241"/>
      <c r="AM113" s="139"/>
      <c r="AN113" s="139"/>
      <c r="AO113" s="166">
        <f t="shared" si="2"/>
        <v>0</v>
      </c>
      <c r="AP113" s="167"/>
      <c r="AQ113" s="168"/>
      <c r="AR113" s="168"/>
      <c r="AS113" s="168"/>
      <c r="AT113" s="168"/>
      <c r="AU113" s="168"/>
      <c r="AV113" s="169"/>
      <c r="AW113" s="170"/>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9"/>
      <c r="BU113" s="145"/>
      <c r="GE113" s="59"/>
      <c r="GK113" s="59"/>
    </row>
    <row r="114" spans="3:193" s="144" customFormat="1" ht="15.75" thickBot="1">
      <c r="C114" s="137"/>
      <c r="D114" s="138">
        <v>72</v>
      </c>
      <c r="E114" s="139">
        <v>2</v>
      </c>
      <c r="F114" s="139" t="s">
        <v>61</v>
      </c>
      <c r="G114" s="158">
        <v>1036392281</v>
      </c>
      <c r="H114" s="298" t="s">
        <v>2575</v>
      </c>
      <c r="I114" s="159"/>
      <c r="J114" s="174" t="s">
        <v>2556</v>
      </c>
      <c r="K114" s="159"/>
      <c r="L114" s="159" t="s">
        <v>2599</v>
      </c>
      <c r="M114" s="159" t="s">
        <v>2638</v>
      </c>
      <c r="N114" s="160">
        <v>12</v>
      </c>
      <c r="O114" s="160">
        <v>4</v>
      </c>
      <c r="P114" s="160">
        <v>1986</v>
      </c>
      <c r="Q114" s="139" t="s">
        <v>53</v>
      </c>
      <c r="R114" s="139" t="s">
        <v>2568</v>
      </c>
      <c r="S114" s="161">
        <v>4349189</v>
      </c>
      <c r="T114" s="139" t="s">
        <v>2527</v>
      </c>
      <c r="U114" s="139" t="s">
        <v>2573</v>
      </c>
      <c r="V114" s="139" t="s">
        <v>2615</v>
      </c>
      <c r="W114" s="139">
        <v>6045432000</v>
      </c>
      <c r="X114" s="139">
        <v>3103768157</v>
      </c>
      <c r="Y114" s="437" t="s">
        <v>2802</v>
      </c>
      <c r="Z114" s="139" t="s">
        <v>2529</v>
      </c>
      <c r="AA114" s="139" t="s">
        <v>2549</v>
      </c>
      <c r="AB114" s="139" t="s">
        <v>22</v>
      </c>
      <c r="AC114" s="139" t="s">
        <v>2524</v>
      </c>
      <c r="AD114" s="140" t="s">
        <v>117</v>
      </c>
      <c r="AE114" s="140" t="s">
        <v>41</v>
      </c>
      <c r="AF114" s="162">
        <v>1</v>
      </c>
      <c r="AG114" s="163" t="s">
        <v>253</v>
      </c>
      <c r="AH114" s="164">
        <v>1</v>
      </c>
      <c r="AI114" s="164" t="s">
        <v>600</v>
      </c>
      <c r="AJ114" s="36"/>
      <c r="AK114" s="240"/>
      <c r="AL114" s="241"/>
      <c r="AM114" s="139"/>
      <c r="AN114" s="139"/>
      <c r="AO114" s="166">
        <f t="shared" si="2"/>
        <v>0</v>
      </c>
      <c r="AP114" s="167"/>
      <c r="AQ114" s="168"/>
      <c r="AR114" s="168"/>
      <c r="AS114" s="168"/>
      <c r="AT114" s="168"/>
      <c r="AU114" s="168"/>
      <c r="AV114" s="169"/>
      <c r="AW114" s="170"/>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9"/>
      <c r="BU114" s="145"/>
      <c r="GE114" s="59"/>
      <c r="GK114" s="59"/>
    </row>
    <row r="115" spans="3:193" s="144" customFormat="1" ht="15.75" thickBot="1">
      <c r="C115" s="137"/>
      <c r="D115" s="138">
        <v>73</v>
      </c>
      <c r="E115" s="139">
        <v>2</v>
      </c>
      <c r="F115" s="139" t="s">
        <v>61</v>
      </c>
      <c r="G115" s="158">
        <v>39457825</v>
      </c>
      <c r="H115" s="298" t="s">
        <v>2803</v>
      </c>
      <c r="I115" s="159"/>
      <c r="J115" s="174" t="s">
        <v>2710</v>
      </c>
      <c r="K115" s="159"/>
      <c r="L115" s="159" t="s">
        <v>2599</v>
      </c>
      <c r="M115" s="159" t="s">
        <v>2638</v>
      </c>
      <c r="N115" s="160">
        <v>19</v>
      </c>
      <c r="O115" s="160">
        <v>2</v>
      </c>
      <c r="P115" s="160">
        <v>1986</v>
      </c>
      <c r="Q115" s="139" t="s">
        <v>51</v>
      </c>
      <c r="R115" s="139" t="s">
        <v>2635</v>
      </c>
      <c r="S115" s="161">
        <v>3143798</v>
      </c>
      <c r="T115" s="139" t="s">
        <v>2527</v>
      </c>
      <c r="U115" s="139" t="s">
        <v>2623</v>
      </c>
      <c r="V115" s="139" t="s">
        <v>2615</v>
      </c>
      <c r="W115" s="139">
        <v>6045432000</v>
      </c>
      <c r="X115" s="139">
        <v>3127560997</v>
      </c>
      <c r="Y115" s="437" t="s">
        <v>2804</v>
      </c>
      <c r="Z115" s="139" t="s">
        <v>2529</v>
      </c>
      <c r="AA115" s="139" t="s">
        <v>2549</v>
      </c>
      <c r="AB115" s="139" t="s">
        <v>22</v>
      </c>
      <c r="AC115" s="139" t="s">
        <v>2524</v>
      </c>
      <c r="AD115" s="140" t="s">
        <v>117</v>
      </c>
      <c r="AE115" s="140" t="s">
        <v>41</v>
      </c>
      <c r="AF115" s="162">
        <v>1</v>
      </c>
      <c r="AG115" s="163" t="s">
        <v>253</v>
      </c>
      <c r="AH115" s="164">
        <v>1</v>
      </c>
      <c r="AI115" s="164" t="s">
        <v>600</v>
      </c>
      <c r="AJ115" s="36"/>
      <c r="AK115" s="240"/>
      <c r="AL115" s="241"/>
      <c r="AM115" s="139"/>
      <c r="AN115" s="139"/>
      <c r="AO115" s="166">
        <f t="shared" si="2"/>
        <v>0</v>
      </c>
      <c r="AP115" s="167"/>
      <c r="AQ115" s="168"/>
      <c r="AR115" s="168"/>
      <c r="AS115" s="168"/>
      <c r="AT115" s="168"/>
      <c r="AU115" s="168"/>
      <c r="AV115" s="169"/>
      <c r="AW115" s="170"/>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9"/>
      <c r="BU115" s="145"/>
      <c r="GE115" s="59"/>
      <c r="GK115" s="59"/>
    </row>
    <row r="116" spans="3:193" s="144" customFormat="1" ht="15.75" thickBot="1">
      <c r="C116" s="137"/>
      <c r="D116" s="138">
        <v>74</v>
      </c>
      <c r="E116" s="139">
        <v>6</v>
      </c>
      <c r="F116" s="139" t="s">
        <v>61</v>
      </c>
      <c r="G116" s="158">
        <v>43714149</v>
      </c>
      <c r="H116" s="298" t="s">
        <v>2576</v>
      </c>
      <c r="I116" s="159"/>
      <c r="J116" s="174" t="s">
        <v>2563</v>
      </c>
      <c r="K116" s="159"/>
      <c r="L116" s="159" t="s">
        <v>2669</v>
      </c>
      <c r="M116" s="159" t="s">
        <v>2805</v>
      </c>
      <c r="N116" s="160">
        <v>19</v>
      </c>
      <c r="O116" s="160">
        <v>12</v>
      </c>
      <c r="P116" s="160">
        <v>1977</v>
      </c>
      <c r="Q116" s="139" t="s">
        <v>51</v>
      </c>
      <c r="R116" s="139" t="s">
        <v>2569</v>
      </c>
      <c r="S116" s="161">
        <v>3143798</v>
      </c>
      <c r="T116" s="139" t="s">
        <v>2550</v>
      </c>
      <c r="U116" s="139" t="s">
        <v>2548</v>
      </c>
      <c r="V116" s="139" t="s">
        <v>2615</v>
      </c>
      <c r="W116" s="139">
        <v>6045432000</v>
      </c>
      <c r="X116" s="139">
        <v>3197446409</v>
      </c>
      <c r="Y116" s="437" t="s">
        <v>2806</v>
      </c>
      <c r="Z116" s="139" t="s">
        <v>2529</v>
      </c>
      <c r="AA116" s="139" t="s">
        <v>2549</v>
      </c>
      <c r="AB116" s="139" t="s">
        <v>22</v>
      </c>
      <c r="AC116" s="139" t="s">
        <v>2524</v>
      </c>
      <c r="AD116" s="140" t="s">
        <v>117</v>
      </c>
      <c r="AE116" s="140" t="s">
        <v>41</v>
      </c>
      <c r="AF116" s="162">
        <v>1</v>
      </c>
      <c r="AG116" s="163" t="s">
        <v>253</v>
      </c>
      <c r="AH116" s="164">
        <v>1</v>
      </c>
      <c r="AI116" s="164" t="s">
        <v>600</v>
      </c>
      <c r="AJ116" s="36"/>
      <c r="AK116" s="240"/>
      <c r="AL116" s="241"/>
      <c r="AM116" s="139"/>
      <c r="AN116" s="139"/>
      <c r="AO116" s="166">
        <f t="shared" si="2"/>
        <v>0</v>
      </c>
      <c r="AP116" s="167"/>
      <c r="AQ116" s="168"/>
      <c r="AR116" s="168"/>
      <c r="AS116" s="168"/>
      <c r="AT116" s="168"/>
      <c r="AU116" s="168"/>
      <c r="AV116" s="169"/>
      <c r="AW116" s="170"/>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9"/>
      <c r="BU116" s="145"/>
      <c r="GE116" s="59"/>
      <c r="GK116" s="59"/>
    </row>
    <row r="117" spans="3:193" s="144" customFormat="1" ht="15.75" thickBot="1">
      <c r="C117" s="137"/>
      <c r="D117" s="138">
        <v>75</v>
      </c>
      <c r="E117" s="139">
        <v>2</v>
      </c>
      <c r="F117" s="139" t="s">
        <v>61</v>
      </c>
      <c r="G117" s="158">
        <v>1017150718</v>
      </c>
      <c r="H117" s="298" t="s">
        <v>2520</v>
      </c>
      <c r="I117" s="159"/>
      <c r="J117" s="174" t="s">
        <v>2807</v>
      </c>
      <c r="K117" s="159"/>
      <c r="L117" s="159" t="s">
        <v>2808</v>
      </c>
      <c r="M117" s="159"/>
      <c r="N117" s="160">
        <v>17</v>
      </c>
      <c r="O117" s="160">
        <v>6</v>
      </c>
      <c r="P117" s="160">
        <v>1987</v>
      </c>
      <c r="Q117" s="139" t="s">
        <v>51</v>
      </c>
      <c r="R117" s="139" t="s">
        <v>2568</v>
      </c>
      <c r="S117" s="161">
        <v>5028794</v>
      </c>
      <c r="T117" s="139" t="s">
        <v>2527</v>
      </c>
      <c r="U117" s="139" t="s">
        <v>2548</v>
      </c>
      <c r="V117" s="139" t="s">
        <v>2615</v>
      </c>
      <c r="W117" s="139">
        <v>6045432000</v>
      </c>
      <c r="X117" s="139">
        <v>3217707814</v>
      </c>
      <c r="Y117" s="437" t="s">
        <v>2809</v>
      </c>
      <c r="Z117" s="139" t="s">
        <v>2529</v>
      </c>
      <c r="AA117" s="139" t="s">
        <v>2549</v>
      </c>
      <c r="AB117" s="139" t="s">
        <v>22</v>
      </c>
      <c r="AC117" s="139" t="s">
        <v>2524</v>
      </c>
      <c r="AD117" s="140" t="s">
        <v>117</v>
      </c>
      <c r="AE117" s="140" t="s">
        <v>41</v>
      </c>
      <c r="AF117" s="162">
        <v>1</v>
      </c>
      <c r="AG117" s="163" t="s">
        <v>253</v>
      </c>
      <c r="AH117" s="164">
        <v>1</v>
      </c>
      <c r="AI117" s="164" t="s">
        <v>600</v>
      </c>
      <c r="AJ117" s="36"/>
      <c r="AK117" s="240"/>
      <c r="AL117" s="241"/>
      <c r="AM117" s="139"/>
      <c r="AN117" s="139"/>
      <c r="AO117" s="166">
        <f t="shared" si="2"/>
        <v>0</v>
      </c>
      <c r="AP117" s="167"/>
      <c r="AQ117" s="168"/>
      <c r="AR117" s="168"/>
      <c r="AS117" s="168"/>
      <c r="AT117" s="168"/>
      <c r="AU117" s="168"/>
      <c r="AV117" s="169"/>
      <c r="AW117" s="170"/>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9"/>
      <c r="BU117" s="145"/>
      <c r="GE117" s="59"/>
      <c r="GK117" s="59"/>
    </row>
    <row r="118" spans="3:193" s="144" customFormat="1" ht="15.75" thickBot="1">
      <c r="C118" s="137"/>
      <c r="D118" s="138">
        <v>76</v>
      </c>
      <c r="E118" s="139">
        <v>2</v>
      </c>
      <c r="F118" s="139" t="s">
        <v>61</v>
      </c>
      <c r="G118" s="158">
        <v>39454070</v>
      </c>
      <c r="H118" s="298" t="s">
        <v>2810</v>
      </c>
      <c r="I118" s="159"/>
      <c r="J118" s="174" t="s">
        <v>2782</v>
      </c>
      <c r="K118" s="159"/>
      <c r="L118" s="159" t="s">
        <v>2811</v>
      </c>
      <c r="M118" s="159" t="s">
        <v>2608</v>
      </c>
      <c r="N118" s="160">
        <v>6</v>
      </c>
      <c r="O118" s="160">
        <v>10</v>
      </c>
      <c r="P118" s="160">
        <v>1982</v>
      </c>
      <c r="Q118" s="139" t="s">
        <v>51</v>
      </c>
      <c r="R118" s="139" t="s">
        <v>2812</v>
      </c>
      <c r="S118" s="161">
        <v>2665688</v>
      </c>
      <c r="T118" s="139" t="s">
        <v>2527</v>
      </c>
      <c r="U118" s="139" t="s">
        <v>2623</v>
      </c>
      <c r="V118" s="139" t="s">
        <v>2615</v>
      </c>
      <c r="W118" s="139">
        <v>6045432000</v>
      </c>
      <c r="X118" s="139">
        <v>3216036811</v>
      </c>
      <c r="Y118" s="437" t="s">
        <v>2814</v>
      </c>
      <c r="Z118" s="139" t="s">
        <v>2529</v>
      </c>
      <c r="AA118" s="139" t="s">
        <v>2549</v>
      </c>
      <c r="AB118" s="139" t="s">
        <v>22</v>
      </c>
      <c r="AC118" s="139" t="s">
        <v>2524</v>
      </c>
      <c r="AD118" s="140" t="s">
        <v>117</v>
      </c>
      <c r="AE118" s="140" t="s">
        <v>41</v>
      </c>
      <c r="AF118" s="162">
        <v>1</v>
      </c>
      <c r="AG118" s="163" t="s">
        <v>253</v>
      </c>
      <c r="AH118" s="164">
        <v>1</v>
      </c>
      <c r="AI118" s="164" t="s">
        <v>600</v>
      </c>
      <c r="AJ118" s="36"/>
      <c r="AK118" s="240"/>
      <c r="AL118" s="241"/>
      <c r="AM118" s="139"/>
      <c r="AN118" s="139"/>
      <c r="AO118" s="166">
        <f t="shared" si="2"/>
        <v>0</v>
      </c>
      <c r="AP118" s="167"/>
      <c r="AQ118" s="168"/>
      <c r="AR118" s="168"/>
      <c r="AS118" s="168"/>
      <c r="AT118" s="168"/>
      <c r="AU118" s="168"/>
      <c r="AV118" s="169"/>
      <c r="AW118" s="170"/>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9"/>
      <c r="BU118" s="145"/>
      <c r="GE118" s="59"/>
      <c r="GK118" s="59"/>
    </row>
    <row r="119" spans="3:193" s="144" customFormat="1" ht="15.75" thickBot="1">
      <c r="C119" s="137"/>
      <c r="D119" s="138">
        <v>77</v>
      </c>
      <c r="E119" s="139">
        <v>2</v>
      </c>
      <c r="F119" s="139" t="s">
        <v>61</v>
      </c>
      <c r="G119" s="158">
        <v>1017231385</v>
      </c>
      <c r="H119" s="298" t="s">
        <v>2815</v>
      </c>
      <c r="I119" s="159"/>
      <c r="J119" s="174" t="s">
        <v>2523</v>
      </c>
      <c r="K119" s="159"/>
      <c r="L119" s="159" t="s">
        <v>2816</v>
      </c>
      <c r="M119" s="159" t="s">
        <v>2587</v>
      </c>
      <c r="N119" s="160">
        <v>15</v>
      </c>
      <c r="O119" s="160">
        <v>5</v>
      </c>
      <c r="P119" s="160">
        <v>1995</v>
      </c>
      <c r="Q119" s="139" t="s">
        <v>53</v>
      </c>
      <c r="R119" s="139" t="s">
        <v>2568</v>
      </c>
      <c r="S119" s="161">
        <v>4349189</v>
      </c>
      <c r="T119" s="139" t="s">
        <v>2527</v>
      </c>
      <c r="U119" s="139" t="s">
        <v>2623</v>
      </c>
      <c r="V119" s="139" t="s">
        <v>2615</v>
      </c>
      <c r="W119" s="139">
        <v>6045432000</v>
      </c>
      <c r="X119" s="139">
        <v>3045502532</v>
      </c>
      <c r="Y119" s="437" t="s">
        <v>2817</v>
      </c>
      <c r="Z119" s="139" t="s">
        <v>2529</v>
      </c>
      <c r="AA119" s="139" t="s">
        <v>2549</v>
      </c>
      <c r="AB119" s="139" t="s">
        <v>22</v>
      </c>
      <c r="AC119" s="139" t="s">
        <v>2524</v>
      </c>
      <c r="AD119" s="140" t="s">
        <v>117</v>
      </c>
      <c r="AE119" s="140" t="s">
        <v>41</v>
      </c>
      <c r="AF119" s="162">
        <v>1</v>
      </c>
      <c r="AG119" s="163" t="s">
        <v>253</v>
      </c>
      <c r="AH119" s="164">
        <v>1</v>
      </c>
      <c r="AI119" s="164" t="s">
        <v>600</v>
      </c>
      <c r="AJ119" s="36"/>
      <c r="AK119" s="240"/>
      <c r="AL119" s="241"/>
      <c r="AM119" s="139"/>
      <c r="AN119" s="139"/>
      <c r="AO119" s="166">
        <f t="shared" si="2"/>
        <v>0</v>
      </c>
      <c r="AP119" s="167"/>
      <c r="AQ119" s="168"/>
      <c r="AR119" s="168"/>
      <c r="AS119" s="168"/>
      <c r="AT119" s="168"/>
      <c r="AU119" s="168"/>
      <c r="AV119" s="169"/>
      <c r="AW119" s="170"/>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9"/>
      <c r="BU119" s="145"/>
      <c r="GE119" s="59"/>
      <c r="GK119" s="59"/>
    </row>
    <row r="120" spans="3:193" s="144" customFormat="1" ht="15.75" thickBot="1">
      <c r="C120" s="137"/>
      <c r="D120" s="138">
        <v>78</v>
      </c>
      <c r="E120" s="139">
        <v>6</v>
      </c>
      <c r="F120" s="139" t="s">
        <v>61</v>
      </c>
      <c r="G120" s="158">
        <v>1126456321</v>
      </c>
      <c r="H120" s="298" t="s">
        <v>2818</v>
      </c>
      <c r="I120" s="159"/>
      <c r="J120" s="174" t="s">
        <v>2819</v>
      </c>
      <c r="K120" s="159"/>
      <c r="L120" s="159" t="s">
        <v>2820</v>
      </c>
      <c r="M120" s="159" t="s">
        <v>2821</v>
      </c>
      <c r="N120" s="160">
        <v>7</v>
      </c>
      <c r="O120" s="160">
        <v>3</v>
      </c>
      <c r="P120" s="160">
        <v>1996</v>
      </c>
      <c r="Q120" s="139" t="s">
        <v>53</v>
      </c>
      <c r="R120" s="139" t="s">
        <v>2699</v>
      </c>
      <c r="S120" s="161">
        <v>2535103</v>
      </c>
      <c r="T120" s="139" t="s">
        <v>2550</v>
      </c>
      <c r="U120" s="139" t="s">
        <v>2528</v>
      </c>
      <c r="V120" s="139" t="s">
        <v>2615</v>
      </c>
      <c r="W120" s="139">
        <v>6045432000</v>
      </c>
      <c r="X120" s="139">
        <v>3228173817</v>
      </c>
      <c r="Y120" s="437" t="s">
        <v>2822</v>
      </c>
      <c r="Z120" s="139" t="s">
        <v>2529</v>
      </c>
      <c r="AA120" s="139" t="s">
        <v>2549</v>
      </c>
      <c r="AB120" s="139" t="s">
        <v>22</v>
      </c>
      <c r="AC120" s="139" t="s">
        <v>2524</v>
      </c>
      <c r="AD120" s="140" t="s">
        <v>117</v>
      </c>
      <c r="AE120" s="140" t="s">
        <v>41</v>
      </c>
      <c r="AF120" s="162">
        <v>1</v>
      </c>
      <c r="AG120" s="163" t="s">
        <v>253</v>
      </c>
      <c r="AH120" s="164">
        <v>1</v>
      </c>
      <c r="AI120" s="164" t="s">
        <v>600</v>
      </c>
      <c r="AJ120" s="36"/>
      <c r="AK120" s="240"/>
      <c r="AL120" s="241"/>
      <c r="AM120" s="139"/>
      <c r="AN120" s="139"/>
      <c r="AO120" s="166">
        <f t="shared" si="2"/>
        <v>0</v>
      </c>
      <c r="AP120" s="167"/>
      <c r="AQ120" s="168"/>
      <c r="AR120" s="168"/>
      <c r="AS120" s="168"/>
      <c r="AT120" s="168"/>
      <c r="AU120" s="168"/>
      <c r="AV120" s="169"/>
      <c r="AW120" s="170"/>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9"/>
      <c r="BU120" s="145"/>
      <c r="GE120" s="59"/>
      <c r="GK120" s="59"/>
    </row>
    <row r="121" spans="3:193" s="144" customFormat="1" ht="15.75" thickBot="1">
      <c r="C121" s="137"/>
      <c r="D121" s="138">
        <v>79</v>
      </c>
      <c r="E121" s="139">
        <v>4</v>
      </c>
      <c r="F121" s="139" t="s">
        <v>61</v>
      </c>
      <c r="G121" s="158">
        <v>1001471572</v>
      </c>
      <c r="H121" s="298" t="s">
        <v>2673</v>
      </c>
      <c r="I121" s="159"/>
      <c r="J121" s="174" t="s">
        <v>2556</v>
      </c>
      <c r="K121" s="159"/>
      <c r="L121" s="159" t="s">
        <v>2823</v>
      </c>
      <c r="M121" s="159"/>
      <c r="N121" s="160">
        <v>10</v>
      </c>
      <c r="O121" s="160">
        <v>7</v>
      </c>
      <c r="P121" s="160">
        <v>2000</v>
      </c>
      <c r="Q121" s="139" t="s">
        <v>53</v>
      </c>
      <c r="R121" s="139" t="s">
        <v>2582</v>
      </c>
      <c r="S121" s="161">
        <v>3143798</v>
      </c>
      <c r="T121" s="139" t="s">
        <v>2527</v>
      </c>
      <c r="U121" s="139" t="s">
        <v>2573</v>
      </c>
      <c r="V121" s="139" t="s">
        <v>2615</v>
      </c>
      <c r="W121" s="139">
        <v>6045432000</v>
      </c>
      <c r="X121" s="139">
        <v>3117230953</v>
      </c>
      <c r="Y121" s="437" t="s">
        <v>2824</v>
      </c>
      <c r="Z121" s="139" t="s">
        <v>2529</v>
      </c>
      <c r="AA121" s="139" t="s">
        <v>2549</v>
      </c>
      <c r="AB121" s="139" t="s">
        <v>22</v>
      </c>
      <c r="AC121" s="139" t="s">
        <v>2524</v>
      </c>
      <c r="AD121" s="140" t="s">
        <v>117</v>
      </c>
      <c r="AE121" s="140" t="s">
        <v>41</v>
      </c>
      <c r="AF121" s="162">
        <v>1</v>
      </c>
      <c r="AG121" s="163" t="s">
        <v>253</v>
      </c>
      <c r="AH121" s="164">
        <v>1</v>
      </c>
      <c r="AI121" s="164" t="s">
        <v>600</v>
      </c>
      <c r="AJ121" s="36"/>
      <c r="AK121" s="240"/>
      <c r="AL121" s="241"/>
      <c r="AM121" s="139"/>
      <c r="AN121" s="139"/>
      <c r="AO121" s="166">
        <f t="shared" si="2"/>
        <v>0</v>
      </c>
      <c r="AP121" s="167"/>
      <c r="AQ121" s="168"/>
      <c r="AR121" s="168"/>
      <c r="AS121" s="168"/>
      <c r="AT121" s="168"/>
      <c r="AU121" s="168"/>
      <c r="AV121" s="169"/>
      <c r="AW121" s="170"/>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9"/>
      <c r="BU121" s="145"/>
      <c r="GE121" s="59"/>
      <c r="GK121" s="59"/>
    </row>
    <row r="122" spans="3:193" s="144" customFormat="1" ht="15.75" thickBot="1">
      <c r="C122" s="137"/>
      <c r="D122" s="138">
        <v>80</v>
      </c>
      <c r="E122" s="139">
        <v>2</v>
      </c>
      <c r="F122" s="139" t="s">
        <v>61</v>
      </c>
      <c r="G122" s="158">
        <v>1036394968</v>
      </c>
      <c r="H122" s="298" t="s">
        <v>2825</v>
      </c>
      <c r="I122" s="159"/>
      <c r="J122" s="174" t="s">
        <v>2826</v>
      </c>
      <c r="K122" s="159"/>
      <c r="L122" s="159" t="s">
        <v>2721</v>
      </c>
      <c r="M122" s="159"/>
      <c r="N122" s="160">
        <v>19</v>
      </c>
      <c r="O122" s="160">
        <v>11</v>
      </c>
      <c r="P122" s="160">
        <v>1989</v>
      </c>
      <c r="Q122" s="139" t="s">
        <v>51</v>
      </c>
      <c r="R122" s="139" t="s">
        <v>2635</v>
      </c>
      <c r="S122" s="161">
        <v>3143798</v>
      </c>
      <c r="T122" s="139" t="s">
        <v>2527</v>
      </c>
      <c r="U122" s="139" t="s">
        <v>2573</v>
      </c>
      <c r="V122" s="139" t="s">
        <v>2615</v>
      </c>
      <c r="W122" s="139">
        <v>6045432000</v>
      </c>
      <c r="X122" s="139">
        <v>3023751625</v>
      </c>
      <c r="Y122" s="437" t="s">
        <v>2827</v>
      </c>
      <c r="Z122" s="139" t="s">
        <v>2529</v>
      </c>
      <c r="AA122" s="139" t="s">
        <v>2549</v>
      </c>
      <c r="AB122" s="139" t="s">
        <v>22</v>
      </c>
      <c r="AC122" s="139" t="s">
        <v>2524</v>
      </c>
      <c r="AD122" s="140" t="s">
        <v>117</v>
      </c>
      <c r="AE122" s="140" t="s">
        <v>41</v>
      </c>
      <c r="AF122" s="162">
        <v>1</v>
      </c>
      <c r="AG122" s="163" t="s">
        <v>253</v>
      </c>
      <c r="AH122" s="164">
        <v>1</v>
      </c>
      <c r="AI122" s="164" t="s">
        <v>600</v>
      </c>
      <c r="AJ122" s="36"/>
      <c r="AK122" s="240"/>
      <c r="AL122" s="241"/>
      <c r="AM122" s="139"/>
      <c r="AN122" s="139"/>
      <c r="AO122" s="166">
        <f t="shared" si="2"/>
        <v>0</v>
      </c>
      <c r="AP122" s="167"/>
      <c r="AQ122" s="168"/>
      <c r="AR122" s="168"/>
      <c r="AS122" s="168"/>
      <c r="AT122" s="168"/>
      <c r="AU122" s="168"/>
      <c r="AV122" s="169"/>
      <c r="AW122" s="170"/>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9"/>
      <c r="BU122" s="145"/>
      <c r="GE122" s="59"/>
      <c r="GK122" s="59"/>
    </row>
    <row r="123" spans="3:193" s="144" customFormat="1" ht="15.75" thickBot="1">
      <c r="C123" s="137"/>
      <c r="D123" s="138">
        <v>81</v>
      </c>
      <c r="E123" s="139">
        <v>5</v>
      </c>
      <c r="F123" s="139" t="s">
        <v>61</v>
      </c>
      <c r="G123" s="158">
        <v>1036392944</v>
      </c>
      <c r="H123" s="298" t="s">
        <v>2576</v>
      </c>
      <c r="I123" s="159"/>
      <c r="J123" s="174" t="s">
        <v>2828</v>
      </c>
      <c r="K123" s="159"/>
      <c r="L123" s="159" t="s">
        <v>2829</v>
      </c>
      <c r="M123" s="159" t="s">
        <v>2830</v>
      </c>
      <c r="N123" s="160">
        <v>19</v>
      </c>
      <c r="O123" s="160">
        <v>7</v>
      </c>
      <c r="P123" s="160">
        <v>1987</v>
      </c>
      <c r="Q123" s="139" t="s">
        <v>53</v>
      </c>
      <c r="R123" s="139" t="s">
        <v>2568</v>
      </c>
      <c r="S123" s="161">
        <v>5028794</v>
      </c>
      <c r="T123" s="139" t="s">
        <v>2550</v>
      </c>
      <c r="U123" s="139" t="s">
        <v>2548</v>
      </c>
      <c r="V123" s="139" t="s">
        <v>2615</v>
      </c>
      <c r="W123" s="139">
        <v>6045432000</v>
      </c>
      <c r="X123" s="139">
        <v>3105433000</v>
      </c>
      <c r="Y123" s="437" t="s">
        <v>2831</v>
      </c>
      <c r="Z123" s="139" t="s">
        <v>2529</v>
      </c>
      <c r="AA123" s="139" t="s">
        <v>2549</v>
      </c>
      <c r="AB123" s="139" t="s">
        <v>22</v>
      </c>
      <c r="AC123" s="139" t="s">
        <v>2524</v>
      </c>
      <c r="AD123" s="140" t="s">
        <v>117</v>
      </c>
      <c r="AE123" s="140" t="s">
        <v>41</v>
      </c>
      <c r="AF123" s="162">
        <v>1</v>
      </c>
      <c r="AG123" s="163" t="s">
        <v>253</v>
      </c>
      <c r="AH123" s="164">
        <v>1</v>
      </c>
      <c r="AI123" s="164" t="s">
        <v>600</v>
      </c>
      <c r="AJ123" s="36"/>
      <c r="AK123" s="240"/>
      <c r="AL123" s="241"/>
      <c r="AM123" s="139"/>
      <c r="AN123" s="139"/>
      <c r="AO123" s="166">
        <f t="shared" si="2"/>
        <v>0</v>
      </c>
      <c r="AP123" s="167"/>
      <c r="AQ123" s="168"/>
      <c r="AR123" s="168"/>
      <c r="AS123" s="168"/>
      <c r="AT123" s="168"/>
      <c r="AU123" s="168"/>
      <c r="AV123" s="169"/>
      <c r="AW123" s="170"/>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9"/>
      <c r="BU123" s="145"/>
      <c r="GE123" s="59"/>
      <c r="GK123" s="59"/>
    </row>
    <row r="124" spans="3:193" s="144" customFormat="1" ht="15.75" thickBot="1">
      <c r="C124" s="137"/>
      <c r="D124" s="138">
        <v>82</v>
      </c>
      <c r="E124" s="139">
        <v>2</v>
      </c>
      <c r="F124" s="139" t="s">
        <v>61</v>
      </c>
      <c r="G124" s="158">
        <v>15441958</v>
      </c>
      <c r="H124" s="298" t="s">
        <v>2832</v>
      </c>
      <c r="I124" s="159"/>
      <c r="J124" s="174" t="s">
        <v>2652</v>
      </c>
      <c r="K124" s="159"/>
      <c r="L124" s="159" t="s">
        <v>2833</v>
      </c>
      <c r="M124" s="159" t="s">
        <v>2587</v>
      </c>
      <c r="N124" s="160">
        <v>9</v>
      </c>
      <c r="O124" s="160">
        <v>1</v>
      </c>
      <c r="P124" s="160">
        <v>1980</v>
      </c>
      <c r="Q124" s="139" t="s">
        <v>53</v>
      </c>
      <c r="R124" s="139" t="s">
        <v>2568</v>
      </c>
      <c r="S124" s="161">
        <v>4349189</v>
      </c>
      <c r="T124" s="139" t="s">
        <v>2527</v>
      </c>
      <c r="U124" s="139" t="s">
        <v>2548</v>
      </c>
      <c r="V124" s="139" t="s">
        <v>2615</v>
      </c>
      <c r="W124" s="139">
        <v>6045432000</v>
      </c>
      <c r="X124" s="139">
        <v>3128843569</v>
      </c>
      <c r="Y124" s="437" t="s">
        <v>2834</v>
      </c>
      <c r="Z124" s="139" t="s">
        <v>2529</v>
      </c>
      <c r="AA124" s="139" t="s">
        <v>2549</v>
      </c>
      <c r="AB124" s="139" t="s">
        <v>22</v>
      </c>
      <c r="AC124" s="139" t="s">
        <v>2524</v>
      </c>
      <c r="AD124" s="140" t="s">
        <v>117</v>
      </c>
      <c r="AE124" s="140" t="s">
        <v>41</v>
      </c>
      <c r="AF124" s="162">
        <v>1</v>
      </c>
      <c r="AG124" s="163" t="s">
        <v>253</v>
      </c>
      <c r="AH124" s="164">
        <v>1</v>
      </c>
      <c r="AI124" s="164" t="s">
        <v>600</v>
      </c>
      <c r="AJ124" s="36"/>
      <c r="AK124" s="240"/>
      <c r="AL124" s="241"/>
      <c r="AM124" s="139"/>
      <c r="AN124" s="139"/>
      <c r="AO124" s="166">
        <f t="shared" si="2"/>
        <v>0</v>
      </c>
      <c r="AP124" s="167"/>
      <c r="AQ124" s="168"/>
      <c r="AR124" s="168"/>
      <c r="AS124" s="168"/>
      <c r="AT124" s="168"/>
      <c r="AU124" s="168"/>
      <c r="AV124" s="169"/>
      <c r="AW124" s="170"/>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9"/>
      <c r="BU124" s="145"/>
      <c r="GE124" s="59"/>
      <c r="GK124" s="59"/>
    </row>
    <row r="125" spans="3:193" s="333" customFormat="1" ht="15.75" thickBot="1">
      <c r="C125" s="418"/>
      <c r="D125" s="138">
        <v>83</v>
      </c>
      <c r="E125" s="419">
        <v>2</v>
      </c>
      <c r="F125" s="419" t="s">
        <v>61</v>
      </c>
      <c r="G125" s="420">
        <v>15425275</v>
      </c>
      <c r="H125" s="421" t="s">
        <v>2835</v>
      </c>
      <c r="I125" s="422"/>
      <c r="J125" s="423" t="s">
        <v>2836</v>
      </c>
      <c r="K125" s="422"/>
      <c r="L125" s="422" t="s">
        <v>2833</v>
      </c>
      <c r="M125" s="422" t="s">
        <v>2837</v>
      </c>
      <c r="N125" s="424">
        <v>31</v>
      </c>
      <c r="O125" s="424">
        <v>10</v>
      </c>
      <c r="P125" s="424">
        <v>1959</v>
      </c>
      <c r="Q125" s="419" t="s">
        <v>53</v>
      </c>
      <c r="R125" s="419" t="s">
        <v>2678</v>
      </c>
      <c r="S125" s="161">
        <v>4349189</v>
      </c>
      <c r="T125" s="419" t="s">
        <v>2527</v>
      </c>
      <c r="U125" s="419" t="s">
        <v>2548</v>
      </c>
      <c r="V125" s="419" t="s">
        <v>2615</v>
      </c>
      <c r="W125" s="419">
        <v>6045432000</v>
      </c>
      <c r="X125" s="419">
        <v>3117504587</v>
      </c>
      <c r="Y125" s="437" t="s">
        <v>2838</v>
      </c>
      <c r="Z125" s="419" t="s">
        <v>2529</v>
      </c>
      <c r="AA125" s="419" t="s">
        <v>2549</v>
      </c>
      <c r="AB125" s="419" t="s">
        <v>22</v>
      </c>
      <c r="AC125" s="419" t="s">
        <v>2524</v>
      </c>
      <c r="AD125" s="426" t="s">
        <v>117</v>
      </c>
      <c r="AE125" s="426" t="s">
        <v>41</v>
      </c>
      <c r="AF125" s="427">
        <v>1</v>
      </c>
      <c r="AG125" s="428" t="s">
        <v>253</v>
      </c>
      <c r="AH125" s="164">
        <v>1</v>
      </c>
      <c r="AI125" s="164" t="s">
        <v>600</v>
      </c>
      <c r="AJ125" s="36"/>
      <c r="AK125" s="429"/>
      <c r="AL125" s="430"/>
      <c r="AM125" s="419"/>
      <c r="AN125" s="419"/>
      <c r="AO125" s="431">
        <f t="shared" si="2"/>
        <v>0</v>
      </c>
      <c r="AP125" s="432"/>
      <c r="AQ125" s="433"/>
      <c r="AR125" s="433"/>
      <c r="AS125" s="433"/>
      <c r="AT125" s="433"/>
      <c r="AU125" s="433"/>
      <c r="AV125" s="434"/>
      <c r="AW125" s="435"/>
      <c r="AX125" s="433"/>
      <c r="AY125" s="433"/>
      <c r="AZ125" s="433"/>
      <c r="BA125" s="433"/>
      <c r="BB125" s="433"/>
      <c r="BC125" s="433"/>
      <c r="BD125" s="433"/>
      <c r="BE125" s="433"/>
      <c r="BF125" s="433"/>
      <c r="BG125" s="433"/>
      <c r="BH125" s="433"/>
      <c r="BI125" s="433"/>
      <c r="BJ125" s="433"/>
      <c r="BK125" s="433"/>
      <c r="BL125" s="433"/>
      <c r="BM125" s="433"/>
      <c r="BN125" s="433"/>
      <c r="BO125" s="433"/>
      <c r="BP125" s="433"/>
      <c r="BQ125" s="433"/>
      <c r="BR125" s="433"/>
      <c r="BS125" s="433"/>
      <c r="BT125" s="434"/>
      <c r="BU125" s="436"/>
      <c r="GE125" s="59"/>
      <c r="GK125" s="59"/>
    </row>
    <row r="126" spans="3:193" s="144" customFormat="1" ht="15.75" thickBot="1">
      <c r="C126" s="137"/>
      <c r="D126" s="138">
        <v>84</v>
      </c>
      <c r="E126" s="419">
        <v>2</v>
      </c>
      <c r="F126" s="139" t="s">
        <v>61</v>
      </c>
      <c r="G126" s="158">
        <v>15437220</v>
      </c>
      <c r="H126" s="298" t="s">
        <v>2839</v>
      </c>
      <c r="I126" s="159"/>
      <c r="J126" s="174" t="s">
        <v>2840</v>
      </c>
      <c r="K126" s="159"/>
      <c r="L126" s="159" t="s">
        <v>2525</v>
      </c>
      <c r="M126" s="159" t="s">
        <v>2526</v>
      </c>
      <c r="N126" s="160">
        <v>5</v>
      </c>
      <c r="O126" s="160">
        <v>9</v>
      </c>
      <c r="P126" s="160">
        <v>1974</v>
      </c>
      <c r="Q126" s="139" t="s">
        <v>53</v>
      </c>
      <c r="R126" s="139" t="s">
        <v>2568</v>
      </c>
      <c r="S126" s="161">
        <v>4349189</v>
      </c>
      <c r="T126" s="139" t="s">
        <v>2841</v>
      </c>
      <c r="U126" s="139" t="s">
        <v>2548</v>
      </c>
      <c r="V126" s="139" t="s">
        <v>2615</v>
      </c>
      <c r="W126" s="139">
        <v>6045432000</v>
      </c>
      <c r="X126" s="419">
        <v>3114892953</v>
      </c>
      <c r="Y126" s="437" t="s">
        <v>2842</v>
      </c>
      <c r="Z126" s="139" t="s">
        <v>2529</v>
      </c>
      <c r="AA126" s="139" t="s">
        <v>2549</v>
      </c>
      <c r="AB126" s="139" t="s">
        <v>22</v>
      </c>
      <c r="AC126" s="139" t="s">
        <v>2524</v>
      </c>
      <c r="AD126" s="140" t="s">
        <v>117</v>
      </c>
      <c r="AE126" s="140" t="s">
        <v>41</v>
      </c>
      <c r="AF126" s="162">
        <v>1</v>
      </c>
      <c r="AG126" s="163" t="s">
        <v>253</v>
      </c>
      <c r="AH126" s="164">
        <v>1</v>
      </c>
      <c r="AI126" s="164" t="s">
        <v>600</v>
      </c>
      <c r="AJ126" s="36"/>
      <c r="AK126" s="240"/>
      <c r="AL126" s="241"/>
      <c r="AM126" s="139"/>
      <c r="AN126" s="139"/>
      <c r="AO126" s="166">
        <f t="shared" si="2"/>
        <v>0</v>
      </c>
      <c r="AP126" s="167"/>
      <c r="AQ126" s="168"/>
      <c r="AR126" s="168"/>
      <c r="AS126" s="168"/>
      <c r="AT126" s="168"/>
      <c r="AU126" s="168"/>
      <c r="AV126" s="169"/>
      <c r="AW126" s="170"/>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9"/>
      <c r="BU126" s="145"/>
      <c r="GE126" s="59"/>
      <c r="GK126" s="59"/>
    </row>
    <row r="127" spans="3:193" s="144" customFormat="1" ht="15.75" thickBot="1">
      <c r="C127" s="137"/>
      <c r="D127" s="138">
        <v>85</v>
      </c>
      <c r="E127" s="139">
        <v>4</v>
      </c>
      <c r="F127" s="139" t="s">
        <v>61</v>
      </c>
      <c r="G127" s="158">
        <v>71260240</v>
      </c>
      <c r="H127" s="298" t="s">
        <v>2843</v>
      </c>
      <c r="I127" s="159"/>
      <c r="J127" s="174" t="s">
        <v>2557</v>
      </c>
      <c r="K127" s="159"/>
      <c r="L127" s="159" t="s">
        <v>2844</v>
      </c>
      <c r="M127" s="159" t="s">
        <v>2677</v>
      </c>
      <c r="N127" s="160">
        <v>5</v>
      </c>
      <c r="O127" s="160">
        <v>6</v>
      </c>
      <c r="P127" s="160">
        <v>1982</v>
      </c>
      <c r="Q127" s="139" t="s">
        <v>53</v>
      </c>
      <c r="R127" s="139" t="s">
        <v>2582</v>
      </c>
      <c r="S127" s="161">
        <v>3143798</v>
      </c>
      <c r="T127" s="139" t="s">
        <v>2527</v>
      </c>
      <c r="U127" s="139" t="s">
        <v>2548</v>
      </c>
      <c r="V127" s="139" t="s">
        <v>2615</v>
      </c>
      <c r="W127" s="139">
        <v>6045432000</v>
      </c>
      <c r="X127" s="419">
        <v>3116326724</v>
      </c>
      <c r="Y127" s="437" t="s">
        <v>2845</v>
      </c>
      <c r="Z127" s="139" t="s">
        <v>2529</v>
      </c>
      <c r="AA127" s="139" t="s">
        <v>2549</v>
      </c>
      <c r="AB127" s="139" t="s">
        <v>22</v>
      </c>
      <c r="AC127" s="139" t="s">
        <v>2524</v>
      </c>
      <c r="AD127" s="140" t="s">
        <v>117</v>
      </c>
      <c r="AE127" s="140" t="s">
        <v>41</v>
      </c>
      <c r="AF127" s="162">
        <v>1</v>
      </c>
      <c r="AG127" s="163" t="s">
        <v>253</v>
      </c>
      <c r="AH127" s="164">
        <v>1</v>
      </c>
      <c r="AI127" s="164" t="s">
        <v>600</v>
      </c>
      <c r="AJ127" s="36"/>
      <c r="AK127" s="240"/>
      <c r="AL127" s="241"/>
      <c r="AM127" s="139"/>
      <c r="AN127" s="139"/>
      <c r="AO127" s="166">
        <f t="shared" si="2"/>
        <v>0</v>
      </c>
      <c r="AP127" s="167"/>
      <c r="AQ127" s="168"/>
      <c r="AR127" s="168"/>
      <c r="AS127" s="168"/>
      <c r="AT127" s="168"/>
      <c r="AU127" s="168"/>
      <c r="AV127" s="169"/>
      <c r="AW127" s="170"/>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9"/>
      <c r="BU127" s="145"/>
      <c r="GE127" s="59"/>
      <c r="GK127" s="59"/>
    </row>
    <row r="128" spans="3:193" s="144" customFormat="1" ht="15.75" thickBot="1">
      <c r="C128" s="137"/>
      <c r="D128" s="138">
        <v>86</v>
      </c>
      <c r="E128" s="419">
        <v>2</v>
      </c>
      <c r="F128" s="139" t="s">
        <v>61</v>
      </c>
      <c r="G128" s="158">
        <v>1036393768</v>
      </c>
      <c r="H128" s="298" t="s">
        <v>2563</v>
      </c>
      <c r="I128" s="159"/>
      <c r="J128" s="174" t="s">
        <v>2641</v>
      </c>
      <c r="K128" s="159"/>
      <c r="L128" s="159" t="s">
        <v>2525</v>
      </c>
      <c r="M128" s="159" t="s">
        <v>2677</v>
      </c>
      <c r="N128" s="160">
        <v>15</v>
      </c>
      <c r="O128" s="160">
        <v>7</v>
      </c>
      <c r="P128" s="160">
        <v>1988</v>
      </c>
      <c r="Q128" s="139" t="s">
        <v>53</v>
      </c>
      <c r="R128" s="139" t="s">
        <v>2568</v>
      </c>
      <c r="S128" s="161">
        <v>4349189</v>
      </c>
      <c r="T128" s="139" t="s">
        <v>2527</v>
      </c>
      <c r="U128" s="139" t="s">
        <v>2528</v>
      </c>
      <c r="V128" s="139" t="s">
        <v>2615</v>
      </c>
      <c r="W128" s="139">
        <v>6045432000</v>
      </c>
      <c r="X128" s="419">
        <v>3206065755</v>
      </c>
      <c r="Y128" s="437" t="s">
        <v>2846</v>
      </c>
      <c r="Z128" s="139" t="s">
        <v>2529</v>
      </c>
      <c r="AA128" s="139" t="s">
        <v>2549</v>
      </c>
      <c r="AB128" s="139" t="s">
        <v>22</v>
      </c>
      <c r="AC128" s="139" t="s">
        <v>2524</v>
      </c>
      <c r="AD128" s="140" t="s">
        <v>117</v>
      </c>
      <c r="AE128" s="140" t="s">
        <v>41</v>
      </c>
      <c r="AF128" s="162">
        <v>1</v>
      </c>
      <c r="AG128" s="163" t="s">
        <v>253</v>
      </c>
      <c r="AH128" s="164">
        <v>1</v>
      </c>
      <c r="AI128" s="164" t="s">
        <v>600</v>
      </c>
      <c r="AJ128" s="36"/>
      <c r="AK128" s="240"/>
      <c r="AL128" s="241"/>
      <c r="AM128" s="139"/>
      <c r="AN128" s="139"/>
      <c r="AO128" s="166">
        <f t="shared" si="2"/>
        <v>0</v>
      </c>
      <c r="AP128" s="167"/>
      <c r="AQ128" s="168"/>
      <c r="AR128" s="168"/>
      <c r="AS128" s="168"/>
      <c r="AT128" s="168"/>
      <c r="AU128" s="168"/>
      <c r="AV128" s="169"/>
      <c r="AW128" s="170"/>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9"/>
      <c r="BU128" s="145"/>
      <c r="GE128" s="59"/>
      <c r="GK128" s="59"/>
    </row>
    <row r="129" spans="3:193" s="144" customFormat="1" ht="15.75" thickBot="1">
      <c r="C129" s="137"/>
      <c r="D129" s="138">
        <v>87</v>
      </c>
      <c r="E129" s="419">
        <v>2</v>
      </c>
      <c r="F129" s="139" t="s">
        <v>61</v>
      </c>
      <c r="G129" s="158">
        <v>1036401890</v>
      </c>
      <c r="H129" s="298" t="s">
        <v>2779</v>
      </c>
      <c r="I129" s="159"/>
      <c r="J129" s="174" t="s">
        <v>2706</v>
      </c>
      <c r="K129" s="159"/>
      <c r="L129" s="159" t="s">
        <v>2525</v>
      </c>
      <c r="M129" s="159" t="s">
        <v>2677</v>
      </c>
      <c r="N129" s="160">
        <v>20</v>
      </c>
      <c r="O129" s="160">
        <v>11</v>
      </c>
      <c r="P129" s="160">
        <v>1996</v>
      </c>
      <c r="Q129" s="139" t="s">
        <v>53</v>
      </c>
      <c r="R129" s="139" t="s">
        <v>2579</v>
      </c>
      <c r="S129" s="161">
        <v>9720055</v>
      </c>
      <c r="T129" s="139" t="s">
        <v>2547</v>
      </c>
      <c r="U129" s="139" t="s">
        <v>2528</v>
      </c>
      <c r="V129" s="139" t="s">
        <v>2615</v>
      </c>
      <c r="W129" s="139">
        <v>6045432000</v>
      </c>
      <c r="X129" s="139">
        <v>3128684218</v>
      </c>
      <c r="Y129" s="437" t="s">
        <v>2847</v>
      </c>
      <c r="Z129" s="139" t="s">
        <v>2529</v>
      </c>
      <c r="AA129" s="139" t="s">
        <v>2549</v>
      </c>
      <c r="AB129" s="139" t="s">
        <v>22</v>
      </c>
      <c r="AC129" s="139" t="s">
        <v>2524</v>
      </c>
      <c r="AD129" s="140" t="s">
        <v>117</v>
      </c>
      <c r="AE129" s="140" t="s">
        <v>41</v>
      </c>
      <c r="AF129" s="162">
        <v>1</v>
      </c>
      <c r="AG129" s="163" t="s">
        <v>253</v>
      </c>
      <c r="AH129" s="164">
        <v>1</v>
      </c>
      <c r="AI129" s="164" t="s">
        <v>600</v>
      </c>
      <c r="AJ129" s="36"/>
      <c r="AK129" s="240"/>
      <c r="AL129" s="241"/>
      <c r="AM129" s="139"/>
      <c r="AN129" s="139"/>
      <c r="AO129" s="166">
        <f t="shared" si="2"/>
        <v>0</v>
      </c>
      <c r="AP129" s="167"/>
      <c r="AQ129" s="168"/>
      <c r="AR129" s="168"/>
      <c r="AS129" s="168"/>
      <c r="AT129" s="168"/>
      <c r="AU129" s="168"/>
      <c r="AV129" s="169"/>
      <c r="AW129" s="170"/>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9"/>
      <c r="BU129" s="145"/>
      <c r="GE129" s="59"/>
      <c r="GK129" s="59"/>
    </row>
    <row r="130" spans="3:193" s="144" customFormat="1" ht="15.75" thickBot="1">
      <c r="C130" s="137"/>
      <c r="D130" s="138">
        <v>88</v>
      </c>
      <c r="E130" s="419">
        <v>2</v>
      </c>
      <c r="F130" s="139" t="s">
        <v>61</v>
      </c>
      <c r="G130" s="158">
        <v>98708997</v>
      </c>
      <c r="H130" s="298" t="s">
        <v>2557</v>
      </c>
      <c r="I130" s="159"/>
      <c r="J130" s="174" t="s">
        <v>2848</v>
      </c>
      <c r="K130" s="159"/>
      <c r="L130" s="159" t="s">
        <v>2525</v>
      </c>
      <c r="M130" s="159" t="s">
        <v>2767</v>
      </c>
      <c r="N130" s="160">
        <v>3</v>
      </c>
      <c r="O130" s="160">
        <v>8</v>
      </c>
      <c r="P130" s="160">
        <v>1984</v>
      </c>
      <c r="Q130" s="139" t="s">
        <v>53</v>
      </c>
      <c r="R130" s="139" t="s">
        <v>2568</v>
      </c>
      <c r="S130" s="161">
        <v>4349189</v>
      </c>
      <c r="T130" s="139" t="s">
        <v>2527</v>
      </c>
      <c r="U130" s="139" t="s">
        <v>2528</v>
      </c>
      <c r="V130" s="139" t="s">
        <v>2615</v>
      </c>
      <c r="W130" s="139">
        <v>6045432000</v>
      </c>
      <c r="X130" s="139">
        <v>3005771829</v>
      </c>
      <c r="Y130" s="437" t="s">
        <v>2849</v>
      </c>
      <c r="Z130" s="139" t="s">
        <v>2529</v>
      </c>
      <c r="AA130" s="139" t="s">
        <v>2549</v>
      </c>
      <c r="AB130" s="139" t="s">
        <v>22</v>
      </c>
      <c r="AC130" s="139" t="s">
        <v>2524</v>
      </c>
      <c r="AD130" s="140" t="s">
        <v>117</v>
      </c>
      <c r="AE130" s="140" t="s">
        <v>41</v>
      </c>
      <c r="AF130" s="162">
        <v>1</v>
      </c>
      <c r="AG130" s="163" t="s">
        <v>253</v>
      </c>
      <c r="AH130" s="164">
        <v>1</v>
      </c>
      <c r="AI130" s="164" t="s">
        <v>600</v>
      </c>
      <c r="AJ130" s="36"/>
      <c r="AK130" s="240"/>
      <c r="AL130" s="241"/>
      <c r="AM130" s="139"/>
      <c r="AN130" s="139"/>
      <c r="AO130" s="166">
        <f t="shared" si="2"/>
        <v>0</v>
      </c>
      <c r="AP130" s="167"/>
      <c r="AQ130" s="168"/>
      <c r="AR130" s="168"/>
      <c r="AS130" s="168"/>
      <c r="AT130" s="168"/>
      <c r="AU130" s="168"/>
      <c r="AV130" s="169"/>
      <c r="AW130" s="170"/>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9"/>
      <c r="BU130" s="145"/>
      <c r="GE130" s="59"/>
      <c r="GK130" s="59"/>
    </row>
    <row r="131" spans="3:193" s="144" customFormat="1" ht="15.75" thickBot="1">
      <c r="C131" s="137"/>
      <c r="D131" s="138">
        <v>89</v>
      </c>
      <c r="E131" s="139">
        <v>9</v>
      </c>
      <c r="F131" s="139" t="s">
        <v>61</v>
      </c>
      <c r="G131" s="158">
        <v>71115309</v>
      </c>
      <c r="H131" s="298" t="s">
        <v>2850</v>
      </c>
      <c r="I131" s="159"/>
      <c r="J131" s="174" t="s">
        <v>2620</v>
      </c>
      <c r="K131" s="159"/>
      <c r="L131" s="159" t="s">
        <v>2844</v>
      </c>
      <c r="M131" s="159" t="s">
        <v>2851</v>
      </c>
      <c r="N131" s="160">
        <v>5</v>
      </c>
      <c r="O131" s="160">
        <v>8</v>
      </c>
      <c r="P131" s="160">
        <v>1975</v>
      </c>
      <c r="Q131" s="139" t="s">
        <v>53</v>
      </c>
      <c r="R131" s="139" t="s">
        <v>2699</v>
      </c>
      <c r="S131" s="161">
        <v>2535103</v>
      </c>
      <c r="T131" s="139" t="s">
        <v>2547</v>
      </c>
      <c r="U131" s="139" t="s">
        <v>2623</v>
      </c>
      <c r="V131" s="139" t="s">
        <v>2615</v>
      </c>
      <c r="W131" s="139">
        <v>6045432000</v>
      </c>
      <c r="X131" s="139">
        <v>3116112060</v>
      </c>
      <c r="Y131" s="437" t="s">
        <v>2852</v>
      </c>
      <c r="Z131" s="139" t="s">
        <v>2529</v>
      </c>
      <c r="AA131" s="139" t="s">
        <v>2549</v>
      </c>
      <c r="AB131" s="139" t="s">
        <v>22</v>
      </c>
      <c r="AC131" s="139" t="s">
        <v>2524</v>
      </c>
      <c r="AD131" s="140" t="s">
        <v>117</v>
      </c>
      <c r="AE131" s="140" t="s">
        <v>41</v>
      </c>
      <c r="AF131" s="162">
        <v>1</v>
      </c>
      <c r="AG131" s="163" t="s">
        <v>253</v>
      </c>
      <c r="AH131" s="164">
        <v>1</v>
      </c>
      <c r="AI131" s="164" t="s">
        <v>600</v>
      </c>
      <c r="AJ131" s="36"/>
      <c r="AK131" s="240"/>
      <c r="AL131" s="241"/>
      <c r="AM131" s="139"/>
      <c r="AN131" s="139"/>
      <c r="AO131" s="166">
        <f t="shared" si="2"/>
        <v>0</v>
      </c>
      <c r="AP131" s="167"/>
      <c r="AQ131" s="168"/>
      <c r="AR131" s="168"/>
      <c r="AS131" s="168"/>
      <c r="AT131" s="168"/>
      <c r="AU131" s="168"/>
      <c r="AV131" s="169"/>
      <c r="AW131" s="170"/>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9"/>
      <c r="BU131" s="145"/>
      <c r="GE131" s="59"/>
      <c r="GK131" s="59"/>
    </row>
    <row r="132" spans="3:193" s="144" customFormat="1" ht="15.75" thickBot="1">
      <c r="C132" s="137"/>
      <c r="D132" s="138">
        <v>90</v>
      </c>
      <c r="E132" s="419">
        <v>2</v>
      </c>
      <c r="F132" s="139" t="s">
        <v>61</v>
      </c>
      <c r="G132" s="158">
        <v>1017174079</v>
      </c>
      <c r="H132" s="298" t="s">
        <v>2853</v>
      </c>
      <c r="I132" s="159"/>
      <c r="J132" s="174" t="s">
        <v>2854</v>
      </c>
      <c r="K132" s="159"/>
      <c r="L132" s="159" t="s">
        <v>2525</v>
      </c>
      <c r="M132" s="159" t="s">
        <v>2855</v>
      </c>
      <c r="N132" s="160">
        <v>29</v>
      </c>
      <c r="O132" s="160">
        <v>10</v>
      </c>
      <c r="P132" s="160">
        <v>1989</v>
      </c>
      <c r="Q132" s="139" t="s">
        <v>53</v>
      </c>
      <c r="R132" s="139" t="s">
        <v>2569</v>
      </c>
      <c r="S132" s="161">
        <v>3143798</v>
      </c>
      <c r="T132" s="139" t="s">
        <v>2527</v>
      </c>
      <c r="U132" s="139" t="s">
        <v>2623</v>
      </c>
      <c r="V132" s="139" t="s">
        <v>2615</v>
      </c>
      <c r="W132" s="139">
        <v>6045432000</v>
      </c>
      <c r="X132" s="139">
        <v>3053332066</v>
      </c>
      <c r="Y132" s="437" t="s">
        <v>2856</v>
      </c>
      <c r="Z132" s="139" t="s">
        <v>2529</v>
      </c>
      <c r="AA132" s="139" t="s">
        <v>2549</v>
      </c>
      <c r="AB132" s="139" t="s">
        <v>22</v>
      </c>
      <c r="AC132" s="139" t="s">
        <v>2524</v>
      </c>
      <c r="AD132" s="140" t="s">
        <v>117</v>
      </c>
      <c r="AE132" s="140" t="s">
        <v>41</v>
      </c>
      <c r="AF132" s="162">
        <v>1</v>
      </c>
      <c r="AG132" s="163" t="s">
        <v>253</v>
      </c>
      <c r="AH132" s="164">
        <v>1</v>
      </c>
      <c r="AI132" s="164" t="s">
        <v>600</v>
      </c>
      <c r="AJ132" s="36"/>
      <c r="AK132" s="240"/>
      <c r="AL132" s="241"/>
      <c r="AM132" s="139"/>
      <c r="AN132" s="139"/>
      <c r="AO132" s="166">
        <f t="shared" si="2"/>
        <v>0</v>
      </c>
      <c r="AP132" s="167"/>
      <c r="AQ132" s="168"/>
      <c r="AR132" s="168"/>
      <c r="AS132" s="168"/>
      <c r="AT132" s="168"/>
      <c r="AU132" s="168"/>
      <c r="AV132" s="169"/>
      <c r="AW132" s="170"/>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9"/>
      <c r="BU132" s="145"/>
      <c r="GE132" s="59"/>
      <c r="GK132" s="59"/>
    </row>
    <row r="133" spans="3:193" s="144" customFormat="1" ht="15.75" thickBot="1">
      <c r="C133" s="137"/>
      <c r="D133" s="138">
        <v>91</v>
      </c>
      <c r="E133" s="419">
        <v>2</v>
      </c>
      <c r="F133" s="139" t="s">
        <v>61</v>
      </c>
      <c r="G133" s="158">
        <v>70329560</v>
      </c>
      <c r="H133" s="298" t="s">
        <v>2641</v>
      </c>
      <c r="I133" s="159"/>
      <c r="J133" s="174" t="s">
        <v>2857</v>
      </c>
      <c r="K133" s="159"/>
      <c r="L133" s="159" t="s">
        <v>2525</v>
      </c>
      <c r="M133" s="159" t="s">
        <v>2858</v>
      </c>
      <c r="N133" s="160">
        <v>24</v>
      </c>
      <c r="O133" s="160">
        <v>9</v>
      </c>
      <c r="P133" s="160">
        <v>1983</v>
      </c>
      <c r="Q133" s="139" t="s">
        <v>53</v>
      </c>
      <c r="R133" s="139" t="s">
        <v>2568</v>
      </c>
      <c r="S133" s="161">
        <v>4349189</v>
      </c>
      <c r="T133" s="139" t="s">
        <v>2527</v>
      </c>
      <c r="U133" s="139" t="s">
        <v>2548</v>
      </c>
      <c r="V133" s="139" t="s">
        <v>2615</v>
      </c>
      <c r="W133" s="139">
        <v>6045432000</v>
      </c>
      <c r="X133" s="139">
        <v>3043924922</v>
      </c>
      <c r="Y133" s="437" t="s">
        <v>2859</v>
      </c>
      <c r="Z133" s="139" t="s">
        <v>2529</v>
      </c>
      <c r="AA133" s="139" t="s">
        <v>2549</v>
      </c>
      <c r="AB133" s="139" t="s">
        <v>22</v>
      </c>
      <c r="AC133" s="139" t="s">
        <v>2524</v>
      </c>
      <c r="AD133" s="140" t="s">
        <v>117</v>
      </c>
      <c r="AE133" s="140" t="s">
        <v>41</v>
      </c>
      <c r="AF133" s="162">
        <v>1</v>
      </c>
      <c r="AG133" s="163" t="s">
        <v>253</v>
      </c>
      <c r="AH133" s="164">
        <v>1</v>
      </c>
      <c r="AI133" s="164" t="s">
        <v>600</v>
      </c>
      <c r="AJ133" s="36"/>
      <c r="AK133" s="240"/>
      <c r="AL133" s="241"/>
      <c r="AM133" s="139"/>
      <c r="AN133" s="139"/>
      <c r="AO133" s="166">
        <f t="shared" si="2"/>
        <v>0</v>
      </c>
      <c r="AP133" s="167"/>
      <c r="AQ133" s="168"/>
      <c r="AR133" s="168"/>
      <c r="AS133" s="168"/>
      <c r="AT133" s="168"/>
      <c r="AU133" s="168"/>
      <c r="AV133" s="169"/>
      <c r="AW133" s="170"/>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9"/>
      <c r="BU133" s="145"/>
      <c r="GE133" s="59"/>
      <c r="GK133" s="59"/>
    </row>
    <row r="134" spans="3:193" s="144" customFormat="1" ht="15.75" thickBot="1">
      <c r="C134" s="137"/>
      <c r="D134" s="138">
        <v>92</v>
      </c>
      <c r="E134" s="139">
        <v>9</v>
      </c>
      <c r="F134" s="139" t="s">
        <v>61</v>
      </c>
      <c r="G134" s="158">
        <v>71117457</v>
      </c>
      <c r="H134" s="298" t="s">
        <v>2779</v>
      </c>
      <c r="I134" s="159"/>
      <c r="J134" s="174" t="s">
        <v>2555</v>
      </c>
      <c r="K134" s="159"/>
      <c r="L134" s="159" t="s">
        <v>2525</v>
      </c>
      <c r="M134" s="159" t="s">
        <v>2860</v>
      </c>
      <c r="N134" s="160">
        <v>29</v>
      </c>
      <c r="O134" s="160">
        <v>9</v>
      </c>
      <c r="P134" s="160">
        <v>1980</v>
      </c>
      <c r="Q134" s="139" t="s">
        <v>53</v>
      </c>
      <c r="R134" s="139" t="s">
        <v>2579</v>
      </c>
      <c r="S134" s="161">
        <v>9720055</v>
      </c>
      <c r="T134" s="139" t="s">
        <v>2527</v>
      </c>
      <c r="U134" s="139" t="s">
        <v>2548</v>
      </c>
      <c r="V134" s="139" t="s">
        <v>2615</v>
      </c>
      <c r="W134" s="139">
        <v>6045432000</v>
      </c>
      <c r="X134" s="139">
        <v>3116425038</v>
      </c>
      <c r="Y134" s="437" t="s">
        <v>2861</v>
      </c>
      <c r="Z134" s="139" t="s">
        <v>2529</v>
      </c>
      <c r="AA134" s="139" t="s">
        <v>2549</v>
      </c>
      <c r="AB134" s="139" t="s">
        <v>22</v>
      </c>
      <c r="AC134" s="139" t="s">
        <v>2524</v>
      </c>
      <c r="AD134" s="140" t="s">
        <v>117</v>
      </c>
      <c r="AE134" s="140" t="s">
        <v>41</v>
      </c>
      <c r="AF134" s="162">
        <v>1</v>
      </c>
      <c r="AG134" s="163" t="s">
        <v>253</v>
      </c>
      <c r="AH134" s="164">
        <v>1</v>
      </c>
      <c r="AI134" s="164" t="s">
        <v>600</v>
      </c>
      <c r="AJ134" s="36"/>
      <c r="AK134" s="240"/>
      <c r="AL134" s="241"/>
      <c r="AM134" s="139"/>
      <c r="AN134" s="139"/>
      <c r="AO134" s="166">
        <f t="shared" si="2"/>
        <v>0</v>
      </c>
      <c r="AP134" s="167"/>
      <c r="AQ134" s="168"/>
      <c r="AR134" s="168"/>
      <c r="AS134" s="168"/>
      <c r="AT134" s="168"/>
      <c r="AU134" s="168"/>
      <c r="AV134" s="169"/>
      <c r="AW134" s="170"/>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9"/>
      <c r="BU134" s="145"/>
      <c r="GE134" s="59"/>
      <c r="GK134" s="59"/>
    </row>
    <row r="135" spans="3:193" s="144" customFormat="1" ht="15.75" thickBot="1">
      <c r="C135" s="137"/>
      <c r="D135" s="138">
        <v>93</v>
      </c>
      <c r="E135" s="139">
        <v>6</v>
      </c>
      <c r="F135" s="139" t="s">
        <v>61</v>
      </c>
      <c r="G135" s="158">
        <v>1036392104</v>
      </c>
      <c r="H135" s="298" t="s">
        <v>2556</v>
      </c>
      <c r="I135" s="159"/>
      <c r="J135" s="174" t="s">
        <v>2576</v>
      </c>
      <c r="K135" s="159"/>
      <c r="L135" s="159" t="s">
        <v>2862</v>
      </c>
      <c r="M135" s="159" t="s">
        <v>2863</v>
      </c>
      <c r="N135" s="160">
        <v>7</v>
      </c>
      <c r="O135" s="160">
        <v>4</v>
      </c>
      <c r="P135" s="160">
        <v>1986</v>
      </c>
      <c r="Q135" s="139" t="s">
        <v>51</v>
      </c>
      <c r="R135" s="139" t="s">
        <v>2569</v>
      </c>
      <c r="S135" s="161">
        <v>3143798</v>
      </c>
      <c r="T135" s="139" t="s">
        <v>2527</v>
      </c>
      <c r="U135" s="139" t="s">
        <v>2548</v>
      </c>
      <c r="V135" s="139" t="s">
        <v>2615</v>
      </c>
      <c r="W135" s="139">
        <v>6045432000</v>
      </c>
      <c r="X135" s="139">
        <v>3192494303</v>
      </c>
      <c r="Y135" s="437" t="s">
        <v>2864</v>
      </c>
      <c r="Z135" s="139" t="s">
        <v>2529</v>
      </c>
      <c r="AA135" s="139" t="s">
        <v>2549</v>
      </c>
      <c r="AB135" s="139" t="s">
        <v>22</v>
      </c>
      <c r="AC135" s="139" t="s">
        <v>2524</v>
      </c>
      <c r="AD135" s="140" t="s">
        <v>117</v>
      </c>
      <c r="AE135" s="140" t="s">
        <v>41</v>
      </c>
      <c r="AF135" s="162">
        <v>1</v>
      </c>
      <c r="AG135" s="163" t="s">
        <v>253</v>
      </c>
      <c r="AH135" s="164">
        <v>1</v>
      </c>
      <c r="AI135" s="164" t="s">
        <v>600</v>
      </c>
      <c r="AJ135" s="36"/>
      <c r="AK135" s="240"/>
      <c r="AL135" s="241"/>
      <c r="AM135" s="139"/>
      <c r="AN135" s="139"/>
      <c r="AO135" s="166">
        <f t="shared" si="2"/>
        <v>0</v>
      </c>
      <c r="AP135" s="167"/>
      <c r="AQ135" s="168"/>
      <c r="AR135" s="168"/>
      <c r="AS135" s="168"/>
      <c r="AT135" s="168"/>
      <c r="AU135" s="168"/>
      <c r="AV135" s="169"/>
      <c r="AW135" s="170"/>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9"/>
      <c r="BU135" s="145"/>
      <c r="GE135" s="59"/>
      <c r="GK135" s="59"/>
    </row>
    <row r="136" spans="3:193" s="144" customFormat="1" ht="15.75" thickBot="1">
      <c r="C136" s="137"/>
      <c r="D136" s="138">
        <v>94</v>
      </c>
      <c r="E136" s="139">
        <v>9</v>
      </c>
      <c r="F136" s="139" t="s">
        <v>61</v>
      </c>
      <c r="G136" s="158">
        <v>1038415208</v>
      </c>
      <c r="H136" s="298" t="s">
        <v>2557</v>
      </c>
      <c r="I136" s="159"/>
      <c r="J136" s="174" t="s">
        <v>2865</v>
      </c>
      <c r="K136" s="159"/>
      <c r="L136" s="159" t="s">
        <v>2866</v>
      </c>
      <c r="M136" s="159" t="s">
        <v>2867</v>
      </c>
      <c r="N136" s="160">
        <v>2</v>
      </c>
      <c r="O136" s="160">
        <v>11</v>
      </c>
      <c r="P136" s="160">
        <v>1995</v>
      </c>
      <c r="Q136" s="139" t="s">
        <v>53</v>
      </c>
      <c r="R136" s="139" t="s">
        <v>2568</v>
      </c>
      <c r="S136" s="161">
        <v>4349189</v>
      </c>
      <c r="T136" s="139" t="s">
        <v>2527</v>
      </c>
      <c r="U136" s="139" t="s">
        <v>2573</v>
      </c>
      <c r="V136" s="139" t="s">
        <v>2615</v>
      </c>
      <c r="W136" s="139">
        <v>6045432000</v>
      </c>
      <c r="X136" s="139">
        <v>3108283278</v>
      </c>
      <c r="Y136" s="437" t="s">
        <v>2868</v>
      </c>
      <c r="Z136" s="139" t="s">
        <v>2529</v>
      </c>
      <c r="AA136" s="139" t="s">
        <v>2549</v>
      </c>
      <c r="AB136" s="139" t="s">
        <v>22</v>
      </c>
      <c r="AC136" s="139" t="s">
        <v>2524</v>
      </c>
      <c r="AD136" s="140" t="s">
        <v>117</v>
      </c>
      <c r="AE136" s="140" t="s">
        <v>41</v>
      </c>
      <c r="AF136" s="162">
        <v>1</v>
      </c>
      <c r="AG136" s="163" t="s">
        <v>253</v>
      </c>
      <c r="AH136" s="164">
        <v>1</v>
      </c>
      <c r="AI136" s="164" t="s">
        <v>600</v>
      </c>
      <c r="AJ136" s="36"/>
      <c r="AK136" s="240"/>
      <c r="AL136" s="241"/>
      <c r="AM136" s="139"/>
      <c r="AN136" s="139"/>
      <c r="AO136" s="166">
        <f t="shared" si="2"/>
        <v>0</v>
      </c>
      <c r="AP136" s="167"/>
      <c r="AQ136" s="168"/>
      <c r="AR136" s="168"/>
      <c r="AS136" s="168"/>
      <c r="AT136" s="168"/>
      <c r="AU136" s="168"/>
      <c r="AV136" s="169"/>
      <c r="AW136" s="170"/>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9"/>
      <c r="BU136" s="145"/>
      <c r="GE136" s="59"/>
      <c r="GK136" s="59"/>
    </row>
    <row r="137" spans="3:193" s="144" customFormat="1" ht="15.75" thickBot="1">
      <c r="C137" s="137"/>
      <c r="D137" s="138">
        <v>95</v>
      </c>
      <c r="E137" s="139">
        <v>6</v>
      </c>
      <c r="F137" s="139" t="s">
        <v>61</v>
      </c>
      <c r="G137" s="158">
        <v>1035862819</v>
      </c>
      <c r="H137" s="298" t="s">
        <v>2869</v>
      </c>
      <c r="I137" s="159"/>
      <c r="J137" s="174" t="s">
        <v>2576</v>
      </c>
      <c r="K137" s="159"/>
      <c r="L137" s="159" t="s">
        <v>2866</v>
      </c>
      <c r="M137" s="159" t="s">
        <v>2767</v>
      </c>
      <c r="N137" s="160">
        <v>29</v>
      </c>
      <c r="O137" s="160">
        <v>10</v>
      </c>
      <c r="P137" s="160">
        <v>1992</v>
      </c>
      <c r="Q137" s="139" t="s">
        <v>53</v>
      </c>
      <c r="R137" s="139" t="s">
        <v>2568</v>
      </c>
      <c r="S137" s="161">
        <v>4349189</v>
      </c>
      <c r="T137" s="139" t="s">
        <v>2527</v>
      </c>
      <c r="U137" s="139" t="s">
        <v>2548</v>
      </c>
      <c r="V137" s="139" t="s">
        <v>2615</v>
      </c>
      <c r="W137" s="139">
        <v>6045432000</v>
      </c>
      <c r="X137" s="139">
        <v>3183888316</v>
      </c>
      <c r="Y137" s="437" t="s">
        <v>2870</v>
      </c>
      <c r="Z137" s="139" t="s">
        <v>2529</v>
      </c>
      <c r="AA137" s="139" t="s">
        <v>2549</v>
      </c>
      <c r="AB137" s="139" t="s">
        <v>22</v>
      </c>
      <c r="AC137" s="139" t="s">
        <v>2524</v>
      </c>
      <c r="AD137" s="140" t="s">
        <v>117</v>
      </c>
      <c r="AE137" s="140" t="s">
        <v>41</v>
      </c>
      <c r="AF137" s="162">
        <v>1</v>
      </c>
      <c r="AG137" s="163" t="s">
        <v>253</v>
      </c>
      <c r="AH137" s="164">
        <v>1</v>
      </c>
      <c r="AI137" s="164" t="s">
        <v>600</v>
      </c>
      <c r="AJ137" s="36"/>
      <c r="AK137" s="240"/>
      <c r="AL137" s="241"/>
      <c r="AM137" s="139"/>
      <c r="AN137" s="139"/>
      <c r="AO137" s="166">
        <f t="shared" si="2"/>
        <v>0</v>
      </c>
      <c r="AP137" s="167"/>
      <c r="AQ137" s="168"/>
      <c r="AR137" s="168"/>
      <c r="AS137" s="168"/>
      <c r="AT137" s="168"/>
      <c r="AU137" s="168"/>
      <c r="AV137" s="169"/>
      <c r="AW137" s="170"/>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9"/>
      <c r="BU137" s="145"/>
      <c r="GE137" s="59"/>
      <c r="GK137" s="59"/>
    </row>
    <row r="138" spans="3:193" s="144" customFormat="1" ht="15.75" thickBot="1">
      <c r="C138" s="137"/>
      <c r="D138" s="138">
        <v>96</v>
      </c>
      <c r="E138" s="139">
        <v>5</v>
      </c>
      <c r="F138" s="139" t="s">
        <v>61</v>
      </c>
      <c r="G138" s="158">
        <v>1036925404</v>
      </c>
      <c r="H138" s="298" t="s">
        <v>2575</v>
      </c>
      <c r="I138" s="159"/>
      <c r="J138" s="174" t="s">
        <v>2871</v>
      </c>
      <c r="K138" s="159"/>
      <c r="L138" s="159" t="s">
        <v>2866</v>
      </c>
      <c r="M138" s="159" t="s">
        <v>2872</v>
      </c>
      <c r="N138" s="160">
        <v>12</v>
      </c>
      <c r="O138" s="160">
        <v>7</v>
      </c>
      <c r="P138" s="160">
        <v>1986</v>
      </c>
      <c r="Q138" s="139" t="s">
        <v>53</v>
      </c>
      <c r="R138" s="139" t="s">
        <v>2568</v>
      </c>
      <c r="S138" s="161">
        <v>4349189</v>
      </c>
      <c r="T138" s="139" t="s">
        <v>2527</v>
      </c>
      <c r="U138" s="139" t="s">
        <v>2528</v>
      </c>
      <c r="V138" s="139" t="s">
        <v>2615</v>
      </c>
      <c r="W138" s="139">
        <v>6045432000</v>
      </c>
      <c r="X138" s="139">
        <v>3128630069</v>
      </c>
      <c r="Y138" s="437" t="s">
        <v>2873</v>
      </c>
      <c r="Z138" s="139" t="s">
        <v>2529</v>
      </c>
      <c r="AA138" s="139" t="s">
        <v>2549</v>
      </c>
      <c r="AB138" s="139" t="s">
        <v>22</v>
      </c>
      <c r="AC138" s="139" t="s">
        <v>2524</v>
      </c>
      <c r="AD138" s="140" t="s">
        <v>117</v>
      </c>
      <c r="AE138" s="140" t="s">
        <v>41</v>
      </c>
      <c r="AF138" s="162">
        <v>1</v>
      </c>
      <c r="AG138" s="163" t="s">
        <v>253</v>
      </c>
      <c r="AH138" s="164">
        <v>1</v>
      </c>
      <c r="AI138" s="164" t="s">
        <v>600</v>
      </c>
      <c r="AJ138" s="36"/>
      <c r="AK138" s="240"/>
      <c r="AL138" s="241"/>
      <c r="AM138" s="139"/>
      <c r="AN138" s="139"/>
      <c r="AO138" s="166">
        <f t="shared" si="2"/>
        <v>0</v>
      </c>
      <c r="AP138" s="167"/>
      <c r="AQ138" s="168"/>
      <c r="AR138" s="168"/>
      <c r="AS138" s="168"/>
      <c r="AT138" s="168"/>
      <c r="AU138" s="168"/>
      <c r="AV138" s="169"/>
      <c r="AW138" s="170"/>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9"/>
      <c r="BU138" s="145"/>
      <c r="GE138" s="59"/>
      <c r="GK138" s="59"/>
    </row>
    <row r="139" spans="3:193" s="144" customFormat="1" ht="15.75" thickBot="1">
      <c r="C139" s="137"/>
      <c r="D139" s="138">
        <v>97</v>
      </c>
      <c r="E139" s="139">
        <v>3</v>
      </c>
      <c r="F139" s="139" t="s">
        <v>61</v>
      </c>
      <c r="G139" s="158">
        <v>15389032</v>
      </c>
      <c r="H139" s="298" t="s">
        <v>2685</v>
      </c>
      <c r="I139" s="159"/>
      <c r="J139" s="174" t="s">
        <v>2765</v>
      </c>
      <c r="K139" s="159"/>
      <c r="L139" s="159" t="s">
        <v>2866</v>
      </c>
      <c r="M139" s="159"/>
      <c r="N139" s="160">
        <v>7</v>
      </c>
      <c r="O139" s="160">
        <v>3</v>
      </c>
      <c r="P139" s="160">
        <v>1985</v>
      </c>
      <c r="Q139" s="139" t="s">
        <v>53</v>
      </c>
      <c r="R139" s="139" t="s">
        <v>2568</v>
      </c>
      <c r="S139" s="161">
        <v>4349189</v>
      </c>
      <c r="T139" s="139" t="s">
        <v>2527</v>
      </c>
      <c r="U139" s="139" t="s">
        <v>2548</v>
      </c>
      <c r="V139" s="139" t="s">
        <v>2615</v>
      </c>
      <c r="W139" s="139">
        <v>6045432000</v>
      </c>
      <c r="X139" s="139">
        <v>3113478140</v>
      </c>
      <c r="Y139" s="437" t="s">
        <v>2874</v>
      </c>
      <c r="Z139" s="139" t="s">
        <v>2529</v>
      </c>
      <c r="AA139" s="139" t="s">
        <v>2549</v>
      </c>
      <c r="AB139" s="139" t="s">
        <v>22</v>
      </c>
      <c r="AC139" s="139" t="s">
        <v>2524</v>
      </c>
      <c r="AD139" s="140" t="s">
        <v>117</v>
      </c>
      <c r="AE139" s="140" t="s">
        <v>41</v>
      </c>
      <c r="AF139" s="162">
        <v>1</v>
      </c>
      <c r="AG139" s="163" t="s">
        <v>253</v>
      </c>
      <c r="AH139" s="164">
        <v>1</v>
      </c>
      <c r="AI139" s="164" t="s">
        <v>600</v>
      </c>
      <c r="AJ139" s="36"/>
      <c r="AK139" s="240"/>
      <c r="AL139" s="241"/>
      <c r="AM139" s="139"/>
      <c r="AN139" s="139"/>
      <c r="AO139" s="166">
        <f t="shared" si="2"/>
        <v>0</v>
      </c>
      <c r="AP139" s="167"/>
      <c r="AQ139" s="168"/>
      <c r="AR139" s="168"/>
      <c r="AS139" s="168"/>
      <c r="AT139" s="168"/>
      <c r="AU139" s="168"/>
      <c r="AV139" s="169"/>
      <c r="AW139" s="170"/>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9"/>
      <c r="BU139" s="145"/>
      <c r="GE139" s="59"/>
      <c r="GK139" s="59"/>
    </row>
    <row r="140" spans="3:193" s="144" customFormat="1" ht="15.75" thickBot="1">
      <c r="C140" s="137"/>
      <c r="D140" s="138">
        <v>98</v>
      </c>
      <c r="E140" s="419">
        <v>2</v>
      </c>
      <c r="F140" s="139" t="s">
        <v>61</v>
      </c>
      <c r="G140" s="158">
        <v>1036396375</v>
      </c>
      <c r="H140" s="298" t="s">
        <v>2709</v>
      </c>
      <c r="I140" s="159"/>
      <c r="J140" s="174" t="s">
        <v>2706</v>
      </c>
      <c r="K140" s="159"/>
      <c r="L140" s="159" t="s">
        <v>2866</v>
      </c>
      <c r="M140" s="159" t="s">
        <v>2830</v>
      </c>
      <c r="N140" s="160">
        <v>1</v>
      </c>
      <c r="O140" s="160">
        <v>6</v>
      </c>
      <c r="P140" s="160">
        <v>1991</v>
      </c>
      <c r="Q140" s="139" t="s">
        <v>53</v>
      </c>
      <c r="R140" s="139" t="s">
        <v>2561</v>
      </c>
      <c r="S140" s="161">
        <v>9720055</v>
      </c>
      <c r="T140" s="139" t="s">
        <v>2527</v>
      </c>
      <c r="U140" s="139" t="s">
        <v>2573</v>
      </c>
      <c r="V140" s="139" t="s">
        <v>2615</v>
      </c>
      <c r="W140" s="139">
        <v>6045432000</v>
      </c>
      <c r="X140" s="139">
        <v>3127833682</v>
      </c>
      <c r="Y140" s="437" t="s">
        <v>2875</v>
      </c>
      <c r="Z140" s="139" t="s">
        <v>2529</v>
      </c>
      <c r="AA140" s="139" t="s">
        <v>2549</v>
      </c>
      <c r="AB140" s="139" t="s">
        <v>22</v>
      </c>
      <c r="AC140" s="139" t="s">
        <v>2524</v>
      </c>
      <c r="AD140" s="140" t="s">
        <v>117</v>
      </c>
      <c r="AE140" s="140" t="s">
        <v>41</v>
      </c>
      <c r="AF140" s="162">
        <v>1</v>
      </c>
      <c r="AG140" s="163" t="s">
        <v>253</v>
      </c>
      <c r="AH140" s="164">
        <v>1</v>
      </c>
      <c r="AI140" s="164" t="s">
        <v>600</v>
      </c>
      <c r="AJ140" s="36"/>
      <c r="AK140" s="240"/>
      <c r="AL140" s="241"/>
      <c r="AM140" s="139"/>
      <c r="AN140" s="139"/>
      <c r="AO140" s="166">
        <f t="shared" si="2"/>
        <v>0</v>
      </c>
      <c r="AP140" s="167"/>
      <c r="AQ140" s="168"/>
      <c r="AR140" s="168"/>
      <c r="AS140" s="168"/>
      <c r="AT140" s="168"/>
      <c r="AU140" s="168"/>
      <c r="AV140" s="169"/>
      <c r="AW140" s="170"/>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9"/>
      <c r="BU140" s="145"/>
      <c r="GE140" s="59"/>
      <c r="GK140" s="59"/>
    </row>
    <row r="141" spans="3:193" s="144" customFormat="1" ht="15.75" thickBot="1">
      <c r="C141" s="137"/>
      <c r="D141" s="138">
        <v>99</v>
      </c>
      <c r="E141" s="419">
        <v>2</v>
      </c>
      <c r="F141" s="139" t="s">
        <v>61</v>
      </c>
      <c r="G141" s="158">
        <v>1036929055</v>
      </c>
      <c r="H141" s="298" t="s">
        <v>2553</v>
      </c>
      <c r="I141" s="159"/>
      <c r="J141" s="174" t="s">
        <v>2876</v>
      </c>
      <c r="K141" s="159"/>
      <c r="L141" s="159" t="s">
        <v>2866</v>
      </c>
      <c r="M141" s="159" t="s">
        <v>2665</v>
      </c>
      <c r="N141" s="160">
        <v>9</v>
      </c>
      <c r="O141" s="160">
        <v>10</v>
      </c>
      <c r="P141" s="160">
        <v>1989</v>
      </c>
      <c r="Q141" s="139" t="s">
        <v>53</v>
      </c>
      <c r="R141" s="139" t="s">
        <v>2568</v>
      </c>
      <c r="S141" s="161">
        <v>4349189</v>
      </c>
      <c r="T141" s="139" t="s">
        <v>2527</v>
      </c>
      <c r="U141" s="139" t="s">
        <v>2623</v>
      </c>
      <c r="V141" s="139" t="s">
        <v>2615</v>
      </c>
      <c r="W141" s="139">
        <v>6045432000</v>
      </c>
      <c r="X141" s="139">
        <v>3219374659</v>
      </c>
      <c r="Y141" s="437" t="s">
        <v>2877</v>
      </c>
      <c r="Z141" s="139" t="s">
        <v>2529</v>
      </c>
      <c r="AA141" s="139" t="s">
        <v>2549</v>
      </c>
      <c r="AB141" s="139" t="s">
        <v>22</v>
      </c>
      <c r="AC141" s="139" t="s">
        <v>2524</v>
      </c>
      <c r="AD141" s="140" t="s">
        <v>117</v>
      </c>
      <c r="AE141" s="140" t="s">
        <v>41</v>
      </c>
      <c r="AF141" s="162">
        <v>1</v>
      </c>
      <c r="AG141" s="163" t="s">
        <v>253</v>
      </c>
      <c r="AH141" s="164">
        <v>1</v>
      </c>
      <c r="AI141" s="164" t="s">
        <v>600</v>
      </c>
      <c r="AJ141" s="36"/>
      <c r="AK141" s="240"/>
      <c r="AL141" s="241"/>
      <c r="AM141" s="139"/>
      <c r="AN141" s="139"/>
      <c r="AO141" s="166">
        <f t="shared" si="2"/>
        <v>0</v>
      </c>
      <c r="AP141" s="167"/>
      <c r="AQ141" s="168"/>
      <c r="AR141" s="168"/>
      <c r="AS141" s="168"/>
      <c r="AT141" s="168"/>
      <c r="AU141" s="168"/>
      <c r="AV141" s="169"/>
      <c r="AW141" s="170"/>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9"/>
      <c r="BU141" s="145"/>
      <c r="GE141" s="59"/>
      <c r="GK141" s="59"/>
    </row>
    <row r="142" spans="3:193" s="144" customFormat="1" ht="15.75" thickBot="1">
      <c r="C142" s="137"/>
      <c r="D142" s="138">
        <v>100</v>
      </c>
      <c r="E142" s="139">
        <v>4</v>
      </c>
      <c r="F142" s="139" t="s">
        <v>61</v>
      </c>
      <c r="G142" s="158">
        <v>15448248</v>
      </c>
      <c r="H142" s="298" t="s">
        <v>2878</v>
      </c>
      <c r="I142" s="159"/>
      <c r="J142" s="174" t="s">
        <v>2624</v>
      </c>
      <c r="K142" s="159"/>
      <c r="L142" s="159" t="s">
        <v>2866</v>
      </c>
      <c r="M142" s="159"/>
      <c r="N142" s="160">
        <v>17</v>
      </c>
      <c r="O142" s="160">
        <v>1</v>
      </c>
      <c r="P142" s="160">
        <v>1985</v>
      </c>
      <c r="Q142" s="139" t="s">
        <v>53</v>
      </c>
      <c r="R142" s="139" t="s">
        <v>2582</v>
      </c>
      <c r="S142" s="161">
        <v>3143798</v>
      </c>
      <c r="T142" s="139" t="s">
        <v>2527</v>
      </c>
      <c r="U142" s="139" t="s">
        <v>2573</v>
      </c>
      <c r="V142" s="139" t="s">
        <v>2615</v>
      </c>
      <c r="W142" s="139">
        <v>6045432000</v>
      </c>
      <c r="X142" s="139">
        <v>3116016216</v>
      </c>
      <c r="Y142" s="437" t="s">
        <v>2879</v>
      </c>
      <c r="Z142" s="139" t="s">
        <v>2529</v>
      </c>
      <c r="AA142" s="139" t="s">
        <v>2549</v>
      </c>
      <c r="AB142" s="139" t="s">
        <v>22</v>
      </c>
      <c r="AC142" s="139" t="s">
        <v>2524</v>
      </c>
      <c r="AD142" s="140" t="s">
        <v>117</v>
      </c>
      <c r="AE142" s="140" t="s">
        <v>41</v>
      </c>
      <c r="AF142" s="162">
        <v>1</v>
      </c>
      <c r="AG142" s="163" t="s">
        <v>253</v>
      </c>
      <c r="AH142" s="164">
        <v>1</v>
      </c>
      <c r="AI142" s="164" t="s">
        <v>600</v>
      </c>
      <c r="AJ142" s="36"/>
      <c r="AK142" s="240"/>
      <c r="AL142" s="241"/>
      <c r="AM142" s="139"/>
      <c r="AN142" s="139"/>
      <c r="AO142" s="166">
        <f t="shared" si="2"/>
        <v>0</v>
      </c>
      <c r="AP142" s="167"/>
      <c r="AQ142" s="168"/>
      <c r="AR142" s="168"/>
      <c r="AS142" s="168"/>
      <c r="AT142" s="168"/>
      <c r="AU142" s="168"/>
      <c r="AV142" s="169"/>
      <c r="AW142" s="170"/>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9"/>
      <c r="BU142" s="145"/>
      <c r="GE142" s="59"/>
      <c r="GK142" s="59"/>
    </row>
    <row r="143" spans="3:193" s="144" customFormat="1" ht="15.75" thickBot="1">
      <c r="C143" s="137"/>
      <c r="D143" s="138">
        <v>101</v>
      </c>
      <c r="E143" s="419">
        <v>2</v>
      </c>
      <c r="F143" s="139" t="s">
        <v>61</v>
      </c>
      <c r="G143" s="158">
        <v>1036393703</v>
      </c>
      <c r="H143" s="298" t="s">
        <v>2641</v>
      </c>
      <c r="I143" s="159"/>
      <c r="J143" s="174" t="s">
        <v>2655</v>
      </c>
      <c r="K143" s="159"/>
      <c r="L143" s="159" t="s">
        <v>2880</v>
      </c>
      <c r="M143" s="159" t="s">
        <v>2881</v>
      </c>
      <c r="N143" s="160">
        <v>14</v>
      </c>
      <c r="O143" s="160">
        <v>2</v>
      </c>
      <c r="P143" s="160">
        <v>1989</v>
      </c>
      <c r="Q143" s="139" t="s">
        <v>51</v>
      </c>
      <c r="R143" s="139" t="s">
        <v>2635</v>
      </c>
      <c r="S143" s="161">
        <v>3143798</v>
      </c>
      <c r="T143" s="139" t="s">
        <v>2527</v>
      </c>
      <c r="U143" s="139" t="s">
        <v>2573</v>
      </c>
      <c r="V143" s="139" t="s">
        <v>2615</v>
      </c>
      <c r="W143" s="139">
        <v>6045432000</v>
      </c>
      <c r="X143" s="139">
        <v>3127298990</v>
      </c>
      <c r="Y143" s="437" t="s">
        <v>2882</v>
      </c>
      <c r="Z143" s="139" t="s">
        <v>2529</v>
      </c>
      <c r="AA143" s="139" t="s">
        <v>2549</v>
      </c>
      <c r="AB143" s="139" t="s">
        <v>22</v>
      </c>
      <c r="AC143" s="139" t="s">
        <v>2524</v>
      </c>
      <c r="AD143" s="140" t="s">
        <v>117</v>
      </c>
      <c r="AE143" s="140" t="s">
        <v>41</v>
      </c>
      <c r="AF143" s="162">
        <v>1</v>
      </c>
      <c r="AG143" s="163" t="s">
        <v>253</v>
      </c>
      <c r="AH143" s="164">
        <v>1</v>
      </c>
      <c r="AI143" s="164" t="s">
        <v>600</v>
      </c>
      <c r="AJ143" s="36"/>
      <c r="AK143" s="240"/>
      <c r="AL143" s="241"/>
      <c r="AM143" s="139"/>
      <c r="AN143" s="139"/>
      <c r="AO143" s="166">
        <f t="shared" si="2"/>
        <v>0</v>
      </c>
      <c r="AP143" s="167"/>
      <c r="AQ143" s="168"/>
      <c r="AR143" s="168"/>
      <c r="AS143" s="168"/>
      <c r="AT143" s="168"/>
      <c r="AU143" s="168"/>
      <c r="AV143" s="169"/>
      <c r="AW143" s="170"/>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9"/>
      <c r="BU143" s="145"/>
      <c r="GE143" s="59"/>
      <c r="GK143" s="59"/>
    </row>
    <row r="144" spans="3:193" s="144" customFormat="1" ht="15.75" thickBot="1">
      <c r="C144" s="137"/>
      <c r="D144" s="138">
        <v>102</v>
      </c>
      <c r="E144" s="419">
        <v>2</v>
      </c>
      <c r="F144" s="139" t="s">
        <v>61</v>
      </c>
      <c r="G144" s="158">
        <v>21626562</v>
      </c>
      <c r="H144" s="298" t="s">
        <v>2556</v>
      </c>
      <c r="I144" s="159"/>
      <c r="J144" s="174" t="s">
        <v>2883</v>
      </c>
      <c r="K144" s="159"/>
      <c r="L144" s="159" t="s">
        <v>2884</v>
      </c>
      <c r="M144" s="159" t="s">
        <v>2885</v>
      </c>
      <c r="N144" s="160">
        <v>23</v>
      </c>
      <c r="O144" s="160">
        <v>2</v>
      </c>
      <c r="P144" s="160">
        <v>1963</v>
      </c>
      <c r="Q144" s="139" t="s">
        <v>51</v>
      </c>
      <c r="R144" s="139" t="s">
        <v>2568</v>
      </c>
      <c r="S144" s="161">
        <v>5028794</v>
      </c>
      <c r="T144" s="139" t="s">
        <v>2527</v>
      </c>
      <c r="U144" s="139" t="s">
        <v>2548</v>
      </c>
      <c r="V144" s="139" t="s">
        <v>2615</v>
      </c>
      <c r="W144" s="139">
        <v>6045432000</v>
      </c>
      <c r="X144" s="139">
        <v>3105401458</v>
      </c>
      <c r="Y144" s="437" t="s">
        <v>2886</v>
      </c>
      <c r="Z144" s="139" t="s">
        <v>2529</v>
      </c>
      <c r="AA144" s="139" t="s">
        <v>2549</v>
      </c>
      <c r="AB144" s="139" t="s">
        <v>22</v>
      </c>
      <c r="AC144" s="139" t="s">
        <v>2524</v>
      </c>
      <c r="AD144" s="140" t="s">
        <v>117</v>
      </c>
      <c r="AE144" s="140" t="s">
        <v>41</v>
      </c>
      <c r="AF144" s="162">
        <v>1</v>
      </c>
      <c r="AG144" s="163" t="s">
        <v>253</v>
      </c>
      <c r="AH144" s="164">
        <v>1</v>
      </c>
      <c r="AI144" s="164" t="s">
        <v>600</v>
      </c>
      <c r="AJ144" s="36"/>
      <c r="AK144" s="240"/>
      <c r="AL144" s="241"/>
      <c r="AM144" s="139"/>
      <c r="AN144" s="139"/>
      <c r="AO144" s="166">
        <f t="shared" si="2"/>
        <v>0</v>
      </c>
      <c r="AP144" s="167"/>
      <c r="AQ144" s="168"/>
      <c r="AR144" s="168"/>
      <c r="AS144" s="168"/>
      <c r="AT144" s="168"/>
      <c r="AU144" s="168"/>
      <c r="AV144" s="169"/>
      <c r="AW144" s="170"/>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9"/>
      <c r="BU144" s="145"/>
      <c r="GE144" s="59"/>
      <c r="GK144" s="59"/>
    </row>
    <row r="145" spans="3:193" s="144" customFormat="1" ht="15.75" thickBot="1">
      <c r="C145" s="137"/>
      <c r="D145" s="138">
        <v>103</v>
      </c>
      <c r="E145" s="419">
        <v>2</v>
      </c>
      <c r="F145" s="139" t="s">
        <v>61</v>
      </c>
      <c r="G145" s="158">
        <v>1036402796</v>
      </c>
      <c r="H145" s="298" t="s">
        <v>2779</v>
      </c>
      <c r="I145" s="159"/>
      <c r="J145" s="174" t="s">
        <v>2887</v>
      </c>
      <c r="K145" s="159"/>
      <c r="L145" s="159" t="s">
        <v>2884</v>
      </c>
      <c r="M145" s="159" t="s">
        <v>2888</v>
      </c>
      <c r="N145" s="160">
        <v>20</v>
      </c>
      <c r="O145" s="160">
        <v>9</v>
      </c>
      <c r="P145" s="160">
        <v>1997</v>
      </c>
      <c r="Q145" s="139" t="s">
        <v>51</v>
      </c>
      <c r="R145" s="139" t="s">
        <v>2812</v>
      </c>
      <c r="S145" s="161">
        <v>2811915</v>
      </c>
      <c r="T145" s="139" t="s">
        <v>2547</v>
      </c>
      <c r="U145" s="139" t="s">
        <v>2528</v>
      </c>
      <c r="V145" s="139" t="s">
        <v>2615</v>
      </c>
      <c r="W145" s="139">
        <v>6045432000</v>
      </c>
      <c r="X145" s="139">
        <v>3148355758</v>
      </c>
      <c r="Y145" s="437" t="s">
        <v>2889</v>
      </c>
      <c r="Z145" s="139" t="s">
        <v>2529</v>
      </c>
      <c r="AA145" s="139" t="s">
        <v>2549</v>
      </c>
      <c r="AB145" s="139" t="s">
        <v>22</v>
      </c>
      <c r="AC145" s="139" t="s">
        <v>2524</v>
      </c>
      <c r="AD145" s="140" t="s">
        <v>117</v>
      </c>
      <c r="AE145" s="140" t="s">
        <v>41</v>
      </c>
      <c r="AF145" s="162">
        <v>1</v>
      </c>
      <c r="AG145" s="163" t="s">
        <v>253</v>
      </c>
      <c r="AH145" s="164">
        <v>1</v>
      </c>
      <c r="AI145" s="164" t="s">
        <v>600</v>
      </c>
      <c r="AJ145" s="36"/>
      <c r="AK145" s="240"/>
      <c r="AL145" s="241"/>
      <c r="AM145" s="139"/>
      <c r="AN145" s="139"/>
      <c r="AO145" s="166">
        <f t="shared" si="2"/>
        <v>0</v>
      </c>
      <c r="AP145" s="167"/>
      <c r="AQ145" s="168"/>
      <c r="AR145" s="168"/>
      <c r="AS145" s="168"/>
      <c r="AT145" s="168"/>
      <c r="AU145" s="168"/>
      <c r="AV145" s="169"/>
      <c r="AW145" s="170"/>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9"/>
      <c r="BU145" s="145"/>
      <c r="GE145" s="59"/>
      <c r="GK145" s="59"/>
    </row>
    <row r="146" spans="3:193" s="144" customFormat="1" ht="15.75" thickBot="1">
      <c r="C146" s="137"/>
      <c r="D146" s="138">
        <v>104</v>
      </c>
      <c r="E146" s="419">
        <v>2</v>
      </c>
      <c r="F146" s="139" t="s">
        <v>61</v>
      </c>
      <c r="G146" s="158">
        <v>43714884</v>
      </c>
      <c r="H146" s="298" t="s">
        <v>2685</v>
      </c>
      <c r="I146" s="159"/>
      <c r="J146" s="174" t="s">
        <v>2620</v>
      </c>
      <c r="K146" s="159"/>
      <c r="L146" s="159" t="s">
        <v>2892</v>
      </c>
      <c r="M146" s="159" t="s">
        <v>2891</v>
      </c>
      <c r="N146" s="160">
        <v>2</v>
      </c>
      <c r="O146" s="160">
        <v>4</v>
      </c>
      <c r="P146" s="160">
        <v>1980</v>
      </c>
      <c r="Q146" s="139" t="s">
        <v>51</v>
      </c>
      <c r="R146" s="139" t="s">
        <v>2569</v>
      </c>
      <c r="S146" s="161">
        <v>3143798</v>
      </c>
      <c r="T146" s="139" t="s">
        <v>2527</v>
      </c>
      <c r="U146" s="139" t="s">
        <v>2573</v>
      </c>
      <c r="V146" s="139" t="s">
        <v>2615</v>
      </c>
      <c r="W146" s="139">
        <v>6045432000</v>
      </c>
      <c r="X146" s="139">
        <v>3114670568</v>
      </c>
      <c r="Y146" s="437" t="s">
        <v>2890</v>
      </c>
      <c r="Z146" s="139" t="s">
        <v>2529</v>
      </c>
      <c r="AA146" s="139" t="s">
        <v>2549</v>
      </c>
      <c r="AB146" s="139" t="s">
        <v>22</v>
      </c>
      <c r="AC146" s="139" t="s">
        <v>2524</v>
      </c>
      <c r="AD146" s="140" t="s">
        <v>117</v>
      </c>
      <c r="AE146" s="140" t="s">
        <v>41</v>
      </c>
      <c r="AF146" s="162">
        <v>1</v>
      </c>
      <c r="AG146" s="163" t="s">
        <v>253</v>
      </c>
      <c r="AH146" s="164">
        <v>1</v>
      </c>
      <c r="AI146" s="164" t="s">
        <v>600</v>
      </c>
      <c r="AJ146" s="36"/>
      <c r="AK146" s="240"/>
      <c r="AL146" s="241"/>
      <c r="AM146" s="139"/>
      <c r="AN146" s="139"/>
      <c r="AO146" s="166">
        <f t="shared" si="2"/>
        <v>0</v>
      </c>
      <c r="AP146" s="167"/>
      <c r="AQ146" s="168"/>
      <c r="AR146" s="168"/>
      <c r="AS146" s="168"/>
      <c r="AT146" s="168"/>
      <c r="AU146" s="168"/>
      <c r="AV146" s="169"/>
      <c r="AW146" s="170"/>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9"/>
      <c r="BU146" s="145"/>
      <c r="GE146" s="59"/>
      <c r="GK146" s="59"/>
    </row>
    <row r="147" spans="3:193" s="144" customFormat="1" ht="15.75" thickBot="1">
      <c r="C147" s="137"/>
      <c r="D147" s="138">
        <v>105</v>
      </c>
      <c r="E147" s="139">
        <v>4</v>
      </c>
      <c r="F147" s="139" t="s">
        <v>61</v>
      </c>
      <c r="G147" s="158">
        <v>1036394795</v>
      </c>
      <c r="H147" s="298" t="s">
        <v>2520</v>
      </c>
      <c r="I147" s="159"/>
      <c r="J147" s="174" t="s">
        <v>2807</v>
      </c>
      <c r="K147" s="159"/>
      <c r="L147" s="159" t="s">
        <v>2893</v>
      </c>
      <c r="M147" s="159" t="s">
        <v>2894</v>
      </c>
      <c r="N147" s="160">
        <v>3</v>
      </c>
      <c r="O147" s="160">
        <v>9</v>
      </c>
      <c r="P147" s="160">
        <v>1989</v>
      </c>
      <c r="Q147" s="139" t="s">
        <v>51</v>
      </c>
      <c r="R147" s="139" t="s">
        <v>2582</v>
      </c>
      <c r="S147" s="161">
        <v>3143798</v>
      </c>
      <c r="T147" s="139" t="s">
        <v>2527</v>
      </c>
      <c r="U147" s="139" t="s">
        <v>2573</v>
      </c>
      <c r="V147" s="139" t="s">
        <v>2615</v>
      </c>
      <c r="W147" s="139">
        <v>6045432000</v>
      </c>
      <c r="X147" s="139">
        <v>3194455729</v>
      </c>
      <c r="Y147" s="437" t="s">
        <v>2895</v>
      </c>
      <c r="Z147" s="139" t="s">
        <v>2529</v>
      </c>
      <c r="AA147" s="139" t="s">
        <v>2549</v>
      </c>
      <c r="AB147" s="139" t="s">
        <v>22</v>
      </c>
      <c r="AC147" s="139" t="s">
        <v>2524</v>
      </c>
      <c r="AD147" s="140" t="s">
        <v>117</v>
      </c>
      <c r="AE147" s="140" t="s">
        <v>41</v>
      </c>
      <c r="AF147" s="162">
        <v>1</v>
      </c>
      <c r="AG147" s="163" t="s">
        <v>253</v>
      </c>
      <c r="AH147" s="164">
        <v>1</v>
      </c>
      <c r="AI147" s="164" t="s">
        <v>600</v>
      </c>
      <c r="AJ147" s="36"/>
      <c r="AK147" s="240"/>
      <c r="AL147" s="241"/>
      <c r="AM147" s="139"/>
      <c r="AN147" s="139"/>
      <c r="AO147" s="166">
        <f t="shared" si="2"/>
        <v>0</v>
      </c>
      <c r="AP147" s="167"/>
      <c r="AQ147" s="168"/>
      <c r="AR147" s="168"/>
      <c r="AS147" s="168"/>
      <c r="AT147" s="168"/>
      <c r="AU147" s="168"/>
      <c r="AV147" s="169"/>
      <c r="AW147" s="170"/>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9"/>
      <c r="BU147" s="145"/>
      <c r="GE147" s="59"/>
      <c r="GK147" s="59"/>
    </row>
    <row r="148" spans="3:193" s="144" customFormat="1" ht="15.75" thickBot="1">
      <c r="C148" s="137"/>
      <c r="D148" s="138">
        <v>106</v>
      </c>
      <c r="E148" s="139">
        <v>6</v>
      </c>
      <c r="F148" s="139" t="s">
        <v>61</v>
      </c>
      <c r="G148" s="158">
        <v>39456953</v>
      </c>
      <c r="H148" s="298" t="s">
        <v>2652</v>
      </c>
      <c r="I148" s="159"/>
      <c r="J148" s="174" t="s">
        <v>2563</v>
      </c>
      <c r="K148" s="159"/>
      <c r="L148" s="159" t="s">
        <v>2896</v>
      </c>
      <c r="M148" s="159" t="s">
        <v>2721</v>
      </c>
      <c r="N148" s="160">
        <v>22</v>
      </c>
      <c r="O148" s="160">
        <v>2</v>
      </c>
      <c r="P148" s="160">
        <v>1985</v>
      </c>
      <c r="Q148" s="139" t="s">
        <v>51</v>
      </c>
      <c r="R148" s="139" t="s">
        <v>2569</v>
      </c>
      <c r="S148" s="161">
        <v>3143798</v>
      </c>
      <c r="T148" s="139" t="s">
        <v>2527</v>
      </c>
      <c r="U148" s="139" t="s">
        <v>2548</v>
      </c>
      <c r="V148" s="139" t="s">
        <v>2615</v>
      </c>
      <c r="W148" s="139">
        <v>6045432000</v>
      </c>
      <c r="X148" s="139">
        <v>3122435415</v>
      </c>
      <c r="Y148" s="437" t="s">
        <v>2897</v>
      </c>
      <c r="Z148" s="139" t="s">
        <v>2529</v>
      </c>
      <c r="AA148" s="139" t="s">
        <v>2549</v>
      </c>
      <c r="AB148" s="139" t="s">
        <v>22</v>
      </c>
      <c r="AC148" s="139" t="s">
        <v>2524</v>
      </c>
      <c r="AD148" s="140" t="s">
        <v>117</v>
      </c>
      <c r="AE148" s="140" t="s">
        <v>41</v>
      </c>
      <c r="AF148" s="162">
        <v>1</v>
      </c>
      <c r="AG148" s="163" t="s">
        <v>253</v>
      </c>
      <c r="AH148" s="164">
        <v>1</v>
      </c>
      <c r="AI148" s="164" t="s">
        <v>600</v>
      </c>
      <c r="AJ148" s="36"/>
      <c r="AK148" s="240"/>
      <c r="AL148" s="241"/>
      <c r="AM148" s="139"/>
      <c r="AN148" s="139"/>
      <c r="AO148" s="166"/>
      <c r="AP148" s="167"/>
      <c r="AQ148" s="168"/>
      <c r="AR148" s="168"/>
      <c r="AS148" s="168"/>
      <c r="AT148" s="168"/>
      <c r="AU148" s="168"/>
      <c r="AV148" s="169"/>
      <c r="AW148" s="170"/>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9"/>
      <c r="BU148" s="145"/>
      <c r="GE148" s="59"/>
      <c r="GK148" s="59"/>
    </row>
    <row r="149" spans="3:193" s="144" customFormat="1" ht="15.75" thickBot="1">
      <c r="C149" s="137"/>
      <c r="D149" s="138">
        <v>107</v>
      </c>
      <c r="E149" s="419">
        <v>2</v>
      </c>
      <c r="F149" s="139" t="s">
        <v>61</v>
      </c>
      <c r="G149" s="158">
        <v>43714305</v>
      </c>
      <c r="H149" s="298" t="s">
        <v>2620</v>
      </c>
      <c r="I149" s="159"/>
      <c r="J149" s="174" t="s">
        <v>2898</v>
      </c>
      <c r="K149" s="159"/>
      <c r="L149" s="159" t="s">
        <v>2899</v>
      </c>
      <c r="M149" s="159" t="s">
        <v>2863</v>
      </c>
      <c r="N149" s="160">
        <v>8</v>
      </c>
      <c r="O149" s="160">
        <v>9</v>
      </c>
      <c r="P149" s="160">
        <v>1978</v>
      </c>
      <c r="Q149" s="139" t="s">
        <v>51</v>
      </c>
      <c r="R149" s="139" t="s">
        <v>2900</v>
      </c>
      <c r="S149" s="161">
        <v>5844450</v>
      </c>
      <c r="T149" s="139" t="s">
        <v>2547</v>
      </c>
      <c r="U149" s="139" t="s">
        <v>2548</v>
      </c>
      <c r="V149" s="139" t="s">
        <v>2615</v>
      </c>
      <c r="W149" s="139">
        <v>6045432000</v>
      </c>
      <c r="X149" s="139">
        <v>3122346347</v>
      </c>
      <c r="Y149" s="437" t="s">
        <v>2901</v>
      </c>
      <c r="Z149" s="139" t="s">
        <v>2529</v>
      </c>
      <c r="AA149" s="139" t="s">
        <v>2549</v>
      </c>
      <c r="AB149" s="139" t="s">
        <v>22</v>
      </c>
      <c r="AC149" s="139" t="s">
        <v>2524</v>
      </c>
      <c r="AD149" s="140" t="s">
        <v>117</v>
      </c>
      <c r="AE149" s="140" t="s">
        <v>41</v>
      </c>
      <c r="AF149" s="162">
        <v>1</v>
      </c>
      <c r="AG149" s="163" t="s">
        <v>253</v>
      </c>
      <c r="AH149" s="164">
        <v>1</v>
      </c>
      <c r="AI149" s="164" t="s">
        <v>600</v>
      </c>
      <c r="AJ149" s="36"/>
      <c r="AK149" s="240"/>
      <c r="AL149" s="241"/>
      <c r="AM149" s="139"/>
      <c r="AN149" s="139"/>
      <c r="AO149" s="166"/>
      <c r="AP149" s="167"/>
      <c r="AQ149" s="168"/>
      <c r="AR149" s="168"/>
      <c r="AS149" s="168"/>
      <c r="AT149" s="168"/>
      <c r="AU149" s="168"/>
      <c r="AV149" s="169"/>
      <c r="AW149" s="170"/>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9"/>
      <c r="BU149" s="145"/>
      <c r="GE149" s="59"/>
      <c r="GK149" s="59"/>
    </row>
    <row r="150" spans="3:193" s="144" customFormat="1" ht="15.75" thickBot="1">
      <c r="C150" s="137"/>
      <c r="D150" s="138">
        <v>108</v>
      </c>
      <c r="E150" s="419">
        <v>2</v>
      </c>
      <c r="F150" s="139" t="s">
        <v>61</v>
      </c>
      <c r="G150" s="158">
        <v>1036938288</v>
      </c>
      <c r="H150" s="298" t="s">
        <v>2902</v>
      </c>
      <c r="I150" s="159"/>
      <c r="J150" s="174" t="s">
        <v>2593</v>
      </c>
      <c r="K150" s="159"/>
      <c r="L150" s="159" t="s">
        <v>2903</v>
      </c>
      <c r="M150" s="159" t="s">
        <v>2904</v>
      </c>
      <c r="N150" s="160">
        <v>17</v>
      </c>
      <c r="O150" s="160">
        <v>8</v>
      </c>
      <c r="P150" s="160">
        <v>1990</v>
      </c>
      <c r="Q150" s="139" t="s">
        <v>51</v>
      </c>
      <c r="R150" s="139" t="s">
        <v>2568</v>
      </c>
      <c r="S150" s="161">
        <v>4349189</v>
      </c>
      <c r="T150" s="139" t="s">
        <v>2527</v>
      </c>
      <c r="U150" s="139" t="s">
        <v>2548</v>
      </c>
      <c r="V150" s="139" t="s">
        <v>2615</v>
      </c>
      <c r="W150" s="139">
        <v>6045432000</v>
      </c>
      <c r="X150" s="139">
        <v>3216705613</v>
      </c>
      <c r="Y150" s="437" t="s">
        <v>2905</v>
      </c>
      <c r="Z150" s="139" t="s">
        <v>2529</v>
      </c>
      <c r="AA150" s="139" t="s">
        <v>2549</v>
      </c>
      <c r="AB150" s="139" t="s">
        <v>22</v>
      </c>
      <c r="AC150" s="139" t="s">
        <v>2524</v>
      </c>
      <c r="AD150" s="140" t="s">
        <v>117</v>
      </c>
      <c r="AE150" s="140" t="s">
        <v>41</v>
      </c>
      <c r="AF150" s="162">
        <v>1</v>
      </c>
      <c r="AG150" s="163" t="s">
        <v>253</v>
      </c>
      <c r="AH150" s="164">
        <v>1</v>
      </c>
      <c r="AI150" s="164" t="s">
        <v>600</v>
      </c>
      <c r="AJ150" s="36"/>
      <c r="AK150" s="240"/>
      <c r="AL150" s="241"/>
      <c r="AM150" s="139"/>
      <c r="AN150" s="139"/>
      <c r="AO150" s="166"/>
      <c r="AP150" s="167"/>
      <c r="AQ150" s="168"/>
      <c r="AR150" s="168"/>
      <c r="AS150" s="168"/>
      <c r="AT150" s="168"/>
      <c r="AU150" s="168"/>
      <c r="AV150" s="169"/>
      <c r="AW150" s="170"/>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9"/>
      <c r="BU150" s="145"/>
      <c r="GE150" s="59"/>
      <c r="GK150" s="59"/>
    </row>
    <row r="151" spans="3:193" s="144" customFormat="1" ht="15.75" thickBot="1">
      <c r="C151" s="137"/>
      <c r="D151" s="138">
        <v>109</v>
      </c>
      <c r="E151" s="419">
        <v>2</v>
      </c>
      <c r="F151" s="139" t="s">
        <v>61</v>
      </c>
      <c r="G151" s="158">
        <v>39446734</v>
      </c>
      <c r="H151" s="298" t="s">
        <v>2620</v>
      </c>
      <c r="I151" s="159"/>
      <c r="J151" s="174" t="s">
        <v>2906</v>
      </c>
      <c r="K151" s="159"/>
      <c r="L151" s="159" t="s">
        <v>2907</v>
      </c>
      <c r="M151" s="159"/>
      <c r="N151" s="160">
        <v>15</v>
      </c>
      <c r="O151" s="160">
        <v>1</v>
      </c>
      <c r="P151" s="160">
        <v>1974</v>
      </c>
      <c r="Q151" s="139" t="s">
        <v>53</v>
      </c>
      <c r="R151" s="139" t="s">
        <v>2579</v>
      </c>
      <c r="S151" s="161">
        <v>9720055</v>
      </c>
      <c r="T151" s="139" t="s">
        <v>2527</v>
      </c>
      <c r="U151" s="139" t="s">
        <v>2528</v>
      </c>
      <c r="V151" s="139" t="s">
        <v>2615</v>
      </c>
      <c r="W151" s="139">
        <v>6045432000</v>
      </c>
      <c r="X151" s="139">
        <v>3012552407</v>
      </c>
      <c r="Y151" s="437" t="s">
        <v>2908</v>
      </c>
      <c r="Z151" s="139" t="s">
        <v>2529</v>
      </c>
      <c r="AA151" s="139" t="s">
        <v>2549</v>
      </c>
      <c r="AB151" s="139" t="s">
        <v>22</v>
      </c>
      <c r="AC151" s="139" t="s">
        <v>2524</v>
      </c>
      <c r="AD151" s="140" t="s">
        <v>117</v>
      </c>
      <c r="AE151" s="140" t="s">
        <v>41</v>
      </c>
      <c r="AF151" s="162">
        <v>1</v>
      </c>
      <c r="AG151" s="163" t="s">
        <v>253</v>
      </c>
      <c r="AH151" s="164">
        <v>1</v>
      </c>
      <c r="AI151" s="164" t="s">
        <v>600</v>
      </c>
      <c r="AJ151" s="36"/>
      <c r="AK151" s="240"/>
      <c r="AL151" s="241"/>
      <c r="AM151" s="139"/>
      <c r="AN151" s="139"/>
      <c r="AO151" s="166"/>
      <c r="AP151" s="167"/>
      <c r="AQ151" s="168"/>
      <c r="AR151" s="168"/>
      <c r="AS151" s="168"/>
      <c r="AT151" s="168"/>
      <c r="AU151" s="168"/>
      <c r="AV151" s="169"/>
      <c r="AW151" s="170"/>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9"/>
      <c r="BU151" s="145"/>
      <c r="GE151" s="59"/>
      <c r="GK151" s="59"/>
    </row>
    <row r="152" spans="3:193" s="144" customFormat="1" ht="15.75" thickBot="1">
      <c r="C152" s="137"/>
      <c r="D152" s="138">
        <v>110</v>
      </c>
      <c r="E152" s="139">
        <v>3</v>
      </c>
      <c r="F152" s="139" t="s">
        <v>61</v>
      </c>
      <c r="G152" s="158">
        <v>15371957</v>
      </c>
      <c r="H152" s="298" t="s">
        <v>2912</v>
      </c>
      <c r="I152" s="159"/>
      <c r="J152" s="174" t="s">
        <v>2706</v>
      </c>
      <c r="K152" s="159"/>
      <c r="L152" s="159" t="s">
        <v>2911</v>
      </c>
      <c r="M152" s="159" t="s">
        <v>2910</v>
      </c>
      <c r="N152" s="160">
        <v>27</v>
      </c>
      <c r="O152" s="160">
        <v>10</v>
      </c>
      <c r="P152" s="160">
        <v>1984</v>
      </c>
      <c r="Q152" s="139" t="s">
        <v>53</v>
      </c>
      <c r="R152" s="139" t="s">
        <v>2568</v>
      </c>
      <c r="S152" s="161">
        <v>4349189</v>
      </c>
      <c r="T152" s="139" t="s">
        <v>2527</v>
      </c>
      <c r="U152" s="139" t="s">
        <v>2623</v>
      </c>
      <c r="V152" s="139" t="s">
        <v>2615</v>
      </c>
      <c r="W152" s="139">
        <v>6045432000</v>
      </c>
      <c r="X152" s="139">
        <v>3173446366</v>
      </c>
      <c r="Y152" s="437" t="s">
        <v>2909</v>
      </c>
      <c r="Z152" s="139" t="s">
        <v>2529</v>
      </c>
      <c r="AA152" s="139" t="s">
        <v>2549</v>
      </c>
      <c r="AB152" s="139" t="s">
        <v>22</v>
      </c>
      <c r="AC152" s="139" t="s">
        <v>2524</v>
      </c>
      <c r="AD152" s="140" t="s">
        <v>117</v>
      </c>
      <c r="AE152" s="140" t="s">
        <v>41</v>
      </c>
      <c r="AF152" s="162">
        <v>1</v>
      </c>
      <c r="AG152" s="163" t="s">
        <v>253</v>
      </c>
      <c r="AH152" s="164">
        <v>1</v>
      </c>
      <c r="AI152" s="164" t="s">
        <v>600</v>
      </c>
      <c r="AJ152" s="36"/>
      <c r="AK152" s="240"/>
      <c r="AL152" s="241"/>
      <c r="AM152" s="139"/>
      <c r="AN152" s="139"/>
      <c r="AO152" s="166"/>
      <c r="AP152" s="167"/>
      <c r="AQ152" s="168"/>
      <c r="AR152" s="168"/>
      <c r="AS152" s="168"/>
      <c r="AT152" s="168"/>
      <c r="AU152" s="168"/>
      <c r="AV152" s="169"/>
      <c r="AW152" s="170"/>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9"/>
      <c r="BU152" s="145"/>
      <c r="GE152" s="59"/>
      <c r="GK152" s="59"/>
    </row>
    <row r="153" spans="3:193" s="144" customFormat="1" ht="15.75" thickBot="1">
      <c r="C153" s="137"/>
      <c r="D153" s="138">
        <v>111</v>
      </c>
      <c r="E153" s="139">
        <v>9</v>
      </c>
      <c r="F153" s="139" t="s">
        <v>61</v>
      </c>
      <c r="G153" s="158">
        <v>1037629899</v>
      </c>
      <c r="H153" s="298" t="s">
        <v>2651</v>
      </c>
      <c r="I153" s="159"/>
      <c r="J153" s="174" t="s">
        <v>2651</v>
      </c>
      <c r="K153" s="159"/>
      <c r="L153" s="159" t="s">
        <v>2911</v>
      </c>
      <c r="M153" s="159" t="s">
        <v>2913</v>
      </c>
      <c r="N153" s="160">
        <v>6</v>
      </c>
      <c r="O153" s="160">
        <v>10</v>
      </c>
      <c r="P153" s="160">
        <v>1993</v>
      </c>
      <c r="Q153" s="139" t="s">
        <v>53</v>
      </c>
      <c r="R153" s="139" t="s">
        <v>2726</v>
      </c>
      <c r="S153" s="161">
        <v>2535103</v>
      </c>
      <c r="T153" s="139" t="s">
        <v>2527</v>
      </c>
      <c r="U153" s="139" t="s">
        <v>2528</v>
      </c>
      <c r="V153" s="139" t="s">
        <v>2615</v>
      </c>
      <c r="W153" s="139">
        <v>6045432000</v>
      </c>
      <c r="X153" s="139">
        <v>3116149033</v>
      </c>
      <c r="Y153" s="437" t="s">
        <v>2914</v>
      </c>
      <c r="Z153" s="139" t="s">
        <v>2529</v>
      </c>
      <c r="AA153" s="139" t="s">
        <v>2549</v>
      </c>
      <c r="AB153" s="139" t="s">
        <v>22</v>
      </c>
      <c r="AC153" s="139" t="s">
        <v>2524</v>
      </c>
      <c r="AD153" s="140" t="s">
        <v>117</v>
      </c>
      <c r="AE153" s="140" t="s">
        <v>41</v>
      </c>
      <c r="AF153" s="162">
        <v>1</v>
      </c>
      <c r="AG153" s="163" t="s">
        <v>253</v>
      </c>
      <c r="AH153" s="164">
        <v>1</v>
      </c>
      <c r="AI153" s="164" t="s">
        <v>600</v>
      </c>
      <c r="AJ153" s="36"/>
      <c r="AK153" s="240"/>
      <c r="AL153" s="241"/>
      <c r="AM153" s="139"/>
      <c r="AN153" s="139"/>
      <c r="AO153" s="166"/>
      <c r="AP153" s="167"/>
      <c r="AQ153" s="168"/>
      <c r="AR153" s="168"/>
      <c r="AS153" s="168"/>
      <c r="AT153" s="168"/>
      <c r="AU153" s="168"/>
      <c r="AV153" s="169"/>
      <c r="AW153" s="170"/>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9"/>
      <c r="BU153" s="145"/>
      <c r="GE153" s="59"/>
      <c r="GK153" s="59"/>
    </row>
    <row r="154" spans="3:193" s="144" customFormat="1" ht="15.75" thickBot="1">
      <c r="C154" s="137"/>
      <c r="D154" s="138">
        <v>112</v>
      </c>
      <c r="E154" s="139">
        <v>9</v>
      </c>
      <c r="F154" s="139" t="s">
        <v>61</v>
      </c>
      <c r="G154" s="158">
        <v>15504140</v>
      </c>
      <c r="H154" s="298" t="s">
        <v>2854</v>
      </c>
      <c r="I154" s="159"/>
      <c r="J154" s="174" t="s">
        <v>2590</v>
      </c>
      <c r="K154" s="159"/>
      <c r="L154" s="159" t="s">
        <v>2911</v>
      </c>
      <c r="M154" s="159" t="s">
        <v>2851</v>
      </c>
      <c r="N154" s="160">
        <v>27</v>
      </c>
      <c r="O154" s="160">
        <v>11</v>
      </c>
      <c r="P154" s="160">
        <v>1961</v>
      </c>
      <c r="Q154" s="139" t="s">
        <v>53</v>
      </c>
      <c r="R154" s="139" t="s">
        <v>2726</v>
      </c>
      <c r="S154" s="161">
        <v>2535103</v>
      </c>
      <c r="T154" s="139" t="s">
        <v>2547</v>
      </c>
      <c r="U154" s="139" t="s">
        <v>2548</v>
      </c>
      <c r="V154" s="139" t="s">
        <v>2615</v>
      </c>
      <c r="W154" s="139">
        <v>6045432000</v>
      </c>
      <c r="X154" s="139">
        <v>3217804349</v>
      </c>
      <c r="Y154" s="437" t="s">
        <v>2915</v>
      </c>
      <c r="Z154" s="139" t="s">
        <v>2529</v>
      </c>
      <c r="AA154" s="139" t="s">
        <v>2549</v>
      </c>
      <c r="AB154" s="139" t="s">
        <v>22</v>
      </c>
      <c r="AC154" s="139" t="s">
        <v>2524</v>
      </c>
      <c r="AD154" s="140" t="s">
        <v>117</v>
      </c>
      <c r="AE154" s="140" t="s">
        <v>41</v>
      </c>
      <c r="AF154" s="162">
        <v>1</v>
      </c>
      <c r="AG154" s="163" t="s">
        <v>253</v>
      </c>
      <c r="AH154" s="164">
        <v>1</v>
      </c>
      <c r="AI154" s="164" t="s">
        <v>600</v>
      </c>
      <c r="AJ154" s="36"/>
      <c r="AK154" s="240"/>
      <c r="AL154" s="241"/>
      <c r="AM154" s="139"/>
      <c r="AN154" s="139"/>
      <c r="AO154" s="166"/>
      <c r="AP154" s="167"/>
      <c r="AQ154" s="168"/>
      <c r="AR154" s="168"/>
      <c r="AS154" s="168"/>
      <c r="AT154" s="168"/>
      <c r="AU154" s="168"/>
      <c r="AV154" s="169"/>
      <c r="AW154" s="170"/>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9"/>
      <c r="BU154" s="145"/>
      <c r="GE154" s="59"/>
      <c r="GK154" s="59"/>
    </row>
    <row r="155" spans="3:193" s="144" customFormat="1" ht="15.75" thickBot="1">
      <c r="C155" s="137"/>
      <c r="D155" s="138">
        <v>113</v>
      </c>
      <c r="E155" s="419">
        <v>2</v>
      </c>
      <c r="F155" s="139" t="s">
        <v>61</v>
      </c>
      <c r="G155" s="158">
        <v>71114531</v>
      </c>
      <c r="H155" s="298" t="s">
        <v>2556</v>
      </c>
      <c r="I155" s="159"/>
      <c r="J155" s="174" t="s">
        <v>2916</v>
      </c>
      <c r="K155" s="159"/>
      <c r="L155" s="159" t="s">
        <v>2911</v>
      </c>
      <c r="M155" s="159" t="s">
        <v>2851</v>
      </c>
      <c r="N155" s="160">
        <v>22</v>
      </c>
      <c r="O155" s="160">
        <v>4</v>
      </c>
      <c r="P155" s="160">
        <v>1973</v>
      </c>
      <c r="Q155" s="139" t="s">
        <v>53</v>
      </c>
      <c r="R155" s="139" t="s">
        <v>2569</v>
      </c>
      <c r="S155" s="161">
        <v>3143798</v>
      </c>
      <c r="T155" s="139" t="s">
        <v>2547</v>
      </c>
      <c r="U155" s="139" t="s">
        <v>2548</v>
      </c>
      <c r="V155" s="139" t="s">
        <v>2615</v>
      </c>
      <c r="W155" s="139">
        <v>6045432000</v>
      </c>
      <c r="X155" s="139">
        <v>3144838305</v>
      </c>
      <c r="Y155" s="437" t="s">
        <v>2917</v>
      </c>
      <c r="Z155" s="139" t="s">
        <v>2529</v>
      </c>
      <c r="AA155" s="139" t="s">
        <v>2549</v>
      </c>
      <c r="AB155" s="139" t="s">
        <v>22</v>
      </c>
      <c r="AC155" s="139" t="s">
        <v>2524</v>
      </c>
      <c r="AD155" s="140" t="s">
        <v>117</v>
      </c>
      <c r="AE155" s="140" t="s">
        <v>41</v>
      </c>
      <c r="AF155" s="162">
        <v>1</v>
      </c>
      <c r="AG155" s="163" t="s">
        <v>253</v>
      </c>
      <c r="AH155" s="164">
        <v>1</v>
      </c>
      <c r="AI155" s="164" t="s">
        <v>600</v>
      </c>
      <c r="AJ155" s="36"/>
      <c r="AK155" s="240"/>
      <c r="AL155" s="241"/>
      <c r="AM155" s="139"/>
      <c r="AN155" s="139"/>
      <c r="AO155" s="166"/>
      <c r="AP155" s="167"/>
      <c r="AQ155" s="168"/>
      <c r="AR155" s="168"/>
      <c r="AS155" s="168"/>
      <c r="AT155" s="168"/>
      <c r="AU155" s="168"/>
      <c r="AV155" s="169"/>
      <c r="AW155" s="170"/>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9"/>
      <c r="BU155" s="145"/>
      <c r="GE155" s="59"/>
      <c r="GK155" s="59"/>
    </row>
    <row r="156" spans="3:193" s="144" customFormat="1" ht="15.75" thickBot="1">
      <c r="C156" s="137"/>
      <c r="D156" s="138">
        <v>114</v>
      </c>
      <c r="E156" s="419">
        <v>2</v>
      </c>
      <c r="F156" s="139" t="s">
        <v>61</v>
      </c>
      <c r="G156" s="158">
        <v>71264685</v>
      </c>
      <c r="H156" s="298" t="s">
        <v>2918</v>
      </c>
      <c r="I156" s="159"/>
      <c r="J156" s="174" t="s">
        <v>2673</v>
      </c>
      <c r="K156" s="159"/>
      <c r="L156" s="159" t="s">
        <v>2911</v>
      </c>
      <c r="M156" s="159" t="s">
        <v>2851</v>
      </c>
      <c r="N156" s="160">
        <v>26</v>
      </c>
      <c r="O156" s="160">
        <v>10</v>
      </c>
      <c r="P156" s="160">
        <v>1982</v>
      </c>
      <c r="Q156" s="139" t="s">
        <v>53</v>
      </c>
      <c r="R156" s="139" t="s">
        <v>2568</v>
      </c>
      <c r="S156" s="161">
        <v>5028794</v>
      </c>
      <c r="T156" s="139" t="s">
        <v>2527</v>
      </c>
      <c r="U156" s="139" t="s">
        <v>2548</v>
      </c>
      <c r="V156" s="139" t="s">
        <v>2615</v>
      </c>
      <c r="W156" s="139">
        <v>6045432000</v>
      </c>
      <c r="X156" s="139">
        <v>3113193187</v>
      </c>
      <c r="Y156" s="437" t="s">
        <v>2919</v>
      </c>
      <c r="Z156" s="139" t="s">
        <v>2529</v>
      </c>
      <c r="AA156" s="139" t="s">
        <v>2549</v>
      </c>
      <c r="AB156" s="139" t="s">
        <v>22</v>
      </c>
      <c r="AC156" s="139" t="s">
        <v>2524</v>
      </c>
      <c r="AD156" s="140" t="s">
        <v>117</v>
      </c>
      <c r="AE156" s="140" t="s">
        <v>41</v>
      </c>
      <c r="AF156" s="162">
        <v>1</v>
      </c>
      <c r="AG156" s="163" t="s">
        <v>253</v>
      </c>
      <c r="AH156" s="164">
        <v>1</v>
      </c>
      <c r="AI156" s="164" t="s">
        <v>600</v>
      </c>
      <c r="AJ156" s="36"/>
      <c r="AK156" s="240"/>
      <c r="AL156" s="241"/>
      <c r="AM156" s="139"/>
      <c r="AN156" s="139"/>
      <c r="AO156" s="166"/>
      <c r="AP156" s="167"/>
      <c r="AQ156" s="168"/>
      <c r="AR156" s="168"/>
      <c r="AS156" s="168"/>
      <c r="AT156" s="168"/>
      <c r="AU156" s="168"/>
      <c r="AV156" s="169"/>
      <c r="AW156" s="170"/>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9"/>
      <c r="BU156" s="145"/>
      <c r="GE156" s="59"/>
      <c r="GK156" s="59"/>
    </row>
    <row r="157" spans="3:193" s="144" customFormat="1" ht="15.75" thickBot="1">
      <c r="C157" s="137"/>
      <c r="D157" s="138">
        <v>115</v>
      </c>
      <c r="E157" s="419">
        <v>2</v>
      </c>
      <c r="F157" s="139" t="s">
        <v>61</v>
      </c>
      <c r="G157" s="158">
        <v>43466323</v>
      </c>
      <c r="H157" s="298" t="s">
        <v>2620</v>
      </c>
      <c r="I157" s="159"/>
      <c r="J157" s="174" t="s">
        <v>2576</v>
      </c>
      <c r="K157" s="159"/>
      <c r="L157" s="159" t="s">
        <v>2920</v>
      </c>
      <c r="M157" s="159" t="s">
        <v>2545</v>
      </c>
      <c r="N157" s="160">
        <v>10</v>
      </c>
      <c r="O157" s="160">
        <v>4</v>
      </c>
      <c r="P157" s="160">
        <v>1966</v>
      </c>
      <c r="Q157" s="139" t="s">
        <v>51</v>
      </c>
      <c r="R157" s="139" t="s">
        <v>2812</v>
      </c>
      <c r="S157" s="161">
        <v>2665688</v>
      </c>
      <c r="T157" s="139" t="s">
        <v>2527</v>
      </c>
      <c r="U157" s="139" t="s">
        <v>2548</v>
      </c>
      <c r="V157" s="139" t="s">
        <v>2615</v>
      </c>
      <c r="W157" s="139">
        <v>6045432000</v>
      </c>
      <c r="X157" s="139">
        <v>3116838697</v>
      </c>
      <c r="Y157" s="437" t="s">
        <v>2921</v>
      </c>
      <c r="Z157" s="139" t="s">
        <v>2529</v>
      </c>
      <c r="AA157" s="139" t="s">
        <v>2549</v>
      </c>
      <c r="AB157" s="139" t="s">
        <v>22</v>
      </c>
      <c r="AC157" s="139" t="s">
        <v>2524</v>
      </c>
      <c r="AD157" s="140" t="s">
        <v>117</v>
      </c>
      <c r="AE157" s="140" t="s">
        <v>41</v>
      </c>
      <c r="AF157" s="162">
        <v>1</v>
      </c>
      <c r="AG157" s="163" t="s">
        <v>253</v>
      </c>
      <c r="AH157" s="164">
        <v>1</v>
      </c>
      <c r="AI157" s="164" t="s">
        <v>600</v>
      </c>
      <c r="AJ157" s="36"/>
      <c r="AK157" s="240"/>
      <c r="AL157" s="241"/>
      <c r="AM157" s="139"/>
      <c r="AN157" s="139"/>
      <c r="AO157" s="166"/>
      <c r="AP157" s="167"/>
      <c r="AQ157" s="168"/>
      <c r="AR157" s="168"/>
      <c r="AS157" s="168"/>
      <c r="AT157" s="168"/>
      <c r="AU157" s="168"/>
      <c r="AV157" s="169"/>
      <c r="AW157" s="170"/>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9"/>
      <c r="BU157" s="145"/>
      <c r="GE157" s="59"/>
      <c r="GK157" s="59"/>
    </row>
    <row r="158" spans="3:193" s="144" customFormat="1" ht="15.75" thickBot="1">
      <c r="C158" s="137"/>
      <c r="D158" s="138">
        <v>116</v>
      </c>
      <c r="E158" s="419">
        <v>2</v>
      </c>
      <c r="F158" s="139" t="s">
        <v>61</v>
      </c>
      <c r="G158" s="158">
        <v>43711659</v>
      </c>
      <c r="H158" s="298" t="s">
        <v>2544</v>
      </c>
      <c r="I158" s="159"/>
      <c r="J158" s="174" t="s">
        <v>2592</v>
      </c>
      <c r="K158" s="159"/>
      <c r="L158" s="159" t="s">
        <v>2532</v>
      </c>
      <c r="M158" s="159" t="s">
        <v>2777</v>
      </c>
      <c r="N158" s="160">
        <v>27</v>
      </c>
      <c r="O158" s="160">
        <v>7</v>
      </c>
      <c r="P158" s="160">
        <v>1971</v>
      </c>
      <c r="Q158" s="139" t="s">
        <v>51</v>
      </c>
      <c r="R158" s="139" t="s">
        <v>2568</v>
      </c>
      <c r="S158" s="161">
        <v>4349189</v>
      </c>
      <c r="T158" s="139" t="s">
        <v>2547</v>
      </c>
      <c r="U158" s="139" t="s">
        <v>2548</v>
      </c>
      <c r="V158" s="139" t="s">
        <v>2615</v>
      </c>
      <c r="W158" s="139">
        <v>6045432000</v>
      </c>
      <c r="X158" s="139">
        <v>3217982539</v>
      </c>
      <c r="Y158" s="437" t="s">
        <v>2922</v>
      </c>
      <c r="Z158" s="139" t="s">
        <v>2529</v>
      </c>
      <c r="AA158" s="139" t="s">
        <v>2549</v>
      </c>
      <c r="AB158" s="139" t="s">
        <v>22</v>
      </c>
      <c r="AC158" s="139" t="s">
        <v>2524</v>
      </c>
      <c r="AD158" s="140" t="s">
        <v>117</v>
      </c>
      <c r="AE158" s="140" t="s">
        <v>41</v>
      </c>
      <c r="AF158" s="162">
        <v>1</v>
      </c>
      <c r="AG158" s="163" t="s">
        <v>253</v>
      </c>
      <c r="AH158" s="164">
        <v>1</v>
      </c>
      <c r="AI158" s="164" t="s">
        <v>600</v>
      </c>
      <c r="AJ158" s="36"/>
      <c r="AK158" s="240"/>
      <c r="AL158" s="241"/>
      <c r="AM158" s="139"/>
      <c r="AN158" s="139"/>
      <c r="AO158" s="166"/>
      <c r="AP158" s="167"/>
      <c r="AQ158" s="168"/>
      <c r="AR158" s="168"/>
      <c r="AS158" s="168"/>
      <c r="AT158" s="168"/>
      <c r="AU158" s="168"/>
      <c r="AV158" s="169"/>
      <c r="AW158" s="170"/>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9"/>
      <c r="BU158" s="145"/>
      <c r="GE158" s="59"/>
      <c r="GK158" s="59"/>
    </row>
    <row r="159" spans="3:193" s="144" customFormat="1" ht="15.75" thickBot="1">
      <c r="C159" s="137"/>
      <c r="D159" s="138">
        <v>117</v>
      </c>
      <c r="E159" s="419">
        <v>2</v>
      </c>
      <c r="F159" s="139" t="s">
        <v>61</v>
      </c>
      <c r="G159" s="158">
        <v>43715309</v>
      </c>
      <c r="H159" s="298" t="s">
        <v>2555</v>
      </c>
      <c r="I159" s="159"/>
      <c r="J159" s="174" t="s">
        <v>2575</v>
      </c>
      <c r="K159" s="159"/>
      <c r="L159" s="159" t="s">
        <v>2923</v>
      </c>
      <c r="M159" s="159" t="s">
        <v>2863</v>
      </c>
      <c r="N159" s="160">
        <v>23</v>
      </c>
      <c r="O159" s="160">
        <v>3</v>
      </c>
      <c r="P159" s="160">
        <v>1981</v>
      </c>
      <c r="Q159" s="139" t="s">
        <v>51</v>
      </c>
      <c r="R159" s="139" t="s">
        <v>2568</v>
      </c>
      <c r="S159" s="161">
        <v>5028794</v>
      </c>
      <c r="T159" s="139" t="s">
        <v>2527</v>
      </c>
      <c r="U159" s="139" t="s">
        <v>2548</v>
      </c>
      <c r="V159" s="139" t="s">
        <v>2615</v>
      </c>
      <c r="W159" s="139">
        <v>6045432000</v>
      </c>
      <c r="X159" s="139">
        <v>3148431360</v>
      </c>
      <c r="Y159" s="437" t="s">
        <v>2924</v>
      </c>
      <c r="Z159" s="139" t="s">
        <v>2529</v>
      </c>
      <c r="AA159" s="139" t="s">
        <v>2549</v>
      </c>
      <c r="AB159" s="139" t="s">
        <v>22</v>
      </c>
      <c r="AC159" s="139" t="s">
        <v>2524</v>
      </c>
      <c r="AD159" s="140" t="s">
        <v>117</v>
      </c>
      <c r="AE159" s="140" t="s">
        <v>41</v>
      </c>
      <c r="AF159" s="162">
        <v>1</v>
      </c>
      <c r="AG159" s="163" t="s">
        <v>253</v>
      </c>
      <c r="AH159" s="164">
        <v>1</v>
      </c>
      <c r="AI159" s="164" t="s">
        <v>600</v>
      </c>
      <c r="AJ159" s="36"/>
      <c r="AK159" s="240"/>
      <c r="AL159" s="241"/>
      <c r="AM159" s="139"/>
      <c r="AN159" s="139"/>
      <c r="AO159" s="166"/>
      <c r="AP159" s="167"/>
      <c r="AQ159" s="168"/>
      <c r="AR159" s="168"/>
      <c r="AS159" s="168"/>
      <c r="AT159" s="168"/>
      <c r="AU159" s="168"/>
      <c r="AV159" s="169"/>
      <c r="AW159" s="170"/>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9"/>
      <c r="BU159" s="145"/>
      <c r="GE159" s="59"/>
      <c r="GK159" s="59"/>
    </row>
    <row r="160" spans="3:193" s="144" customFormat="1" ht="15.75" thickBot="1">
      <c r="C160" s="137"/>
      <c r="D160" s="138">
        <v>118</v>
      </c>
      <c r="E160" s="419">
        <v>2</v>
      </c>
      <c r="F160" s="139" t="s">
        <v>61</v>
      </c>
      <c r="G160" s="158">
        <v>21628109</v>
      </c>
      <c r="H160" s="298" t="s">
        <v>2554</v>
      </c>
      <c r="I160" s="159"/>
      <c r="J160" s="174" t="s">
        <v>2563</v>
      </c>
      <c r="K160" s="159"/>
      <c r="L160" s="159" t="s">
        <v>2925</v>
      </c>
      <c r="M160" s="159" t="s">
        <v>2926</v>
      </c>
      <c r="N160" s="160">
        <v>12</v>
      </c>
      <c r="O160" s="160">
        <v>3</v>
      </c>
      <c r="P160" s="160">
        <v>1984</v>
      </c>
      <c r="Q160" s="139" t="s">
        <v>51</v>
      </c>
      <c r="R160" s="139" t="s">
        <v>2812</v>
      </c>
      <c r="S160" s="161">
        <v>2665688</v>
      </c>
      <c r="T160" s="139" t="s">
        <v>2547</v>
      </c>
      <c r="U160" s="139" t="s">
        <v>2548</v>
      </c>
      <c r="V160" s="139" t="s">
        <v>2615</v>
      </c>
      <c r="W160" s="139">
        <v>6045432000</v>
      </c>
      <c r="X160" s="139">
        <v>3132095273</v>
      </c>
      <c r="Y160" s="437" t="s">
        <v>2927</v>
      </c>
      <c r="Z160" s="139" t="s">
        <v>2529</v>
      </c>
      <c r="AA160" s="139" t="s">
        <v>2549</v>
      </c>
      <c r="AB160" s="139" t="s">
        <v>22</v>
      </c>
      <c r="AC160" s="139" t="s">
        <v>2524</v>
      </c>
      <c r="AD160" s="140" t="s">
        <v>117</v>
      </c>
      <c r="AE160" s="140" t="s">
        <v>41</v>
      </c>
      <c r="AF160" s="162">
        <v>1</v>
      </c>
      <c r="AG160" s="163" t="s">
        <v>253</v>
      </c>
      <c r="AH160" s="164">
        <v>1</v>
      </c>
      <c r="AI160" s="164" t="s">
        <v>600</v>
      </c>
      <c r="AJ160" s="36"/>
      <c r="AK160" s="240"/>
      <c r="AL160" s="241"/>
      <c r="AM160" s="139"/>
      <c r="AN160" s="139"/>
      <c r="AO160" s="166"/>
      <c r="AP160" s="167"/>
      <c r="AQ160" s="168"/>
      <c r="AR160" s="168"/>
      <c r="AS160" s="168"/>
      <c r="AT160" s="168"/>
      <c r="AU160" s="168"/>
      <c r="AV160" s="169"/>
      <c r="AW160" s="170"/>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9"/>
      <c r="BU160" s="145"/>
      <c r="GE160" s="59"/>
      <c r="GK160" s="59"/>
    </row>
    <row r="161" spans="3:193" s="144" customFormat="1" ht="15.75" thickBot="1">
      <c r="C161" s="137"/>
      <c r="D161" s="138">
        <v>119</v>
      </c>
      <c r="E161" s="419">
        <v>2</v>
      </c>
      <c r="F161" s="139" t="s">
        <v>61</v>
      </c>
      <c r="G161" s="158">
        <v>1036400271</v>
      </c>
      <c r="H161" s="298" t="s">
        <v>2928</v>
      </c>
      <c r="I161" s="159"/>
      <c r="J161" s="174" t="s">
        <v>2929</v>
      </c>
      <c r="K161" s="159"/>
      <c r="L161" s="159" t="s">
        <v>2930</v>
      </c>
      <c r="M161" s="159"/>
      <c r="N161" s="160">
        <v>22</v>
      </c>
      <c r="O161" s="160">
        <v>2</v>
      </c>
      <c r="P161" s="160">
        <v>1995</v>
      </c>
      <c r="Q161" s="139" t="s">
        <v>51</v>
      </c>
      <c r="R161" s="139" t="s">
        <v>2568</v>
      </c>
      <c r="S161" s="161">
        <v>4349189</v>
      </c>
      <c r="T161" s="139" t="s">
        <v>2547</v>
      </c>
      <c r="U161" s="139" t="s">
        <v>2548</v>
      </c>
      <c r="V161" s="139" t="s">
        <v>2615</v>
      </c>
      <c r="W161" s="139">
        <v>6045432000</v>
      </c>
      <c r="X161" s="139">
        <v>3192632157</v>
      </c>
      <c r="Y161" s="437" t="s">
        <v>2931</v>
      </c>
      <c r="Z161" s="139" t="s">
        <v>2529</v>
      </c>
      <c r="AA161" s="139" t="s">
        <v>2549</v>
      </c>
      <c r="AB161" s="139" t="s">
        <v>22</v>
      </c>
      <c r="AC161" s="139" t="s">
        <v>2524</v>
      </c>
      <c r="AD161" s="140" t="s">
        <v>117</v>
      </c>
      <c r="AE161" s="140" t="s">
        <v>41</v>
      </c>
      <c r="AF161" s="162">
        <v>1</v>
      </c>
      <c r="AG161" s="163" t="s">
        <v>253</v>
      </c>
      <c r="AH161" s="164">
        <v>1</v>
      </c>
      <c r="AI161" s="164" t="s">
        <v>600</v>
      </c>
      <c r="AJ161" s="36"/>
      <c r="AK161" s="240"/>
      <c r="AL161" s="241"/>
      <c r="AM161" s="139"/>
      <c r="AN161" s="139"/>
      <c r="AO161" s="166"/>
      <c r="AP161" s="167"/>
      <c r="AQ161" s="168"/>
      <c r="AR161" s="168"/>
      <c r="AS161" s="168"/>
      <c r="AT161" s="168"/>
      <c r="AU161" s="168"/>
      <c r="AV161" s="169"/>
      <c r="AW161" s="170"/>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9"/>
      <c r="BU161" s="145"/>
      <c r="GE161" s="59"/>
      <c r="GK161" s="59"/>
    </row>
    <row r="162" spans="3:193" s="144" customFormat="1" ht="15.75" thickBot="1">
      <c r="C162" s="137"/>
      <c r="D162" s="138">
        <v>120</v>
      </c>
      <c r="E162" s="419">
        <v>2</v>
      </c>
      <c r="F162" s="139" t="s">
        <v>61</v>
      </c>
      <c r="G162" s="158">
        <v>43758672</v>
      </c>
      <c r="H162" s="298" t="s">
        <v>2932</v>
      </c>
      <c r="I162" s="159"/>
      <c r="J162" s="174" t="s">
        <v>2933</v>
      </c>
      <c r="K162" s="159"/>
      <c r="L162" s="159" t="s">
        <v>2863</v>
      </c>
      <c r="M162" s="159"/>
      <c r="N162" s="160">
        <v>10</v>
      </c>
      <c r="O162" s="160">
        <v>10</v>
      </c>
      <c r="P162" s="160">
        <v>1978</v>
      </c>
      <c r="Q162" s="139" t="s">
        <v>51</v>
      </c>
      <c r="R162" s="139" t="s">
        <v>2934</v>
      </c>
      <c r="S162" s="161">
        <v>4083807</v>
      </c>
      <c r="T162" s="139" t="s">
        <v>2527</v>
      </c>
      <c r="U162" s="139" t="s">
        <v>2548</v>
      </c>
      <c r="V162" s="139" t="s">
        <v>2615</v>
      </c>
      <c r="W162" s="139">
        <v>6045432000</v>
      </c>
      <c r="X162" s="139">
        <v>3013804223</v>
      </c>
      <c r="Y162" s="437" t="s">
        <v>2935</v>
      </c>
      <c r="Z162" s="139" t="s">
        <v>2529</v>
      </c>
      <c r="AA162" s="139" t="s">
        <v>2549</v>
      </c>
      <c r="AB162" s="139" t="s">
        <v>22</v>
      </c>
      <c r="AC162" s="139" t="s">
        <v>2524</v>
      </c>
      <c r="AD162" s="140" t="s">
        <v>117</v>
      </c>
      <c r="AE162" s="140" t="s">
        <v>41</v>
      </c>
      <c r="AF162" s="162">
        <v>1</v>
      </c>
      <c r="AG162" s="163" t="s">
        <v>253</v>
      </c>
      <c r="AH162" s="164">
        <v>1</v>
      </c>
      <c r="AI162" s="164" t="s">
        <v>600</v>
      </c>
      <c r="AJ162" s="36"/>
      <c r="AK162" s="240"/>
      <c r="AL162" s="241"/>
      <c r="AM162" s="139"/>
      <c r="AN162" s="139"/>
      <c r="AO162" s="166"/>
      <c r="AP162" s="167"/>
      <c r="AQ162" s="168"/>
      <c r="AR162" s="168"/>
      <c r="AS162" s="168"/>
      <c r="AT162" s="168"/>
      <c r="AU162" s="168"/>
      <c r="AV162" s="169"/>
      <c r="AW162" s="170"/>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9"/>
      <c r="BU162" s="145"/>
      <c r="GE162" s="59"/>
      <c r="GK162" s="59"/>
    </row>
    <row r="163" spans="3:193" s="144" customFormat="1" ht="15.75" thickBot="1">
      <c r="C163" s="137"/>
      <c r="D163" s="138">
        <v>121</v>
      </c>
      <c r="E163" s="419">
        <v>2</v>
      </c>
      <c r="F163" s="139" t="s">
        <v>61</v>
      </c>
      <c r="G163" s="158">
        <v>1036395536</v>
      </c>
      <c r="H163" s="298" t="s">
        <v>2655</v>
      </c>
      <c r="I163" s="159"/>
      <c r="J163" s="174" t="s">
        <v>2936</v>
      </c>
      <c r="K163" s="159"/>
      <c r="L163" s="159" t="s">
        <v>2863</v>
      </c>
      <c r="M163" s="159"/>
      <c r="N163" s="160">
        <v>7</v>
      </c>
      <c r="O163" s="160">
        <v>7</v>
      </c>
      <c r="P163" s="160">
        <v>1990</v>
      </c>
      <c r="Q163" s="139" t="s">
        <v>51</v>
      </c>
      <c r="R163" s="139" t="s">
        <v>2568</v>
      </c>
      <c r="S163" s="161">
        <v>4349189</v>
      </c>
      <c r="T163" s="139" t="s">
        <v>2527</v>
      </c>
      <c r="U163" s="139" t="s">
        <v>2573</v>
      </c>
      <c r="V163" s="139" t="s">
        <v>2615</v>
      </c>
      <c r="W163" s="139">
        <v>6045432000</v>
      </c>
      <c r="X163" s="139">
        <v>3106408840</v>
      </c>
      <c r="Y163" s="437" t="s">
        <v>2937</v>
      </c>
      <c r="Z163" s="139" t="s">
        <v>2529</v>
      </c>
      <c r="AA163" s="139" t="s">
        <v>2549</v>
      </c>
      <c r="AB163" s="139" t="s">
        <v>22</v>
      </c>
      <c r="AC163" s="139" t="s">
        <v>2524</v>
      </c>
      <c r="AD163" s="140" t="s">
        <v>117</v>
      </c>
      <c r="AE163" s="140" t="s">
        <v>41</v>
      </c>
      <c r="AF163" s="162">
        <v>1</v>
      </c>
      <c r="AG163" s="163" t="s">
        <v>253</v>
      </c>
      <c r="AH163" s="164">
        <v>1</v>
      </c>
      <c r="AI163" s="164" t="s">
        <v>600</v>
      </c>
      <c r="AJ163" s="36"/>
      <c r="AK163" s="240"/>
      <c r="AL163" s="241"/>
      <c r="AM163" s="139"/>
      <c r="AN163" s="139"/>
      <c r="AO163" s="166"/>
      <c r="AP163" s="167"/>
      <c r="AQ163" s="168"/>
      <c r="AR163" s="168"/>
      <c r="AS163" s="168"/>
      <c r="AT163" s="168"/>
      <c r="AU163" s="168"/>
      <c r="AV163" s="169"/>
      <c r="AW163" s="170"/>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9"/>
      <c r="BU163" s="145"/>
      <c r="GE163" s="59"/>
      <c r="GK163" s="59"/>
    </row>
    <row r="164" spans="3:193" s="144" customFormat="1" ht="15.75" thickBot="1">
      <c r="C164" s="137"/>
      <c r="D164" s="138">
        <v>122</v>
      </c>
      <c r="E164" s="419">
        <v>2</v>
      </c>
      <c r="F164" s="139" t="s">
        <v>61</v>
      </c>
      <c r="G164" s="158">
        <v>1036397596</v>
      </c>
      <c r="H164" s="298" t="s">
        <v>2520</v>
      </c>
      <c r="I164" s="159"/>
      <c r="J164" s="174" t="s">
        <v>2556</v>
      </c>
      <c r="K164" s="159"/>
      <c r="L164" s="159" t="s">
        <v>2546</v>
      </c>
      <c r="M164" s="159" t="s">
        <v>2572</v>
      </c>
      <c r="N164" s="160">
        <v>21</v>
      </c>
      <c r="O164" s="160">
        <v>8</v>
      </c>
      <c r="P164" s="160">
        <v>1992</v>
      </c>
      <c r="Q164" s="139" t="s">
        <v>51</v>
      </c>
      <c r="R164" s="139" t="s">
        <v>2812</v>
      </c>
      <c r="S164" s="161">
        <v>2665688</v>
      </c>
      <c r="T164" s="139" t="s">
        <v>2527</v>
      </c>
      <c r="U164" s="139" t="s">
        <v>2573</v>
      </c>
      <c r="V164" s="139" t="s">
        <v>2615</v>
      </c>
      <c r="W164" s="139">
        <v>6045432000</v>
      </c>
      <c r="X164" s="139">
        <v>3217890930</v>
      </c>
      <c r="Y164" s="437" t="s">
        <v>2938</v>
      </c>
      <c r="Z164" s="139" t="s">
        <v>2529</v>
      </c>
      <c r="AA164" s="139" t="s">
        <v>2549</v>
      </c>
      <c r="AB164" s="139" t="s">
        <v>22</v>
      </c>
      <c r="AC164" s="139" t="s">
        <v>2524</v>
      </c>
      <c r="AD164" s="140" t="s">
        <v>117</v>
      </c>
      <c r="AE164" s="140" t="s">
        <v>41</v>
      </c>
      <c r="AF164" s="162">
        <v>1</v>
      </c>
      <c r="AG164" s="163" t="s">
        <v>253</v>
      </c>
      <c r="AH164" s="164">
        <v>1</v>
      </c>
      <c r="AI164" s="164" t="s">
        <v>600</v>
      </c>
      <c r="AJ164" s="36"/>
      <c r="AK164" s="240"/>
      <c r="AL164" s="241"/>
      <c r="AM164" s="139"/>
      <c r="AN164" s="139"/>
      <c r="AO164" s="166"/>
      <c r="AP164" s="167"/>
      <c r="AQ164" s="168"/>
      <c r="AR164" s="168"/>
      <c r="AS164" s="168"/>
      <c r="AT164" s="168"/>
      <c r="AU164" s="168"/>
      <c r="AV164" s="169"/>
      <c r="AW164" s="170"/>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9"/>
      <c r="BU164" s="145"/>
      <c r="GE164" s="59"/>
      <c r="GK164" s="59"/>
    </row>
    <row r="165" spans="3:193" s="144" customFormat="1" ht="15.75" thickBot="1">
      <c r="C165" s="137"/>
      <c r="D165" s="138">
        <v>123</v>
      </c>
      <c r="E165" s="419">
        <v>2</v>
      </c>
      <c r="F165" s="139" t="s">
        <v>61</v>
      </c>
      <c r="G165" s="158">
        <v>1036403345</v>
      </c>
      <c r="H165" s="298" t="s">
        <v>2644</v>
      </c>
      <c r="I165" s="159"/>
      <c r="J165" s="174" t="s">
        <v>2706</v>
      </c>
      <c r="K165" s="159"/>
      <c r="L165" s="159" t="s">
        <v>2546</v>
      </c>
      <c r="M165" s="159" t="s">
        <v>2939</v>
      </c>
      <c r="N165" s="160">
        <v>29</v>
      </c>
      <c r="O165" s="160">
        <v>4</v>
      </c>
      <c r="P165" s="160">
        <v>1998</v>
      </c>
      <c r="Q165" s="139" t="s">
        <v>51</v>
      </c>
      <c r="R165" s="139" t="s">
        <v>2678</v>
      </c>
      <c r="S165" s="161">
        <v>4349189</v>
      </c>
      <c r="T165" s="139" t="s">
        <v>2527</v>
      </c>
      <c r="U165" s="139" t="s">
        <v>2528</v>
      </c>
      <c r="V165" s="139" t="s">
        <v>2615</v>
      </c>
      <c r="W165" s="139">
        <v>6045432000</v>
      </c>
      <c r="X165" s="139">
        <v>3122513925</v>
      </c>
      <c r="Y165" s="437" t="s">
        <v>2940</v>
      </c>
      <c r="Z165" s="139" t="s">
        <v>2529</v>
      </c>
      <c r="AA165" s="139" t="s">
        <v>2549</v>
      </c>
      <c r="AB165" s="139" t="s">
        <v>22</v>
      </c>
      <c r="AC165" s="139" t="s">
        <v>2524</v>
      </c>
      <c r="AD165" s="140" t="s">
        <v>117</v>
      </c>
      <c r="AE165" s="140" t="s">
        <v>41</v>
      </c>
      <c r="AF165" s="162">
        <v>1</v>
      </c>
      <c r="AG165" s="163" t="s">
        <v>253</v>
      </c>
      <c r="AH165" s="164">
        <v>1</v>
      </c>
      <c r="AI165" s="164" t="s">
        <v>600</v>
      </c>
      <c r="AJ165" s="36"/>
      <c r="AK165" s="240"/>
      <c r="AL165" s="241"/>
      <c r="AM165" s="139"/>
      <c r="AN165" s="139"/>
      <c r="AO165" s="166"/>
      <c r="AP165" s="167"/>
      <c r="AQ165" s="168"/>
      <c r="AR165" s="168"/>
      <c r="AS165" s="168"/>
      <c r="AT165" s="168"/>
      <c r="AU165" s="168"/>
      <c r="AV165" s="169"/>
      <c r="AW165" s="170"/>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9"/>
      <c r="BU165" s="145"/>
      <c r="GE165" s="59"/>
      <c r="GK165" s="59"/>
    </row>
    <row r="166" spans="3:193" s="144" customFormat="1" ht="15.75" thickBot="1">
      <c r="C166" s="137"/>
      <c r="D166" s="138">
        <v>124</v>
      </c>
      <c r="E166" s="419">
        <v>2</v>
      </c>
      <c r="F166" s="139" t="s">
        <v>61</v>
      </c>
      <c r="G166" s="158">
        <v>43466243</v>
      </c>
      <c r="H166" s="298" t="s">
        <v>2564</v>
      </c>
      <c r="I166" s="159"/>
      <c r="J166" s="174" t="s">
        <v>2592</v>
      </c>
      <c r="K166" s="159"/>
      <c r="L166" s="159" t="s">
        <v>2546</v>
      </c>
      <c r="M166" s="159" t="s">
        <v>2736</v>
      </c>
      <c r="N166" s="160">
        <v>31</v>
      </c>
      <c r="O166" s="160">
        <v>10</v>
      </c>
      <c r="P166" s="160">
        <v>1965</v>
      </c>
      <c r="Q166" s="139" t="s">
        <v>51</v>
      </c>
      <c r="R166" s="139" t="s">
        <v>2635</v>
      </c>
      <c r="S166" s="161">
        <v>3613802</v>
      </c>
      <c r="T166" s="139" t="s">
        <v>2547</v>
      </c>
      <c r="U166" s="139" t="s">
        <v>2548</v>
      </c>
      <c r="V166" s="139" t="s">
        <v>2615</v>
      </c>
      <c r="W166" s="139">
        <v>6045432000</v>
      </c>
      <c r="X166" s="139">
        <v>3117144432</v>
      </c>
      <c r="Y166" s="437" t="s">
        <v>2941</v>
      </c>
      <c r="Z166" s="139" t="s">
        <v>2529</v>
      </c>
      <c r="AA166" s="139" t="s">
        <v>2549</v>
      </c>
      <c r="AB166" s="139" t="s">
        <v>22</v>
      </c>
      <c r="AC166" s="139" t="s">
        <v>2524</v>
      </c>
      <c r="AD166" s="140" t="s">
        <v>117</v>
      </c>
      <c r="AE166" s="140" t="s">
        <v>41</v>
      </c>
      <c r="AF166" s="162">
        <v>1</v>
      </c>
      <c r="AG166" s="163" t="s">
        <v>253</v>
      </c>
      <c r="AH166" s="164">
        <v>1</v>
      </c>
      <c r="AI166" s="164" t="s">
        <v>600</v>
      </c>
      <c r="AJ166" s="36"/>
      <c r="AK166" s="240"/>
      <c r="AL166" s="241"/>
      <c r="AM166" s="139"/>
      <c r="AN166" s="139"/>
      <c r="AO166" s="166"/>
      <c r="AP166" s="167"/>
      <c r="AQ166" s="168"/>
      <c r="AR166" s="168"/>
      <c r="AS166" s="168"/>
      <c r="AT166" s="168"/>
      <c r="AU166" s="168"/>
      <c r="AV166" s="169"/>
      <c r="AW166" s="170"/>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9"/>
      <c r="BU166" s="145"/>
      <c r="GE166" s="59"/>
      <c r="GK166" s="59"/>
    </row>
    <row r="167" spans="3:193" s="144" customFormat="1" ht="15.75" thickBot="1">
      <c r="C167" s="137"/>
      <c r="D167" s="138">
        <v>125</v>
      </c>
      <c r="E167" s="419">
        <v>2</v>
      </c>
      <c r="F167" s="139" t="s">
        <v>61</v>
      </c>
      <c r="G167" s="158">
        <v>43466208</v>
      </c>
      <c r="H167" s="298" t="s">
        <v>2575</v>
      </c>
      <c r="I167" s="159"/>
      <c r="J167" s="174" t="s">
        <v>2575</v>
      </c>
      <c r="K167" s="159"/>
      <c r="L167" s="159" t="s">
        <v>2546</v>
      </c>
      <c r="M167" s="159" t="s">
        <v>2777</v>
      </c>
      <c r="N167" s="160">
        <v>1</v>
      </c>
      <c r="O167" s="160">
        <v>9</v>
      </c>
      <c r="P167" s="160">
        <v>1965</v>
      </c>
      <c r="Q167" s="139" t="s">
        <v>51</v>
      </c>
      <c r="R167" s="139" t="s">
        <v>2635</v>
      </c>
      <c r="S167" s="161">
        <v>3143798</v>
      </c>
      <c r="T167" s="139" t="s">
        <v>2527</v>
      </c>
      <c r="U167" s="139" t="s">
        <v>2548</v>
      </c>
      <c r="V167" s="139" t="s">
        <v>2615</v>
      </c>
      <c r="W167" s="139">
        <v>6045432000</v>
      </c>
      <c r="X167" s="139">
        <v>3148612375</v>
      </c>
      <c r="Y167" s="437" t="s">
        <v>2942</v>
      </c>
      <c r="Z167" s="139" t="s">
        <v>2529</v>
      </c>
      <c r="AA167" s="139" t="s">
        <v>2549</v>
      </c>
      <c r="AB167" s="139" t="s">
        <v>22</v>
      </c>
      <c r="AC167" s="139" t="s">
        <v>2524</v>
      </c>
      <c r="AD167" s="140" t="s">
        <v>117</v>
      </c>
      <c r="AE167" s="140" t="s">
        <v>41</v>
      </c>
      <c r="AF167" s="162">
        <v>1</v>
      </c>
      <c r="AG167" s="163" t="s">
        <v>253</v>
      </c>
      <c r="AH167" s="164">
        <v>1</v>
      </c>
      <c r="AI167" s="164" t="s">
        <v>600</v>
      </c>
      <c r="AJ167" s="36"/>
      <c r="AK167" s="240"/>
      <c r="AL167" s="241"/>
      <c r="AM167" s="139"/>
      <c r="AN167" s="139"/>
      <c r="AO167" s="166"/>
      <c r="AP167" s="167"/>
      <c r="AQ167" s="168"/>
      <c r="AR167" s="168"/>
      <c r="AS167" s="168"/>
      <c r="AT167" s="168"/>
      <c r="AU167" s="168"/>
      <c r="AV167" s="169"/>
      <c r="AW167" s="170"/>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9"/>
      <c r="BU167" s="145"/>
      <c r="GE167" s="59"/>
      <c r="GK167" s="59"/>
    </row>
    <row r="168" spans="3:193" s="144" customFormat="1" ht="15.75" thickBot="1">
      <c r="C168" s="137"/>
      <c r="D168" s="138">
        <v>126</v>
      </c>
      <c r="E168" s="419">
        <v>2</v>
      </c>
      <c r="F168" s="139" t="s">
        <v>61</v>
      </c>
      <c r="G168" s="158">
        <v>43711960</v>
      </c>
      <c r="H168" s="298" t="s">
        <v>2943</v>
      </c>
      <c r="I168" s="159"/>
      <c r="J168" s="174" t="s">
        <v>2563</v>
      </c>
      <c r="K168" s="159"/>
      <c r="L168" s="159" t="s">
        <v>2546</v>
      </c>
      <c r="M168" s="159" t="s">
        <v>2944</v>
      </c>
      <c r="N168" s="160">
        <v>16</v>
      </c>
      <c r="O168" s="160">
        <v>1</v>
      </c>
      <c r="P168" s="160">
        <v>1972</v>
      </c>
      <c r="Q168" s="139" t="s">
        <v>51</v>
      </c>
      <c r="R168" s="139" t="s">
        <v>2945</v>
      </c>
      <c r="S168" s="161">
        <v>5707712</v>
      </c>
      <c r="T168" s="139" t="s">
        <v>2527</v>
      </c>
      <c r="U168" s="139" t="s">
        <v>2548</v>
      </c>
      <c r="V168" s="139" t="s">
        <v>2615</v>
      </c>
      <c r="W168" s="139">
        <v>6045432000</v>
      </c>
      <c r="X168" s="139">
        <v>3206753846</v>
      </c>
      <c r="Y168" s="437" t="s">
        <v>2946</v>
      </c>
      <c r="Z168" s="139" t="s">
        <v>2529</v>
      </c>
      <c r="AA168" s="139" t="s">
        <v>2549</v>
      </c>
      <c r="AB168" s="139" t="s">
        <v>22</v>
      </c>
      <c r="AC168" s="139" t="s">
        <v>2524</v>
      </c>
      <c r="AD168" s="140" t="s">
        <v>117</v>
      </c>
      <c r="AE168" s="140" t="s">
        <v>41</v>
      </c>
      <c r="AF168" s="162">
        <v>1</v>
      </c>
      <c r="AG168" s="163" t="s">
        <v>253</v>
      </c>
      <c r="AH168" s="164">
        <v>1</v>
      </c>
      <c r="AI168" s="164" t="s">
        <v>600</v>
      </c>
      <c r="AJ168" s="36"/>
      <c r="AK168" s="240"/>
      <c r="AL168" s="241"/>
      <c r="AM168" s="139"/>
      <c r="AN168" s="139"/>
      <c r="AO168" s="166"/>
      <c r="AP168" s="167"/>
      <c r="AQ168" s="168"/>
      <c r="AR168" s="168"/>
      <c r="AS168" s="168"/>
      <c r="AT168" s="168"/>
      <c r="AU168" s="168"/>
      <c r="AV168" s="169"/>
      <c r="AW168" s="170"/>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9"/>
      <c r="BU168" s="145"/>
      <c r="GE168" s="59"/>
      <c r="GK168" s="59"/>
    </row>
    <row r="169" spans="3:193" s="144" customFormat="1" ht="15.75" thickBot="1">
      <c r="C169" s="137"/>
      <c r="D169" s="138">
        <v>127</v>
      </c>
      <c r="E169" s="419">
        <v>2</v>
      </c>
      <c r="F169" s="139" t="s">
        <v>61</v>
      </c>
      <c r="G169" s="158">
        <v>21627953</v>
      </c>
      <c r="H169" s="298" t="s">
        <v>2807</v>
      </c>
      <c r="I169" s="159"/>
      <c r="J169" s="174" t="s">
        <v>2563</v>
      </c>
      <c r="K169" s="159"/>
      <c r="L169" s="159" t="s">
        <v>2546</v>
      </c>
      <c r="M169" s="159" t="s">
        <v>2947</v>
      </c>
      <c r="N169" s="160">
        <v>13</v>
      </c>
      <c r="O169" s="160">
        <v>9</v>
      </c>
      <c r="P169" s="160">
        <v>1983</v>
      </c>
      <c r="Q169" s="139" t="s">
        <v>51</v>
      </c>
      <c r="R169" s="139" t="s">
        <v>2568</v>
      </c>
      <c r="S169" s="161">
        <v>4349189</v>
      </c>
      <c r="T169" s="139" t="s">
        <v>2527</v>
      </c>
      <c r="U169" s="139" t="s">
        <v>2573</v>
      </c>
      <c r="V169" s="139" t="s">
        <v>2615</v>
      </c>
      <c r="W169" s="139">
        <v>6045432000</v>
      </c>
      <c r="X169" s="139">
        <v>3204372757</v>
      </c>
      <c r="Y169" s="437" t="s">
        <v>2948</v>
      </c>
      <c r="Z169" s="139" t="s">
        <v>2529</v>
      </c>
      <c r="AA169" s="139" t="s">
        <v>2549</v>
      </c>
      <c r="AB169" s="139" t="s">
        <v>22</v>
      </c>
      <c r="AC169" s="139" t="s">
        <v>2524</v>
      </c>
      <c r="AD169" s="140" t="s">
        <v>117</v>
      </c>
      <c r="AE169" s="140" t="s">
        <v>41</v>
      </c>
      <c r="AF169" s="162">
        <v>1</v>
      </c>
      <c r="AG169" s="163" t="s">
        <v>253</v>
      </c>
      <c r="AH169" s="164">
        <v>1</v>
      </c>
      <c r="AI169" s="164" t="s">
        <v>600</v>
      </c>
      <c r="AJ169" s="36"/>
      <c r="AK169" s="240"/>
      <c r="AL169" s="241"/>
      <c r="AM169" s="139"/>
      <c r="AN169" s="139"/>
      <c r="AO169" s="166"/>
      <c r="AP169" s="167"/>
      <c r="AQ169" s="168"/>
      <c r="AR169" s="168"/>
      <c r="AS169" s="168"/>
      <c r="AT169" s="168"/>
      <c r="AU169" s="168"/>
      <c r="AV169" s="169"/>
      <c r="AW169" s="170"/>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9"/>
      <c r="BU169" s="145"/>
      <c r="GE169" s="59"/>
      <c r="GK169" s="59"/>
    </row>
    <row r="170" spans="3:193" s="144" customFormat="1" ht="15.75" thickBot="1">
      <c r="C170" s="137"/>
      <c r="D170" s="138">
        <v>128</v>
      </c>
      <c r="E170" s="419">
        <v>2</v>
      </c>
      <c r="F170" s="139" t="s">
        <v>61</v>
      </c>
      <c r="G170" s="158">
        <v>1027888899</v>
      </c>
      <c r="H170" s="298" t="s">
        <v>2949</v>
      </c>
      <c r="I170" s="159"/>
      <c r="J170" s="174" t="s">
        <v>2557</v>
      </c>
      <c r="K170" s="159"/>
      <c r="L170" s="159" t="s">
        <v>2546</v>
      </c>
      <c r="M170" s="159" t="s">
        <v>2599</v>
      </c>
      <c r="N170" s="160">
        <v>21</v>
      </c>
      <c r="O170" s="160">
        <v>10</v>
      </c>
      <c r="P170" s="160">
        <v>1995</v>
      </c>
      <c r="Q170" s="139" t="s">
        <v>51</v>
      </c>
      <c r="R170" s="139" t="s">
        <v>2568</v>
      </c>
      <c r="S170" s="161">
        <v>5028794</v>
      </c>
      <c r="T170" s="139" t="s">
        <v>2527</v>
      </c>
      <c r="U170" s="139" t="s">
        <v>2573</v>
      </c>
      <c r="V170" s="139" t="s">
        <v>2615</v>
      </c>
      <c r="W170" s="139">
        <v>6045432000</v>
      </c>
      <c r="X170" s="139">
        <v>3126584748</v>
      </c>
      <c r="Y170" s="437" t="s">
        <v>2950</v>
      </c>
      <c r="Z170" s="139" t="s">
        <v>2529</v>
      </c>
      <c r="AA170" s="139" t="s">
        <v>2549</v>
      </c>
      <c r="AB170" s="139" t="s">
        <v>22</v>
      </c>
      <c r="AC170" s="139" t="s">
        <v>2524</v>
      </c>
      <c r="AD170" s="140" t="s">
        <v>117</v>
      </c>
      <c r="AE170" s="140" t="s">
        <v>41</v>
      </c>
      <c r="AF170" s="162">
        <v>1</v>
      </c>
      <c r="AG170" s="163" t="s">
        <v>253</v>
      </c>
      <c r="AH170" s="164">
        <v>1</v>
      </c>
      <c r="AI170" s="164" t="s">
        <v>600</v>
      </c>
      <c r="AJ170" s="36"/>
      <c r="AK170" s="240"/>
      <c r="AL170" s="241"/>
      <c r="AM170" s="139"/>
      <c r="AN170" s="139"/>
      <c r="AO170" s="166"/>
      <c r="AP170" s="167"/>
      <c r="AQ170" s="168"/>
      <c r="AR170" s="168"/>
      <c r="AS170" s="168"/>
      <c r="AT170" s="168"/>
      <c r="AU170" s="168"/>
      <c r="AV170" s="169"/>
      <c r="AW170" s="170"/>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9"/>
      <c r="BU170" s="145"/>
      <c r="GE170" s="59"/>
      <c r="GK170" s="59"/>
    </row>
    <row r="171" spans="3:193" s="144" customFormat="1" ht="15.75" thickBot="1">
      <c r="C171" s="137"/>
      <c r="D171" s="138">
        <v>129</v>
      </c>
      <c r="E171" s="419">
        <v>2</v>
      </c>
      <c r="F171" s="139" t="s">
        <v>61</v>
      </c>
      <c r="G171" s="158">
        <v>43711629</v>
      </c>
      <c r="H171" s="298" t="s">
        <v>2951</v>
      </c>
      <c r="I171" s="159"/>
      <c r="J171" s="174" t="s">
        <v>2641</v>
      </c>
      <c r="K171" s="159"/>
      <c r="L171" s="159" t="s">
        <v>2546</v>
      </c>
      <c r="M171" s="159" t="s">
        <v>2952</v>
      </c>
      <c r="N171" s="160">
        <v>14</v>
      </c>
      <c r="O171" s="160">
        <v>7</v>
      </c>
      <c r="P171" s="160">
        <v>1971</v>
      </c>
      <c r="Q171" s="139" t="s">
        <v>51</v>
      </c>
      <c r="R171" s="139" t="s">
        <v>2812</v>
      </c>
      <c r="S171" s="161">
        <v>2665688</v>
      </c>
      <c r="T171" s="139" t="s">
        <v>2527</v>
      </c>
      <c r="U171" s="139" t="s">
        <v>2548</v>
      </c>
      <c r="V171" s="139" t="s">
        <v>2615</v>
      </c>
      <c r="W171" s="139">
        <v>6045432000</v>
      </c>
      <c r="X171" s="139">
        <v>3103474411</v>
      </c>
      <c r="Y171" s="437" t="s">
        <v>2953</v>
      </c>
      <c r="Z171" s="139" t="s">
        <v>2529</v>
      </c>
      <c r="AA171" s="139" t="s">
        <v>2549</v>
      </c>
      <c r="AB171" s="139" t="s">
        <v>22</v>
      </c>
      <c r="AC171" s="139" t="s">
        <v>2524</v>
      </c>
      <c r="AD171" s="140" t="s">
        <v>117</v>
      </c>
      <c r="AE171" s="140" t="s">
        <v>41</v>
      </c>
      <c r="AF171" s="162">
        <v>1</v>
      </c>
      <c r="AG171" s="163" t="s">
        <v>253</v>
      </c>
      <c r="AH171" s="164">
        <v>1</v>
      </c>
      <c r="AI171" s="164" t="s">
        <v>600</v>
      </c>
      <c r="AJ171" s="36"/>
      <c r="AK171" s="240"/>
      <c r="AL171" s="241"/>
      <c r="AM171" s="139"/>
      <c r="AN171" s="139"/>
      <c r="AO171" s="166"/>
      <c r="AP171" s="167"/>
      <c r="AQ171" s="168"/>
      <c r="AR171" s="168"/>
      <c r="AS171" s="168"/>
      <c r="AT171" s="168"/>
      <c r="AU171" s="168"/>
      <c r="AV171" s="169"/>
      <c r="AW171" s="170"/>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9"/>
      <c r="BU171" s="145"/>
      <c r="GE171" s="59"/>
      <c r="GK171" s="59"/>
    </row>
    <row r="172" spans="3:193" s="144" customFormat="1" ht="15.75" thickBot="1">
      <c r="C172" s="137"/>
      <c r="D172" s="138">
        <v>130</v>
      </c>
      <c r="E172" s="419">
        <v>2</v>
      </c>
      <c r="F172" s="139" t="s">
        <v>61</v>
      </c>
      <c r="G172" s="158">
        <v>43983214</v>
      </c>
      <c r="H172" s="298" t="s">
        <v>2563</v>
      </c>
      <c r="I172" s="159"/>
      <c r="J172" s="174" t="s">
        <v>2553</v>
      </c>
      <c r="K172" s="159"/>
      <c r="L172" s="159" t="s">
        <v>2954</v>
      </c>
      <c r="M172" s="159"/>
      <c r="N172" s="160">
        <v>17</v>
      </c>
      <c r="O172" s="160">
        <v>12</v>
      </c>
      <c r="P172" s="160">
        <v>1984</v>
      </c>
      <c r="Q172" s="139" t="s">
        <v>51</v>
      </c>
      <c r="R172" s="139" t="s">
        <v>2568</v>
      </c>
      <c r="S172" s="161">
        <v>4349189</v>
      </c>
      <c r="T172" s="139" t="s">
        <v>2547</v>
      </c>
      <c r="U172" s="139" t="s">
        <v>2548</v>
      </c>
      <c r="V172" s="139" t="s">
        <v>2615</v>
      </c>
      <c r="W172" s="139">
        <v>6045432000</v>
      </c>
      <c r="X172" s="139">
        <v>3105391386</v>
      </c>
      <c r="Y172" s="437" t="s">
        <v>2955</v>
      </c>
      <c r="Z172" s="139" t="s">
        <v>2529</v>
      </c>
      <c r="AA172" s="139" t="s">
        <v>2549</v>
      </c>
      <c r="AB172" s="139" t="s">
        <v>22</v>
      </c>
      <c r="AC172" s="139" t="s">
        <v>2524</v>
      </c>
      <c r="AD172" s="140" t="s">
        <v>117</v>
      </c>
      <c r="AE172" s="140" t="s">
        <v>41</v>
      </c>
      <c r="AF172" s="162">
        <v>1</v>
      </c>
      <c r="AG172" s="163" t="s">
        <v>253</v>
      </c>
      <c r="AH172" s="164">
        <v>1</v>
      </c>
      <c r="AI172" s="164" t="s">
        <v>600</v>
      </c>
      <c r="AJ172" s="36"/>
      <c r="AK172" s="240"/>
      <c r="AL172" s="241"/>
      <c r="AM172" s="139"/>
      <c r="AN172" s="139"/>
      <c r="AO172" s="166"/>
      <c r="AP172" s="167"/>
      <c r="AQ172" s="168"/>
      <c r="AR172" s="168"/>
      <c r="AS172" s="168"/>
      <c r="AT172" s="168"/>
      <c r="AU172" s="168"/>
      <c r="AV172" s="169"/>
      <c r="AW172" s="170"/>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9"/>
      <c r="BU172" s="145"/>
      <c r="GE172" s="59"/>
      <c r="GK172" s="59"/>
    </row>
    <row r="173" spans="3:193" s="144" customFormat="1" ht="15.75" thickBot="1">
      <c r="C173" s="137"/>
      <c r="D173" s="138">
        <v>131</v>
      </c>
      <c r="E173" s="419">
        <v>2</v>
      </c>
      <c r="F173" s="139" t="s">
        <v>61</v>
      </c>
      <c r="G173" s="158">
        <v>39451674</v>
      </c>
      <c r="H173" s="298" t="s">
        <v>2906</v>
      </c>
      <c r="I173" s="159"/>
      <c r="J173" s="174" t="s">
        <v>2958</v>
      </c>
      <c r="K173" s="159"/>
      <c r="L173" s="159" t="s">
        <v>2957</v>
      </c>
      <c r="M173" s="159" t="s">
        <v>2737</v>
      </c>
      <c r="N173" s="160">
        <v>1</v>
      </c>
      <c r="O173" s="160">
        <v>10</v>
      </c>
      <c r="P173" s="160">
        <v>1980</v>
      </c>
      <c r="Q173" s="139" t="s">
        <v>51</v>
      </c>
      <c r="R173" s="139" t="s">
        <v>2568</v>
      </c>
      <c r="S173" s="161">
        <v>5028794</v>
      </c>
      <c r="T173" s="139" t="s">
        <v>2527</v>
      </c>
      <c r="U173" s="139" t="s">
        <v>2548</v>
      </c>
      <c r="V173" s="139" t="s">
        <v>2615</v>
      </c>
      <c r="W173" s="139">
        <v>6045432000</v>
      </c>
      <c r="X173" s="139">
        <v>3206260964</v>
      </c>
      <c r="Y173" s="437" t="s">
        <v>2956</v>
      </c>
      <c r="Z173" s="139" t="s">
        <v>2529</v>
      </c>
      <c r="AA173" s="139" t="s">
        <v>2549</v>
      </c>
      <c r="AB173" s="139" t="s">
        <v>22</v>
      </c>
      <c r="AC173" s="139" t="s">
        <v>2524</v>
      </c>
      <c r="AD173" s="140" t="s">
        <v>117</v>
      </c>
      <c r="AE173" s="140" t="s">
        <v>41</v>
      </c>
      <c r="AF173" s="162">
        <v>1</v>
      </c>
      <c r="AG173" s="163" t="s">
        <v>253</v>
      </c>
      <c r="AH173" s="164">
        <v>1</v>
      </c>
      <c r="AI173" s="164" t="s">
        <v>600</v>
      </c>
      <c r="AJ173" s="36"/>
      <c r="AK173" s="240"/>
      <c r="AL173" s="241"/>
      <c r="AM173" s="139"/>
      <c r="AN173" s="139"/>
      <c r="AO173" s="166"/>
      <c r="AP173" s="167"/>
      <c r="AQ173" s="168"/>
      <c r="AR173" s="168"/>
      <c r="AS173" s="168"/>
      <c r="AT173" s="168"/>
      <c r="AU173" s="168"/>
      <c r="AV173" s="169"/>
      <c r="AW173" s="170"/>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9"/>
      <c r="BU173" s="145"/>
      <c r="GE173" s="59"/>
      <c r="GK173" s="59"/>
    </row>
    <row r="174" spans="3:193" s="144" customFormat="1" ht="15.75" thickBot="1">
      <c r="C174" s="137"/>
      <c r="D174" s="138">
        <v>132</v>
      </c>
      <c r="E174" s="419">
        <v>2</v>
      </c>
      <c r="F174" s="139" t="s">
        <v>61</v>
      </c>
      <c r="G174" s="158">
        <v>43466472</v>
      </c>
      <c r="H174" s="298" t="s">
        <v>2807</v>
      </c>
      <c r="I174" s="159"/>
      <c r="J174" s="174" t="s">
        <v>2655</v>
      </c>
      <c r="K174" s="159"/>
      <c r="L174" s="159" t="s">
        <v>2521</v>
      </c>
      <c r="M174" s="159" t="s">
        <v>2959</v>
      </c>
      <c r="N174" s="160">
        <v>16</v>
      </c>
      <c r="O174" s="160">
        <v>6</v>
      </c>
      <c r="P174" s="160">
        <v>1966</v>
      </c>
      <c r="Q174" s="139" t="s">
        <v>51</v>
      </c>
      <c r="R174" s="139" t="s">
        <v>2812</v>
      </c>
      <c r="S174" s="161">
        <v>2665688</v>
      </c>
      <c r="T174" s="139" t="s">
        <v>2527</v>
      </c>
      <c r="U174" s="139" t="s">
        <v>2548</v>
      </c>
      <c r="V174" s="139" t="s">
        <v>2615</v>
      </c>
      <c r="W174" s="139">
        <v>6045432000</v>
      </c>
      <c r="X174" s="139">
        <v>3137105971</v>
      </c>
      <c r="Y174" s="437" t="s">
        <v>2960</v>
      </c>
      <c r="Z174" s="139" t="s">
        <v>2529</v>
      </c>
      <c r="AA174" s="139" t="s">
        <v>2549</v>
      </c>
      <c r="AB174" s="139" t="s">
        <v>22</v>
      </c>
      <c r="AC174" s="139" t="s">
        <v>2524</v>
      </c>
      <c r="AD174" s="140" t="s">
        <v>117</v>
      </c>
      <c r="AE174" s="140" t="s">
        <v>41</v>
      </c>
      <c r="AF174" s="162">
        <v>1</v>
      </c>
      <c r="AG174" s="163" t="s">
        <v>253</v>
      </c>
      <c r="AH174" s="164">
        <v>1</v>
      </c>
      <c r="AI174" s="164" t="s">
        <v>600</v>
      </c>
      <c r="AJ174" s="36"/>
      <c r="AK174" s="240"/>
      <c r="AL174" s="241"/>
      <c r="AM174" s="139"/>
      <c r="AN174" s="139"/>
      <c r="AO174" s="166"/>
      <c r="AP174" s="167"/>
      <c r="AQ174" s="168"/>
      <c r="AR174" s="168"/>
      <c r="AS174" s="168"/>
      <c r="AT174" s="168"/>
      <c r="AU174" s="168"/>
      <c r="AV174" s="169"/>
      <c r="AW174" s="170"/>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9"/>
      <c r="BU174" s="145"/>
      <c r="GE174" s="59"/>
      <c r="GK174" s="59"/>
    </row>
    <row r="175" spans="3:193" s="144" customFormat="1" ht="15.75" thickBot="1">
      <c r="C175" s="137"/>
      <c r="D175" s="138">
        <v>133</v>
      </c>
      <c r="E175" s="419">
        <v>2</v>
      </c>
      <c r="F175" s="139" t="s">
        <v>61</v>
      </c>
      <c r="G175" s="158">
        <v>50894884</v>
      </c>
      <c r="H175" s="298" t="s">
        <v>2542</v>
      </c>
      <c r="I175" s="159"/>
      <c r="J175" s="174" t="s">
        <v>2530</v>
      </c>
      <c r="K175" s="159"/>
      <c r="L175" s="159" t="s">
        <v>2531</v>
      </c>
      <c r="M175" s="159" t="s">
        <v>2532</v>
      </c>
      <c r="N175" s="160">
        <v>14</v>
      </c>
      <c r="O175" s="160">
        <v>4</v>
      </c>
      <c r="P175" s="160">
        <v>1971</v>
      </c>
      <c r="Q175" s="139" t="s">
        <v>51</v>
      </c>
      <c r="R175" s="139" t="s">
        <v>2568</v>
      </c>
      <c r="S175" s="161">
        <v>4349189</v>
      </c>
      <c r="T175" s="139" t="s">
        <v>2550</v>
      </c>
      <c r="U175" s="139" t="s">
        <v>2623</v>
      </c>
      <c r="V175" s="139" t="s">
        <v>2615</v>
      </c>
      <c r="W175" s="139">
        <v>6045432000</v>
      </c>
      <c r="X175" s="139">
        <v>3204887708</v>
      </c>
      <c r="Y175" s="437" t="s">
        <v>2961</v>
      </c>
      <c r="Z175" s="139" t="s">
        <v>2529</v>
      </c>
      <c r="AA175" s="139" t="s">
        <v>2549</v>
      </c>
      <c r="AB175" s="139" t="s">
        <v>22</v>
      </c>
      <c r="AC175" s="139" t="s">
        <v>2524</v>
      </c>
      <c r="AD175" s="140" t="s">
        <v>117</v>
      </c>
      <c r="AE175" s="140" t="s">
        <v>41</v>
      </c>
      <c r="AF175" s="162">
        <v>1</v>
      </c>
      <c r="AG175" s="163" t="s">
        <v>253</v>
      </c>
      <c r="AH175" s="164">
        <v>1</v>
      </c>
      <c r="AI175" s="164" t="s">
        <v>600</v>
      </c>
      <c r="AJ175" s="36"/>
      <c r="AK175" s="240"/>
      <c r="AL175" s="241"/>
      <c r="AM175" s="139"/>
      <c r="AN175" s="139"/>
      <c r="AO175" s="166"/>
      <c r="AP175" s="167"/>
      <c r="AQ175" s="168"/>
      <c r="AR175" s="168"/>
      <c r="AS175" s="168"/>
      <c r="AT175" s="168"/>
      <c r="AU175" s="168"/>
      <c r="AV175" s="169"/>
      <c r="AW175" s="170"/>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9"/>
      <c r="BU175" s="145"/>
      <c r="GE175" s="59"/>
      <c r="GK175" s="59"/>
    </row>
    <row r="176" spans="3:193" s="144" customFormat="1" ht="15.75" thickBot="1">
      <c r="C176" s="137"/>
      <c r="D176" s="138">
        <v>134</v>
      </c>
      <c r="E176" s="419">
        <v>2</v>
      </c>
      <c r="F176" s="139" t="s">
        <v>61</v>
      </c>
      <c r="G176" s="158">
        <v>1036396164</v>
      </c>
      <c r="H176" s="298" t="s">
        <v>2564</v>
      </c>
      <c r="I176" s="159"/>
      <c r="J176" s="174" t="s">
        <v>2563</v>
      </c>
      <c r="K176" s="159"/>
      <c r="L176" s="159" t="s">
        <v>2962</v>
      </c>
      <c r="M176" s="159"/>
      <c r="N176" s="160">
        <v>25</v>
      </c>
      <c r="O176" s="160">
        <v>2</v>
      </c>
      <c r="P176" s="160">
        <v>1991</v>
      </c>
      <c r="Q176" s="139" t="s">
        <v>51</v>
      </c>
      <c r="R176" s="139" t="s">
        <v>2812</v>
      </c>
      <c r="S176" s="161">
        <v>2665688</v>
      </c>
      <c r="T176" s="139" t="s">
        <v>2547</v>
      </c>
      <c r="U176" s="139" t="s">
        <v>2573</v>
      </c>
      <c r="V176" s="139" t="s">
        <v>2615</v>
      </c>
      <c r="W176" s="139">
        <v>6045432000</v>
      </c>
      <c r="X176" s="139">
        <v>3166685807</v>
      </c>
      <c r="Y176" s="437" t="s">
        <v>2963</v>
      </c>
      <c r="Z176" s="139" t="s">
        <v>2529</v>
      </c>
      <c r="AA176" s="139" t="s">
        <v>2549</v>
      </c>
      <c r="AB176" s="139" t="s">
        <v>22</v>
      </c>
      <c r="AC176" s="139" t="s">
        <v>2524</v>
      </c>
      <c r="AD176" s="140" t="s">
        <v>117</v>
      </c>
      <c r="AE176" s="140" t="s">
        <v>41</v>
      </c>
      <c r="AF176" s="162">
        <v>1</v>
      </c>
      <c r="AG176" s="163" t="s">
        <v>253</v>
      </c>
      <c r="AH176" s="164">
        <v>1</v>
      </c>
      <c r="AI176" s="164" t="s">
        <v>600</v>
      </c>
      <c r="AJ176" s="36"/>
      <c r="AK176" s="240"/>
      <c r="AL176" s="241"/>
      <c r="AM176" s="139"/>
      <c r="AN176" s="139"/>
      <c r="AO176" s="166"/>
      <c r="AP176" s="167"/>
      <c r="AQ176" s="168"/>
      <c r="AR176" s="168"/>
      <c r="AS176" s="168"/>
      <c r="AT176" s="168"/>
      <c r="AU176" s="168"/>
      <c r="AV176" s="169"/>
      <c r="AW176" s="170"/>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9"/>
      <c r="BU176" s="145"/>
      <c r="GE176" s="59"/>
      <c r="GK176" s="59"/>
    </row>
    <row r="177" spans="3:193" s="333" customFormat="1" ht="15.75" thickBot="1">
      <c r="C177" s="418"/>
      <c r="D177" s="138">
        <v>135</v>
      </c>
      <c r="E177" s="419">
        <v>2</v>
      </c>
      <c r="F177" s="419" t="s">
        <v>61</v>
      </c>
      <c r="G177" s="420">
        <v>1036397784</v>
      </c>
      <c r="H177" s="421" t="s">
        <v>2556</v>
      </c>
      <c r="I177" s="422"/>
      <c r="J177" s="423" t="s">
        <v>2563</v>
      </c>
      <c r="K177" s="422"/>
      <c r="L177" s="422" t="s">
        <v>2965</v>
      </c>
      <c r="M177" s="422" t="s">
        <v>2608</v>
      </c>
      <c r="N177" s="424">
        <v>22</v>
      </c>
      <c r="O177" s="424">
        <v>8</v>
      </c>
      <c r="P177" s="424">
        <v>1992</v>
      </c>
      <c r="Q177" s="419" t="s">
        <v>51</v>
      </c>
      <c r="R177" s="419" t="s">
        <v>2568</v>
      </c>
      <c r="S177" s="161">
        <v>4349189</v>
      </c>
      <c r="T177" s="419" t="s">
        <v>2527</v>
      </c>
      <c r="U177" s="419" t="s">
        <v>2573</v>
      </c>
      <c r="V177" s="419" t="s">
        <v>2615</v>
      </c>
      <c r="W177" s="419">
        <v>6045432000</v>
      </c>
      <c r="X177" s="419">
        <v>3137604741</v>
      </c>
      <c r="Y177" s="437" t="s">
        <v>2964</v>
      </c>
      <c r="Z177" s="419" t="s">
        <v>2529</v>
      </c>
      <c r="AA177" s="419" t="s">
        <v>2549</v>
      </c>
      <c r="AB177" s="419" t="s">
        <v>22</v>
      </c>
      <c r="AC177" s="419" t="s">
        <v>2524</v>
      </c>
      <c r="AD177" s="426" t="s">
        <v>117</v>
      </c>
      <c r="AE177" s="426" t="s">
        <v>41</v>
      </c>
      <c r="AF177" s="427">
        <v>1</v>
      </c>
      <c r="AG177" s="428" t="s">
        <v>253</v>
      </c>
      <c r="AH177" s="164">
        <v>1</v>
      </c>
      <c r="AI177" s="164" t="s">
        <v>600</v>
      </c>
      <c r="AJ177" s="36"/>
      <c r="AK177" s="429"/>
      <c r="AL177" s="430"/>
      <c r="AM177" s="419"/>
      <c r="AN177" s="419"/>
      <c r="AO177" s="431"/>
      <c r="AP177" s="432"/>
      <c r="AQ177" s="433"/>
      <c r="AR177" s="433"/>
      <c r="AS177" s="433"/>
      <c r="AT177" s="433"/>
      <c r="AU177" s="433"/>
      <c r="AV177" s="434"/>
      <c r="AW177" s="435"/>
      <c r="AX177" s="433"/>
      <c r="AY177" s="433"/>
      <c r="AZ177" s="433"/>
      <c r="BA177" s="433"/>
      <c r="BB177" s="433"/>
      <c r="BC177" s="433"/>
      <c r="BD177" s="433"/>
      <c r="BE177" s="433"/>
      <c r="BF177" s="433"/>
      <c r="BG177" s="433"/>
      <c r="BH177" s="433"/>
      <c r="BI177" s="433"/>
      <c r="BJ177" s="433"/>
      <c r="BK177" s="433"/>
      <c r="BL177" s="433"/>
      <c r="BM177" s="433"/>
      <c r="BN177" s="433"/>
      <c r="BO177" s="433"/>
      <c r="BP177" s="433"/>
      <c r="BQ177" s="433"/>
      <c r="BR177" s="433"/>
      <c r="BS177" s="433"/>
      <c r="BT177" s="434"/>
      <c r="BU177" s="436"/>
      <c r="GE177" s="59"/>
      <c r="GK177" s="59"/>
    </row>
    <row r="178" spans="3:193" s="144" customFormat="1" ht="15.75" thickBot="1">
      <c r="C178" s="137"/>
      <c r="D178" s="138">
        <v>136</v>
      </c>
      <c r="E178" s="419">
        <v>2</v>
      </c>
      <c r="F178" s="139" t="s">
        <v>61</v>
      </c>
      <c r="G178" s="158">
        <v>43590798</v>
      </c>
      <c r="H178" s="298" t="s">
        <v>2951</v>
      </c>
      <c r="I178" s="159"/>
      <c r="J178" s="174" t="s">
        <v>2636</v>
      </c>
      <c r="K178" s="159"/>
      <c r="L178" s="159" t="s">
        <v>2965</v>
      </c>
      <c r="M178" s="159"/>
      <c r="N178" s="160">
        <v>17</v>
      </c>
      <c r="O178" s="160">
        <v>12</v>
      </c>
      <c r="P178" s="160">
        <v>1974</v>
      </c>
      <c r="Q178" s="139" t="s">
        <v>51</v>
      </c>
      <c r="R178" s="139" t="s">
        <v>2568</v>
      </c>
      <c r="S178" s="161">
        <v>4349189</v>
      </c>
      <c r="T178" s="139" t="s">
        <v>2527</v>
      </c>
      <c r="U178" s="139" t="s">
        <v>2548</v>
      </c>
      <c r="V178" s="139" t="s">
        <v>2615</v>
      </c>
      <c r="W178" s="139">
        <v>6045432000</v>
      </c>
      <c r="X178" s="419">
        <v>3183833797</v>
      </c>
      <c r="Y178" s="437" t="s">
        <v>2966</v>
      </c>
      <c r="Z178" s="139" t="s">
        <v>2529</v>
      </c>
      <c r="AA178" s="139" t="s">
        <v>2549</v>
      </c>
      <c r="AB178" s="139" t="s">
        <v>22</v>
      </c>
      <c r="AC178" s="139" t="s">
        <v>2524</v>
      </c>
      <c r="AD178" s="140" t="s">
        <v>117</v>
      </c>
      <c r="AE178" s="140" t="s">
        <v>41</v>
      </c>
      <c r="AF178" s="162">
        <v>1</v>
      </c>
      <c r="AG178" s="163" t="s">
        <v>253</v>
      </c>
      <c r="AH178" s="164">
        <v>1</v>
      </c>
      <c r="AI178" s="164" t="s">
        <v>600</v>
      </c>
      <c r="AJ178" s="36"/>
      <c r="AK178" s="240"/>
      <c r="AL178" s="241"/>
      <c r="AM178" s="139"/>
      <c r="AN178" s="139"/>
      <c r="AO178" s="166"/>
      <c r="AP178" s="167"/>
      <c r="AQ178" s="168"/>
      <c r="AR178" s="168"/>
      <c r="AS178" s="168"/>
      <c r="AT178" s="168"/>
      <c r="AU178" s="168"/>
      <c r="AV178" s="169"/>
      <c r="AW178" s="170"/>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9"/>
      <c r="BU178" s="145"/>
      <c r="GE178" s="59"/>
      <c r="GK178" s="59"/>
    </row>
    <row r="179" spans="3:193" s="144" customFormat="1" ht="15.75" thickBot="1">
      <c r="C179" s="137"/>
      <c r="D179" s="138">
        <v>137</v>
      </c>
      <c r="E179" s="419">
        <v>2</v>
      </c>
      <c r="F179" s="139" t="s">
        <v>61</v>
      </c>
      <c r="G179" s="158">
        <v>21626361</v>
      </c>
      <c r="H179" s="298" t="s">
        <v>2943</v>
      </c>
      <c r="I179" s="159"/>
      <c r="J179" s="174" t="s">
        <v>2967</v>
      </c>
      <c r="K179" s="159"/>
      <c r="L179" s="159" t="s">
        <v>2968</v>
      </c>
      <c r="M179" s="159" t="s">
        <v>2777</v>
      </c>
      <c r="N179" s="160">
        <v>26</v>
      </c>
      <c r="O179" s="160">
        <v>9</v>
      </c>
      <c r="P179" s="160">
        <v>1962</v>
      </c>
      <c r="Q179" s="139" t="s">
        <v>51</v>
      </c>
      <c r="R179" s="139" t="s">
        <v>2812</v>
      </c>
      <c r="S179" s="161">
        <v>2665688</v>
      </c>
      <c r="T179" s="139" t="s">
        <v>2547</v>
      </c>
      <c r="U179" s="139" t="s">
        <v>2548</v>
      </c>
      <c r="V179" s="139" t="s">
        <v>2615</v>
      </c>
      <c r="W179" s="139">
        <v>6045432000</v>
      </c>
      <c r="X179" s="139">
        <v>3006747643</v>
      </c>
      <c r="Y179" s="437" t="s">
        <v>2969</v>
      </c>
      <c r="Z179" s="139" t="s">
        <v>2529</v>
      </c>
      <c r="AA179" s="139" t="s">
        <v>2549</v>
      </c>
      <c r="AB179" s="139" t="s">
        <v>22</v>
      </c>
      <c r="AC179" s="139" t="s">
        <v>2524</v>
      </c>
      <c r="AD179" s="140" t="s">
        <v>117</v>
      </c>
      <c r="AE179" s="140" t="s">
        <v>41</v>
      </c>
      <c r="AF179" s="162">
        <v>1</v>
      </c>
      <c r="AG179" s="163" t="s">
        <v>253</v>
      </c>
      <c r="AH179" s="164">
        <v>1</v>
      </c>
      <c r="AI179" s="164" t="s">
        <v>600</v>
      </c>
      <c r="AJ179" s="36"/>
      <c r="AK179" s="240"/>
      <c r="AL179" s="241"/>
      <c r="AM179" s="139"/>
      <c r="AN179" s="139"/>
      <c r="AO179" s="166"/>
      <c r="AP179" s="167"/>
      <c r="AQ179" s="168"/>
      <c r="AR179" s="168"/>
      <c r="AS179" s="168"/>
      <c r="AT179" s="168"/>
      <c r="AU179" s="168"/>
      <c r="AV179" s="169"/>
      <c r="AW179" s="170"/>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9"/>
      <c r="BU179" s="145"/>
      <c r="GE179" s="59"/>
      <c r="GK179" s="59"/>
    </row>
    <row r="180" spans="3:193" s="144" customFormat="1" ht="15.75" thickBot="1">
      <c r="C180" s="137"/>
      <c r="D180" s="138">
        <v>138</v>
      </c>
      <c r="E180" s="419">
        <v>2</v>
      </c>
      <c r="F180" s="139" t="s">
        <v>61</v>
      </c>
      <c r="G180" s="158">
        <v>43462546</v>
      </c>
      <c r="H180" s="298" t="s">
        <v>2563</v>
      </c>
      <c r="I180" s="159"/>
      <c r="J180" s="174" t="s">
        <v>2636</v>
      </c>
      <c r="K180" s="159"/>
      <c r="L180" s="159" t="s">
        <v>2970</v>
      </c>
      <c r="M180" s="159" t="s">
        <v>2971</v>
      </c>
      <c r="N180" s="160">
        <v>3</v>
      </c>
      <c r="O180" s="160">
        <v>4</v>
      </c>
      <c r="P180" s="160">
        <v>1981</v>
      </c>
      <c r="Q180" s="139" t="s">
        <v>51</v>
      </c>
      <c r="R180" s="139" t="s">
        <v>2934</v>
      </c>
      <c r="S180" s="161">
        <v>4083807</v>
      </c>
      <c r="T180" s="139" t="s">
        <v>2547</v>
      </c>
      <c r="U180" s="139" t="s">
        <v>2573</v>
      </c>
      <c r="V180" s="139" t="s">
        <v>2615</v>
      </c>
      <c r="W180" s="139">
        <v>6045432000</v>
      </c>
      <c r="X180" s="139">
        <v>3113886640</v>
      </c>
      <c r="Y180" s="437" t="s">
        <v>2972</v>
      </c>
      <c r="Z180" s="139" t="s">
        <v>2529</v>
      </c>
      <c r="AA180" s="139" t="s">
        <v>2549</v>
      </c>
      <c r="AB180" s="139" t="s">
        <v>22</v>
      </c>
      <c r="AC180" s="139" t="s">
        <v>2524</v>
      </c>
      <c r="AD180" s="140" t="s">
        <v>117</v>
      </c>
      <c r="AE180" s="140" t="s">
        <v>41</v>
      </c>
      <c r="AF180" s="162">
        <v>1</v>
      </c>
      <c r="AG180" s="163" t="s">
        <v>253</v>
      </c>
      <c r="AH180" s="164">
        <v>1</v>
      </c>
      <c r="AI180" s="164" t="s">
        <v>600</v>
      </c>
      <c r="AJ180" s="36"/>
      <c r="AK180" s="240"/>
      <c r="AL180" s="241"/>
      <c r="AM180" s="139"/>
      <c r="AN180" s="139"/>
      <c r="AO180" s="166"/>
      <c r="AP180" s="167"/>
      <c r="AQ180" s="168"/>
      <c r="AR180" s="168"/>
      <c r="AS180" s="168"/>
      <c r="AT180" s="168"/>
      <c r="AU180" s="168"/>
      <c r="AV180" s="169"/>
      <c r="AW180" s="170"/>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9"/>
      <c r="BU180" s="145"/>
      <c r="GE180" s="59"/>
      <c r="GK180" s="59"/>
    </row>
    <row r="181" spans="3:193" s="144" customFormat="1" ht="15.75" thickBot="1">
      <c r="C181" s="137"/>
      <c r="D181" s="138">
        <v>139</v>
      </c>
      <c r="E181" s="419">
        <v>2</v>
      </c>
      <c r="F181" s="139" t="s">
        <v>61</v>
      </c>
      <c r="G181" s="158">
        <v>71116496</v>
      </c>
      <c r="H181" s="298" t="s">
        <v>2520</v>
      </c>
      <c r="I181" s="159"/>
      <c r="J181" s="174" t="s">
        <v>2733</v>
      </c>
      <c r="K181" s="159"/>
      <c r="L181" s="159" t="s">
        <v>2973</v>
      </c>
      <c r="M181" s="159" t="s">
        <v>2910</v>
      </c>
      <c r="N181" s="160">
        <v>3</v>
      </c>
      <c r="O181" s="160">
        <v>1</v>
      </c>
      <c r="P181" s="160">
        <v>2022</v>
      </c>
      <c r="Q181" s="139" t="s">
        <v>51</v>
      </c>
      <c r="R181" s="139" t="s">
        <v>2561</v>
      </c>
      <c r="S181" s="161">
        <v>9720055</v>
      </c>
      <c r="T181" s="139" t="s">
        <v>2527</v>
      </c>
      <c r="U181" s="139" t="s">
        <v>2573</v>
      </c>
      <c r="V181" s="139" t="s">
        <v>2615</v>
      </c>
      <c r="W181" s="139">
        <v>6045432000</v>
      </c>
      <c r="X181" s="139">
        <v>3137203760</v>
      </c>
      <c r="Y181" s="437" t="s">
        <v>2974</v>
      </c>
      <c r="Z181" s="139" t="s">
        <v>2529</v>
      </c>
      <c r="AA181" s="139" t="s">
        <v>2549</v>
      </c>
      <c r="AB181" s="139" t="s">
        <v>22</v>
      </c>
      <c r="AC181" s="139" t="s">
        <v>2524</v>
      </c>
      <c r="AD181" s="140" t="s">
        <v>117</v>
      </c>
      <c r="AE181" s="140" t="s">
        <v>41</v>
      </c>
      <c r="AF181" s="162">
        <v>1</v>
      </c>
      <c r="AG181" s="163" t="s">
        <v>253</v>
      </c>
      <c r="AH181" s="164">
        <v>1</v>
      </c>
      <c r="AI181" s="164" t="s">
        <v>600</v>
      </c>
      <c r="AJ181" s="36"/>
      <c r="AK181" s="240"/>
      <c r="AL181" s="241"/>
      <c r="AM181" s="139"/>
      <c r="AN181" s="139"/>
      <c r="AO181" s="166"/>
      <c r="AP181" s="167"/>
      <c r="AQ181" s="168"/>
      <c r="AR181" s="168"/>
      <c r="AS181" s="168"/>
      <c r="AT181" s="168"/>
      <c r="AU181" s="168"/>
      <c r="AV181" s="169"/>
      <c r="AW181" s="170"/>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9"/>
      <c r="BU181" s="145"/>
      <c r="GE181" s="59"/>
      <c r="GK181" s="59"/>
    </row>
    <row r="182" spans="3:193" s="144" customFormat="1" ht="15.75" thickBot="1">
      <c r="C182" s="137"/>
      <c r="D182" s="138">
        <v>140</v>
      </c>
      <c r="E182" s="419">
        <v>2</v>
      </c>
      <c r="F182" s="139" t="s">
        <v>61</v>
      </c>
      <c r="G182" s="158">
        <v>71115685</v>
      </c>
      <c r="H182" s="298" t="s">
        <v>2652</v>
      </c>
      <c r="I182" s="159"/>
      <c r="J182" s="174" t="s">
        <v>2620</v>
      </c>
      <c r="K182" s="159"/>
      <c r="L182" s="159" t="s">
        <v>2973</v>
      </c>
      <c r="M182" s="159" t="s">
        <v>2976</v>
      </c>
      <c r="N182" s="160">
        <v>11</v>
      </c>
      <c r="O182" s="160">
        <v>9</v>
      </c>
      <c r="P182" s="160">
        <v>1976</v>
      </c>
      <c r="Q182" s="139" t="s">
        <v>53</v>
      </c>
      <c r="R182" s="139" t="s">
        <v>2977</v>
      </c>
      <c r="S182" s="161">
        <v>14598561</v>
      </c>
      <c r="T182" s="139" t="s">
        <v>2527</v>
      </c>
      <c r="U182" s="139" t="s">
        <v>2623</v>
      </c>
      <c r="V182" s="139" t="s">
        <v>2615</v>
      </c>
      <c r="W182" s="139">
        <v>6045432000</v>
      </c>
      <c r="X182" s="139">
        <v>3113806099</v>
      </c>
      <c r="Y182" s="437" t="s">
        <v>2980</v>
      </c>
      <c r="Z182" s="139" t="s">
        <v>2529</v>
      </c>
      <c r="AA182" s="139" t="s">
        <v>2549</v>
      </c>
      <c r="AB182" s="139" t="s">
        <v>22</v>
      </c>
      <c r="AC182" s="139" t="s">
        <v>2524</v>
      </c>
      <c r="AD182" s="140" t="s">
        <v>117</v>
      </c>
      <c r="AE182" s="140" t="s">
        <v>41</v>
      </c>
      <c r="AF182" s="162">
        <v>1</v>
      </c>
      <c r="AG182" s="163" t="s">
        <v>253</v>
      </c>
      <c r="AH182" s="164">
        <v>1</v>
      </c>
      <c r="AI182" s="164" t="s">
        <v>600</v>
      </c>
      <c r="AJ182" s="36"/>
      <c r="AK182" s="240"/>
      <c r="AL182" s="241"/>
      <c r="AM182" s="139"/>
      <c r="AN182" s="139"/>
      <c r="AO182" s="166"/>
      <c r="AP182" s="167"/>
      <c r="AQ182" s="168"/>
      <c r="AR182" s="168"/>
      <c r="AS182" s="168"/>
      <c r="AT182" s="168"/>
      <c r="AU182" s="168"/>
      <c r="AV182" s="169"/>
      <c r="AW182" s="170"/>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9"/>
      <c r="BU182" s="145"/>
      <c r="GE182" s="59"/>
      <c r="GK182" s="59"/>
    </row>
    <row r="183" spans="3:193" s="144" customFormat="1" ht="15.75" thickBot="1">
      <c r="C183" s="137"/>
      <c r="D183" s="138">
        <v>141</v>
      </c>
      <c r="E183" s="139">
        <v>9</v>
      </c>
      <c r="F183" s="139" t="s">
        <v>61</v>
      </c>
      <c r="G183" s="158">
        <v>71114799</v>
      </c>
      <c r="H183" s="298" t="s">
        <v>2975</v>
      </c>
      <c r="I183" s="159"/>
      <c r="J183" s="174" t="s">
        <v>2978</v>
      </c>
      <c r="K183" s="159"/>
      <c r="L183" s="159" t="s">
        <v>2979</v>
      </c>
      <c r="M183" s="159" t="s">
        <v>2976</v>
      </c>
      <c r="N183" s="160">
        <v>6</v>
      </c>
      <c r="O183" s="160">
        <v>5</v>
      </c>
      <c r="P183" s="160">
        <v>1974</v>
      </c>
      <c r="Q183" s="139" t="s">
        <v>53</v>
      </c>
      <c r="R183" s="139" t="s">
        <v>2569</v>
      </c>
      <c r="S183" s="161">
        <v>3143798</v>
      </c>
      <c r="T183" s="139" t="s">
        <v>2527</v>
      </c>
      <c r="U183" s="139" t="s">
        <v>2623</v>
      </c>
      <c r="V183" s="139" t="s">
        <v>2615</v>
      </c>
      <c r="W183" s="139">
        <v>6045432000</v>
      </c>
      <c r="X183" s="139">
        <v>3017771537</v>
      </c>
      <c r="Y183" s="437" t="s">
        <v>2981</v>
      </c>
      <c r="Z183" s="139" t="s">
        <v>2529</v>
      </c>
      <c r="AA183" s="139" t="s">
        <v>2549</v>
      </c>
      <c r="AB183" s="139" t="s">
        <v>22</v>
      </c>
      <c r="AC183" s="139" t="s">
        <v>2524</v>
      </c>
      <c r="AD183" s="140" t="s">
        <v>117</v>
      </c>
      <c r="AE183" s="140" t="s">
        <v>41</v>
      </c>
      <c r="AF183" s="162">
        <v>1</v>
      </c>
      <c r="AG183" s="163" t="s">
        <v>253</v>
      </c>
      <c r="AH183" s="164">
        <v>1</v>
      </c>
      <c r="AI183" s="164" t="s">
        <v>600</v>
      </c>
      <c r="AJ183" s="36"/>
      <c r="AK183" s="240"/>
      <c r="AL183" s="241"/>
      <c r="AM183" s="139"/>
      <c r="AN183" s="139"/>
      <c r="AO183" s="166"/>
      <c r="AP183" s="167"/>
      <c r="AQ183" s="168"/>
      <c r="AR183" s="168"/>
      <c r="AS183" s="168"/>
      <c r="AT183" s="168"/>
      <c r="AU183" s="168"/>
      <c r="AV183" s="169"/>
      <c r="AW183" s="170"/>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9"/>
      <c r="BU183" s="145"/>
      <c r="GE183" s="59"/>
      <c r="GK183" s="59"/>
    </row>
    <row r="184" spans="3:193" s="144" customFormat="1" ht="15.75" thickBot="1">
      <c r="C184" s="137"/>
      <c r="D184" s="138">
        <v>142</v>
      </c>
      <c r="E184" s="419">
        <v>2</v>
      </c>
      <c r="F184" s="139" t="s">
        <v>61</v>
      </c>
      <c r="G184" s="158">
        <v>71113101</v>
      </c>
      <c r="H184" s="298" t="s">
        <v>2651</v>
      </c>
      <c r="I184" s="159"/>
      <c r="J184" s="174" t="s">
        <v>2651</v>
      </c>
      <c r="K184" s="159"/>
      <c r="L184" s="159" t="s">
        <v>2982</v>
      </c>
      <c r="M184" s="159" t="s">
        <v>2867</v>
      </c>
      <c r="N184" s="160">
        <v>22</v>
      </c>
      <c r="O184" s="160">
        <v>4</v>
      </c>
      <c r="P184" s="160">
        <v>1968</v>
      </c>
      <c r="Q184" s="139" t="s">
        <v>53</v>
      </c>
      <c r="R184" s="139" t="s">
        <v>2812</v>
      </c>
      <c r="S184" s="161">
        <v>2665688</v>
      </c>
      <c r="T184" s="139" t="s">
        <v>2527</v>
      </c>
      <c r="U184" s="139" t="s">
        <v>2548</v>
      </c>
      <c r="V184" s="139" t="s">
        <v>2615</v>
      </c>
      <c r="W184" s="139">
        <v>6045432000</v>
      </c>
      <c r="X184" s="139">
        <v>3148924123</v>
      </c>
      <c r="Y184" s="437" t="s">
        <v>2983</v>
      </c>
      <c r="Z184" s="139" t="s">
        <v>2529</v>
      </c>
      <c r="AA184" s="139" t="s">
        <v>2549</v>
      </c>
      <c r="AB184" s="139" t="s">
        <v>22</v>
      </c>
      <c r="AC184" s="139" t="s">
        <v>2524</v>
      </c>
      <c r="AD184" s="140" t="s">
        <v>117</v>
      </c>
      <c r="AE184" s="140" t="s">
        <v>41</v>
      </c>
      <c r="AF184" s="162">
        <v>1</v>
      </c>
      <c r="AG184" s="163" t="s">
        <v>253</v>
      </c>
      <c r="AH184" s="164">
        <v>1</v>
      </c>
      <c r="AI184" s="164" t="s">
        <v>600</v>
      </c>
      <c r="AJ184" s="36"/>
      <c r="AK184" s="240"/>
      <c r="AL184" s="241"/>
      <c r="AM184" s="139"/>
      <c r="AN184" s="139"/>
      <c r="AO184" s="166"/>
      <c r="AP184" s="167"/>
      <c r="AQ184" s="168"/>
      <c r="AR184" s="168"/>
      <c r="AS184" s="168"/>
      <c r="AT184" s="168"/>
      <c r="AU184" s="168"/>
      <c r="AV184" s="169"/>
      <c r="AW184" s="170"/>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9"/>
      <c r="BU184" s="145"/>
      <c r="GE184" s="59"/>
      <c r="GK184" s="59"/>
    </row>
    <row r="185" spans="3:193" s="144" customFormat="1" ht="15.75" thickBot="1">
      <c r="C185" s="137"/>
      <c r="D185" s="138">
        <v>143</v>
      </c>
      <c r="E185" s="139">
        <v>9</v>
      </c>
      <c r="F185" s="139" t="s">
        <v>61</v>
      </c>
      <c r="G185" s="158">
        <v>71800414</v>
      </c>
      <c r="H185" s="298" t="s">
        <v>2620</v>
      </c>
      <c r="I185" s="159"/>
      <c r="J185" s="174" t="s">
        <v>2709</v>
      </c>
      <c r="K185" s="159"/>
      <c r="L185" s="159" t="s">
        <v>2984</v>
      </c>
      <c r="M185" s="159" t="s">
        <v>2985</v>
      </c>
      <c r="N185" s="160">
        <v>19</v>
      </c>
      <c r="O185" s="160">
        <v>2</v>
      </c>
      <c r="P185" s="160">
        <v>1967</v>
      </c>
      <c r="Q185" s="139" t="s">
        <v>53</v>
      </c>
      <c r="R185" s="139" t="s">
        <v>2726</v>
      </c>
      <c r="S185" s="161">
        <v>2535103</v>
      </c>
      <c r="T185" s="139" t="s">
        <v>2527</v>
      </c>
      <c r="U185" s="139" t="s">
        <v>2548</v>
      </c>
      <c r="V185" s="139" t="s">
        <v>2615</v>
      </c>
      <c r="W185" s="139">
        <v>6045432000</v>
      </c>
      <c r="X185" s="139">
        <v>3007830701</v>
      </c>
      <c r="Y185" s="437" t="s">
        <v>2986</v>
      </c>
      <c r="Z185" s="139" t="s">
        <v>2529</v>
      </c>
      <c r="AA185" s="139" t="s">
        <v>2549</v>
      </c>
      <c r="AB185" s="139" t="s">
        <v>22</v>
      </c>
      <c r="AC185" s="139" t="s">
        <v>2524</v>
      </c>
      <c r="AD185" s="140" t="s">
        <v>117</v>
      </c>
      <c r="AE185" s="140" t="s">
        <v>41</v>
      </c>
      <c r="AF185" s="162">
        <v>1</v>
      </c>
      <c r="AG185" s="163" t="s">
        <v>253</v>
      </c>
      <c r="AH185" s="164">
        <v>1</v>
      </c>
      <c r="AI185" s="164" t="s">
        <v>600</v>
      </c>
      <c r="AJ185" s="36"/>
      <c r="AK185" s="240"/>
      <c r="AL185" s="241"/>
      <c r="AM185" s="139"/>
      <c r="AN185" s="139"/>
      <c r="AO185" s="166"/>
      <c r="AP185" s="167"/>
      <c r="AQ185" s="168"/>
      <c r="AR185" s="168"/>
      <c r="AS185" s="168"/>
      <c r="AT185" s="168"/>
      <c r="AU185" s="168"/>
      <c r="AV185" s="169"/>
      <c r="AW185" s="170"/>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9"/>
      <c r="BU185" s="145"/>
      <c r="GE185" s="59"/>
      <c r="GK185" s="59"/>
    </row>
    <row r="186" spans="3:193" s="144" customFormat="1" ht="15.75" thickBot="1">
      <c r="C186" s="137"/>
      <c r="D186" s="138">
        <v>144</v>
      </c>
      <c r="E186" s="419">
        <v>2</v>
      </c>
      <c r="F186" s="139" t="s">
        <v>61</v>
      </c>
      <c r="G186" s="158">
        <v>21627496</v>
      </c>
      <c r="H186" s="298" t="s">
        <v>2685</v>
      </c>
      <c r="I186" s="159"/>
      <c r="J186" s="174" t="s">
        <v>2520</v>
      </c>
      <c r="K186" s="159"/>
      <c r="L186" s="159" t="s">
        <v>2987</v>
      </c>
      <c r="M186" s="159" t="s">
        <v>2608</v>
      </c>
      <c r="N186" s="160">
        <v>7</v>
      </c>
      <c r="O186" s="160">
        <v>6</v>
      </c>
      <c r="P186" s="160">
        <v>1982</v>
      </c>
      <c r="Q186" s="139" t="s">
        <v>51</v>
      </c>
      <c r="R186" s="139" t="s">
        <v>2568</v>
      </c>
      <c r="S186" s="161">
        <v>5028794</v>
      </c>
      <c r="T186" s="139" t="s">
        <v>2527</v>
      </c>
      <c r="U186" s="139" t="s">
        <v>2548</v>
      </c>
      <c r="V186" s="139" t="s">
        <v>2615</v>
      </c>
      <c r="W186" s="139">
        <v>6045432000</v>
      </c>
      <c r="X186" s="139">
        <v>3007830701</v>
      </c>
      <c r="Y186" s="437" t="s">
        <v>2988</v>
      </c>
      <c r="Z186" s="139" t="s">
        <v>2529</v>
      </c>
      <c r="AA186" s="139" t="s">
        <v>2549</v>
      </c>
      <c r="AB186" s="139" t="s">
        <v>22</v>
      </c>
      <c r="AC186" s="139" t="s">
        <v>2524</v>
      </c>
      <c r="AD186" s="140" t="s">
        <v>117</v>
      </c>
      <c r="AE186" s="140" t="s">
        <v>41</v>
      </c>
      <c r="AF186" s="162">
        <v>1</v>
      </c>
      <c r="AG186" s="163" t="s">
        <v>253</v>
      </c>
      <c r="AH186" s="164">
        <v>1</v>
      </c>
      <c r="AI186" s="164" t="s">
        <v>600</v>
      </c>
      <c r="AJ186" s="36"/>
      <c r="AK186" s="240"/>
      <c r="AL186" s="241"/>
      <c r="AM186" s="139"/>
      <c r="AN186" s="139"/>
      <c r="AO186" s="166"/>
      <c r="AP186" s="167"/>
      <c r="AQ186" s="168"/>
      <c r="AR186" s="168"/>
      <c r="AS186" s="168"/>
      <c r="AT186" s="168"/>
      <c r="AU186" s="168"/>
      <c r="AV186" s="169"/>
      <c r="AW186" s="170"/>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9"/>
      <c r="BU186" s="145"/>
      <c r="GE186" s="59"/>
      <c r="GK186" s="59"/>
    </row>
    <row r="187" spans="3:193" s="144" customFormat="1" ht="15.75" thickBot="1">
      <c r="C187" s="137"/>
      <c r="D187" s="138">
        <v>145</v>
      </c>
      <c r="E187" s="419">
        <v>2</v>
      </c>
      <c r="F187" s="139" t="s">
        <v>61</v>
      </c>
      <c r="G187" s="158">
        <v>1036398688</v>
      </c>
      <c r="H187" s="298" t="s">
        <v>2916</v>
      </c>
      <c r="I187" s="159"/>
      <c r="J187" s="174" t="s">
        <v>2651</v>
      </c>
      <c r="K187" s="159"/>
      <c r="L187" s="159" t="s">
        <v>2987</v>
      </c>
      <c r="M187" s="159" t="s">
        <v>2638</v>
      </c>
      <c r="N187" s="160">
        <v>24</v>
      </c>
      <c r="O187" s="160">
        <v>8</v>
      </c>
      <c r="P187" s="160">
        <v>1993</v>
      </c>
      <c r="Q187" s="139" t="s">
        <v>51</v>
      </c>
      <c r="R187" s="139" t="s">
        <v>2812</v>
      </c>
      <c r="S187" s="161">
        <v>2665688</v>
      </c>
      <c r="T187" s="139" t="s">
        <v>2527</v>
      </c>
      <c r="U187" s="139" t="s">
        <v>2528</v>
      </c>
      <c r="V187" s="139" t="s">
        <v>2615</v>
      </c>
      <c r="W187" s="139">
        <v>6045432000</v>
      </c>
      <c r="X187" s="139">
        <v>3218394651</v>
      </c>
      <c r="Y187" s="437" t="s">
        <v>2989</v>
      </c>
      <c r="Z187" s="139" t="s">
        <v>2529</v>
      </c>
      <c r="AA187" s="139" t="s">
        <v>2549</v>
      </c>
      <c r="AB187" s="139" t="s">
        <v>22</v>
      </c>
      <c r="AC187" s="139" t="s">
        <v>2524</v>
      </c>
      <c r="AD187" s="140" t="s">
        <v>117</v>
      </c>
      <c r="AE187" s="140" t="s">
        <v>41</v>
      </c>
      <c r="AF187" s="162">
        <v>1</v>
      </c>
      <c r="AG187" s="163" t="s">
        <v>253</v>
      </c>
      <c r="AH187" s="164">
        <v>1</v>
      </c>
      <c r="AI187" s="164" t="s">
        <v>600</v>
      </c>
      <c r="AJ187" s="36"/>
      <c r="AK187" s="240"/>
      <c r="AL187" s="241"/>
      <c r="AM187" s="139"/>
      <c r="AN187" s="139"/>
      <c r="AO187" s="166"/>
      <c r="AP187" s="167"/>
      <c r="AQ187" s="168"/>
      <c r="AR187" s="168"/>
      <c r="AS187" s="168"/>
      <c r="AT187" s="168"/>
      <c r="AU187" s="168"/>
      <c r="AV187" s="169"/>
      <c r="AW187" s="170"/>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9"/>
      <c r="BU187" s="145"/>
      <c r="GE187" s="59"/>
      <c r="GK187" s="59"/>
    </row>
    <row r="188" spans="3:193" s="144" customFormat="1" ht="15.75" thickBot="1">
      <c r="C188" s="137"/>
      <c r="D188" s="138">
        <v>146</v>
      </c>
      <c r="E188" s="419">
        <v>2</v>
      </c>
      <c r="F188" s="139" t="s">
        <v>61</v>
      </c>
      <c r="G188" s="158">
        <v>15382832</v>
      </c>
      <c r="H188" s="298" t="s">
        <v>2624</v>
      </c>
      <c r="I188" s="159"/>
      <c r="J188" s="174"/>
      <c r="K188" s="159"/>
      <c r="L188" s="159" t="s">
        <v>2990</v>
      </c>
      <c r="M188" s="159" t="s">
        <v>2991</v>
      </c>
      <c r="N188" s="160">
        <v>23</v>
      </c>
      <c r="O188" s="160">
        <v>9</v>
      </c>
      <c r="P188" s="160">
        <v>1971</v>
      </c>
      <c r="Q188" s="139" t="s">
        <v>53</v>
      </c>
      <c r="R188" s="139" t="s">
        <v>2569</v>
      </c>
      <c r="S188" s="161">
        <v>3143798</v>
      </c>
      <c r="T188" s="139" t="s">
        <v>2527</v>
      </c>
      <c r="U188" s="139" t="s">
        <v>2623</v>
      </c>
      <c r="V188" s="139" t="s">
        <v>2615</v>
      </c>
      <c r="W188" s="139">
        <v>6045432000</v>
      </c>
      <c r="X188" s="139">
        <v>3122771624</v>
      </c>
      <c r="Y188" s="437" t="s">
        <v>2992</v>
      </c>
      <c r="Z188" s="139" t="s">
        <v>2529</v>
      </c>
      <c r="AA188" s="139" t="s">
        <v>2549</v>
      </c>
      <c r="AB188" s="139" t="s">
        <v>22</v>
      </c>
      <c r="AC188" s="139" t="s">
        <v>2524</v>
      </c>
      <c r="AD188" s="140" t="s">
        <v>117</v>
      </c>
      <c r="AE188" s="140" t="s">
        <v>41</v>
      </c>
      <c r="AF188" s="162">
        <v>1</v>
      </c>
      <c r="AG188" s="163" t="s">
        <v>253</v>
      </c>
      <c r="AH188" s="164">
        <v>1</v>
      </c>
      <c r="AI188" s="164" t="s">
        <v>600</v>
      </c>
      <c r="AJ188" s="36"/>
      <c r="AK188" s="240"/>
      <c r="AL188" s="241"/>
      <c r="AM188" s="139"/>
      <c r="AN188" s="139"/>
      <c r="AO188" s="166"/>
      <c r="AP188" s="167"/>
      <c r="AQ188" s="168"/>
      <c r="AR188" s="168"/>
      <c r="AS188" s="168"/>
      <c r="AT188" s="168"/>
      <c r="AU188" s="168"/>
      <c r="AV188" s="169"/>
      <c r="AW188" s="170"/>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9"/>
      <c r="BU188" s="145"/>
      <c r="GE188" s="59"/>
      <c r="GK188" s="59"/>
    </row>
    <row r="189" spans="3:193" s="144" customFormat="1" ht="15.75" thickBot="1">
      <c r="C189" s="137"/>
      <c r="D189" s="138">
        <v>147</v>
      </c>
      <c r="E189" s="139">
        <v>3</v>
      </c>
      <c r="F189" s="139" t="s">
        <v>61</v>
      </c>
      <c r="G189" s="158">
        <v>1026153496</v>
      </c>
      <c r="H189" s="298" t="s">
        <v>2815</v>
      </c>
      <c r="I189" s="159"/>
      <c r="J189" s="174" t="s">
        <v>2810</v>
      </c>
      <c r="K189" s="159"/>
      <c r="L189" s="159" t="s">
        <v>2993</v>
      </c>
      <c r="M189" s="159" t="s">
        <v>2994</v>
      </c>
      <c r="N189" s="160">
        <v>6</v>
      </c>
      <c r="O189" s="160">
        <v>8</v>
      </c>
      <c r="P189" s="160">
        <v>1995</v>
      </c>
      <c r="Q189" s="139" t="s">
        <v>53</v>
      </c>
      <c r="R189" s="139" t="s">
        <v>2635</v>
      </c>
      <c r="S189" s="161">
        <v>3613802</v>
      </c>
      <c r="T189" s="139" t="s">
        <v>2547</v>
      </c>
      <c r="U189" s="139" t="s">
        <v>2573</v>
      </c>
      <c r="V189" s="139" t="s">
        <v>2615</v>
      </c>
      <c r="W189" s="139">
        <v>6045432000</v>
      </c>
      <c r="X189" s="139">
        <v>3135344327</v>
      </c>
      <c r="Y189" s="437" t="s">
        <v>2995</v>
      </c>
      <c r="Z189" s="139" t="s">
        <v>2529</v>
      </c>
      <c r="AA189" s="139" t="s">
        <v>2549</v>
      </c>
      <c r="AB189" s="139" t="s">
        <v>22</v>
      </c>
      <c r="AC189" s="139" t="s">
        <v>2524</v>
      </c>
      <c r="AD189" s="140" t="s">
        <v>117</v>
      </c>
      <c r="AE189" s="140" t="s">
        <v>41</v>
      </c>
      <c r="AF189" s="162">
        <v>1</v>
      </c>
      <c r="AG189" s="163" t="s">
        <v>253</v>
      </c>
      <c r="AH189" s="164">
        <v>1</v>
      </c>
      <c r="AI189" s="164" t="s">
        <v>600</v>
      </c>
      <c r="AJ189" s="36"/>
      <c r="AK189" s="240"/>
      <c r="AL189" s="241"/>
      <c r="AM189" s="139"/>
      <c r="AN189" s="139"/>
      <c r="AO189" s="166"/>
      <c r="AP189" s="167"/>
      <c r="AQ189" s="168"/>
      <c r="AR189" s="168"/>
      <c r="AS189" s="168"/>
      <c r="AT189" s="168"/>
      <c r="AU189" s="168"/>
      <c r="AV189" s="169"/>
      <c r="AW189" s="170"/>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9"/>
      <c r="BU189" s="145"/>
      <c r="GE189" s="59"/>
      <c r="GK189" s="59"/>
    </row>
    <row r="190" spans="3:193" s="144" customFormat="1" ht="15.75" thickBot="1">
      <c r="C190" s="137"/>
      <c r="D190" s="138">
        <v>148</v>
      </c>
      <c r="E190" s="419">
        <v>2</v>
      </c>
      <c r="F190" s="139" t="s">
        <v>61</v>
      </c>
      <c r="G190" s="158">
        <v>10246461</v>
      </c>
      <c r="H190" s="298" t="s">
        <v>2996</v>
      </c>
      <c r="I190" s="159"/>
      <c r="J190" s="174" t="s">
        <v>2997</v>
      </c>
      <c r="K190" s="159"/>
      <c r="L190" s="159" t="s">
        <v>2998</v>
      </c>
      <c r="M190" s="159" t="s">
        <v>2976</v>
      </c>
      <c r="N190" s="160">
        <v>3</v>
      </c>
      <c r="O190" s="160">
        <v>4</v>
      </c>
      <c r="P190" s="160">
        <v>1958</v>
      </c>
      <c r="Q190" s="139" t="s">
        <v>53</v>
      </c>
      <c r="R190" s="139" t="s">
        <v>2999</v>
      </c>
      <c r="S190" s="161">
        <v>4083807</v>
      </c>
      <c r="T190" s="139" t="s">
        <v>2527</v>
      </c>
      <c r="U190" s="139" t="s">
        <v>2548</v>
      </c>
      <c r="V190" s="139" t="s">
        <v>2615</v>
      </c>
      <c r="W190" s="139">
        <v>6045432000</v>
      </c>
      <c r="X190" s="139">
        <v>3148925340</v>
      </c>
      <c r="Y190" s="437" t="s">
        <v>3000</v>
      </c>
      <c r="Z190" s="139" t="s">
        <v>2529</v>
      </c>
      <c r="AA190" s="139" t="s">
        <v>2549</v>
      </c>
      <c r="AB190" s="139" t="s">
        <v>22</v>
      </c>
      <c r="AC190" s="139" t="s">
        <v>2524</v>
      </c>
      <c r="AD190" s="140" t="s">
        <v>117</v>
      </c>
      <c r="AE190" s="140" t="s">
        <v>41</v>
      </c>
      <c r="AF190" s="162">
        <v>1</v>
      </c>
      <c r="AG190" s="163" t="s">
        <v>253</v>
      </c>
      <c r="AH190" s="164">
        <v>1</v>
      </c>
      <c r="AI190" s="164" t="s">
        <v>600</v>
      </c>
      <c r="AJ190" s="36"/>
      <c r="AK190" s="240"/>
      <c r="AL190" s="241"/>
      <c r="AM190" s="139"/>
      <c r="AN190" s="139"/>
      <c r="AO190" s="166"/>
      <c r="AP190" s="167"/>
      <c r="AQ190" s="168"/>
      <c r="AR190" s="168"/>
      <c r="AS190" s="168"/>
      <c r="AT190" s="168"/>
      <c r="AU190" s="168"/>
      <c r="AV190" s="169"/>
      <c r="AW190" s="170"/>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9"/>
      <c r="BU190" s="145"/>
      <c r="GE190" s="59"/>
      <c r="GK190" s="59"/>
    </row>
    <row r="191" spans="3:193" s="144" customFormat="1" ht="15.75" thickBot="1">
      <c r="C191" s="137"/>
      <c r="D191" s="138">
        <v>149</v>
      </c>
      <c r="E191" s="419">
        <v>2</v>
      </c>
      <c r="F191" s="139" t="s">
        <v>61</v>
      </c>
      <c r="G191" s="158">
        <v>32109879</v>
      </c>
      <c r="H191" s="298" t="s">
        <v>2951</v>
      </c>
      <c r="I191" s="159"/>
      <c r="J191" s="174" t="s">
        <v>3003</v>
      </c>
      <c r="K191" s="159"/>
      <c r="L191" s="159" t="s">
        <v>3002</v>
      </c>
      <c r="M191" s="159" t="s">
        <v>2777</v>
      </c>
      <c r="N191" s="160">
        <v>17</v>
      </c>
      <c r="O191" s="160">
        <v>4</v>
      </c>
      <c r="P191" s="160">
        <v>1979</v>
      </c>
      <c r="Q191" s="139" t="s">
        <v>51</v>
      </c>
      <c r="R191" s="139" t="s">
        <v>2568</v>
      </c>
      <c r="S191" s="161">
        <v>5028794</v>
      </c>
      <c r="T191" s="139" t="s">
        <v>2527</v>
      </c>
      <c r="U191" s="139" t="s">
        <v>2573</v>
      </c>
      <c r="V191" s="139" t="s">
        <v>2615</v>
      </c>
      <c r="W191" s="139">
        <v>6045432000</v>
      </c>
      <c r="X191" s="139">
        <v>3153032439</v>
      </c>
      <c r="Y191" s="437" t="s">
        <v>3001</v>
      </c>
      <c r="Z191" s="139" t="s">
        <v>2529</v>
      </c>
      <c r="AA191" s="139" t="s">
        <v>2549</v>
      </c>
      <c r="AB191" s="139" t="s">
        <v>22</v>
      </c>
      <c r="AC191" s="139" t="s">
        <v>2524</v>
      </c>
      <c r="AD191" s="140" t="s">
        <v>117</v>
      </c>
      <c r="AE191" s="140" t="s">
        <v>41</v>
      </c>
      <c r="AF191" s="162">
        <v>1</v>
      </c>
      <c r="AG191" s="163" t="s">
        <v>253</v>
      </c>
      <c r="AH191" s="164">
        <v>1</v>
      </c>
      <c r="AI191" s="164" t="s">
        <v>600</v>
      </c>
      <c r="AJ191" s="36"/>
      <c r="AK191" s="240"/>
      <c r="AL191" s="241"/>
      <c r="AM191" s="139"/>
      <c r="AN191" s="139"/>
      <c r="AO191" s="166"/>
      <c r="AP191" s="167"/>
      <c r="AQ191" s="168"/>
      <c r="AR191" s="168"/>
      <c r="AS191" s="168"/>
      <c r="AT191" s="168"/>
      <c r="AU191" s="168"/>
      <c r="AV191" s="169"/>
      <c r="AW191" s="170"/>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9"/>
      <c r="BU191" s="145"/>
      <c r="GE191" s="59"/>
      <c r="GK191" s="59"/>
    </row>
    <row r="192" spans="3:193" s="144" customFormat="1" ht="15.75" thickBot="1">
      <c r="C192" s="137"/>
      <c r="D192" s="138">
        <v>150</v>
      </c>
      <c r="E192" s="419">
        <v>2</v>
      </c>
      <c r="F192" s="139" t="s">
        <v>61</v>
      </c>
      <c r="G192" s="158">
        <v>1036402325</v>
      </c>
      <c r="H192" s="298" t="s">
        <v>3004</v>
      </c>
      <c r="I192" s="159"/>
      <c r="J192" s="174" t="s">
        <v>2636</v>
      </c>
      <c r="K192" s="159"/>
      <c r="L192" s="159" t="s">
        <v>3005</v>
      </c>
      <c r="M192" s="159" t="s">
        <v>2546</v>
      </c>
      <c r="N192" s="160">
        <v>26</v>
      </c>
      <c r="O192" s="160">
        <v>4</v>
      </c>
      <c r="P192" s="160">
        <v>1997</v>
      </c>
      <c r="Q192" s="139" t="s">
        <v>51</v>
      </c>
      <c r="R192" s="139" t="s">
        <v>2569</v>
      </c>
      <c r="S192" s="161">
        <v>3143798</v>
      </c>
      <c r="T192" s="139" t="s">
        <v>2527</v>
      </c>
      <c r="U192" s="139" t="s">
        <v>2573</v>
      </c>
      <c r="V192" s="139" t="s">
        <v>2615</v>
      </c>
      <c r="W192" s="139">
        <v>6045432000</v>
      </c>
      <c r="X192" s="139">
        <v>3137631247</v>
      </c>
      <c r="Y192" s="437" t="s">
        <v>3006</v>
      </c>
      <c r="Z192" s="139" t="s">
        <v>2529</v>
      </c>
      <c r="AA192" s="139" t="s">
        <v>2549</v>
      </c>
      <c r="AB192" s="139" t="s">
        <v>22</v>
      </c>
      <c r="AC192" s="139" t="s">
        <v>2524</v>
      </c>
      <c r="AD192" s="140" t="s">
        <v>117</v>
      </c>
      <c r="AE192" s="140" t="s">
        <v>41</v>
      </c>
      <c r="AF192" s="162">
        <v>1</v>
      </c>
      <c r="AG192" s="163" t="s">
        <v>253</v>
      </c>
      <c r="AH192" s="164">
        <v>1</v>
      </c>
      <c r="AI192" s="164" t="s">
        <v>600</v>
      </c>
      <c r="AJ192" s="36"/>
      <c r="AK192" s="240"/>
      <c r="AL192" s="241"/>
      <c r="AM192" s="139"/>
      <c r="AN192" s="139"/>
      <c r="AO192" s="166"/>
      <c r="AP192" s="167"/>
      <c r="AQ192" s="168"/>
      <c r="AR192" s="168"/>
      <c r="AS192" s="168"/>
      <c r="AT192" s="168"/>
      <c r="AU192" s="168"/>
      <c r="AV192" s="169"/>
      <c r="AW192" s="170"/>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9"/>
      <c r="BU192" s="145"/>
      <c r="GE192" s="59"/>
      <c r="GK192" s="59"/>
    </row>
    <row r="193" spans="3:193" s="144" customFormat="1" ht="15.75" thickBot="1">
      <c r="C193" s="137"/>
      <c r="D193" s="138">
        <v>151</v>
      </c>
      <c r="E193" s="419">
        <v>2</v>
      </c>
      <c r="F193" s="139" t="s">
        <v>61</v>
      </c>
      <c r="G193" s="158">
        <v>42789896</v>
      </c>
      <c r="H193" s="298" t="s">
        <v>2636</v>
      </c>
      <c r="I193" s="159"/>
      <c r="J193" s="174" t="s">
        <v>2544</v>
      </c>
      <c r="K193" s="159"/>
      <c r="L193" s="159" t="s">
        <v>3007</v>
      </c>
      <c r="M193" s="159" t="s">
        <v>3008</v>
      </c>
      <c r="N193" s="160">
        <v>22</v>
      </c>
      <c r="O193" s="160">
        <v>1</v>
      </c>
      <c r="P193" s="160">
        <v>1972</v>
      </c>
      <c r="Q193" s="139" t="s">
        <v>51</v>
      </c>
      <c r="R193" s="139" t="s">
        <v>2812</v>
      </c>
      <c r="S193" s="161">
        <v>2665688</v>
      </c>
      <c r="T193" s="139" t="s">
        <v>2527</v>
      </c>
      <c r="U193" s="139" t="s">
        <v>2623</v>
      </c>
      <c r="V193" s="139" t="s">
        <v>2615</v>
      </c>
      <c r="W193" s="139">
        <v>6045432000</v>
      </c>
      <c r="X193" s="139">
        <v>3137061120</v>
      </c>
      <c r="Y193" s="437" t="s">
        <v>3009</v>
      </c>
      <c r="Z193" s="139" t="s">
        <v>2529</v>
      </c>
      <c r="AA193" s="139" t="s">
        <v>2549</v>
      </c>
      <c r="AB193" s="139" t="s">
        <v>22</v>
      </c>
      <c r="AC193" s="139" t="s">
        <v>2524</v>
      </c>
      <c r="AD193" s="140" t="s">
        <v>117</v>
      </c>
      <c r="AE193" s="140" t="s">
        <v>41</v>
      </c>
      <c r="AF193" s="162">
        <v>1</v>
      </c>
      <c r="AG193" s="163" t="s">
        <v>253</v>
      </c>
      <c r="AH193" s="164">
        <v>1</v>
      </c>
      <c r="AI193" s="164" t="s">
        <v>600</v>
      </c>
      <c r="AJ193" s="36"/>
      <c r="AK193" s="240"/>
      <c r="AL193" s="241"/>
      <c r="AM193" s="139"/>
      <c r="AN193" s="139"/>
      <c r="AO193" s="166"/>
      <c r="AP193" s="167"/>
      <c r="AQ193" s="168"/>
      <c r="AR193" s="168"/>
      <c r="AS193" s="168"/>
      <c r="AT193" s="168"/>
      <c r="AU193" s="168"/>
      <c r="AV193" s="169"/>
      <c r="AW193" s="170"/>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9"/>
      <c r="BU193" s="145"/>
      <c r="GE193" s="59"/>
      <c r="GK193" s="59"/>
    </row>
    <row r="194" spans="3:193" s="144" customFormat="1" ht="15.75" thickBot="1">
      <c r="C194" s="137"/>
      <c r="D194" s="138">
        <v>152</v>
      </c>
      <c r="E194" s="419">
        <v>2</v>
      </c>
      <c r="F194" s="139" t="s">
        <v>61</v>
      </c>
      <c r="G194" s="158">
        <v>21527438</v>
      </c>
      <c r="H194" s="298" t="s">
        <v>2624</v>
      </c>
      <c r="I194" s="159"/>
      <c r="J194" s="174" t="s">
        <v>2563</v>
      </c>
      <c r="K194" s="159"/>
      <c r="L194" s="159" t="s">
        <v>3007</v>
      </c>
      <c r="M194" s="159" t="s">
        <v>3011</v>
      </c>
      <c r="N194" s="160">
        <v>15</v>
      </c>
      <c r="O194" s="160">
        <v>7</v>
      </c>
      <c r="P194" s="160">
        <v>1985</v>
      </c>
      <c r="Q194" s="139" t="s">
        <v>51</v>
      </c>
      <c r="R194" s="139" t="s">
        <v>2812</v>
      </c>
      <c r="S194" s="161">
        <v>2665688</v>
      </c>
      <c r="T194" s="139" t="s">
        <v>2527</v>
      </c>
      <c r="U194" s="139" t="s">
        <v>2573</v>
      </c>
      <c r="V194" s="139" t="s">
        <v>2615</v>
      </c>
      <c r="W194" s="139">
        <v>6045432000</v>
      </c>
      <c r="X194" s="139">
        <v>3196507346</v>
      </c>
      <c r="Y194" s="437" t="s">
        <v>3010</v>
      </c>
      <c r="Z194" s="139" t="s">
        <v>2529</v>
      </c>
      <c r="AA194" s="139" t="s">
        <v>2549</v>
      </c>
      <c r="AB194" s="139" t="s">
        <v>22</v>
      </c>
      <c r="AC194" s="139" t="s">
        <v>2524</v>
      </c>
      <c r="AD194" s="140" t="s">
        <v>117</v>
      </c>
      <c r="AE194" s="140" t="s">
        <v>41</v>
      </c>
      <c r="AF194" s="162">
        <v>1</v>
      </c>
      <c r="AG194" s="163" t="s">
        <v>253</v>
      </c>
      <c r="AH194" s="164">
        <v>1</v>
      </c>
      <c r="AI194" s="164" t="s">
        <v>600</v>
      </c>
      <c r="AJ194" s="36"/>
      <c r="AK194" s="240"/>
      <c r="AL194" s="241"/>
      <c r="AM194" s="139"/>
      <c r="AN194" s="139"/>
      <c r="AO194" s="166"/>
      <c r="AP194" s="167"/>
      <c r="AQ194" s="168"/>
      <c r="AR194" s="168"/>
      <c r="AS194" s="168"/>
      <c r="AT194" s="168"/>
      <c r="AU194" s="168"/>
      <c r="AV194" s="169"/>
      <c r="AW194" s="170"/>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9"/>
      <c r="BU194" s="145"/>
      <c r="GE194" s="59"/>
      <c r="GK194" s="59"/>
    </row>
    <row r="195" spans="3:193" s="144" customFormat="1" ht="15.75" thickBot="1">
      <c r="C195" s="137"/>
      <c r="D195" s="138">
        <v>153</v>
      </c>
      <c r="E195" s="419">
        <v>2</v>
      </c>
      <c r="F195" s="139" t="s">
        <v>61</v>
      </c>
      <c r="G195" s="158">
        <v>1036393166</v>
      </c>
      <c r="H195" s="298" t="s">
        <v>2557</v>
      </c>
      <c r="I195" s="159"/>
      <c r="J195" s="174" t="s">
        <v>2620</v>
      </c>
      <c r="K195" s="159"/>
      <c r="L195" s="159" t="s">
        <v>3007</v>
      </c>
      <c r="M195" s="159" t="s">
        <v>3011</v>
      </c>
      <c r="N195" s="160">
        <v>31</v>
      </c>
      <c r="O195" s="160">
        <v>10</v>
      </c>
      <c r="P195" s="160">
        <v>1987</v>
      </c>
      <c r="Q195" s="139" t="s">
        <v>51</v>
      </c>
      <c r="R195" s="139" t="s">
        <v>2579</v>
      </c>
      <c r="S195" s="161">
        <v>9720055</v>
      </c>
      <c r="T195" s="139" t="s">
        <v>2547</v>
      </c>
      <c r="U195" s="139" t="s">
        <v>2548</v>
      </c>
      <c r="V195" s="139" t="s">
        <v>2615</v>
      </c>
      <c r="W195" s="139">
        <v>6045432000</v>
      </c>
      <c r="X195" s="139">
        <v>3207502248</v>
      </c>
      <c r="Y195" s="437" t="s">
        <v>3012</v>
      </c>
      <c r="Z195" s="139" t="s">
        <v>2529</v>
      </c>
      <c r="AA195" s="139" t="s">
        <v>2549</v>
      </c>
      <c r="AB195" s="139" t="s">
        <v>22</v>
      </c>
      <c r="AC195" s="139" t="s">
        <v>2524</v>
      </c>
      <c r="AD195" s="140" t="s">
        <v>117</v>
      </c>
      <c r="AE195" s="140" t="s">
        <v>41</v>
      </c>
      <c r="AF195" s="162">
        <v>1</v>
      </c>
      <c r="AG195" s="163" t="s">
        <v>253</v>
      </c>
      <c r="AH195" s="164">
        <v>1</v>
      </c>
      <c r="AI195" s="164" t="s">
        <v>600</v>
      </c>
      <c r="AJ195" s="36"/>
      <c r="AK195" s="240"/>
      <c r="AL195" s="241"/>
      <c r="AM195" s="139"/>
      <c r="AN195" s="139"/>
      <c r="AO195" s="166"/>
      <c r="AP195" s="167"/>
      <c r="AQ195" s="168"/>
      <c r="AR195" s="168"/>
      <c r="AS195" s="168"/>
      <c r="AT195" s="168"/>
      <c r="AU195" s="168"/>
      <c r="AV195" s="169"/>
      <c r="AW195" s="170"/>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9"/>
      <c r="BU195" s="145"/>
      <c r="GE195" s="59"/>
      <c r="GK195" s="59"/>
    </row>
    <row r="196" spans="3:193" s="144" customFormat="1" ht="15.75" thickBot="1">
      <c r="C196" s="137"/>
      <c r="D196" s="138">
        <v>154</v>
      </c>
      <c r="E196" s="419">
        <v>2</v>
      </c>
      <c r="F196" s="139" t="s">
        <v>61</v>
      </c>
      <c r="G196" s="158">
        <v>1036397778</v>
      </c>
      <c r="H196" s="298" t="s">
        <v>2544</v>
      </c>
      <c r="I196" s="159"/>
      <c r="J196" s="174" t="s">
        <v>2652</v>
      </c>
      <c r="K196" s="159"/>
      <c r="L196" s="159" t="s">
        <v>3007</v>
      </c>
      <c r="M196" s="159" t="s">
        <v>2674</v>
      </c>
      <c r="N196" s="160">
        <v>13</v>
      </c>
      <c r="O196" s="160">
        <v>10</v>
      </c>
      <c r="P196" s="160">
        <v>1990</v>
      </c>
      <c r="Q196" s="139" t="s">
        <v>51</v>
      </c>
      <c r="R196" s="139" t="s">
        <v>2812</v>
      </c>
      <c r="S196" s="161">
        <v>2665688</v>
      </c>
      <c r="T196" s="139" t="s">
        <v>2550</v>
      </c>
      <c r="U196" s="139" t="s">
        <v>2623</v>
      </c>
      <c r="V196" s="139" t="s">
        <v>2615</v>
      </c>
      <c r="W196" s="139">
        <v>6045432000</v>
      </c>
      <c r="X196" s="139">
        <v>3016153387</v>
      </c>
      <c r="Y196" s="437" t="s">
        <v>3013</v>
      </c>
      <c r="Z196" s="139" t="s">
        <v>2529</v>
      </c>
      <c r="AA196" s="139" t="s">
        <v>2549</v>
      </c>
      <c r="AB196" s="139" t="s">
        <v>22</v>
      </c>
      <c r="AC196" s="139" t="s">
        <v>2524</v>
      </c>
      <c r="AD196" s="140" t="s">
        <v>117</v>
      </c>
      <c r="AE196" s="140" t="s">
        <v>41</v>
      </c>
      <c r="AF196" s="162">
        <v>1</v>
      </c>
      <c r="AG196" s="163" t="s">
        <v>253</v>
      </c>
      <c r="AH196" s="164">
        <v>1</v>
      </c>
      <c r="AI196" s="164" t="s">
        <v>600</v>
      </c>
      <c r="AJ196" s="36"/>
      <c r="AK196" s="240"/>
      <c r="AL196" s="241"/>
      <c r="AM196" s="139"/>
      <c r="AN196" s="139"/>
      <c r="AO196" s="166"/>
      <c r="AP196" s="167"/>
      <c r="AQ196" s="168"/>
      <c r="AR196" s="168"/>
      <c r="AS196" s="168"/>
      <c r="AT196" s="168"/>
      <c r="AU196" s="168"/>
      <c r="AV196" s="169"/>
      <c r="AW196" s="170"/>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9"/>
      <c r="BU196" s="145"/>
      <c r="GE196" s="59"/>
      <c r="GK196" s="59"/>
    </row>
    <row r="197" spans="3:193" s="144" customFormat="1" ht="15.75" thickBot="1">
      <c r="C197" s="137"/>
      <c r="D197" s="138">
        <v>155</v>
      </c>
      <c r="E197" s="139">
        <v>4</v>
      </c>
      <c r="F197" s="139" t="s">
        <v>61</v>
      </c>
      <c r="G197" s="158">
        <v>43713510</v>
      </c>
      <c r="H197" s="298" t="s">
        <v>2685</v>
      </c>
      <c r="I197" s="159"/>
      <c r="J197" s="174" t="s">
        <v>2520</v>
      </c>
      <c r="K197" s="159"/>
      <c r="L197" s="159" t="s">
        <v>3007</v>
      </c>
      <c r="M197" s="159" t="s">
        <v>2674</v>
      </c>
      <c r="N197" s="160">
        <v>5</v>
      </c>
      <c r="O197" s="160">
        <v>3</v>
      </c>
      <c r="P197" s="160">
        <v>1976</v>
      </c>
      <c r="Q197" s="139" t="s">
        <v>51</v>
      </c>
      <c r="R197" s="139" t="s">
        <v>2579</v>
      </c>
      <c r="S197" s="161">
        <v>9720055</v>
      </c>
      <c r="T197" s="139" t="s">
        <v>2527</v>
      </c>
      <c r="U197" s="139" t="s">
        <v>2548</v>
      </c>
      <c r="V197" s="139" t="s">
        <v>2615</v>
      </c>
      <c r="W197" s="139">
        <v>6045432000</v>
      </c>
      <c r="X197" s="139">
        <v>3126230506</v>
      </c>
      <c r="Y197" s="437" t="s">
        <v>3014</v>
      </c>
      <c r="Z197" s="139" t="s">
        <v>2529</v>
      </c>
      <c r="AA197" s="139" t="s">
        <v>2549</v>
      </c>
      <c r="AB197" s="139" t="s">
        <v>22</v>
      </c>
      <c r="AC197" s="139" t="s">
        <v>2524</v>
      </c>
      <c r="AD197" s="140" t="s">
        <v>117</v>
      </c>
      <c r="AE197" s="140" t="s">
        <v>41</v>
      </c>
      <c r="AF197" s="162">
        <v>1</v>
      </c>
      <c r="AG197" s="163" t="s">
        <v>253</v>
      </c>
      <c r="AH197" s="164">
        <v>1</v>
      </c>
      <c r="AI197" s="164" t="s">
        <v>600</v>
      </c>
      <c r="AJ197" s="36"/>
      <c r="AK197" s="240"/>
      <c r="AL197" s="241"/>
      <c r="AM197" s="139"/>
      <c r="AN197" s="139"/>
      <c r="AO197" s="166"/>
      <c r="AP197" s="167"/>
      <c r="AQ197" s="168"/>
      <c r="AR197" s="168"/>
      <c r="AS197" s="168"/>
      <c r="AT197" s="168"/>
      <c r="AU197" s="168"/>
      <c r="AV197" s="169"/>
      <c r="AW197" s="170"/>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9"/>
      <c r="BU197" s="145"/>
      <c r="GE197" s="59"/>
      <c r="GK197" s="59"/>
    </row>
    <row r="198" spans="3:193" s="144" customFormat="1" ht="15.75" thickBot="1">
      <c r="C198" s="137"/>
      <c r="D198" s="138">
        <v>156</v>
      </c>
      <c r="E198" s="419">
        <v>2</v>
      </c>
      <c r="F198" s="139" t="s">
        <v>61</v>
      </c>
      <c r="G198" s="158">
        <v>43712473</v>
      </c>
      <c r="H198" s="298" t="s">
        <v>2520</v>
      </c>
      <c r="I198" s="159"/>
      <c r="J198" s="174" t="s">
        <v>2564</v>
      </c>
      <c r="K198" s="159"/>
      <c r="L198" s="159" t="s">
        <v>3017</v>
      </c>
      <c r="M198" s="159" t="s">
        <v>3016</v>
      </c>
      <c r="N198" s="160">
        <v>15</v>
      </c>
      <c r="O198" s="160">
        <v>12</v>
      </c>
      <c r="P198" s="160">
        <v>1973</v>
      </c>
      <c r="Q198" s="139" t="s">
        <v>51</v>
      </c>
      <c r="R198" s="139" t="s">
        <v>2568</v>
      </c>
      <c r="S198" s="161">
        <v>4349189</v>
      </c>
      <c r="T198" s="139" t="s">
        <v>2527</v>
      </c>
      <c r="U198" s="139" t="s">
        <v>2548</v>
      </c>
      <c r="V198" s="139" t="s">
        <v>2615</v>
      </c>
      <c r="W198" s="139">
        <v>6045432000</v>
      </c>
      <c r="X198" s="139">
        <v>3113804759</v>
      </c>
      <c r="Y198" s="437" t="s">
        <v>3015</v>
      </c>
      <c r="Z198" s="139" t="s">
        <v>2529</v>
      </c>
      <c r="AA198" s="139" t="s">
        <v>2549</v>
      </c>
      <c r="AB198" s="139" t="s">
        <v>22</v>
      </c>
      <c r="AC198" s="139" t="s">
        <v>2524</v>
      </c>
      <c r="AD198" s="140" t="s">
        <v>117</v>
      </c>
      <c r="AE198" s="140" t="s">
        <v>41</v>
      </c>
      <c r="AF198" s="162">
        <v>1</v>
      </c>
      <c r="AG198" s="163" t="s">
        <v>253</v>
      </c>
      <c r="AH198" s="164">
        <v>1</v>
      </c>
      <c r="AI198" s="164" t="s">
        <v>600</v>
      </c>
      <c r="AJ198" s="36"/>
      <c r="AK198" s="240"/>
      <c r="AL198" s="241"/>
      <c r="AM198" s="139"/>
      <c r="AN198" s="139"/>
      <c r="AO198" s="166"/>
      <c r="AP198" s="167"/>
      <c r="AQ198" s="168"/>
      <c r="AR198" s="168"/>
      <c r="AS198" s="168"/>
      <c r="AT198" s="168"/>
      <c r="AU198" s="168"/>
      <c r="AV198" s="169"/>
      <c r="AW198" s="170"/>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9"/>
      <c r="BU198" s="145"/>
      <c r="GE198" s="59"/>
      <c r="GK198" s="59"/>
    </row>
    <row r="199" spans="3:193" s="144" customFormat="1" ht="15.75" thickBot="1">
      <c r="C199" s="137"/>
      <c r="D199" s="138">
        <v>157</v>
      </c>
      <c r="E199" s="419">
        <v>2</v>
      </c>
      <c r="F199" s="139" t="s">
        <v>61</v>
      </c>
      <c r="G199" s="158">
        <v>43712837</v>
      </c>
      <c r="H199" s="298" t="s">
        <v>2575</v>
      </c>
      <c r="I199" s="159"/>
      <c r="J199" s="174" t="s">
        <v>2791</v>
      </c>
      <c r="K199" s="159"/>
      <c r="L199" s="159" t="s">
        <v>3018</v>
      </c>
      <c r="M199" s="159" t="s">
        <v>3008</v>
      </c>
      <c r="N199" s="160">
        <v>12</v>
      </c>
      <c r="O199" s="160">
        <v>2</v>
      </c>
      <c r="P199" s="160">
        <v>1975</v>
      </c>
      <c r="Q199" s="139" t="s">
        <v>51</v>
      </c>
      <c r="R199" s="139" t="s">
        <v>2635</v>
      </c>
      <c r="S199" s="161">
        <v>3143798</v>
      </c>
      <c r="T199" s="139" t="s">
        <v>2547</v>
      </c>
      <c r="U199" s="139" t="s">
        <v>2548</v>
      </c>
      <c r="V199" s="139" t="s">
        <v>2615</v>
      </c>
      <c r="W199" s="139">
        <v>6045432000</v>
      </c>
      <c r="X199" s="139">
        <v>3207867625</v>
      </c>
      <c r="Y199" s="437" t="s">
        <v>3019</v>
      </c>
      <c r="Z199" s="139" t="s">
        <v>2529</v>
      </c>
      <c r="AA199" s="139" t="s">
        <v>2549</v>
      </c>
      <c r="AB199" s="139" t="s">
        <v>22</v>
      </c>
      <c r="AC199" s="139" t="s">
        <v>2524</v>
      </c>
      <c r="AD199" s="140" t="s">
        <v>117</v>
      </c>
      <c r="AE199" s="140" t="s">
        <v>41</v>
      </c>
      <c r="AF199" s="162">
        <v>1</v>
      </c>
      <c r="AG199" s="163" t="s">
        <v>253</v>
      </c>
      <c r="AH199" s="164">
        <v>1</v>
      </c>
      <c r="AI199" s="164" t="s">
        <v>600</v>
      </c>
      <c r="AJ199" s="36"/>
      <c r="AK199" s="240"/>
      <c r="AL199" s="241"/>
      <c r="AM199" s="139"/>
      <c r="AN199" s="139"/>
      <c r="AO199" s="166"/>
      <c r="AP199" s="167"/>
      <c r="AQ199" s="168"/>
      <c r="AR199" s="168"/>
      <c r="AS199" s="168"/>
      <c r="AT199" s="168"/>
      <c r="AU199" s="168"/>
      <c r="AV199" s="169"/>
      <c r="AW199" s="170"/>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9"/>
      <c r="BU199" s="145"/>
      <c r="GE199" s="59"/>
      <c r="GK199" s="59"/>
    </row>
    <row r="200" spans="3:193" s="144" customFormat="1" ht="15.75" thickBot="1">
      <c r="C200" s="137"/>
      <c r="D200" s="138">
        <v>158</v>
      </c>
      <c r="E200" s="139">
        <v>9</v>
      </c>
      <c r="F200" s="139" t="s">
        <v>61</v>
      </c>
      <c r="G200" s="158">
        <v>1094948901</v>
      </c>
      <c r="H200" s="298" t="s">
        <v>2556</v>
      </c>
      <c r="I200" s="159"/>
      <c r="J200" s="174" t="s">
        <v>2620</v>
      </c>
      <c r="K200" s="159"/>
      <c r="L200" s="159" t="s">
        <v>3020</v>
      </c>
      <c r="M200" s="159"/>
      <c r="N200" s="160">
        <v>10</v>
      </c>
      <c r="O200" s="160">
        <v>5</v>
      </c>
      <c r="P200" s="160">
        <v>1995</v>
      </c>
      <c r="Q200" s="139" t="s">
        <v>51</v>
      </c>
      <c r="R200" s="139" t="s">
        <v>2568</v>
      </c>
      <c r="S200" s="161">
        <v>4349189</v>
      </c>
      <c r="T200" s="139" t="s">
        <v>2527</v>
      </c>
      <c r="U200" s="139" t="s">
        <v>2548</v>
      </c>
      <c r="V200" s="139" t="s">
        <v>2615</v>
      </c>
      <c r="W200" s="139">
        <v>6045432000</v>
      </c>
      <c r="X200" s="139">
        <v>3177210882</v>
      </c>
      <c r="Y200" s="437" t="s">
        <v>3021</v>
      </c>
      <c r="Z200" s="139" t="s">
        <v>2529</v>
      </c>
      <c r="AA200" s="139" t="s">
        <v>2549</v>
      </c>
      <c r="AB200" s="139" t="s">
        <v>22</v>
      </c>
      <c r="AC200" s="139" t="s">
        <v>2524</v>
      </c>
      <c r="AD200" s="140" t="s">
        <v>117</v>
      </c>
      <c r="AE200" s="140" t="s">
        <v>41</v>
      </c>
      <c r="AF200" s="162">
        <v>1</v>
      </c>
      <c r="AG200" s="163" t="s">
        <v>253</v>
      </c>
      <c r="AH200" s="164">
        <v>1</v>
      </c>
      <c r="AI200" s="164" t="s">
        <v>600</v>
      </c>
      <c r="AJ200" s="36"/>
      <c r="AK200" s="240"/>
      <c r="AL200" s="241"/>
      <c r="AM200" s="139"/>
      <c r="AN200" s="139"/>
      <c r="AO200" s="166"/>
      <c r="AP200" s="167"/>
      <c r="AQ200" s="168"/>
      <c r="AR200" s="168"/>
      <c r="AS200" s="168"/>
      <c r="AT200" s="168"/>
      <c r="AU200" s="168"/>
      <c r="AV200" s="169"/>
      <c r="AW200" s="170"/>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9"/>
      <c r="BU200" s="145"/>
      <c r="GE200" s="59"/>
      <c r="GK200" s="59"/>
    </row>
    <row r="201" spans="3:193" s="144" customFormat="1" ht="15.75" thickBot="1">
      <c r="C201" s="137"/>
      <c r="D201" s="138">
        <v>159</v>
      </c>
      <c r="E201" s="139">
        <v>4</v>
      </c>
      <c r="F201" s="139" t="s">
        <v>61</v>
      </c>
      <c r="G201" s="158">
        <v>1017276446</v>
      </c>
      <c r="H201" s="298" t="s">
        <v>2554</v>
      </c>
      <c r="I201" s="159"/>
      <c r="J201" s="174" t="s">
        <v>2624</v>
      </c>
      <c r="K201" s="159"/>
      <c r="L201" s="159" t="s">
        <v>3023</v>
      </c>
      <c r="M201" s="159"/>
      <c r="N201" s="160">
        <v>4</v>
      </c>
      <c r="O201" s="160">
        <v>1</v>
      </c>
      <c r="P201" s="160">
        <v>2000</v>
      </c>
      <c r="Q201" s="139" t="s">
        <v>51</v>
      </c>
      <c r="R201" s="139" t="s">
        <v>2582</v>
      </c>
      <c r="S201" s="161">
        <v>3143798</v>
      </c>
      <c r="T201" s="139" t="s">
        <v>2527</v>
      </c>
      <c r="U201" s="139" t="s">
        <v>2573</v>
      </c>
      <c r="V201" s="139" t="s">
        <v>2615</v>
      </c>
      <c r="W201" s="139">
        <v>6045432000</v>
      </c>
      <c r="X201" s="139">
        <v>3244157740</v>
      </c>
      <c r="Y201" s="437" t="s">
        <v>3022</v>
      </c>
      <c r="Z201" s="139" t="s">
        <v>2529</v>
      </c>
      <c r="AA201" s="139" t="s">
        <v>2549</v>
      </c>
      <c r="AB201" s="139" t="s">
        <v>22</v>
      </c>
      <c r="AC201" s="139" t="s">
        <v>2524</v>
      </c>
      <c r="AD201" s="140" t="s">
        <v>117</v>
      </c>
      <c r="AE201" s="140" t="s">
        <v>41</v>
      </c>
      <c r="AF201" s="162">
        <v>1</v>
      </c>
      <c r="AG201" s="163" t="s">
        <v>253</v>
      </c>
      <c r="AH201" s="164">
        <v>1</v>
      </c>
      <c r="AI201" s="164" t="s">
        <v>600</v>
      </c>
      <c r="AJ201" s="36"/>
      <c r="AK201" s="240"/>
      <c r="AL201" s="241"/>
      <c r="AM201" s="139"/>
      <c r="AN201" s="139"/>
      <c r="AO201" s="166"/>
      <c r="AP201" s="167"/>
      <c r="AQ201" s="168"/>
      <c r="AR201" s="168"/>
      <c r="AS201" s="168"/>
      <c r="AT201" s="168"/>
      <c r="AU201" s="168"/>
      <c r="AV201" s="169"/>
      <c r="AW201" s="170"/>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9"/>
      <c r="BU201" s="145"/>
      <c r="GE201" s="59"/>
      <c r="GK201" s="59"/>
    </row>
    <row r="202" spans="3:193" s="144" customFormat="1" ht="15.75" thickBot="1">
      <c r="C202" s="137"/>
      <c r="D202" s="138">
        <v>160</v>
      </c>
      <c r="E202" s="139">
        <v>4</v>
      </c>
      <c r="F202" s="139" t="s">
        <v>61</v>
      </c>
      <c r="G202" s="158">
        <v>1128477316</v>
      </c>
      <c r="H202" s="298" t="s">
        <v>2695</v>
      </c>
      <c r="I202" s="159"/>
      <c r="J202" s="174" t="s">
        <v>3024</v>
      </c>
      <c r="K202" s="159"/>
      <c r="L202" s="159" t="s">
        <v>3025</v>
      </c>
      <c r="M202" s="159"/>
      <c r="N202" s="160">
        <v>3</v>
      </c>
      <c r="O202" s="160">
        <v>6</v>
      </c>
      <c r="P202" s="160">
        <v>1990</v>
      </c>
      <c r="Q202" s="139" t="s">
        <v>51</v>
      </c>
      <c r="R202" s="139" t="s">
        <v>2582</v>
      </c>
      <c r="S202" s="161">
        <v>3143798</v>
      </c>
      <c r="T202" s="139" t="s">
        <v>2527</v>
      </c>
      <c r="U202" s="139" t="s">
        <v>2573</v>
      </c>
      <c r="V202" s="139" t="s">
        <v>2615</v>
      </c>
      <c r="W202" s="139">
        <v>6045432000</v>
      </c>
      <c r="X202" s="139">
        <v>3002198401</v>
      </c>
      <c r="Y202" s="437" t="s">
        <v>3026</v>
      </c>
      <c r="Z202" s="139" t="s">
        <v>2529</v>
      </c>
      <c r="AA202" s="139" t="s">
        <v>2549</v>
      </c>
      <c r="AB202" s="139" t="s">
        <v>22</v>
      </c>
      <c r="AC202" s="139" t="s">
        <v>2524</v>
      </c>
      <c r="AD202" s="140" t="s">
        <v>117</v>
      </c>
      <c r="AE202" s="140" t="s">
        <v>41</v>
      </c>
      <c r="AF202" s="162">
        <v>1</v>
      </c>
      <c r="AG202" s="163" t="s">
        <v>253</v>
      </c>
      <c r="AH202" s="164">
        <v>1</v>
      </c>
      <c r="AI202" s="164" t="s">
        <v>600</v>
      </c>
      <c r="AJ202" s="36"/>
      <c r="AK202" s="240"/>
      <c r="AL202" s="241"/>
      <c r="AM202" s="139"/>
      <c r="AN202" s="139"/>
      <c r="AO202" s="166"/>
      <c r="AP202" s="167"/>
      <c r="AQ202" s="168"/>
      <c r="AR202" s="168"/>
      <c r="AS202" s="168"/>
      <c r="AT202" s="168"/>
      <c r="AU202" s="168"/>
      <c r="AV202" s="169"/>
      <c r="AW202" s="170"/>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9"/>
      <c r="BU202" s="145"/>
      <c r="GE202" s="59"/>
      <c r="GK202" s="59"/>
    </row>
    <row r="203" spans="3:193" s="144" customFormat="1" ht="15.75" thickBot="1">
      <c r="C203" s="137"/>
      <c r="D203" s="138">
        <v>161</v>
      </c>
      <c r="E203" s="139">
        <v>9</v>
      </c>
      <c r="F203" s="139" t="s">
        <v>61</v>
      </c>
      <c r="G203" s="158">
        <v>18370497</v>
      </c>
      <c r="H203" s="298" t="s">
        <v>2765</v>
      </c>
      <c r="I203" s="159"/>
      <c r="J203" s="174" t="s">
        <v>3029</v>
      </c>
      <c r="K203" s="159"/>
      <c r="L203" s="159" t="s">
        <v>3028</v>
      </c>
      <c r="M203" s="159" t="s">
        <v>2725</v>
      </c>
      <c r="N203" s="160">
        <v>20</v>
      </c>
      <c r="O203" s="160">
        <v>9</v>
      </c>
      <c r="P203" s="160">
        <v>1980</v>
      </c>
      <c r="Q203" s="139" t="s">
        <v>53</v>
      </c>
      <c r="R203" s="139" t="s">
        <v>2569</v>
      </c>
      <c r="S203" s="161">
        <v>3143798</v>
      </c>
      <c r="T203" s="139" t="s">
        <v>2527</v>
      </c>
      <c r="U203" s="139" t="s">
        <v>2573</v>
      </c>
      <c r="V203" s="139" t="s">
        <v>2615</v>
      </c>
      <c r="W203" s="139">
        <v>6045432000</v>
      </c>
      <c r="X203" s="139">
        <v>3012040151</v>
      </c>
      <c r="Y203" s="437" t="s">
        <v>3027</v>
      </c>
      <c r="Z203" s="139" t="s">
        <v>2529</v>
      </c>
      <c r="AA203" s="139" t="s">
        <v>2549</v>
      </c>
      <c r="AB203" s="139" t="s">
        <v>22</v>
      </c>
      <c r="AC203" s="139" t="s">
        <v>2524</v>
      </c>
      <c r="AD203" s="140" t="s">
        <v>117</v>
      </c>
      <c r="AE203" s="140" t="s">
        <v>41</v>
      </c>
      <c r="AF203" s="162">
        <v>1</v>
      </c>
      <c r="AG203" s="163" t="s">
        <v>253</v>
      </c>
      <c r="AH203" s="164">
        <v>1</v>
      </c>
      <c r="AI203" s="164" t="s">
        <v>600</v>
      </c>
      <c r="AJ203" s="36"/>
      <c r="AK203" s="240"/>
      <c r="AL203" s="241"/>
      <c r="AM203" s="139"/>
      <c r="AN203" s="139"/>
      <c r="AO203" s="166"/>
      <c r="AP203" s="167"/>
      <c r="AQ203" s="168"/>
      <c r="AR203" s="168"/>
      <c r="AS203" s="168"/>
      <c r="AT203" s="168"/>
      <c r="AU203" s="168"/>
      <c r="AV203" s="169"/>
      <c r="AW203" s="170"/>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9"/>
      <c r="BU203" s="145"/>
      <c r="GE203" s="59"/>
      <c r="GK203" s="59"/>
    </row>
    <row r="204" spans="3:193" s="144" customFormat="1" ht="15.75" thickBot="1">
      <c r="C204" s="137"/>
      <c r="D204" s="138">
        <v>162</v>
      </c>
      <c r="E204" s="139">
        <v>9</v>
      </c>
      <c r="F204" s="139" t="s">
        <v>61</v>
      </c>
      <c r="G204" s="158">
        <v>16511740</v>
      </c>
      <c r="H204" s="298" t="s">
        <v>3030</v>
      </c>
      <c r="I204" s="159"/>
      <c r="J204" s="174" t="s">
        <v>3031</v>
      </c>
      <c r="K204" s="159"/>
      <c r="L204" s="159" t="s">
        <v>3032</v>
      </c>
      <c r="M204" s="159"/>
      <c r="N204" s="160">
        <v>16</v>
      </c>
      <c r="O204" s="160">
        <v>6</v>
      </c>
      <c r="P204" s="160">
        <v>1976</v>
      </c>
      <c r="Q204" s="139" t="s">
        <v>53</v>
      </c>
      <c r="R204" s="139" t="s">
        <v>2726</v>
      </c>
      <c r="S204" s="161">
        <v>2535103</v>
      </c>
      <c r="T204" s="139" t="s">
        <v>3033</v>
      </c>
      <c r="U204" s="139" t="s">
        <v>2528</v>
      </c>
      <c r="V204" s="139" t="s">
        <v>2615</v>
      </c>
      <c r="W204" s="139">
        <v>6045432000</v>
      </c>
      <c r="X204" s="139">
        <v>3152967535</v>
      </c>
      <c r="Y204" s="437" t="s">
        <v>3034</v>
      </c>
      <c r="Z204" s="139" t="s">
        <v>2529</v>
      </c>
      <c r="AA204" s="139" t="s">
        <v>2549</v>
      </c>
      <c r="AB204" s="139" t="s">
        <v>22</v>
      </c>
      <c r="AC204" s="139" t="s">
        <v>2524</v>
      </c>
      <c r="AD204" s="140" t="s">
        <v>117</v>
      </c>
      <c r="AE204" s="140" t="s">
        <v>41</v>
      </c>
      <c r="AF204" s="162">
        <v>1</v>
      </c>
      <c r="AG204" s="163" t="s">
        <v>253</v>
      </c>
      <c r="AH204" s="164">
        <v>1</v>
      </c>
      <c r="AI204" s="164" t="s">
        <v>600</v>
      </c>
      <c r="AJ204" s="36"/>
      <c r="AK204" s="240"/>
      <c r="AL204" s="241"/>
      <c r="AM204" s="139"/>
      <c r="AN204" s="139"/>
      <c r="AO204" s="166"/>
      <c r="AP204" s="167"/>
      <c r="AQ204" s="168"/>
      <c r="AR204" s="168"/>
      <c r="AS204" s="168"/>
      <c r="AT204" s="168"/>
      <c r="AU204" s="168"/>
      <c r="AV204" s="169"/>
      <c r="AW204" s="170"/>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9"/>
      <c r="BU204" s="145"/>
      <c r="GE204" s="59"/>
      <c r="GK204" s="59"/>
    </row>
    <row r="205" spans="3:193" s="144" customFormat="1" ht="15.75" thickBot="1">
      <c r="C205" s="137"/>
      <c r="D205" s="138">
        <v>163</v>
      </c>
      <c r="E205" s="419">
        <v>2</v>
      </c>
      <c r="F205" s="139" t="s">
        <v>61</v>
      </c>
      <c r="G205" s="158">
        <v>71116849</v>
      </c>
      <c r="H205" s="298" t="s">
        <v>2807</v>
      </c>
      <c r="I205" s="159"/>
      <c r="J205" s="174" t="s">
        <v>2632</v>
      </c>
      <c r="K205" s="159"/>
      <c r="L205" s="159" t="s">
        <v>3037</v>
      </c>
      <c r="M205" s="159" t="s">
        <v>2910</v>
      </c>
      <c r="N205" s="160">
        <v>7</v>
      </c>
      <c r="O205" s="160">
        <v>12</v>
      </c>
      <c r="P205" s="160">
        <v>1979</v>
      </c>
      <c r="Q205" s="139" t="s">
        <v>53</v>
      </c>
      <c r="R205" s="139" t="s">
        <v>3036</v>
      </c>
      <c r="S205" s="161">
        <v>8368827</v>
      </c>
      <c r="T205" s="139" t="s">
        <v>2527</v>
      </c>
      <c r="U205" s="139" t="s">
        <v>2623</v>
      </c>
      <c r="V205" s="139" t="s">
        <v>2615</v>
      </c>
      <c r="W205" s="139">
        <v>6045432000</v>
      </c>
      <c r="X205" s="139">
        <v>3122894261</v>
      </c>
      <c r="Y205" s="437" t="s">
        <v>3035</v>
      </c>
      <c r="Z205" s="139" t="s">
        <v>2529</v>
      </c>
      <c r="AA205" s="139" t="s">
        <v>2549</v>
      </c>
      <c r="AB205" s="139" t="s">
        <v>22</v>
      </c>
      <c r="AC205" s="139" t="s">
        <v>2524</v>
      </c>
      <c r="AD205" s="140" t="s">
        <v>117</v>
      </c>
      <c r="AE205" s="140" t="s">
        <v>41</v>
      </c>
      <c r="AF205" s="162">
        <v>1</v>
      </c>
      <c r="AG205" s="163" t="s">
        <v>253</v>
      </c>
      <c r="AH205" s="164">
        <v>1</v>
      </c>
      <c r="AI205" s="164" t="s">
        <v>600</v>
      </c>
      <c r="AJ205" s="36"/>
      <c r="AK205" s="240"/>
      <c r="AL205" s="241"/>
      <c r="AM205" s="139"/>
      <c r="AN205" s="139"/>
      <c r="AO205" s="166"/>
      <c r="AP205" s="167"/>
      <c r="AQ205" s="168"/>
      <c r="AR205" s="168"/>
      <c r="AS205" s="168"/>
      <c r="AT205" s="168"/>
      <c r="AU205" s="168"/>
      <c r="AV205" s="169"/>
      <c r="AW205" s="170"/>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9"/>
      <c r="BU205" s="145"/>
      <c r="GE205" s="59"/>
      <c r="GK205" s="59"/>
    </row>
    <row r="206" spans="3:193" s="144" customFormat="1" ht="15.75" thickBot="1">
      <c r="C206" s="137"/>
      <c r="D206" s="138">
        <v>164</v>
      </c>
      <c r="E206" s="419">
        <v>2</v>
      </c>
      <c r="F206" s="139" t="s">
        <v>61</v>
      </c>
      <c r="G206" s="158">
        <v>71116454</v>
      </c>
      <c r="H206" s="298" t="s">
        <v>2620</v>
      </c>
      <c r="I206" s="159"/>
      <c r="J206" s="174" t="s">
        <v>2581</v>
      </c>
      <c r="K206" s="159"/>
      <c r="L206" s="159" t="s">
        <v>3038</v>
      </c>
      <c r="M206" s="159" t="s">
        <v>2746</v>
      </c>
      <c r="N206" s="160">
        <v>23</v>
      </c>
      <c r="O206" s="160">
        <v>9</v>
      </c>
      <c r="P206" s="160">
        <v>1978</v>
      </c>
      <c r="Q206" s="139" t="s">
        <v>53</v>
      </c>
      <c r="R206" s="139" t="s">
        <v>2568</v>
      </c>
      <c r="S206" s="161">
        <v>4349189</v>
      </c>
      <c r="T206" s="139" t="s">
        <v>2527</v>
      </c>
      <c r="U206" s="139" t="s">
        <v>2623</v>
      </c>
      <c r="V206" s="139" t="s">
        <v>2615</v>
      </c>
      <c r="W206" s="139">
        <v>6045432000</v>
      </c>
      <c r="X206" s="139">
        <v>3117735577</v>
      </c>
      <c r="Y206" s="437" t="s">
        <v>3039</v>
      </c>
      <c r="Z206" s="139" t="s">
        <v>2529</v>
      </c>
      <c r="AA206" s="139" t="s">
        <v>2549</v>
      </c>
      <c r="AB206" s="139" t="s">
        <v>22</v>
      </c>
      <c r="AC206" s="139" t="s">
        <v>2524</v>
      </c>
      <c r="AD206" s="140" t="s">
        <v>117</v>
      </c>
      <c r="AE206" s="140" t="s">
        <v>41</v>
      </c>
      <c r="AF206" s="162">
        <v>1</v>
      </c>
      <c r="AG206" s="163" t="s">
        <v>253</v>
      </c>
      <c r="AH206" s="164">
        <v>1</v>
      </c>
      <c r="AI206" s="164" t="s">
        <v>600</v>
      </c>
      <c r="AJ206" s="36"/>
      <c r="AK206" s="240"/>
      <c r="AL206" s="241"/>
      <c r="AM206" s="139"/>
      <c r="AN206" s="139"/>
      <c r="AO206" s="166"/>
      <c r="AP206" s="167"/>
      <c r="AQ206" s="168"/>
      <c r="AR206" s="168"/>
      <c r="AS206" s="168"/>
      <c r="AT206" s="168"/>
      <c r="AU206" s="168"/>
      <c r="AV206" s="169"/>
      <c r="AW206" s="170"/>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9"/>
      <c r="BU206" s="145"/>
      <c r="GE206" s="59"/>
      <c r="GK206" s="59"/>
    </row>
    <row r="207" spans="3:193" s="144" customFormat="1" ht="15.75" thickBot="1">
      <c r="C207" s="137"/>
      <c r="D207" s="138">
        <v>165</v>
      </c>
      <c r="E207" s="139">
        <v>4</v>
      </c>
      <c r="F207" s="139" t="s">
        <v>61</v>
      </c>
      <c r="G207" s="158">
        <v>15434977</v>
      </c>
      <c r="H207" s="298" t="s">
        <v>3040</v>
      </c>
      <c r="I207" s="159"/>
      <c r="J207" s="174" t="s">
        <v>2803</v>
      </c>
      <c r="K207" s="159"/>
      <c r="L207" s="159" t="s">
        <v>3041</v>
      </c>
      <c r="M207" s="159" t="s">
        <v>3042</v>
      </c>
      <c r="N207" s="160">
        <v>20</v>
      </c>
      <c r="O207" s="160">
        <v>9</v>
      </c>
      <c r="P207" s="160">
        <v>1970</v>
      </c>
      <c r="Q207" s="139" t="s">
        <v>53</v>
      </c>
      <c r="R207" s="139" t="s">
        <v>2582</v>
      </c>
      <c r="S207" s="161">
        <v>3143798</v>
      </c>
      <c r="T207" s="139" t="s">
        <v>2527</v>
      </c>
      <c r="U207" s="139" t="s">
        <v>2548</v>
      </c>
      <c r="V207" s="139" t="s">
        <v>2615</v>
      </c>
      <c r="W207" s="139">
        <v>6045432000</v>
      </c>
      <c r="X207" s="139">
        <v>3137532619</v>
      </c>
      <c r="Y207" s="437" t="s">
        <v>3043</v>
      </c>
      <c r="Z207" s="139" t="s">
        <v>2529</v>
      </c>
      <c r="AA207" s="139" t="s">
        <v>2549</v>
      </c>
      <c r="AB207" s="139" t="s">
        <v>22</v>
      </c>
      <c r="AC207" s="139" t="s">
        <v>2524</v>
      </c>
      <c r="AD207" s="140" t="s">
        <v>117</v>
      </c>
      <c r="AE207" s="140" t="s">
        <v>41</v>
      </c>
      <c r="AF207" s="162">
        <v>1</v>
      </c>
      <c r="AG207" s="163" t="s">
        <v>253</v>
      </c>
      <c r="AH207" s="164">
        <v>1</v>
      </c>
      <c r="AI207" s="164" t="s">
        <v>600</v>
      </c>
      <c r="AJ207" s="36"/>
      <c r="AK207" s="240"/>
      <c r="AL207" s="241"/>
      <c r="AM207" s="139"/>
      <c r="AN207" s="139"/>
      <c r="AO207" s="166"/>
      <c r="AP207" s="167"/>
      <c r="AQ207" s="168"/>
      <c r="AR207" s="168"/>
      <c r="AS207" s="168"/>
      <c r="AT207" s="168"/>
      <c r="AU207" s="168"/>
      <c r="AV207" s="169"/>
      <c r="AW207" s="170"/>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9"/>
      <c r="BU207" s="145"/>
      <c r="GE207" s="59"/>
      <c r="GK207" s="59"/>
    </row>
    <row r="208" spans="3:193" s="144" customFormat="1" ht="15.75" thickBot="1">
      <c r="C208" s="137"/>
      <c r="D208" s="138">
        <v>166</v>
      </c>
      <c r="E208" s="419">
        <v>2</v>
      </c>
      <c r="F208" s="139" t="s">
        <v>61</v>
      </c>
      <c r="G208" s="158">
        <v>1112764788</v>
      </c>
      <c r="H208" s="298" t="s">
        <v>3044</v>
      </c>
      <c r="I208" s="159"/>
      <c r="J208" s="174" t="s">
        <v>2644</v>
      </c>
      <c r="K208" s="159"/>
      <c r="L208" s="159" t="s">
        <v>3045</v>
      </c>
      <c r="M208" s="159" t="s">
        <v>3046</v>
      </c>
      <c r="N208" s="160">
        <v>29</v>
      </c>
      <c r="O208" s="160">
        <v>7</v>
      </c>
      <c r="P208" s="160">
        <v>1988</v>
      </c>
      <c r="Q208" s="139" t="s">
        <v>53</v>
      </c>
      <c r="R208" s="139" t="s">
        <v>2635</v>
      </c>
      <c r="S208" s="161">
        <v>3143798</v>
      </c>
      <c r="T208" s="139" t="s">
        <v>2527</v>
      </c>
      <c r="U208" s="139" t="s">
        <v>2548</v>
      </c>
      <c r="V208" s="139" t="s">
        <v>2615</v>
      </c>
      <c r="W208" s="139">
        <v>6045432000</v>
      </c>
      <c r="X208" s="139">
        <v>3226774625</v>
      </c>
      <c r="Y208" s="437" t="s">
        <v>3047</v>
      </c>
      <c r="Z208" s="139" t="s">
        <v>2529</v>
      </c>
      <c r="AA208" s="139" t="s">
        <v>2549</v>
      </c>
      <c r="AB208" s="139" t="s">
        <v>22</v>
      </c>
      <c r="AC208" s="139" t="s">
        <v>2524</v>
      </c>
      <c r="AD208" s="140" t="s">
        <v>117</v>
      </c>
      <c r="AE208" s="140" t="s">
        <v>41</v>
      </c>
      <c r="AF208" s="162">
        <v>1</v>
      </c>
      <c r="AG208" s="163" t="s">
        <v>253</v>
      </c>
      <c r="AH208" s="164">
        <v>1</v>
      </c>
      <c r="AI208" s="164" t="s">
        <v>600</v>
      </c>
      <c r="AJ208" s="36"/>
      <c r="AK208" s="240"/>
      <c r="AL208" s="241"/>
      <c r="AM208" s="139"/>
      <c r="AN208" s="139"/>
      <c r="AO208" s="166"/>
      <c r="AP208" s="167"/>
      <c r="AQ208" s="168"/>
      <c r="AR208" s="168"/>
      <c r="AS208" s="168"/>
      <c r="AT208" s="168"/>
      <c r="AU208" s="168"/>
      <c r="AV208" s="169"/>
      <c r="AW208" s="170"/>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9"/>
      <c r="BU208" s="145"/>
      <c r="GE208" s="59"/>
      <c r="GK208" s="59"/>
    </row>
    <row r="209" spans="3:193" s="144" customFormat="1" ht="15.75" thickBot="1">
      <c r="C209" s="137"/>
      <c r="D209" s="138">
        <v>167</v>
      </c>
      <c r="E209" s="419">
        <v>2</v>
      </c>
      <c r="F209" s="139" t="s">
        <v>61</v>
      </c>
      <c r="G209" s="158">
        <v>1036393188</v>
      </c>
      <c r="H209" s="298" t="s">
        <v>2652</v>
      </c>
      <c r="I209" s="159"/>
      <c r="J209" s="174" t="s">
        <v>2555</v>
      </c>
      <c r="K209" s="159"/>
      <c r="L209" s="159" t="s">
        <v>3048</v>
      </c>
      <c r="M209" s="159"/>
      <c r="N209" s="160">
        <v>11</v>
      </c>
      <c r="O209" s="160">
        <v>11</v>
      </c>
      <c r="P209" s="160">
        <v>1987</v>
      </c>
      <c r="Q209" s="139" t="s">
        <v>51</v>
      </c>
      <c r="R209" s="139" t="s">
        <v>2812</v>
      </c>
      <c r="S209" s="161">
        <v>2665688</v>
      </c>
      <c r="T209" s="139" t="s">
        <v>2527</v>
      </c>
      <c r="U209" s="139" t="s">
        <v>2573</v>
      </c>
      <c r="V209" s="139" t="s">
        <v>2615</v>
      </c>
      <c r="W209" s="139">
        <v>6045432000</v>
      </c>
      <c r="X209" s="139">
        <v>3206573396</v>
      </c>
      <c r="Y209" s="437" t="s">
        <v>3049</v>
      </c>
      <c r="Z209" s="139" t="s">
        <v>2529</v>
      </c>
      <c r="AA209" s="139" t="s">
        <v>2549</v>
      </c>
      <c r="AB209" s="139" t="s">
        <v>22</v>
      </c>
      <c r="AC209" s="139" t="s">
        <v>2524</v>
      </c>
      <c r="AD209" s="140" t="s">
        <v>117</v>
      </c>
      <c r="AE209" s="140" t="s">
        <v>41</v>
      </c>
      <c r="AF209" s="162">
        <v>1</v>
      </c>
      <c r="AG209" s="163" t="s">
        <v>253</v>
      </c>
      <c r="AH209" s="164">
        <v>1</v>
      </c>
      <c r="AI209" s="164" t="s">
        <v>600</v>
      </c>
      <c r="AJ209" s="36"/>
      <c r="AK209" s="240"/>
      <c r="AL209" s="241"/>
      <c r="AM209" s="139"/>
      <c r="AN209" s="139"/>
      <c r="AO209" s="166"/>
      <c r="AP209" s="167"/>
      <c r="AQ209" s="168"/>
      <c r="AR209" s="168"/>
      <c r="AS209" s="168"/>
      <c r="AT209" s="168"/>
      <c r="AU209" s="168"/>
      <c r="AV209" s="169"/>
      <c r="AW209" s="170"/>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9"/>
      <c r="BU209" s="145"/>
      <c r="GE209" s="59"/>
      <c r="GK209" s="59"/>
    </row>
    <row r="210" spans="3:193" s="144" customFormat="1" ht="15.75" thickBot="1">
      <c r="C210" s="137"/>
      <c r="D210" s="138">
        <v>168</v>
      </c>
      <c r="E210" s="419">
        <v>2</v>
      </c>
      <c r="F210" s="139" t="s">
        <v>61</v>
      </c>
      <c r="G210" s="158">
        <v>1036423886</v>
      </c>
      <c r="H210" s="298" t="s">
        <v>2576</v>
      </c>
      <c r="I210" s="159"/>
      <c r="J210" s="174" t="s">
        <v>2641</v>
      </c>
      <c r="K210" s="159"/>
      <c r="L210" s="159" t="s">
        <v>3062</v>
      </c>
      <c r="M210" s="159" t="s">
        <v>3061</v>
      </c>
      <c r="N210" s="160">
        <v>17</v>
      </c>
      <c r="O210" s="160">
        <v>12</v>
      </c>
      <c r="P210" s="160">
        <v>1993</v>
      </c>
      <c r="Q210" s="139" t="s">
        <v>51</v>
      </c>
      <c r="R210" s="139" t="s">
        <v>2678</v>
      </c>
      <c r="S210" s="161">
        <v>4349189</v>
      </c>
      <c r="T210" s="139" t="s">
        <v>2527</v>
      </c>
      <c r="U210" s="139" t="s">
        <v>2528</v>
      </c>
      <c r="V210" s="139" t="s">
        <v>2615</v>
      </c>
      <c r="W210" s="139">
        <v>6045432000</v>
      </c>
      <c r="X210" s="139">
        <v>3148899353</v>
      </c>
      <c r="Y210" s="437" t="s">
        <v>3050</v>
      </c>
      <c r="Z210" s="139" t="s">
        <v>2529</v>
      </c>
      <c r="AA210" s="139" t="s">
        <v>2549</v>
      </c>
      <c r="AB210" s="139" t="s">
        <v>22</v>
      </c>
      <c r="AC210" s="139" t="s">
        <v>2524</v>
      </c>
      <c r="AD210" s="140" t="s">
        <v>117</v>
      </c>
      <c r="AE210" s="140" t="s">
        <v>41</v>
      </c>
      <c r="AF210" s="162">
        <v>1</v>
      </c>
      <c r="AG210" s="163" t="s">
        <v>253</v>
      </c>
      <c r="AH210" s="164">
        <v>1</v>
      </c>
      <c r="AI210" s="164" t="s">
        <v>600</v>
      </c>
      <c r="AJ210" s="36"/>
      <c r="AK210" s="240"/>
      <c r="AL210" s="241"/>
      <c r="AM210" s="139"/>
      <c r="AN210" s="139"/>
      <c r="AO210" s="166"/>
      <c r="AP210" s="167"/>
      <c r="AQ210" s="168"/>
      <c r="AR210" s="168"/>
      <c r="AS210" s="168"/>
      <c r="AT210" s="168"/>
      <c r="AU210" s="168"/>
      <c r="AV210" s="169"/>
      <c r="AW210" s="170"/>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9"/>
      <c r="BU210" s="145"/>
      <c r="GE210" s="59"/>
      <c r="GK210" s="59"/>
    </row>
    <row r="211" spans="3:193" s="144" customFormat="1" ht="15.75" thickBot="1">
      <c r="C211" s="137"/>
      <c r="D211" s="138">
        <v>169</v>
      </c>
      <c r="E211" s="419">
        <v>2</v>
      </c>
      <c r="F211" s="139" t="s">
        <v>61</v>
      </c>
      <c r="G211" s="158">
        <v>35604145</v>
      </c>
      <c r="H211" s="298" t="s">
        <v>3063</v>
      </c>
      <c r="I211" s="159"/>
      <c r="J211" s="174" t="s">
        <v>3064</v>
      </c>
      <c r="K211" s="159"/>
      <c r="L211" s="159" t="s">
        <v>3065</v>
      </c>
      <c r="M211" s="159"/>
      <c r="N211" s="160">
        <v>12</v>
      </c>
      <c r="O211" s="160">
        <v>10</v>
      </c>
      <c r="P211" s="160">
        <v>1975</v>
      </c>
      <c r="Q211" s="139" t="s">
        <v>51</v>
      </c>
      <c r="R211" s="139" t="s">
        <v>2757</v>
      </c>
      <c r="S211" s="161">
        <v>2535103</v>
      </c>
      <c r="T211" s="139" t="s">
        <v>2547</v>
      </c>
      <c r="U211" s="139" t="s">
        <v>2573</v>
      </c>
      <c r="V211" s="139" t="s">
        <v>2615</v>
      </c>
      <c r="W211" s="139">
        <v>6045432000</v>
      </c>
      <c r="X211" s="139">
        <v>3113883379</v>
      </c>
      <c r="Y211" s="437" t="s">
        <v>3051</v>
      </c>
      <c r="Z211" s="139" t="s">
        <v>2529</v>
      </c>
      <c r="AA211" s="139" t="s">
        <v>2549</v>
      </c>
      <c r="AB211" s="139" t="s">
        <v>22</v>
      </c>
      <c r="AC211" s="139" t="s">
        <v>2524</v>
      </c>
      <c r="AD211" s="140" t="s">
        <v>117</v>
      </c>
      <c r="AE211" s="140" t="s">
        <v>41</v>
      </c>
      <c r="AF211" s="162">
        <v>1</v>
      </c>
      <c r="AG211" s="163" t="s">
        <v>253</v>
      </c>
      <c r="AH211" s="164">
        <v>1</v>
      </c>
      <c r="AI211" s="164" t="s">
        <v>600</v>
      </c>
      <c r="AJ211" s="36"/>
      <c r="AK211" s="240"/>
      <c r="AL211" s="241"/>
      <c r="AM211" s="139"/>
      <c r="AN211" s="139"/>
      <c r="AO211" s="166"/>
      <c r="AP211" s="167"/>
      <c r="AQ211" s="168"/>
      <c r="AR211" s="168"/>
      <c r="AS211" s="168"/>
      <c r="AT211" s="168"/>
      <c r="AU211" s="168"/>
      <c r="AV211" s="169"/>
      <c r="AW211" s="170"/>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9"/>
      <c r="BU211" s="145"/>
      <c r="GE211" s="59"/>
      <c r="GK211" s="59"/>
    </row>
    <row r="212" spans="3:193" s="144" customFormat="1" ht="15.75" thickBot="1">
      <c r="C212" s="137"/>
      <c r="D212" s="138">
        <v>170</v>
      </c>
      <c r="E212" s="419">
        <v>2</v>
      </c>
      <c r="F212" s="139" t="s">
        <v>61</v>
      </c>
      <c r="G212" s="158">
        <v>1040051759</v>
      </c>
      <c r="H212" s="298" t="s">
        <v>2636</v>
      </c>
      <c r="I212" s="159"/>
      <c r="J212" s="174" t="s">
        <v>2636</v>
      </c>
      <c r="K212" s="159"/>
      <c r="L212" s="159" t="s">
        <v>3066</v>
      </c>
      <c r="M212" s="159" t="s">
        <v>3067</v>
      </c>
      <c r="N212" s="160">
        <v>30</v>
      </c>
      <c r="O212" s="160">
        <v>12</v>
      </c>
      <c r="P212" s="160">
        <v>1999</v>
      </c>
      <c r="Q212" s="139" t="s">
        <v>51</v>
      </c>
      <c r="R212" s="139" t="s">
        <v>2812</v>
      </c>
      <c r="S212" s="161">
        <v>2665688</v>
      </c>
      <c r="T212" s="139" t="s">
        <v>2527</v>
      </c>
      <c r="U212" s="139" t="s">
        <v>2623</v>
      </c>
      <c r="V212" s="139" t="s">
        <v>2615</v>
      </c>
      <c r="W212" s="139">
        <v>6045432000</v>
      </c>
      <c r="X212" s="139">
        <v>3135229827</v>
      </c>
      <c r="Y212" s="437" t="s">
        <v>3052</v>
      </c>
      <c r="Z212" s="139" t="s">
        <v>2529</v>
      </c>
      <c r="AA212" s="139" t="s">
        <v>2549</v>
      </c>
      <c r="AB212" s="139" t="s">
        <v>22</v>
      </c>
      <c r="AC212" s="139" t="s">
        <v>2524</v>
      </c>
      <c r="AD212" s="140" t="s">
        <v>117</v>
      </c>
      <c r="AE212" s="140" t="s">
        <v>41</v>
      </c>
      <c r="AF212" s="162">
        <v>1</v>
      </c>
      <c r="AG212" s="163" t="s">
        <v>253</v>
      </c>
      <c r="AH212" s="164">
        <v>1</v>
      </c>
      <c r="AI212" s="164" t="s">
        <v>600</v>
      </c>
      <c r="AJ212" s="36"/>
      <c r="AK212" s="240"/>
      <c r="AL212" s="241"/>
      <c r="AM212" s="139"/>
      <c r="AN212" s="139"/>
      <c r="AO212" s="166"/>
      <c r="AP212" s="167"/>
      <c r="AQ212" s="168"/>
      <c r="AR212" s="168"/>
      <c r="AS212" s="168"/>
      <c r="AT212" s="168"/>
      <c r="AU212" s="168"/>
      <c r="AV212" s="169"/>
      <c r="AW212" s="170"/>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9"/>
      <c r="BU212" s="145"/>
      <c r="GE212" s="59"/>
      <c r="GK212" s="59"/>
    </row>
    <row r="213" spans="3:193" s="144" customFormat="1" ht="15.75" thickBot="1">
      <c r="C213" s="137"/>
      <c r="D213" s="138">
        <v>171</v>
      </c>
      <c r="E213" s="139">
        <v>4</v>
      </c>
      <c r="F213" s="139" t="s">
        <v>61</v>
      </c>
      <c r="G213" s="158">
        <v>1036338043</v>
      </c>
      <c r="H213" s="298" t="s">
        <v>3068</v>
      </c>
      <c r="I213" s="159"/>
      <c r="J213" s="174" t="s">
        <v>2951</v>
      </c>
      <c r="K213" s="159"/>
      <c r="L213" s="159" t="s">
        <v>3069</v>
      </c>
      <c r="M213" s="159" t="s">
        <v>2665</v>
      </c>
      <c r="N213" s="160">
        <v>6</v>
      </c>
      <c r="O213" s="160">
        <v>6</v>
      </c>
      <c r="P213" s="160">
        <v>1992</v>
      </c>
      <c r="Q213" s="139" t="s">
        <v>53</v>
      </c>
      <c r="R213" s="139" t="s">
        <v>2582</v>
      </c>
      <c r="S213" s="161">
        <v>3143798</v>
      </c>
      <c r="T213" s="139" t="s">
        <v>2527</v>
      </c>
      <c r="U213" s="139" t="s">
        <v>2573</v>
      </c>
      <c r="V213" s="139" t="s">
        <v>2615</v>
      </c>
      <c r="W213" s="139">
        <v>6045432000</v>
      </c>
      <c r="X213" s="139">
        <v>3005441063</v>
      </c>
      <c r="Y213" s="437" t="s">
        <v>3053</v>
      </c>
      <c r="Z213" s="139" t="s">
        <v>2529</v>
      </c>
      <c r="AA213" s="139" t="s">
        <v>2549</v>
      </c>
      <c r="AB213" s="139" t="s">
        <v>22</v>
      </c>
      <c r="AC213" s="139" t="s">
        <v>2524</v>
      </c>
      <c r="AD213" s="140" t="s">
        <v>117</v>
      </c>
      <c r="AE213" s="140" t="s">
        <v>41</v>
      </c>
      <c r="AF213" s="162">
        <v>1</v>
      </c>
      <c r="AG213" s="163" t="s">
        <v>253</v>
      </c>
      <c r="AH213" s="164">
        <v>1</v>
      </c>
      <c r="AI213" s="164" t="s">
        <v>600</v>
      </c>
      <c r="AJ213" s="36"/>
      <c r="AK213" s="240"/>
      <c r="AL213" s="241"/>
      <c r="AM213" s="139"/>
      <c r="AN213" s="139"/>
      <c r="AO213" s="166"/>
      <c r="AP213" s="167"/>
      <c r="AQ213" s="168"/>
      <c r="AR213" s="168"/>
      <c r="AS213" s="168"/>
      <c r="AT213" s="168"/>
      <c r="AU213" s="168"/>
      <c r="AV213" s="169"/>
      <c r="AW213" s="170"/>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9"/>
      <c r="BU213" s="145"/>
      <c r="GE213" s="59"/>
      <c r="GK213" s="59"/>
    </row>
    <row r="214" spans="3:193" s="144" customFormat="1" ht="15.75" thickBot="1">
      <c r="C214" s="137"/>
      <c r="D214" s="138">
        <v>172</v>
      </c>
      <c r="E214" s="419">
        <v>2</v>
      </c>
      <c r="F214" s="139" t="s">
        <v>61</v>
      </c>
      <c r="G214" s="158">
        <v>1035230465</v>
      </c>
      <c r="H214" s="298" t="s">
        <v>2563</v>
      </c>
      <c r="I214" s="159"/>
      <c r="J214" s="174" t="s">
        <v>3070</v>
      </c>
      <c r="K214" s="159"/>
      <c r="L214" s="159" t="s">
        <v>3071</v>
      </c>
      <c r="M214" s="159" t="s">
        <v>3072</v>
      </c>
      <c r="N214" s="160">
        <v>1</v>
      </c>
      <c r="O214" s="160">
        <v>10</v>
      </c>
      <c r="P214" s="160">
        <v>1994</v>
      </c>
      <c r="Q214" s="139" t="s">
        <v>51</v>
      </c>
      <c r="R214" s="139" t="s">
        <v>2568</v>
      </c>
      <c r="S214" s="161">
        <v>4349189</v>
      </c>
      <c r="T214" s="139" t="s">
        <v>2550</v>
      </c>
      <c r="U214" s="139" t="s">
        <v>2573</v>
      </c>
      <c r="V214" s="139" t="s">
        <v>2615</v>
      </c>
      <c r="W214" s="139">
        <v>6045432000</v>
      </c>
      <c r="X214" s="139">
        <v>3145917389</v>
      </c>
      <c r="Y214" s="437" t="s">
        <v>3054</v>
      </c>
      <c r="Z214" s="139" t="s">
        <v>2529</v>
      </c>
      <c r="AA214" s="139" t="s">
        <v>2549</v>
      </c>
      <c r="AB214" s="139" t="s">
        <v>22</v>
      </c>
      <c r="AC214" s="139" t="s">
        <v>2524</v>
      </c>
      <c r="AD214" s="140" t="s">
        <v>117</v>
      </c>
      <c r="AE214" s="140" t="s">
        <v>41</v>
      </c>
      <c r="AF214" s="162">
        <v>1</v>
      </c>
      <c r="AG214" s="163" t="s">
        <v>253</v>
      </c>
      <c r="AH214" s="164">
        <v>1</v>
      </c>
      <c r="AI214" s="164" t="s">
        <v>600</v>
      </c>
      <c r="AJ214" s="36"/>
      <c r="AK214" s="240"/>
      <c r="AL214" s="241"/>
      <c r="AM214" s="139"/>
      <c r="AN214" s="139"/>
      <c r="AO214" s="166"/>
      <c r="AP214" s="167"/>
      <c r="AQ214" s="168"/>
      <c r="AR214" s="168"/>
      <c r="AS214" s="168"/>
      <c r="AT214" s="168"/>
      <c r="AU214" s="168"/>
      <c r="AV214" s="169"/>
      <c r="AW214" s="170"/>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9"/>
      <c r="BU214" s="145"/>
      <c r="GE214" s="59"/>
      <c r="GK214" s="59"/>
    </row>
    <row r="215" spans="3:193" s="144" customFormat="1" ht="15.75" thickBot="1">
      <c r="C215" s="137"/>
      <c r="D215" s="138">
        <v>173</v>
      </c>
      <c r="E215" s="419">
        <v>2</v>
      </c>
      <c r="F215" s="139" t="s">
        <v>61</v>
      </c>
      <c r="G215" s="158">
        <v>1036398963</v>
      </c>
      <c r="H215" s="298" t="s">
        <v>2652</v>
      </c>
      <c r="I215" s="159"/>
      <c r="J215" s="174" t="s">
        <v>3073</v>
      </c>
      <c r="K215" s="159"/>
      <c r="L215" s="159" t="s">
        <v>3074</v>
      </c>
      <c r="M215" s="159" t="s">
        <v>2674</v>
      </c>
      <c r="N215" s="160">
        <v>4</v>
      </c>
      <c r="O215" s="160">
        <v>12</v>
      </c>
      <c r="P215" s="160">
        <v>1993</v>
      </c>
      <c r="Q215" s="139" t="s">
        <v>51</v>
      </c>
      <c r="R215" s="139" t="s">
        <v>2812</v>
      </c>
      <c r="S215" s="161">
        <v>2665688</v>
      </c>
      <c r="T215" s="139" t="s">
        <v>2547</v>
      </c>
      <c r="U215" s="139" t="s">
        <v>2528</v>
      </c>
      <c r="V215" s="139" t="s">
        <v>2615</v>
      </c>
      <c r="W215" s="139">
        <v>6045432000</v>
      </c>
      <c r="X215" s="139">
        <v>3146001168</v>
      </c>
      <c r="Y215" s="437" t="s">
        <v>3055</v>
      </c>
      <c r="Z215" s="139" t="s">
        <v>2529</v>
      </c>
      <c r="AA215" s="139" t="s">
        <v>2549</v>
      </c>
      <c r="AB215" s="139" t="s">
        <v>22</v>
      </c>
      <c r="AC215" s="139" t="s">
        <v>2524</v>
      </c>
      <c r="AD215" s="140" t="s">
        <v>117</v>
      </c>
      <c r="AE215" s="140" t="s">
        <v>41</v>
      </c>
      <c r="AF215" s="162">
        <v>1</v>
      </c>
      <c r="AG215" s="163" t="s">
        <v>253</v>
      </c>
      <c r="AH215" s="164">
        <v>1</v>
      </c>
      <c r="AI215" s="164" t="s">
        <v>600</v>
      </c>
      <c r="AJ215" s="36"/>
      <c r="AK215" s="240"/>
      <c r="AL215" s="241"/>
      <c r="AM215" s="139"/>
      <c r="AN215" s="139"/>
      <c r="AO215" s="166"/>
      <c r="AP215" s="167"/>
      <c r="AQ215" s="168"/>
      <c r="AR215" s="168"/>
      <c r="AS215" s="168"/>
      <c r="AT215" s="168"/>
      <c r="AU215" s="168"/>
      <c r="AV215" s="169"/>
      <c r="AW215" s="170"/>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9"/>
      <c r="BU215" s="145"/>
      <c r="GE215" s="59"/>
      <c r="GK215" s="59"/>
    </row>
    <row r="216" spans="3:193" s="144" customFormat="1" ht="15.75" thickBot="1">
      <c r="C216" s="137"/>
      <c r="D216" s="138">
        <v>174</v>
      </c>
      <c r="E216" s="419">
        <v>2</v>
      </c>
      <c r="F216" s="139" t="s">
        <v>61</v>
      </c>
      <c r="G216" s="158">
        <v>1037236402</v>
      </c>
      <c r="H216" s="298" t="s">
        <v>2557</v>
      </c>
      <c r="I216" s="159"/>
      <c r="J216" s="174" t="s">
        <v>2563</v>
      </c>
      <c r="K216" s="159"/>
      <c r="L216" s="159" t="s">
        <v>3075</v>
      </c>
      <c r="M216" s="159" t="s">
        <v>2863</v>
      </c>
      <c r="N216" s="160">
        <v>12</v>
      </c>
      <c r="O216" s="160">
        <v>3</v>
      </c>
      <c r="P216" s="160">
        <v>1988</v>
      </c>
      <c r="Q216" s="139" t="s">
        <v>51</v>
      </c>
      <c r="R216" s="139" t="s">
        <v>2579</v>
      </c>
      <c r="S216" s="161">
        <v>9720055</v>
      </c>
      <c r="T216" s="139" t="s">
        <v>2527</v>
      </c>
      <c r="U216" s="139" t="s">
        <v>2548</v>
      </c>
      <c r="V216" s="139" t="s">
        <v>2615</v>
      </c>
      <c r="W216" s="139">
        <v>6045432000</v>
      </c>
      <c r="X216" s="139">
        <v>3105973624</v>
      </c>
      <c r="Y216" s="437" t="s">
        <v>3056</v>
      </c>
      <c r="Z216" s="139" t="s">
        <v>2529</v>
      </c>
      <c r="AA216" s="139" t="s">
        <v>2549</v>
      </c>
      <c r="AB216" s="139" t="s">
        <v>22</v>
      </c>
      <c r="AC216" s="139" t="s">
        <v>2524</v>
      </c>
      <c r="AD216" s="140" t="s">
        <v>117</v>
      </c>
      <c r="AE216" s="140" t="s">
        <v>41</v>
      </c>
      <c r="AF216" s="162">
        <v>1</v>
      </c>
      <c r="AG216" s="163" t="s">
        <v>253</v>
      </c>
      <c r="AH216" s="164">
        <v>1</v>
      </c>
      <c r="AI216" s="164" t="s">
        <v>600</v>
      </c>
      <c r="AJ216" s="36"/>
      <c r="AK216" s="240"/>
      <c r="AL216" s="241"/>
      <c r="AM216" s="139"/>
      <c r="AN216" s="139"/>
      <c r="AO216" s="166"/>
      <c r="AP216" s="167"/>
      <c r="AQ216" s="168"/>
      <c r="AR216" s="168"/>
      <c r="AS216" s="168"/>
      <c r="AT216" s="168"/>
      <c r="AU216" s="168"/>
      <c r="AV216" s="169"/>
      <c r="AW216" s="170"/>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9"/>
      <c r="BU216" s="145"/>
      <c r="GE216" s="59"/>
      <c r="GK216" s="59"/>
    </row>
    <row r="217" spans="3:193" s="144" customFormat="1" ht="15.75" thickBot="1">
      <c r="C217" s="137"/>
      <c r="D217" s="138">
        <v>175</v>
      </c>
      <c r="E217" s="419">
        <v>2</v>
      </c>
      <c r="F217" s="139" t="s">
        <v>61</v>
      </c>
      <c r="G217" s="158">
        <v>1036394237</v>
      </c>
      <c r="H217" s="298" t="s">
        <v>2592</v>
      </c>
      <c r="I217" s="159"/>
      <c r="J217" s="174" t="s">
        <v>2620</v>
      </c>
      <c r="K217" s="159"/>
      <c r="L217" s="159" t="s">
        <v>3076</v>
      </c>
      <c r="M217" s="159"/>
      <c r="N217" s="160">
        <v>7</v>
      </c>
      <c r="O217" s="160">
        <v>9</v>
      </c>
      <c r="P217" s="160">
        <v>1988</v>
      </c>
      <c r="Q217" s="139" t="s">
        <v>51</v>
      </c>
      <c r="R217" s="139" t="s">
        <v>2579</v>
      </c>
      <c r="S217" s="161">
        <v>9720055</v>
      </c>
      <c r="T217" s="139" t="s">
        <v>2527</v>
      </c>
      <c r="U217" s="139" t="s">
        <v>2548</v>
      </c>
      <c r="V217" s="139" t="s">
        <v>2615</v>
      </c>
      <c r="W217" s="139">
        <v>6045432000</v>
      </c>
      <c r="X217" s="139">
        <v>3206066953</v>
      </c>
      <c r="Y217" s="437" t="s">
        <v>3057</v>
      </c>
      <c r="Z217" s="139" t="s">
        <v>2529</v>
      </c>
      <c r="AA217" s="139" t="s">
        <v>2549</v>
      </c>
      <c r="AB217" s="139" t="s">
        <v>22</v>
      </c>
      <c r="AC217" s="139" t="s">
        <v>2524</v>
      </c>
      <c r="AD217" s="140" t="s">
        <v>117</v>
      </c>
      <c r="AE217" s="140" t="s">
        <v>41</v>
      </c>
      <c r="AF217" s="162">
        <v>1</v>
      </c>
      <c r="AG217" s="163" t="s">
        <v>253</v>
      </c>
      <c r="AH217" s="164">
        <v>1</v>
      </c>
      <c r="AI217" s="164" t="s">
        <v>600</v>
      </c>
      <c r="AJ217" s="36"/>
      <c r="AK217" s="240"/>
      <c r="AL217" s="241"/>
      <c r="AM217" s="139"/>
      <c r="AN217" s="139"/>
      <c r="AO217" s="166"/>
      <c r="AP217" s="167"/>
      <c r="AQ217" s="168"/>
      <c r="AR217" s="168"/>
      <c r="AS217" s="168"/>
      <c r="AT217" s="168"/>
      <c r="AU217" s="168"/>
      <c r="AV217" s="169"/>
      <c r="AW217" s="170"/>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9"/>
      <c r="BU217" s="145"/>
      <c r="GE217" s="59"/>
      <c r="GK217" s="59"/>
    </row>
    <row r="218" spans="3:193" s="144" customFormat="1" ht="15.75" thickBot="1">
      <c r="C218" s="137"/>
      <c r="D218" s="138">
        <v>176</v>
      </c>
      <c r="E218" s="419">
        <v>2</v>
      </c>
      <c r="F218" s="139" t="s">
        <v>61</v>
      </c>
      <c r="G218" s="158">
        <v>1001455491</v>
      </c>
      <c r="H218" s="298" t="s">
        <v>3077</v>
      </c>
      <c r="I218" s="159"/>
      <c r="J218" s="174" t="s">
        <v>2652</v>
      </c>
      <c r="K218" s="159"/>
      <c r="L218" s="159" t="s">
        <v>3078</v>
      </c>
      <c r="M218" s="159"/>
      <c r="N218" s="160">
        <v>30</v>
      </c>
      <c r="O218" s="160">
        <v>3</v>
      </c>
      <c r="P218" s="160">
        <v>2000</v>
      </c>
      <c r="Q218" s="139" t="s">
        <v>51</v>
      </c>
      <c r="R218" s="139" t="s">
        <v>2812</v>
      </c>
      <c r="S218" s="161">
        <v>2665688</v>
      </c>
      <c r="T218" s="139" t="s">
        <v>2527</v>
      </c>
      <c r="U218" s="139" t="s">
        <v>2573</v>
      </c>
      <c r="V218" s="139" t="s">
        <v>2615</v>
      </c>
      <c r="W218" s="139">
        <v>6045432000</v>
      </c>
      <c r="X218" s="139">
        <v>3146753980</v>
      </c>
      <c r="Y218" s="437" t="s">
        <v>3058</v>
      </c>
      <c r="Z218" s="139" t="s">
        <v>2529</v>
      </c>
      <c r="AA218" s="139" t="s">
        <v>2549</v>
      </c>
      <c r="AB218" s="139" t="s">
        <v>22</v>
      </c>
      <c r="AC218" s="139" t="s">
        <v>2524</v>
      </c>
      <c r="AD218" s="140" t="s">
        <v>117</v>
      </c>
      <c r="AE218" s="140" t="s">
        <v>41</v>
      </c>
      <c r="AF218" s="162">
        <v>1</v>
      </c>
      <c r="AG218" s="163" t="s">
        <v>253</v>
      </c>
      <c r="AH218" s="164">
        <v>1</v>
      </c>
      <c r="AI218" s="164" t="s">
        <v>600</v>
      </c>
      <c r="AJ218" s="36"/>
      <c r="AK218" s="240"/>
      <c r="AL218" s="241"/>
      <c r="AM218" s="139"/>
      <c r="AN218" s="139"/>
      <c r="AO218" s="166"/>
      <c r="AP218" s="167"/>
      <c r="AQ218" s="168"/>
      <c r="AR218" s="168"/>
      <c r="AS218" s="168"/>
      <c r="AT218" s="168"/>
      <c r="AU218" s="168"/>
      <c r="AV218" s="169"/>
      <c r="AW218" s="170"/>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9"/>
      <c r="BU218" s="145"/>
      <c r="GE218" s="59"/>
      <c r="GK218" s="59"/>
    </row>
    <row r="219" spans="3:193" s="144" customFormat="1" ht="15.75" thickBot="1">
      <c r="C219" s="137"/>
      <c r="D219" s="138">
        <v>177</v>
      </c>
      <c r="E219" s="419">
        <v>2</v>
      </c>
      <c r="F219" s="139" t="s">
        <v>61</v>
      </c>
      <c r="G219" s="158">
        <v>1036394663</v>
      </c>
      <c r="H219" s="298" t="s">
        <v>2684</v>
      </c>
      <c r="I219" s="159"/>
      <c r="J219" s="174" t="s">
        <v>3083</v>
      </c>
      <c r="K219" s="159"/>
      <c r="L219" s="159" t="s">
        <v>3082</v>
      </c>
      <c r="M219" s="159"/>
      <c r="N219" s="160">
        <v>31</v>
      </c>
      <c r="O219" s="160">
        <v>7</v>
      </c>
      <c r="P219" s="160">
        <v>1989</v>
      </c>
      <c r="Q219" s="139" t="s">
        <v>51</v>
      </c>
      <c r="R219" s="139" t="s">
        <v>2812</v>
      </c>
      <c r="S219" s="161">
        <v>2665688</v>
      </c>
      <c r="T219" s="139" t="s">
        <v>2547</v>
      </c>
      <c r="U219" s="139" t="s">
        <v>2548</v>
      </c>
      <c r="V219" s="139" t="s">
        <v>2615</v>
      </c>
      <c r="W219" s="139">
        <v>6045432000</v>
      </c>
      <c r="X219" s="139">
        <v>3108633174</v>
      </c>
      <c r="Y219" s="437" t="s">
        <v>3060</v>
      </c>
      <c r="Z219" s="139" t="s">
        <v>2529</v>
      </c>
      <c r="AA219" s="139" t="s">
        <v>2549</v>
      </c>
      <c r="AB219" s="139" t="s">
        <v>22</v>
      </c>
      <c r="AC219" s="139" t="s">
        <v>2524</v>
      </c>
      <c r="AD219" s="140" t="s">
        <v>117</v>
      </c>
      <c r="AE219" s="140" t="s">
        <v>41</v>
      </c>
      <c r="AF219" s="162">
        <v>1</v>
      </c>
      <c r="AG219" s="163" t="s">
        <v>253</v>
      </c>
      <c r="AH219" s="164">
        <v>1</v>
      </c>
      <c r="AI219" s="164" t="s">
        <v>600</v>
      </c>
      <c r="AJ219" s="36"/>
      <c r="AK219" s="240"/>
      <c r="AL219" s="241"/>
      <c r="AM219" s="139"/>
      <c r="AN219" s="139"/>
      <c r="AO219" s="166"/>
      <c r="AP219" s="167"/>
      <c r="AQ219" s="168"/>
      <c r="AR219" s="168"/>
      <c r="AS219" s="168"/>
      <c r="AT219" s="168"/>
      <c r="AU219" s="168"/>
      <c r="AV219" s="169"/>
      <c r="AW219" s="170"/>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9"/>
      <c r="BU219" s="145"/>
      <c r="GE219" s="59"/>
      <c r="GK219" s="59"/>
    </row>
    <row r="220" spans="3:193" s="144" customFormat="1" ht="15.75" thickBot="1">
      <c r="C220" s="137"/>
      <c r="D220" s="138">
        <v>178</v>
      </c>
      <c r="E220" s="419">
        <v>2</v>
      </c>
      <c r="F220" s="139" t="s">
        <v>61</v>
      </c>
      <c r="G220" s="158">
        <v>1115183025</v>
      </c>
      <c r="H220" s="298" t="s">
        <v>3079</v>
      </c>
      <c r="I220" s="159"/>
      <c r="J220" s="174" t="s">
        <v>3080</v>
      </c>
      <c r="K220" s="159"/>
      <c r="L220" s="159" t="s">
        <v>3081</v>
      </c>
      <c r="M220" s="159"/>
      <c r="N220" s="160">
        <v>28</v>
      </c>
      <c r="O220" s="160">
        <v>11</v>
      </c>
      <c r="P220" s="160">
        <v>1986</v>
      </c>
      <c r="Q220" s="139" t="s">
        <v>51</v>
      </c>
      <c r="R220" s="139" t="s">
        <v>2568</v>
      </c>
      <c r="S220" s="161">
        <v>4349189</v>
      </c>
      <c r="T220" s="139" t="s">
        <v>2527</v>
      </c>
      <c r="U220" s="139" t="s">
        <v>2573</v>
      </c>
      <c r="V220" s="139" t="s">
        <v>2615</v>
      </c>
      <c r="W220" s="139">
        <v>6045432000</v>
      </c>
      <c r="X220" s="139">
        <v>3002545310</v>
      </c>
      <c r="Y220" s="437" t="s">
        <v>3059</v>
      </c>
      <c r="Z220" s="139" t="s">
        <v>2529</v>
      </c>
      <c r="AA220" s="139" t="s">
        <v>2549</v>
      </c>
      <c r="AB220" s="139" t="s">
        <v>22</v>
      </c>
      <c r="AC220" s="139" t="s">
        <v>2524</v>
      </c>
      <c r="AD220" s="140" t="s">
        <v>117</v>
      </c>
      <c r="AE220" s="140" t="s">
        <v>41</v>
      </c>
      <c r="AF220" s="162">
        <v>1</v>
      </c>
      <c r="AG220" s="163" t="s">
        <v>253</v>
      </c>
      <c r="AH220" s="164">
        <v>1</v>
      </c>
      <c r="AI220" s="164" t="s">
        <v>600</v>
      </c>
      <c r="AJ220" s="36"/>
      <c r="AK220" s="240"/>
      <c r="AL220" s="241"/>
      <c r="AM220" s="139"/>
      <c r="AN220" s="139"/>
      <c r="AO220" s="166"/>
      <c r="AP220" s="167"/>
      <c r="AQ220" s="168"/>
      <c r="AR220" s="168"/>
      <c r="AS220" s="168"/>
      <c r="AT220" s="168"/>
      <c r="AU220" s="168"/>
      <c r="AV220" s="169"/>
      <c r="AW220" s="170"/>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9"/>
      <c r="BU220" s="145"/>
      <c r="GE220" s="59"/>
      <c r="GK220" s="59"/>
    </row>
    <row r="221" spans="3:193" s="650" customFormat="1" ht="15.75" thickBot="1">
      <c r="C221" s="626"/>
      <c r="D221" s="627">
        <v>179</v>
      </c>
      <c r="E221" s="628">
        <v>2</v>
      </c>
      <c r="F221" s="629" t="s">
        <v>61</v>
      </c>
      <c r="G221" s="630">
        <v>1036395376</v>
      </c>
      <c r="H221" s="631" t="s">
        <v>2627</v>
      </c>
      <c r="I221" s="632"/>
      <c r="J221" s="633" t="s">
        <v>2563</v>
      </c>
      <c r="K221" s="632"/>
      <c r="L221" s="632" t="s">
        <v>3140</v>
      </c>
      <c r="M221" s="632" t="s">
        <v>2721</v>
      </c>
      <c r="N221" s="634">
        <v>23</v>
      </c>
      <c r="O221" s="634">
        <v>4</v>
      </c>
      <c r="P221" s="634">
        <v>1990</v>
      </c>
      <c r="Q221" s="629" t="s">
        <v>51</v>
      </c>
      <c r="R221" s="629" t="s">
        <v>2812</v>
      </c>
      <c r="S221" s="635">
        <v>2665688</v>
      </c>
      <c r="T221" s="629" t="s">
        <v>2527</v>
      </c>
      <c r="U221" s="629" t="s">
        <v>2528</v>
      </c>
      <c r="V221" s="629" t="s">
        <v>3934</v>
      </c>
      <c r="W221" s="629">
        <v>6045432000</v>
      </c>
      <c r="X221" s="629">
        <v>3206430455</v>
      </c>
      <c r="Y221" s="636" t="s">
        <v>3935</v>
      </c>
      <c r="Z221" s="629" t="s">
        <v>2529</v>
      </c>
      <c r="AA221" s="629" t="s">
        <v>2549</v>
      </c>
      <c r="AB221" s="629" t="s">
        <v>22</v>
      </c>
      <c r="AC221" s="629" t="s">
        <v>2524</v>
      </c>
      <c r="AD221" s="637" t="s">
        <v>117</v>
      </c>
      <c r="AE221" s="637" t="s">
        <v>41</v>
      </c>
      <c r="AF221" s="638">
        <v>1</v>
      </c>
      <c r="AG221" s="639" t="s">
        <v>253</v>
      </c>
      <c r="AH221" s="640">
        <v>1</v>
      </c>
      <c r="AI221" s="640" t="s">
        <v>600</v>
      </c>
      <c r="AJ221" s="641"/>
      <c r="AK221" s="642"/>
      <c r="AL221" s="643"/>
      <c r="AM221" s="629"/>
      <c r="AN221" s="629"/>
      <c r="AO221" s="644"/>
      <c r="AP221" s="645"/>
      <c r="AQ221" s="646"/>
      <c r="AR221" s="646"/>
      <c r="AS221" s="646"/>
      <c r="AT221" s="646"/>
      <c r="AU221" s="646"/>
      <c r="AV221" s="647"/>
      <c r="AW221" s="648"/>
      <c r="AX221" s="646"/>
      <c r="AY221" s="646"/>
      <c r="AZ221" s="646"/>
      <c r="BA221" s="646"/>
      <c r="BB221" s="646"/>
      <c r="BC221" s="646"/>
      <c r="BD221" s="646"/>
      <c r="BE221" s="646"/>
      <c r="BF221" s="646"/>
      <c r="BG221" s="646"/>
      <c r="BH221" s="646"/>
      <c r="BI221" s="646"/>
      <c r="BJ221" s="646"/>
      <c r="BK221" s="646"/>
      <c r="BL221" s="646"/>
      <c r="BM221" s="646"/>
      <c r="BN221" s="646"/>
      <c r="BO221" s="646"/>
      <c r="BP221" s="646"/>
      <c r="BQ221" s="646"/>
      <c r="BR221" s="646"/>
      <c r="BS221" s="646"/>
      <c r="BT221" s="647"/>
      <c r="BU221" s="649"/>
      <c r="GE221" s="651"/>
      <c r="GK221" s="651"/>
    </row>
    <row r="222" spans="3:193" s="650" customFormat="1" ht="15.75" thickBot="1">
      <c r="C222" s="626"/>
      <c r="D222" s="627">
        <v>180</v>
      </c>
      <c r="E222" s="629">
        <v>4</v>
      </c>
      <c r="F222" s="629" t="s">
        <v>61</v>
      </c>
      <c r="G222" s="630">
        <v>3662962</v>
      </c>
      <c r="H222" s="631" t="s">
        <v>2581</v>
      </c>
      <c r="I222" s="632"/>
      <c r="J222" s="633" t="s">
        <v>2520</v>
      </c>
      <c r="K222" s="632"/>
      <c r="L222" s="632" t="s">
        <v>3936</v>
      </c>
      <c r="M222" s="632" t="s">
        <v>3294</v>
      </c>
      <c r="N222" s="634">
        <v>17</v>
      </c>
      <c r="O222" s="634">
        <v>8</v>
      </c>
      <c r="P222" s="634">
        <v>1985</v>
      </c>
      <c r="Q222" s="629" t="s">
        <v>53</v>
      </c>
      <c r="R222" s="629" t="s">
        <v>2582</v>
      </c>
      <c r="S222" s="635">
        <v>3143798</v>
      </c>
      <c r="T222" s="629" t="s">
        <v>2527</v>
      </c>
      <c r="U222" s="629" t="s">
        <v>2623</v>
      </c>
      <c r="V222" s="629" t="s">
        <v>3937</v>
      </c>
      <c r="W222" s="629">
        <v>6045432000</v>
      </c>
      <c r="X222" s="629">
        <v>3206450128</v>
      </c>
      <c r="Y222" s="636" t="s">
        <v>3938</v>
      </c>
      <c r="Z222" s="629" t="s">
        <v>2529</v>
      </c>
      <c r="AA222" s="629" t="s">
        <v>2549</v>
      </c>
      <c r="AB222" s="629" t="s">
        <v>22</v>
      </c>
      <c r="AC222" s="629" t="s">
        <v>2524</v>
      </c>
      <c r="AD222" s="637" t="s">
        <v>117</v>
      </c>
      <c r="AE222" s="637" t="s">
        <v>41</v>
      </c>
      <c r="AF222" s="638">
        <v>1</v>
      </c>
      <c r="AG222" s="639" t="s">
        <v>253</v>
      </c>
      <c r="AH222" s="640">
        <v>1</v>
      </c>
      <c r="AI222" s="640" t="s">
        <v>600</v>
      </c>
      <c r="AJ222" s="641"/>
      <c r="AK222" s="642"/>
      <c r="AL222" s="643"/>
      <c r="AM222" s="629"/>
      <c r="AN222" s="629"/>
      <c r="AO222" s="644"/>
      <c r="AP222" s="645"/>
      <c r="AQ222" s="646"/>
      <c r="AR222" s="646"/>
      <c r="AS222" s="646"/>
      <c r="AT222" s="646"/>
      <c r="AU222" s="646"/>
      <c r="AV222" s="647"/>
      <c r="AW222" s="648"/>
      <c r="AX222" s="646"/>
      <c r="AY222" s="646"/>
      <c r="AZ222" s="646"/>
      <c r="BA222" s="646"/>
      <c r="BB222" s="646"/>
      <c r="BC222" s="646"/>
      <c r="BD222" s="646"/>
      <c r="BE222" s="646"/>
      <c r="BF222" s="646"/>
      <c r="BG222" s="646"/>
      <c r="BH222" s="646"/>
      <c r="BI222" s="646"/>
      <c r="BJ222" s="646"/>
      <c r="BK222" s="646"/>
      <c r="BL222" s="646"/>
      <c r="BM222" s="646"/>
      <c r="BN222" s="646"/>
      <c r="BO222" s="646"/>
      <c r="BP222" s="646"/>
      <c r="BQ222" s="646"/>
      <c r="BR222" s="646"/>
      <c r="BS222" s="646"/>
      <c r="BT222" s="647"/>
      <c r="BU222" s="649"/>
      <c r="GE222" s="651"/>
      <c r="GK222" s="651"/>
    </row>
    <row r="223" spans="3:193" s="650" customFormat="1" ht="15.75" thickBot="1">
      <c r="C223" s="626"/>
      <c r="D223" s="627">
        <v>181</v>
      </c>
      <c r="E223" s="629">
        <v>4</v>
      </c>
      <c r="F223" s="629" t="s">
        <v>61</v>
      </c>
      <c r="G223" s="630">
        <v>1152436089</v>
      </c>
      <c r="H223" s="631" t="s">
        <v>2636</v>
      </c>
      <c r="I223" s="632"/>
      <c r="J223" s="633" t="s">
        <v>2673</v>
      </c>
      <c r="K223" s="632"/>
      <c r="L223" s="632" t="s">
        <v>3939</v>
      </c>
      <c r="M223" s="632" t="s">
        <v>2830</v>
      </c>
      <c r="N223" s="634">
        <v>3</v>
      </c>
      <c r="O223" s="634">
        <v>11</v>
      </c>
      <c r="P223" s="634">
        <v>1990</v>
      </c>
      <c r="Q223" s="629" t="s">
        <v>53</v>
      </c>
      <c r="R223" s="629" t="s">
        <v>2582</v>
      </c>
      <c r="S223" s="635">
        <v>3143798</v>
      </c>
      <c r="T223" s="629" t="s">
        <v>2527</v>
      </c>
      <c r="U223" s="629" t="s">
        <v>2623</v>
      </c>
      <c r="V223" s="629" t="s">
        <v>3940</v>
      </c>
      <c r="W223" s="629">
        <v>6045432000</v>
      </c>
      <c r="X223" s="629">
        <v>3242539244</v>
      </c>
      <c r="Y223" s="652" t="s">
        <v>3941</v>
      </c>
      <c r="Z223" s="629" t="s">
        <v>2529</v>
      </c>
      <c r="AA223" s="629" t="s">
        <v>2549</v>
      </c>
      <c r="AB223" s="629" t="s">
        <v>22</v>
      </c>
      <c r="AC223" s="629" t="s">
        <v>2524</v>
      </c>
      <c r="AD223" s="637" t="s">
        <v>117</v>
      </c>
      <c r="AE223" s="637" t="s">
        <v>41</v>
      </c>
      <c r="AF223" s="638">
        <v>1</v>
      </c>
      <c r="AG223" s="639" t="s">
        <v>253</v>
      </c>
      <c r="AH223" s="640">
        <v>1</v>
      </c>
      <c r="AI223" s="640" t="s">
        <v>600</v>
      </c>
      <c r="AJ223" s="641"/>
      <c r="AK223" s="642"/>
      <c r="AL223" s="643"/>
      <c r="AM223" s="629"/>
      <c r="AN223" s="629"/>
      <c r="AO223" s="644"/>
      <c r="AP223" s="645"/>
      <c r="AQ223" s="646"/>
      <c r="AR223" s="646"/>
      <c r="AS223" s="646"/>
      <c r="AT223" s="646"/>
      <c r="AU223" s="646"/>
      <c r="AV223" s="647"/>
      <c r="AW223" s="648"/>
      <c r="AX223" s="646"/>
      <c r="AY223" s="646"/>
      <c r="AZ223" s="646"/>
      <c r="BA223" s="646"/>
      <c r="BB223" s="646"/>
      <c r="BC223" s="646"/>
      <c r="BD223" s="646"/>
      <c r="BE223" s="646"/>
      <c r="BF223" s="646"/>
      <c r="BG223" s="646"/>
      <c r="BH223" s="646"/>
      <c r="BI223" s="646"/>
      <c r="BJ223" s="646"/>
      <c r="BK223" s="646"/>
      <c r="BL223" s="646"/>
      <c r="BM223" s="646"/>
      <c r="BN223" s="646"/>
      <c r="BO223" s="646"/>
      <c r="BP223" s="646"/>
      <c r="BQ223" s="646"/>
      <c r="BR223" s="646"/>
      <c r="BS223" s="646"/>
      <c r="BT223" s="647"/>
      <c r="BU223" s="649"/>
      <c r="GE223" s="651"/>
      <c r="GK223" s="651"/>
    </row>
    <row r="224" spans="3:193" s="144" customFormat="1" ht="15.75" thickBot="1">
      <c r="C224" s="137"/>
      <c r="D224" s="138">
        <v>182</v>
      </c>
      <c r="E224" s="139">
        <v>9</v>
      </c>
      <c r="F224" s="139" t="s">
        <v>61</v>
      </c>
      <c r="G224" s="158">
        <v>15432003</v>
      </c>
      <c r="H224" s="298" t="s">
        <v>2878</v>
      </c>
      <c r="I224" s="159"/>
      <c r="J224" s="174" t="s">
        <v>2673</v>
      </c>
      <c r="K224" s="159"/>
      <c r="L224" s="159" t="s">
        <v>3084</v>
      </c>
      <c r="M224" s="159" t="s">
        <v>2867</v>
      </c>
      <c r="N224" s="160">
        <v>6</v>
      </c>
      <c r="O224" s="160">
        <v>4</v>
      </c>
      <c r="P224" s="160">
        <v>1968</v>
      </c>
      <c r="Q224" s="139" t="s">
        <v>53</v>
      </c>
      <c r="R224" s="139" t="s">
        <v>3085</v>
      </c>
      <c r="S224" s="161">
        <v>4451291</v>
      </c>
      <c r="T224" s="139" t="s">
        <v>2547</v>
      </c>
      <c r="U224" s="139" t="s">
        <v>2548</v>
      </c>
      <c r="V224" s="139" t="s">
        <v>2615</v>
      </c>
      <c r="W224" s="139">
        <v>6045432000</v>
      </c>
      <c r="X224" s="139">
        <v>3113744923</v>
      </c>
      <c r="Y224" s="415" t="s">
        <v>3705</v>
      </c>
      <c r="Z224" s="139" t="s">
        <v>2529</v>
      </c>
      <c r="AA224" s="139" t="s">
        <v>2549</v>
      </c>
      <c r="AB224" s="139" t="s">
        <v>22</v>
      </c>
      <c r="AC224" s="139" t="s">
        <v>2524</v>
      </c>
      <c r="AD224" s="140" t="s">
        <v>117</v>
      </c>
      <c r="AE224" s="140" t="s">
        <v>41</v>
      </c>
      <c r="AF224" s="162">
        <v>1</v>
      </c>
      <c r="AG224" s="163" t="s">
        <v>253</v>
      </c>
      <c r="AH224" s="164">
        <v>1</v>
      </c>
      <c r="AI224" s="164" t="s">
        <v>600</v>
      </c>
      <c r="AJ224" s="36"/>
      <c r="AK224" s="240"/>
      <c r="AL224" s="241"/>
      <c r="AM224" s="139"/>
      <c r="AN224" s="139"/>
      <c r="AO224" s="166"/>
      <c r="AP224" s="167"/>
      <c r="AQ224" s="168"/>
      <c r="AR224" s="168"/>
      <c r="AS224" s="168"/>
      <c r="AT224" s="168"/>
      <c r="AU224" s="168"/>
      <c r="AV224" s="169"/>
      <c r="AW224" s="170"/>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9"/>
      <c r="BU224" s="145"/>
      <c r="GE224" s="59"/>
      <c r="GK224" s="59"/>
    </row>
    <row r="225" spans="3:193" s="144" customFormat="1" ht="15.75" thickBot="1">
      <c r="C225" s="137"/>
      <c r="D225" s="138">
        <v>183</v>
      </c>
      <c r="E225" s="139">
        <v>9</v>
      </c>
      <c r="F225" s="139" t="s">
        <v>61</v>
      </c>
      <c r="G225" s="158">
        <v>71111207</v>
      </c>
      <c r="H225" s="298" t="s">
        <v>2651</v>
      </c>
      <c r="I225" s="159"/>
      <c r="J225" s="174" t="s">
        <v>2916</v>
      </c>
      <c r="K225" s="159"/>
      <c r="L225" s="159" t="s">
        <v>3086</v>
      </c>
      <c r="M225" s="159" t="s">
        <v>2867</v>
      </c>
      <c r="N225" s="160">
        <v>9</v>
      </c>
      <c r="O225" s="160">
        <v>8</v>
      </c>
      <c r="P225" s="160">
        <v>1959</v>
      </c>
      <c r="Q225" s="139" t="s">
        <v>53</v>
      </c>
      <c r="R225" s="139" t="s">
        <v>3085</v>
      </c>
      <c r="S225" s="161">
        <v>4451291</v>
      </c>
      <c r="T225" s="139" t="s">
        <v>2527</v>
      </c>
      <c r="U225" s="139" t="s">
        <v>2548</v>
      </c>
      <c r="V225" s="139" t="s">
        <v>2615</v>
      </c>
      <c r="W225" s="139">
        <v>6045432000</v>
      </c>
      <c r="X225" s="139">
        <v>3146227798</v>
      </c>
      <c r="Y225" s="415" t="s">
        <v>3705</v>
      </c>
      <c r="Z225" s="139" t="s">
        <v>2529</v>
      </c>
      <c r="AA225" s="139" t="s">
        <v>2549</v>
      </c>
      <c r="AB225" s="139" t="s">
        <v>22</v>
      </c>
      <c r="AC225" s="139" t="s">
        <v>2524</v>
      </c>
      <c r="AD225" s="140" t="s">
        <v>117</v>
      </c>
      <c r="AE225" s="140" t="s">
        <v>41</v>
      </c>
      <c r="AF225" s="162">
        <v>1</v>
      </c>
      <c r="AG225" s="163" t="s">
        <v>253</v>
      </c>
      <c r="AH225" s="164">
        <v>1</v>
      </c>
      <c r="AI225" s="164" t="s">
        <v>600</v>
      </c>
      <c r="AJ225" s="36"/>
      <c r="AK225" s="240"/>
      <c r="AL225" s="241"/>
      <c r="AM225" s="139"/>
      <c r="AN225" s="139"/>
      <c r="AO225" s="166"/>
      <c r="AP225" s="167"/>
      <c r="AQ225" s="168"/>
      <c r="AR225" s="168"/>
      <c r="AS225" s="168"/>
      <c r="AT225" s="168"/>
      <c r="AU225" s="168"/>
      <c r="AV225" s="169"/>
      <c r="AW225" s="170"/>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9"/>
      <c r="BU225" s="145"/>
      <c r="GE225" s="59"/>
      <c r="GK225" s="59"/>
    </row>
    <row r="226" spans="3:193" s="144" customFormat="1" ht="15.75" thickBot="1">
      <c r="C226" s="137"/>
      <c r="D226" s="138">
        <v>184</v>
      </c>
      <c r="E226" s="139">
        <v>9</v>
      </c>
      <c r="F226" s="139" t="s">
        <v>61</v>
      </c>
      <c r="G226" s="158">
        <v>71116108</v>
      </c>
      <c r="H226" s="298" t="s">
        <v>2520</v>
      </c>
      <c r="I226" s="159"/>
      <c r="J226" s="174" t="s">
        <v>2685</v>
      </c>
      <c r="K226" s="159"/>
      <c r="L226" s="159" t="s">
        <v>3087</v>
      </c>
      <c r="M226" s="159" t="s">
        <v>3088</v>
      </c>
      <c r="N226" s="160">
        <v>4</v>
      </c>
      <c r="O226" s="160">
        <v>11</v>
      </c>
      <c r="P226" s="160">
        <v>1975</v>
      </c>
      <c r="Q226" s="139" t="s">
        <v>53</v>
      </c>
      <c r="R226" s="139" t="s">
        <v>3085</v>
      </c>
      <c r="S226" s="161">
        <v>4451291</v>
      </c>
      <c r="T226" s="139" t="s">
        <v>2547</v>
      </c>
      <c r="U226" s="139" t="s">
        <v>2548</v>
      </c>
      <c r="V226" s="139" t="s">
        <v>2615</v>
      </c>
      <c r="W226" s="139">
        <v>6045432000</v>
      </c>
      <c r="X226" s="139">
        <v>3146310863</v>
      </c>
      <c r="Y226" s="415" t="s">
        <v>3705</v>
      </c>
      <c r="Z226" s="139" t="s">
        <v>2529</v>
      </c>
      <c r="AA226" s="139" t="s">
        <v>2549</v>
      </c>
      <c r="AB226" s="139" t="s">
        <v>22</v>
      </c>
      <c r="AC226" s="139" t="s">
        <v>2524</v>
      </c>
      <c r="AD226" s="140" t="s">
        <v>117</v>
      </c>
      <c r="AE226" s="140" t="s">
        <v>41</v>
      </c>
      <c r="AF226" s="162">
        <v>1</v>
      </c>
      <c r="AG226" s="163" t="s">
        <v>253</v>
      </c>
      <c r="AH226" s="164">
        <v>1</v>
      </c>
      <c r="AI226" s="164" t="s">
        <v>600</v>
      </c>
      <c r="AJ226" s="36"/>
      <c r="AK226" s="240"/>
      <c r="AL226" s="241"/>
      <c r="AM226" s="139"/>
      <c r="AN226" s="139"/>
      <c r="AO226" s="166"/>
      <c r="AP226" s="167"/>
      <c r="AQ226" s="168"/>
      <c r="AR226" s="168"/>
      <c r="AS226" s="168"/>
      <c r="AT226" s="168"/>
      <c r="AU226" s="168"/>
      <c r="AV226" s="169"/>
      <c r="AW226" s="170"/>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9"/>
      <c r="BU226" s="145"/>
      <c r="GE226" s="59"/>
      <c r="GK226" s="59"/>
    </row>
    <row r="227" spans="3:193" s="333" customFormat="1" ht="26.25" thickBot="1">
      <c r="C227" s="418"/>
      <c r="D227" s="138">
        <v>185</v>
      </c>
      <c r="E227" s="139">
        <v>9</v>
      </c>
      <c r="F227" s="419" t="s">
        <v>61</v>
      </c>
      <c r="G227" s="420">
        <v>71118807</v>
      </c>
      <c r="H227" s="421" t="s">
        <v>3089</v>
      </c>
      <c r="I227" s="422"/>
      <c r="J227" s="423" t="s">
        <v>2709</v>
      </c>
      <c r="K227" s="422"/>
      <c r="L227" s="422" t="s">
        <v>3090</v>
      </c>
      <c r="M227" s="422" t="s">
        <v>2578</v>
      </c>
      <c r="N227" s="424">
        <v>30</v>
      </c>
      <c r="O227" s="424">
        <v>6</v>
      </c>
      <c r="P227" s="424">
        <v>1985</v>
      </c>
      <c r="Q227" s="419" t="s">
        <v>53</v>
      </c>
      <c r="R227" s="419" t="s">
        <v>3085</v>
      </c>
      <c r="S227" s="425">
        <v>4451291</v>
      </c>
      <c r="T227" s="419" t="s">
        <v>2527</v>
      </c>
      <c r="U227" s="419" t="s">
        <v>2548</v>
      </c>
      <c r="V227" s="419" t="s">
        <v>2615</v>
      </c>
      <c r="W227" s="419">
        <v>6045432000</v>
      </c>
      <c r="X227" s="419">
        <v>3006507580</v>
      </c>
      <c r="Y227" s="415" t="s">
        <v>3705</v>
      </c>
      <c r="Z227" s="419" t="s">
        <v>2529</v>
      </c>
      <c r="AA227" s="419" t="s">
        <v>2549</v>
      </c>
      <c r="AB227" s="419" t="s">
        <v>22</v>
      </c>
      <c r="AC227" s="419" t="s">
        <v>2524</v>
      </c>
      <c r="AD227" s="426" t="s">
        <v>117</v>
      </c>
      <c r="AE227" s="426" t="s">
        <v>41</v>
      </c>
      <c r="AF227" s="427">
        <v>1</v>
      </c>
      <c r="AG227" s="428" t="s">
        <v>253</v>
      </c>
      <c r="AH227" s="164">
        <v>1</v>
      </c>
      <c r="AI227" s="164" t="s">
        <v>601</v>
      </c>
      <c r="AJ227" s="36"/>
      <c r="AK227" s="429"/>
      <c r="AL227" s="430"/>
      <c r="AM227" s="419"/>
      <c r="AN227" s="419"/>
      <c r="AO227" s="431"/>
      <c r="AP227" s="432"/>
      <c r="AQ227" s="433"/>
      <c r="AR227" s="433"/>
      <c r="AS227" s="433"/>
      <c r="AT227" s="433"/>
      <c r="AU227" s="433"/>
      <c r="AV227" s="434"/>
      <c r="AW227" s="435"/>
      <c r="AX227" s="433"/>
      <c r="AY227" s="433"/>
      <c r="AZ227" s="433"/>
      <c r="BA227" s="433"/>
      <c r="BB227" s="433"/>
      <c r="BC227" s="433"/>
      <c r="BD227" s="433"/>
      <c r="BE227" s="433"/>
      <c r="BF227" s="433"/>
      <c r="BG227" s="433"/>
      <c r="BH227" s="433"/>
      <c r="BI227" s="433"/>
      <c r="BJ227" s="433"/>
      <c r="BK227" s="433"/>
      <c r="BL227" s="433"/>
      <c r="BM227" s="433"/>
      <c r="BN227" s="433"/>
      <c r="BO227" s="433"/>
      <c r="BP227" s="433"/>
      <c r="BQ227" s="433"/>
      <c r="BR227" s="433"/>
      <c r="BS227" s="433"/>
      <c r="BT227" s="434"/>
      <c r="BU227" s="436"/>
      <c r="GE227" s="59"/>
      <c r="GK227" s="59"/>
    </row>
    <row r="228" spans="3:193" s="144" customFormat="1" ht="15.75" thickBot="1">
      <c r="C228" s="137"/>
      <c r="D228" s="138">
        <v>186</v>
      </c>
      <c r="E228" s="139">
        <v>9</v>
      </c>
      <c r="F228" s="139" t="s">
        <v>61</v>
      </c>
      <c r="G228" s="158">
        <v>15434321</v>
      </c>
      <c r="H228" s="298" t="s">
        <v>2576</v>
      </c>
      <c r="I228" s="159"/>
      <c r="J228" s="174" t="s">
        <v>2906</v>
      </c>
      <c r="K228" s="159"/>
      <c r="L228" s="159" t="s">
        <v>3091</v>
      </c>
      <c r="M228" s="159" t="s">
        <v>3092</v>
      </c>
      <c r="N228" s="160">
        <v>27</v>
      </c>
      <c r="O228" s="160">
        <v>3</v>
      </c>
      <c r="P228" s="160">
        <v>1969</v>
      </c>
      <c r="Q228" s="139" t="s">
        <v>53</v>
      </c>
      <c r="R228" s="139" t="s">
        <v>3085</v>
      </c>
      <c r="S228" s="425">
        <v>4451291</v>
      </c>
      <c r="T228" s="419" t="s">
        <v>2527</v>
      </c>
      <c r="U228" s="419" t="s">
        <v>2548</v>
      </c>
      <c r="V228" s="139" t="s">
        <v>2615</v>
      </c>
      <c r="W228" s="139">
        <v>6045432000</v>
      </c>
      <c r="X228" s="139">
        <v>3108290367</v>
      </c>
      <c r="Y228" s="415" t="s">
        <v>3705</v>
      </c>
      <c r="Z228" s="139" t="s">
        <v>2529</v>
      </c>
      <c r="AA228" s="139" t="s">
        <v>2549</v>
      </c>
      <c r="AB228" s="139" t="s">
        <v>22</v>
      </c>
      <c r="AC228" s="139" t="s">
        <v>2524</v>
      </c>
      <c r="AD228" s="140" t="s">
        <v>117</v>
      </c>
      <c r="AE228" s="140" t="s">
        <v>41</v>
      </c>
      <c r="AF228" s="162">
        <v>1</v>
      </c>
      <c r="AG228" s="163" t="s">
        <v>253</v>
      </c>
      <c r="AH228" s="164">
        <v>1</v>
      </c>
      <c r="AI228" s="164" t="s">
        <v>600</v>
      </c>
      <c r="AJ228" s="36"/>
      <c r="AK228" s="240"/>
      <c r="AL228" s="241"/>
      <c r="AM228" s="139"/>
      <c r="AN228" s="139"/>
      <c r="AO228" s="166"/>
      <c r="AP228" s="167"/>
      <c r="AQ228" s="168"/>
      <c r="AR228" s="168"/>
      <c r="AS228" s="168"/>
      <c r="AT228" s="168"/>
      <c r="AU228" s="168"/>
      <c r="AV228" s="169"/>
      <c r="AW228" s="170"/>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9"/>
      <c r="BU228" s="145"/>
      <c r="GE228" s="59"/>
      <c r="GK228" s="59"/>
    </row>
    <row r="229" spans="3:193" s="144" customFormat="1" ht="15.75" thickBot="1">
      <c r="C229" s="137"/>
      <c r="D229" s="138">
        <v>187</v>
      </c>
      <c r="E229" s="139">
        <v>9</v>
      </c>
      <c r="F229" s="139" t="s">
        <v>61</v>
      </c>
      <c r="G229" s="158">
        <v>71111927</v>
      </c>
      <c r="H229" s="298" t="s">
        <v>2632</v>
      </c>
      <c r="I229" s="159"/>
      <c r="J229" s="174" t="s">
        <v>2632</v>
      </c>
      <c r="K229" s="159"/>
      <c r="L229" s="159" t="s">
        <v>3093</v>
      </c>
      <c r="M229" s="159" t="s">
        <v>3094</v>
      </c>
      <c r="N229" s="160">
        <v>31</v>
      </c>
      <c r="O229" s="160">
        <v>1</v>
      </c>
      <c r="P229" s="160">
        <v>1964</v>
      </c>
      <c r="Q229" s="139" t="s">
        <v>53</v>
      </c>
      <c r="R229" s="139" t="s">
        <v>3085</v>
      </c>
      <c r="S229" s="425">
        <v>4451291</v>
      </c>
      <c r="T229" s="419" t="s">
        <v>2527</v>
      </c>
      <c r="U229" s="419" t="s">
        <v>2548</v>
      </c>
      <c r="V229" s="139" t="s">
        <v>2615</v>
      </c>
      <c r="W229" s="139">
        <v>6045432000</v>
      </c>
      <c r="X229" s="139">
        <v>3194954923</v>
      </c>
      <c r="Y229" s="415" t="s">
        <v>3705</v>
      </c>
      <c r="Z229" s="139" t="s">
        <v>2529</v>
      </c>
      <c r="AA229" s="139" t="s">
        <v>2549</v>
      </c>
      <c r="AB229" s="139" t="s">
        <v>22</v>
      </c>
      <c r="AC229" s="139" t="s">
        <v>2524</v>
      </c>
      <c r="AD229" s="140" t="s">
        <v>117</v>
      </c>
      <c r="AE229" s="140" t="s">
        <v>41</v>
      </c>
      <c r="AF229" s="162">
        <v>1</v>
      </c>
      <c r="AG229" s="163" t="s">
        <v>253</v>
      </c>
      <c r="AH229" s="164">
        <v>1</v>
      </c>
      <c r="AI229" s="164" t="s">
        <v>600</v>
      </c>
      <c r="AJ229" s="36"/>
      <c r="AK229" s="240"/>
      <c r="AL229" s="241"/>
      <c r="AM229" s="139"/>
      <c r="AN229" s="139"/>
      <c r="AO229" s="166"/>
      <c r="AP229" s="167"/>
      <c r="AQ229" s="168"/>
      <c r="AR229" s="168"/>
      <c r="AS229" s="168"/>
      <c r="AT229" s="168"/>
      <c r="AU229" s="168"/>
      <c r="AV229" s="169"/>
      <c r="AW229" s="170"/>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9"/>
      <c r="BU229" s="145"/>
      <c r="GE229" s="59"/>
      <c r="GK229" s="59"/>
    </row>
    <row r="230" spans="3:193" s="144" customFormat="1" ht="15.75" thickBot="1">
      <c r="C230" s="137"/>
      <c r="D230" s="138">
        <v>188</v>
      </c>
      <c r="E230" s="139">
        <v>9</v>
      </c>
      <c r="F230" s="139" t="s">
        <v>61</v>
      </c>
      <c r="G230" s="158">
        <v>71112543</v>
      </c>
      <c r="H230" s="298" t="s">
        <v>2520</v>
      </c>
      <c r="I230" s="159"/>
      <c r="J230" s="174" t="s">
        <v>2557</v>
      </c>
      <c r="K230" s="159"/>
      <c r="L230" s="159" t="s">
        <v>2773</v>
      </c>
      <c r="M230" s="159" t="s">
        <v>2774</v>
      </c>
      <c r="N230" s="160">
        <v>24</v>
      </c>
      <c r="O230" s="160">
        <v>11</v>
      </c>
      <c r="P230" s="160">
        <v>1966</v>
      </c>
      <c r="Q230" s="139" t="s">
        <v>53</v>
      </c>
      <c r="R230" s="139" t="s">
        <v>3085</v>
      </c>
      <c r="S230" s="425">
        <v>4451291</v>
      </c>
      <c r="T230" s="139" t="s">
        <v>2527</v>
      </c>
      <c r="U230" s="139" t="s">
        <v>2548</v>
      </c>
      <c r="V230" s="139" t="s">
        <v>2615</v>
      </c>
      <c r="W230" s="139">
        <v>6045432000</v>
      </c>
      <c r="X230" s="139">
        <v>3116203614</v>
      </c>
      <c r="Y230" s="415" t="s">
        <v>3705</v>
      </c>
      <c r="Z230" s="139" t="s">
        <v>2529</v>
      </c>
      <c r="AA230" s="139" t="s">
        <v>2549</v>
      </c>
      <c r="AB230" s="139" t="s">
        <v>22</v>
      </c>
      <c r="AC230" s="139" t="s">
        <v>2524</v>
      </c>
      <c r="AD230" s="140" t="s">
        <v>117</v>
      </c>
      <c r="AE230" s="140" t="s">
        <v>41</v>
      </c>
      <c r="AF230" s="162">
        <v>1</v>
      </c>
      <c r="AG230" s="163" t="s">
        <v>253</v>
      </c>
      <c r="AH230" s="164">
        <v>1</v>
      </c>
      <c r="AI230" s="164" t="s">
        <v>600</v>
      </c>
      <c r="AJ230" s="36"/>
      <c r="AK230" s="240"/>
      <c r="AL230" s="241"/>
      <c r="AM230" s="139"/>
      <c r="AN230" s="139"/>
      <c r="AO230" s="166"/>
      <c r="AP230" s="167"/>
      <c r="AQ230" s="168"/>
      <c r="AR230" s="168"/>
      <c r="AS230" s="168"/>
      <c r="AT230" s="168"/>
      <c r="AU230" s="168"/>
      <c r="AV230" s="169"/>
      <c r="AW230" s="170"/>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9"/>
      <c r="BU230" s="145"/>
      <c r="GE230" s="59"/>
      <c r="GK230" s="59"/>
    </row>
    <row r="231" spans="3:193" s="144" customFormat="1" ht="15.75" thickBot="1">
      <c r="C231" s="137"/>
      <c r="D231" s="138">
        <v>189</v>
      </c>
      <c r="E231" s="139">
        <v>9</v>
      </c>
      <c r="F231" s="139" t="s">
        <v>61</v>
      </c>
      <c r="G231" s="158">
        <v>71112220</v>
      </c>
      <c r="H231" s="298" t="s">
        <v>2563</v>
      </c>
      <c r="I231" s="159"/>
      <c r="J231" s="174" t="s">
        <v>2563</v>
      </c>
      <c r="K231" s="159"/>
      <c r="L231" s="159" t="s">
        <v>3095</v>
      </c>
      <c r="M231" s="159" t="s">
        <v>2867</v>
      </c>
      <c r="N231" s="160">
        <v>2</v>
      </c>
      <c r="O231" s="160">
        <v>8</v>
      </c>
      <c r="P231" s="160">
        <v>1963</v>
      </c>
      <c r="Q231" s="139" t="s">
        <v>53</v>
      </c>
      <c r="R231" s="139" t="s">
        <v>3085</v>
      </c>
      <c r="S231" s="425">
        <v>4451291</v>
      </c>
      <c r="T231" s="139" t="s">
        <v>2527</v>
      </c>
      <c r="U231" s="139" t="s">
        <v>2548</v>
      </c>
      <c r="V231" s="139" t="s">
        <v>2615</v>
      </c>
      <c r="W231" s="139">
        <v>6045432000</v>
      </c>
      <c r="X231" s="139">
        <v>3114348883</v>
      </c>
      <c r="Y231" s="415" t="s">
        <v>3705</v>
      </c>
      <c r="Z231" s="139" t="s">
        <v>2529</v>
      </c>
      <c r="AA231" s="139" t="s">
        <v>2549</v>
      </c>
      <c r="AB231" s="139" t="s">
        <v>22</v>
      </c>
      <c r="AC231" s="139" t="s">
        <v>2524</v>
      </c>
      <c r="AD231" s="140" t="s">
        <v>117</v>
      </c>
      <c r="AE231" s="140" t="s">
        <v>41</v>
      </c>
      <c r="AF231" s="162">
        <v>1</v>
      </c>
      <c r="AG231" s="163" t="s">
        <v>253</v>
      </c>
      <c r="AH231" s="164">
        <v>1</v>
      </c>
      <c r="AI231" s="164" t="s">
        <v>600</v>
      </c>
      <c r="AJ231" s="36"/>
      <c r="AK231" s="240"/>
      <c r="AL231" s="241"/>
      <c r="AM231" s="139"/>
      <c r="AN231" s="139"/>
      <c r="AO231" s="166"/>
      <c r="AP231" s="167"/>
      <c r="AQ231" s="168"/>
      <c r="AR231" s="168"/>
      <c r="AS231" s="168"/>
      <c r="AT231" s="168"/>
      <c r="AU231" s="168"/>
      <c r="AV231" s="169"/>
      <c r="AW231" s="170"/>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9"/>
      <c r="BU231" s="145"/>
      <c r="GE231" s="59"/>
      <c r="GK231" s="59"/>
    </row>
    <row r="232" spans="3:193" s="144" customFormat="1" ht="15.75" thickBot="1">
      <c r="C232" s="137"/>
      <c r="D232" s="138">
        <v>190</v>
      </c>
      <c r="E232" s="139">
        <v>9</v>
      </c>
      <c r="F232" s="139" t="s">
        <v>61</v>
      </c>
      <c r="G232" s="158">
        <v>71111675</v>
      </c>
      <c r="H232" s="298" t="s">
        <v>2943</v>
      </c>
      <c r="I232" s="159"/>
      <c r="J232" s="174" t="s">
        <v>2592</v>
      </c>
      <c r="K232" s="159"/>
      <c r="L232" s="159" t="s">
        <v>3096</v>
      </c>
      <c r="M232" s="159" t="s">
        <v>2566</v>
      </c>
      <c r="N232" s="160">
        <v>29</v>
      </c>
      <c r="O232" s="160">
        <v>9</v>
      </c>
      <c r="P232" s="160">
        <v>1963</v>
      </c>
      <c r="Q232" s="139" t="s">
        <v>53</v>
      </c>
      <c r="R232" s="139" t="s">
        <v>3085</v>
      </c>
      <c r="S232" s="425">
        <v>4451291</v>
      </c>
      <c r="T232" s="139" t="s">
        <v>2547</v>
      </c>
      <c r="U232" s="139" t="s">
        <v>2548</v>
      </c>
      <c r="V232" s="139" t="s">
        <v>2615</v>
      </c>
      <c r="W232" s="139">
        <v>6045432000</v>
      </c>
      <c r="X232" s="139">
        <v>3195355668</v>
      </c>
      <c r="Y232" s="415" t="s">
        <v>3705</v>
      </c>
      <c r="Z232" s="139" t="s">
        <v>2529</v>
      </c>
      <c r="AA232" s="139" t="s">
        <v>2549</v>
      </c>
      <c r="AB232" s="139" t="s">
        <v>22</v>
      </c>
      <c r="AC232" s="139" t="s">
        <v>2524</v>
      </c>
      <c r="AD232" s="140" t="s">
        <v>117</v>
      </c>
      <c r="AE232" s="140" t="s">
        <v>41</v>
      </c>
      <c r="AF232" s="162">
        <v>1</v>
      </c>
      <c r="AG232" s="163" t="s">
        <v>253</v>
      </c>
      <c r="AH232" s="164">
        <v>1</v>
      </c>
      <c r="AI232" s="164" t="s">
        <v>600</v>
      </c>
      <c r="AJ232" s="36"/>
      <c r="AK232" s="240"/>
      <c r="AL232" s="241"/>
      <c r="AM232" s="139"/>
      <c r="AN232" s="139"/>
      <c r="AO232" s="166"/>
      <c r="AP232" s="167"/>
      <c r="AQ232" s="168"/>
      <c r="AR232" s="168"/>
      <c r="AS232" s="168"/>
      <c r="AT232" s="168"/>
      <c r="AU232" s="168"/>
      <c r="AV232" s="169"/>
      <c r="AW232" s="170"/>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9"/>
      <c r="BU232" s="145"/>
      <c r="GE232" s="59"/>
      <c r="GK232" s="59"/>
    </row>
    <row r="233" spans="3:193" s="144" customFormat="1" ht="15.75" thickBot="1">
      <c r="C233" s="137"/>
      <c r="D233" s="138">
        <v>191</v>
      </c>
      <c r="E233" s="139">
        <v>9</v>
      </c>
      <c r="F233" s="139" t="s">
        <v>61</v>
      </c>
      <c r="G233" s="158">
        <v>71110990</v>
      </c>
      <c r="H233" s="298" t="s">
        <v>2555</v>
      </c>
      <c r="I233" s="159"/>
      <c r="J233" s="174" t="s">
        <v>2710</v>
      </c>
      <c r="K233" s="159"/>
      <c r="L233" s="159" t="s">
        <v>3097</v>
      </c>
      <c r="M233" s="159" t="s">
        <v>2730</v>
      </c>
      <c r="N233" s="160">
        <v>7</v>
      </c>
      <c r="O233" s="160">
        <v>7</v>
      </c>
      <c r="P233" s="160">
        <v>1960</v>
      </c>
      <c r="Q233" s="139" t="s">
        <v>53</v>
      </c>
      <c r="R233" s="139" t="s">
        <v>3085</v>
      </c>
      <c r="S233" s="425">
        <v>4451291</v>
      </c>
      <c r="T233" s="139" t="s">
        <v>2547</v>
      </c>
      <c r="U233" s="139" t="s">
        <v>2548</v>
      </c>
      <c r="V233" s="139" t="s">
        <v>2615</v>
      </c>
      <c r="W233" s="139">
        <v>6045432000</v>
      </c>
      <c r="X233" s="139">
        <v>3213988737</v>
      </c>
      <c r="Y233" s="415" t="s">
        <v>3705</v>
      </c>
      <c r="Z233" s="139" t="s">
        <v>2529</v>
      </c>
      <c r="AA233" s="139" t="s">
        <v>2549</v>
      </c>
      <c r="AB233" s="139" t="s">
        <v>22</v>
      </c>
      <c r="AC233" s="139" t="s">
        <v>2524</v>
      </c>
      <c r="AD233" s="140" t="s">
        <v>117</v>
      </c>
      <c r="AE233" s="140" t="s">
        <v>41</v>
      </c>
      <c r="AF233" s="162">
        <v>1</v>
      </c>
      <c r="AG233" s="163" t="s">
        <v>253</v>
      </c>
      <c r="AH233" s="164">
        <v>1</v>
      </c>
      <c r="AI233" s="164" t="s">
        <v>600</v>
      </c>
      <c r="AJ233" s="36"/>
      <c r="AK233" s="240"/>
      <c r="AL233" s="241"/>
      <c r="AM233" s="139"/>
      <c r="AN233" s="139"/>
      <c r="AO233" s="166"/>
      <c r="AP233" s="167"/>
      <c r="AQ233" s="168"/>
      <c r="AR233" s="168"/>
      <c r="AS233" s="168"/>
      <c r="AT233" s="168"/>
      <c r="AU233" s="168"/>
      <c r="AV233" s="169"/>
      <c r="AW233" s="170"/>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9"/>
      <c r="BU233" s="145"/>
      <c r="GE233" s="59"/>
      <c r="GK233" s="59"/>
    </row>
    <row r="234" spans="3:193" s="144" customFormat="1" ht="15.75" thickBot="1">
      <c r="C234" s="137"/>
      <c r="D234" s="138">
        <v>192</v>
      </c>
      <c r="E234" s="139">
        <v>9</v>
      </c>
      <c r="F234" s="139" t="s">
        <v>61</v>
      </c>
      <c r="G234" s="158">
        <v>7111582</v>
      </c>
      <c r="H234" s="298" t="s">
        <v>2554</v>
      </c>
      <c r="I234" s="159"/>
      <c r="J234" s="174" t="s">
        <v>2655</v>
      </c>
      <c r="K234" s="159"/>
      <c r="L234" s="159" t="s">
        <v>2784</v>
      </c>
      <c r="M234" s="159" t="s">
        <v>2867</v>
      </c>
      <c r="N234" s="160">
        <v>30</v>
      </c>
      <c r="O234" s="160">
        <v>87</v>
      </c>
      <c r="P234" s="160">
        <v>1972</v>
      </c>
      <c r="Q234" s="139" t="s">
        <v>53</v>
      </c>
      <c r="R234" s="139" t="s">
        <v>3085</v>
      </c>
      <c r="S234" s="425">
        <v>4451291</v>
      </c>
      <c r="T234" s="139" t="s">
        <v>2547</v>
      </c>
      <c r="U234" s="139" t="s">
        <v>2548</v>
      </c>
      <c r="V234" s="139" t="s">
        <v>2615</v>
      </c>
      <c r="W234" s="139">
        <v>6045432000</v>
      </c>
      <c r="X234" s="139">
        <v>3116112071</v>
      </c>
      <c r="Y234" s="415" t="s">
        <v>3705</v>
      </c>
      <c r="Z234" s="139" t="s">
        <v>2529</v>
      </c>
      <c r="AA234" s="139" t="s">
        <v>2549</v>
      </c>
      <c r="AB234" s="139" t="s">
        <v>22</v>
      </c>
      <c r="AC234" s="139" t="s">
        <v>2524</v>
      </c>
      <c r="AD234" s="140" t="s">
        <v>117</v>
      </c>
      <c r="AE234" s="140" t="s">
        <v>41</v>
      </c>
      <c r="AF234" s="162">
        <v>1</v>
      </c>
      <c r="AG234" s="163" t="s">
        <v>253</v>
      </c>
      <c r="AH234" s="164">
        <v>1</v>
      </c>
      <c r="AI234" s="164" t="s">
        <v>600</v>
      </c>
      <c r="AJ234" s="36"/>
      <c r="AK234" s="240"/>
      <c r="AL234" s="241"/>
      <c r="AM234" s="139"/>
      <c r="AN234" s="139"/>
      <c r="AO234" s="166"/>
      <c r="AP234" s="167"/>
      <c r="AQ234" s="168"/>
      <c r="AR234" s="168"/>
      <c r="AS234" s="168"/>
      <c r="AT234" s="168"/>
      <c r="AU234" s="168"/>
      <c r="AV234" s="169"/>
      <c r="AW234" s="170"/>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9"/>
      <c r="BU234" s="145"/>
      <c r="GE234" s="59"/>
      <c r="GK234" s="59"/>
    </row>
    <row r="235" spans="3:193" s="144" customFormat="1" ht="15.75" thickBot="1">
      <c r="C235" s="137"/>
      <c r="D235" s="138">
        <v>193</v>
      </c>
      <c r="E235" s="139">
        <v>9</v>
      </c>
      <c r="F235" s="139" t="s">
        <v>61</v>
      </c>
      <c r="G235" s="158">
        <v>71111505</v>
      </c>
      <c r="H235" s="298" t="s">
        <v>2575</v>
      </c>
      <c r="I235" s="159"/>
      <c r="J235" s="174" t="s">
        <v>2854</v>
      </c>
      <c r="K235" s="159"/>
      <c r="L235" s="159" t="s">
        <v>2784</v>
      </c>
      <c r="M235" s="159" t="s">
        <v>2867</v>
      </c>
      <c r="N235" s="160">
        <v>7</v>
      </c>
      <c r="O235" s="160">
        <v>11</v>
      </c>
      <c r="P235" s="160">
        <v>1962</v>
      </c>
      <c r="Q235" s="139" t="s">
        <v>53</v>
      </c>
      <c r="R235" s="139" t="s">
        <v>3085</v>
      </c>
      <c r="S235" s="425">
        <v>4451291</v>
      </c>
      <c r="T235" s="139" t="s">
        <v>2547</v>
      </c>
      <c r="U235" s="139" t="s">
        <v>2548</v>
      </c>
      <c r="V235" s="139" t="s">
        <v>2615</v>
      </c>
      <c r="W235" s="139">
        <v>6045432000</v>
      </c>
      <c r="X235" s="139">
        <v>3136875492</v>
      </c>
      <c r="Y235" s="415" t="s">
        <v>3705</v>
      </c>
      <c r="Z235" s="139" t="s">
        <v>2529</v>
      </c>
      <c r="AA235" s="139" t="s">
        <v>2549</v>
      </c>
      <c r="AB235" s="139" t="s">
        <v>22</v>
      </c>
      <c r="AC235" s="139" t="s">
        <v>2524</v>
      </c>
      <c r="AD235" s="140" t="s">
        <v>117</v>
      </c>
      <c r="AE235" s="140" t="s">
        <v>41</v>
      </c>
      <c r="AF235" s="162">
        <v>1</v>
      </c>
      <c r="AG235" s="163" t="s">
        <v>253</v>
      </c>
      <c r="AH235" s="164">
        <v>1</v>
      </c>
      <c r="AI235" s="164" t="s">
        <v>600</v>
      </c>
      <c r="AJ235" s="36"/>
      <c r="AK235" s="240"/>
      <c r="AL235" s="241"/>
      <c r="AM235" s="139"/>
      <c r="AN235" s="139"/>
      <c r="AO235" s="166"/>
      <c r="AP235" s="167"/>
      <c r="AQ235" s="168"/>
      <c r="AR235" s="168"/>
      <c r="AS235" s="168"/>
      <c r="AT235" s="168"/>
      <c r="AU235" s="168"/>
      <c r="AV235" s="169"/>
      <c r="AW235" s="170"/>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9"/>
      <c r="BU235" s="145"/>
      <c r="GE235" s="59"/>
      <c r="GK235" s="59"/>
    </row>
    <row r="236" spans="3:193" s="144" customFormat="1" ht="15.75" thickBot="1">
      <c r="C236" s="137"/>
      <c r="D236" s="138">
        <v>194</v>
      </c>
      <c r="E236" s="139">
        <v>9</v>
      </c>
      <c r="F236" s="139" t="s">
        <v>61</v>
      </c>
      <c r="G236" s="158">
        <v>71112330</v>
      </c>
      <c r="H236" s="298" t="s">
        <v>2592</v>
      </c>
      <c r="I236" s="159"/>
      <c r="J236" s="174" t="s">
        <v>2576</v>
      </c>
      <c r="K236" s="159"/>
      <c r="L236" s="159" t="s">
        <v>2774</v>
      </c>
      <c r="M236" s="159" t="s">
        <v>3098</v>
      </c>
      <c r="N236" s="160">
        <v>31</v>
      </c>
      <c r="O236" s="160">
        <v>3</v>
      </c>
      <c r="P236" s="160">
        <v>1965</v>
      </c>
      <c r="Q236" s="139" t="s">
        <v>53</v>
      </c>
      <c r="R236" s="139" t="s">
        <v>3085</v>
      </c>
      <c r="S236" s="161">
        <v>2957110</v>
      </c>
      <c r="T236" s="139" t="s">
        <v>2527</v>
      </c>
      <c r="U236" s="139" t="s">
        <v>2573</v>
      </c>
      <c r="V236" s="139" t="s">
        <v>2615</v>
      </c>
      <c r="W236" s="139">
        <v>6045432000</v>
      </c>
      <c r="X236" s="139">
        <v>3194131446</v>
      </c>
      <c r="Y236" s="415" t="s">
        <v>3705</v>
      </c>
      <c r="Z236" s="139" t="s">
        <v>2529</v>
      </c>
      <c r="AA236" s="139" t="s">
        <v>2549</v>
      </c>
      <c r="AB236" s="139" t="s">
        <v>22</v>
      </c>
      <c r="AC236" s="139" t="s">
        <v>2524</v>
      </c>
      <c r="AD236" s="140" t="s">
        <v>117</v>
      </c>
      <c r="AE236" s="140" t="s">
        <v>41</v>
      </c>
      <c r="AF236" s="162">
        <v>1</v>
      </c>
      <c r="AG236" s="163" t="s">
        <v>253</v>
      </c>
      <c r="AH236" s="164">
        <v>1</v>
      </c>
      <c r="AI236" s="164" t="s">
        <v>600</v>
      </c>
      <c r="AJ236" s="36"/>
      <c r="AK236" s="240"/>
      <c r="AL236" s="241"/>
      <c r="AM236" s="139"/>
      <c r="AN236" s="139"/>
      <c r="AO236" s="166"/>
      <c r="AP236" s="167"/>
      <c r="AQ236" s="168"/>
      <c r="AR236" s="168"/>
      <c r="AS236" s="168"/>
      <c r="AT236" s="168"/>
      <c r="AU236" s="168"/>
      <c r="AV236" s="169"/>
      <c r="AW236" s="170"/>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9"/>
      <c r="BU236" s="145"/>
      <c r="GE236" s="59"/>
      <c r="GK236" s="59"/>
    </row>
    <row r="237" spans="3:193" s="144" customFormat="1" ht="15.75" thickBot="1">
      <c r="C237" s="137"/>
      <c r="D237" s="138">
        <v>195</v>
      </c>
      <c r="E237" s="139">
        <v>9</v>
      </c>
      <c r="F237" s="139" t="s">
        <v>61</v>
      </c>
      <c r="G237" s="158">
        <v>70352078</v>
      </c>
      <c r="H237" s="298" t="s">
        <v>2544</v>
      </c>
      <c r="I237" s="159"/>
      <c r="J237" s="174" t="s">
        <v>2803</v>
      </c>
      <c r="K237" s="159"/>
      <c r="L237" s="159" t="s">
        <v>3099</v>
      </c>
      <c r="M237" s="159" t="s">
        <v>2546</v>
      </c>
      <c r="N237" s="160">
        <v>31</v>
      </c>
      <c r="O237" s="160">
        <v>12</v>
      </c>
      <c r="P237" s="160">
        <v>1969</v>
      </c>
      <c r="Q237" s="139" t="s">
        <v>53</v>
      </c>
      <c r="R237" s="139" t="s">
        <v>3085</v>
      </c>
      <c r="S237" s="425">
        <v>4451291</v>
      </c>
      <c r="T237" s="139" t="s">
        <v>2547</v>
      </c>
      <c r="U237" s="139" t="s">
        <v>2548</v>
      </c>
      <c r="V237" s="139" t="s">
        <v>2615</v>
      </c>
      <c r="W237" s="139">
        <v>6045432000</v>
      </c>
      <c r="X237" s="139">
        <v>3113454699</v>
      </c>
      <c r="Y237" s="415" t="s">
        <v>3705</v>
      </c>
      <c r="Z237" s="139" t="s">
        <v>2529</v>
      </c>
      <c r="AA237" s="139" t="s">
        <v>2549</v>
      </c>
      <c r="AB237" s="139" t="s">
        <v>22</v>
      </c>
      <c r="AC237" s="139" t="s">
        <v>2524</v>
      </c>
      <c r="AD237" s="140" t="s">
        <v>117</v>
      </c>
      <c r="AE237" s="140" t="s">
        <v>41</v>
      </c>
      <c r="AF237" s="162">
        <v>1</v>
      </c>
      <c r="AG237" s="163" t="s">
        <v>253</v>
      </c>
      <c r="AH237" s="164">
        <v>1</v>
      </c>
      <c r="AI237" s="164" t="s">
        <v>600</v>
      </c>
      <c r="AJ237" s="36"/>
      <c r="AK237" s="240"/>
      <c r="AL237" s="241"/>
      <c r="AM237" s="139"/>
      <c r="AN237" s="139"/>
      <c r="AO237" s="166"/>
      <c r="AP237" s="167"/>
      <c r="AQ237" s="168"/>
      <c r="AR237" s="168"/>
      <c r="AS237" s="168"/>
      <c r="AT237" s="168"/>
      <c r="AU237" s="168"/>
      <c r="AV237" s="169"/>
      <c r="AW237" s="170"/>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9"/>
      <c r="BU237" s="145"/>
      <c r="GE237" s="59"/>
      <c r="GK237" s="59"/>
    </row>
    <row r="238" spans="3:193" s="144" customFormat="1" ht="15.75" thickBot="1">
      <c r="C238" s="137"/>
      <c r="D238" s="138">
        <v>196</v>
      </c>
      <c r="E238" s="139">
        <v>9</v>
      </c>
      <c r="F238" s="139" t="s">
        <v>61</v>
      </c>
      <c r="G238" s="158">
        <v>71113250</v>
      </c>
      <c r="H238" s="298" t="s">
        <v>2898</v>
      </c>
      <c r="I238" s="159"/>
      <c r="J238" s="174" t="s">
        <v>2555</v>
      </c>
      <c r="K238" s="159"/>
      <c r="L238" s="159" t="s">
        <v>3100</v>
      </c>
      <c r="M238" s="159" t="s">
        <v>2910</v>
      </c>
      <c r="N238" s="160">
        <v>9</v>
      </c>
      <c r="O238" s="160">
        <v>1</v>
      </c>
      <c r="P238" s="160">
        <v>1969</v>
      </c>
      <c r="Q238" s="139" t="s">
        <v>53</v>
      </c>
      <c r="R238" s="139" t="s">
        <v>3085</v>
      </c>
      <c r="S238" s="425">
        <v>4451291</v>
      </c>
      <c r="T238" s="139" t="s">
        <v>2527</v>
      </c>
      <c r="U238" s="139" t="s">
        <v>2548</v>
      </c>
      <c r="V238" s="139" t="s">
        <v>2615</v>
      </c>
      <c r="W238" s="139">
        <v>6045432000</v>
      </c>
      <c r="X238" s="139">
        <v>3136995018</v>
      </c>
      <c r="Y238" s="415" t="s">
        <v>3705</v>
      </c>
      <c r="Z238" s="139" t="s">
        <v>2529</v>
      </c>
      <c r="AA238" s="139" t="s">
        <v>2549</v>
      </c>
      <c r="AB238" s="139" t="s">
        <v>22</v>
      </c>
      <c r="AC238" s="139" t="s">
        <v>2524</v>
      </c>
      <c r="AD238" s="140" t="s">
        <v>117</v>
      </c>
      <c r="AE238" s="140" t="s">
        <v>41</v>
      </c>
      <c r="AF238" s="162">
        <v>1</v>
      </c>
      <c r="AG238" s="163" t="s">
        <v>253</v>
      </c>
      <c r="AH238" s="164">
        <v>1</v>
      </c>
      <c r="AI238" s="164" t="s">
        <v>600</v>
      </c>
      <c r="AJ238" s="36"/>
      <c r="AK238" s="240"/>
      <c r="AL238" s="241"/>
      <c r="AM238" s="139"/>
      <c r="AN238" s="139"/>
      <c r="AO238" s="166"/>
      <c r="AP238" s="167"/>
      <c r="AQ238" s="168"/>
      <c r="AR238" s="168"/>
      <c r="AS238" s="168"/>
      <c r="AT238" s="168"/>
      <c r="AU238" s="168"/>
      <c r="AV238" s="169"/>
      <c r="AW238" s="170"/>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9"/>
      <c r="BU238" s="145"/>
      <c r="GE238" s="59"/>
      <c r="GK238" s="59"/>
    </row>
    <row r="239" spans="3:193" s="144" customFormat="1" ht="15.75" thickBot="1">
      <c r="C239" s="137"/>
      <c r="D239" s="138">
        <v>197</v>
      </c>
      <c r="E239" s="139">
        <v>9</v>
      </c>
      <c r="F239" s="139" t="s">
        <v>61</v>
      </c>
      <c r="G239" s="158">
        <v>71113417</v>
      </c>
      <c r="H239" s="298" t="s">
        <v>2706</v>
      </c>
      <c r="I239" s="159"/>
      <c r="J239" s="174" t="s">
        <v>2555</v>
      </c>
      <c r="K239" s="159"/>
      <c r="L239" s="159" t="s">
        <v>3101</v>
      </c>
      <c r="M239" s="159" t="s">
        <v>3102</v>
      </c>
      <c r="N239" s="160">
        <v>18</v>
      </c>
      <c r="O239" s="160">
        <v>7</v>
      </c>
      <c r="P239" s="160">
        <v>1969</v>
      </c>
      <c r="Q239" s="139" t="s">
        <v>53</v>
      </c>
      <c r="R239" s="139" t="s">
        <v>3085</v>
      </c>
      <c r="S239" s="425">
        <v>4451291</v>
      </c>
      <c r="T239" s="139" t="s">
        <v>2547</v>
      </c>
      <c r="U239" s="139" t="s">
        <v>2548</v>
      </c>
      <c r="V239" s="139" t="s">
        <v>2615</v>
      </c>
      <c r="W239" s="139">
        <v>6045432000</v>
      </c>
      <c r="X239" s="139">
        <v>3193370125</v>
      </c>
      <c r="Y239" s="415" t="s">
        <v>3705</v>
      </c>
      <c r="Z239" s="139" t="s">
        <v>2529</v>
      </c>
      <c r="AA239" s="139" t="s">
        <v>2549</v>
      </c>
      <c r="AB239" s="139" t="s">
        <v>22</v>
      </c>
      <c r="AC239" s="139" t="s">
        <v>2524</v>
      </c>
      <c r="AD239" s="140" t="s">
        <v>117</v>
      </c>
      <c r="AE239" s="140" t="s">
        <v>41</v>
      </c>
      <c r="AF239" s="162">
        <v>1</v>
      </c>
      <c r="AG239" s="163" t="s">
        <v>253</v>
      </c>
      <c r="AH239" s="164">
        <v>1</v>
      </c>
      <c r="AI239" s="164" t="s">
        <v>600</v>
      </c>
      <c r="AJ239" s="36"/>
      <c r="AK239" s="240"/>
      <c r="AL239" s="241"/>
      <c r="AM239" s="139"/>
      <c r="AN239" s="139"/>
      <c r="AO239" s="166"/>
      <c r="AP239" s="167"/>
      <c r="AQ239" s="168"/>
      <c r="AR239" s="168"/>
      <c r="AS239" s="168"/>
      <c r="AT239" s="168"/>
      <c r="AU239" s="168"/>
      <c r="AV239" s="169"/>
      <c r="AW239" s="170"/>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9"/>
      <c r="BU239" s="145"/>
      <c r="GE239" s="59"/>
      <c r="GK239" s="59"/>
    </row>
    <row r="240" spans="3:193" s="144" customFormat="1" ht="15.75" thickBot="1">
      <c r="C240" s="137"/>
      <c r="D240" s="138">
        <v>198</v>
      </c>
      <c r="E240" s="139">
        <v>9</v>
      </c>
      <c r="F240" s="139" t="s">
        <v>61</v>
      </c>
      <c r="G240" s="158">
        <v>71115321</v>
      </c>
      <c r="H240" s="298" t="s">
        <v>2575</v>
      </c>
      <c r="I240" s="159"/>
      <c r="J240" s="174" t="s">
        <v>2557</v>
      </c>
      <c r="K240" s="159"/>
      <c r="L240" s="159" t="s">
        <v>3101</v>
      </c>
      <c r="M240" s="159" t="s">
        <v>3102</v>
      </c>
      <c r="N240" s="160">
        <v>10</v>
      </c>
      <c r="O240" s="160">
        <v>8</v>
      </c>
      <c r="P240" s="160">
        <v>1976</v>
      </c>
      <c r="Q240" s="139" t="s">
        <v>53</v>
      </c>
      <c r="R240" s="139" t="s">
        <v>3085</v>
      </c>
      <c r="S240" s="161">
        <v>3415195</v>
      </c>
      <c r="T240" s="139" t="s">
        <v>2547</v>
      </c>
      <c r="U240" s="139" t="s">
        <v>2548</v>
      </c>
      <c r="V240" s="139" t="s">
        <v>2615</v>
      </c>
      <c r="W240" s="139">
        <v>6045432000</v>
      </c>
      <c r="X240" s="139">
        <v>3137418838</v>
      </c>
      <c r="Y240" s="415" t="s">
        <v>3705</v>
      </c>
      <c r="Z240" s="139" t="s">
        <v>2529</v>
      </c>
      <c r="AA240" s="139" t="s">
        <v>2549</v>
      </c>
      <c r="AB240" s="139" t="s">
        <v>22</v>
      </c>
      <c r="AC240" s="139" t="s">
        <v>2524</v>
      </c>
      <c r="AD240" s="140" t="s">
        <v>117</v>
      </c>
      <c r="AE240" s="140" t="s">
        <v>41</v>
      </c>
      <c r="AF240" s="162">
        <v>1</v>
      </c>
      <c r="AG240" s="163" t="s">
        <v>253</v>
      </c>
      <c r="AH240" s="164">
        <v>1</v>
      </c>
      <c r="AI240" s="164" t="s">
        <v>600</v>
      </c>
      <c r="AJ240" s="36"/>
      <c r="AK240" s="240"/>
      <c r="AL240" s="241"/>
      <c r="AM240" s="139"/>
      <c r="AN240" s="139"/>
      <c r="AO240" s="166"/>
      <c r="AP240" s="167"/>
      <c r="AQ240" s="168"/>
      <c r="AR240" s="168"/>
      <c r="AS240" s="168"/>
      <c r="AT240" s="168"/>
      <c r="AU240" s="168"/>
      <c r="AV240" s="169"/>
      <c r="AW240" s="170"/>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9"/>
      <c r="BU240" s="145"/>
      <c r="GE240" s="59"/>
      <c r="GK240" s="59"/>
    </row>
    <row r="241" spans="3:193" s="144" customFormat="1" ht="15.75" thickBot="1">
      <c r="C241" s="137"/>
      <c r="D241" s="138">
        <v>199</v>
      </c>
      <c r="E241" s="139">
        <v>9</v>
      </c>
      <c r="F241" s="139" t="s">
        <v>61</v>
      </c>
      <c r="G241" s="158">
        <v>71110781</v>
      </c>
      <c r="H241" s="298" t="s">
        <v>2557</v>
      </c>
      <c r="I241" s="159"/>
      <c r="J241" s="174" t="s">
        <v>2604</v>
      </c>
      <c r="K241" s="159"/>
      <c r="L241" s="159" t="s">
        <v>2833</v>
      </c>
      <c r="M241" s="159" t="s">
        <v>3103</v>
      </c>
      <c r="N241" s="160">
        <v>28</v>
      </c>
      <c r="O241" s="160">
        <v>7</v>
      </c>
      <c r="P241" s="160">
        <v>1960</v>
      </c>
      <c r="Q241" s="139" t="s">
        <v>53</v>
      </c>
      <c r="R241" s="139" t="s">
        <v>3085</v>
      </c>
      <c r="S241" s="425">
        <v>4451291</v>
      </c>
      <c r="T241" s="139" t="s">
        <v>2547</v>
      </c>
      <c r="U241" s="139" t="s">
        <v>2548</v>
      </c>
      <c r="V241" s="139" t="s">
        <v>2615</v>
      </c>
      <c r="W241" s="139">
        <v>6045432000</v>
      </c>
      <c r="X241" s="139">
        <v>3172911873</v>
      </c>
      <c r="Y241" s="415" t="s">
        <v>3705</v>
      </c>
      <c r="Z241" s="139" t="s">
        <v>2529</v>
      </c>
      <c r="AA241" s="139" t="s">
        <v>2549</v>
      </c>
      <c r="AB241" s="139" t="s">
        <v>22</v>
      </c>
      <c r="AC241" s="139" t="s">
        <v>2524</v>
      </c>
      <c r="AD241" s="140" t="s">
        <v>117</v>
      </c>
      <c r="AE241" s="140" t="s">
        <v>41</v>
      </c>
      <c r="AF241" s="162">
        <v>1</v>
      </c>
      <c r="AG241" s="163" t="s">
        <v>253</v>
      </c>
      <c r="AH241" s="164">
        <v>1</v>
      </c>
      <c r="AI241" s="164" t="s">
        <v>600</v>
      </c>
      <c r="AJ241" s="36"/>
      <c r="AK241" s="240"/>
      <c r="AL241" s="241"/>
      <c r="AM241" s="139"/>
      <c r="AN241" s="139"/>
      <c r="AO241" s="166"/>
      <c r="AP241" s="167"/>
      <c r="AQ241" s="168"/>
      <c r="AR241" s="168"/>
      <c r="AS241" s="168"/>
      <c r="AT241" s="168"/>
      <c r="AU241" s="168"/>
      <c r="AV241" s="169"/>
      <c r="AW241" s="170"/>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9"/>
      <c r="BU241" s="145"/>
      <c r="GE241" s="59"/>
      <c r="GK241" s="59"/>
    </row>
    <row r="242" spans="3:193" s="144" customFormat="1" ht="15.75" thickBot="1">
      <c r="C242" s="137"/>
      <c r="D242" s="138">
        <v>200</v>
      </c>
      <c r="E242" s="139">
        <v>9</v>
      </c>
      <c r="F242" s="139" t="s">
        <v>61</v>
      </c>
      <c r="G242" s="158">
        <v>71113294</v>
      </c>
      <c r="H242" s="298" t="s">
        <v>2652</v>
      </c>
      <c r="I242" s="159"/>
      <c r="J242" s="174" t="s">
        <v>2592</v>
      </c>
      <c r="K242" s="159"/>
      <c r="L242" s="159" t="s">
        <v>2860</v>
      </c>
      <c r="M242" s="159" t="s">
        <v>2565</v>
      </c>
      <c r="N242" s="160">
        <v>27</v>
      </c>
      <c r="O242" s="160">
        <v>2</v>
      </c>
      <c r="P242" s="160">
        <v>1969</v>
      </c>
      <c r="Q242" s="139" t="s">
        <v>53</v>
      </c>
      <c r="R242" s="139" t="s">
        <v>3085</v>
      </c>
      <c r="S242" s="425">
        <v>4451291</v>
      </c>
      <c r="T242" s="139" t="s">
        <v>2527</v>
      </c>
      <c r="U242" s="139" t="s">
        <v>2548</v>
      </c>
      <c r="V242" s="139" t="s">
        <v>2615</v>
      </c>
      <c r="W242" s="139">
        <v>6045432000</v>
      </c>
      <c r="X242" s="139">
        <v>3006673799</v>
      </c>
      <c r="Y242" s="415" t="s">
        <v>3705</v>
      </c>
      <c r="Z242" s="139" t="s">
        <v>2529</v>
      </c>
      <c r="AA242" s="139" t="s">
        <v>2549</v>
      </c>
      <c r="AB242" s="139" t="s">
        <v>22</v>
      </c>
      <c r="AC242" s="139" t="s">
        <v>2524</v>
      </c>
      <c r="AD242" s="140" t="s">
        <v>117</v>
      </c>
      <c r="AE242" s="140" t="s">
        <v>41</v>
      </c>
      <c r="AF242" s="162">
        <v>1</v>
      </c>
      <c r="AG242" s="163" t="s">
        <v>253</v>
      </c>
      <c r="AH242" s="164">
        <v>1</v>
      </c>
      <c r="AI242" s="164" t="s">
        <v>600</v>
      </c>
      <c r="AJ242" s="36"/>
      <c r="AK242" s="240"/>
      <c r="AL242" s="241"/>
      <c r="AM242" s="139"/>
      <c r="AN242" s="139"/>
      <c r="AO242" s="166"/>
      <c r="AP242" s="167"/>
      <c r="AQ242" s="168"/>
      <c r="AR242" s="168"/>
      <c r="AS242" s="168"/>
      <c r="AT242" s="168"/>
      <c r="AU242" s="168"/>
      <c r="AV242" s="169"/>
      <c r="AW242" s="170"/>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9"/>
      <c r="BU242" s="145"/>
      <c r="GE242" s="59"/>
      <c r="GK242" s="59"/>
    </row>
    <row r="243" spans="3:193" s="144" customFormat="1" ht="15.75" thickBot="1">
      <c r="C243" s="137"/>
      <c r="D243" s="138">
        <v>201</v>
      </c>
      <c r="E243" s="139">
        <v>9</v>
      </c>
      <c r="F243" s="139" t="s">
        <v>61</v>
      </c>
      <c r="G243" s="158">
        <v>71113393</v>
      </c>
      <c r="H243" s="298" t="s">
        <v>2652</v>
      </c>
      <c r="I243" s="159"/>
      <c r="J243" s="174" t="s">
        <v>2854</v>
      </c>
      <c r="K243" s="159"/>
      <c r="L243" s="159" t="s">
        <v>2860</v>
      </c>
      <c r="M243" s="159" t="s">
        <v>2785</v>
      </c>
      <c r="N243" s="160">
        <v>3</v>
      </c>
      <c r="O243" s="160">
        <v>9</v>
      </c>
      <c r="P243" s="160">
        <v>1971</v>
      </c>
      <c r="Q243" s="139" t="s">
        <v>53</v>
      </c>
      <c r="R243" s="139" t="s">
        <v>3085</v>
      </c>
      <c r="S243" s="161">
        <v>3415195</v>
      </c>
      <c r="T243" s="139" t="s">
        <v>2527</v>
      </c>
      <c r="U243" s="139" t="s">
        <v>2548</v>
      </c>
      <c r="V243" s="139" t="s">
        <v>2615</v>
      </c>
      <c r="W243" s="139">
        <v>6045432000</v>
      </c>
      <c r="X243" s="139">
        <v>3113477639</v>
      </c>
      <c r="Y243" s="415" t="s">
        <v>3705</v>
      </c>
      <c r="Z243" s="139" t="s">
        <v>2529</v>
      </c>
      <c r="AA243" s="139" t="s">
        <v>2549</v>
      </c>
      <c r="AB243" s="139" t="s">
        <v>22</v>
      </c>
      <c r="AC243" s="139" t="s">
        <v>2524</v>
      </c>
      <c r="AD243" s="140" t="s">
        <v>117</v>
      </c>
      <c r="AE243" s="140" t="s">
        <v>41</v>
      </c>
      <c r="AF243" s="162">
        <v>1</v>
      </c>
      <c r="AG243" s="163" t="s">
        <v>253</v>
      </c>
      <c r="AH243" s="164">
        <v>1</v>
      </c>
      <c r="AI243" s="164" t="s">
        <v>600</v>
      </c>
      <c r="AJ243" s="36"/>
      <c r="AK243" s="240"/>
      <c r="AL243" s="241"/>
      <c r="AM243" s="139"/>
      <c r="AN243" s="139"/>
      <c r="AO243" s="166"/>
      <c r="AP243" s="167"/>
      <c r="AQ243" s="168"/>
      <c r="AR243" s="168"/>
      <c r="AS243" s="168"/>
      <c r="AT243" s="168"/>
      <c r="AU243" s="168"/>
      <c r="AV243" s="169"/>
      <c r="AW243" s="170"/>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9"/>
      <c r="BU243" s="145"/>
      <c r="GE243" s="59"/>
      <c r="GK243" s="59"/>
    </row>
    <row r="244" spans="3:193" s="144" customFormat="1" ht="15.75" thickBot="1">
      <c r="C244" s="137"/>
      <c r="D244" s="138">
        <v>202</v>
      </c>
      <c r="E244" s="139">
        <v>9</v>
      </c>
      <c r="F244" s="139" t="s">
        <v>61</v>
      </c>
      <c r="G244" s="158">
        <v>71114069</v>
      </c>
      <c r="H244" s="298" t="s">
        <v>2709</v>
      </c>
      <c r="I244" s="159"/>
      <c r="J244" s="174" t="s">
        <v>2854</v>
      </c>
      <c r="K244" s="159"/>
      <c r="L244" s="159" t="s">
        <v>2860</v>
      </c>
      <c r="M244" s="159" t="s">
        <v>3104</v>
      </c>
      <c r="N244" s="160">
        <v>10</v>
      </c>
      <c r="O244" s="160">
        <v>10</v>
      </c>
      <c r="P244" s="160">
        <v>1971</v>
      </c>
      <c r="Q244" s="139" t="s">
        <v>53</v>
      </c>
      <c r="R244" s="139" t="s">
        <v>3085</v>
      </c>
      <c r="S244" s="161">
        <v>4451291</v>
      </c>
      <c r="T244" s="139" t="s">
        <v>2527</v>
      </c>
      <c r="U244" s="139" t="s">
        <v>2548</v>
      </c>
      <c r="V244" s="139" t="s">
        <v>2615</v>
      </c>
      <c r="W244" s="139">
        <v>6045432000</v>
      </c>
      <c r="X244" s="139">
        <v>3207598574</v>
      </c>
      <c r="Y244" s="415" t="s">
        <v>3705</v>
      </c>
      <c r="Z244" s="139" t="s">
        <v>2529</v>
      </c>
      <c r="AA244" s="139" t="s">
        <v>2549</v>
      </c>
      <c r="AB244" s="139" t="s">
        <v>22</v>
      </c>
      <c r="AC244" s="139" t="s">
        <v>2524</v>
      </c>
      <c r="AD244" s="140" t="s">
        <v>117</v>
      </c>
      <c r="AE244" s="140" t="s">
        <v>41</v>
      </c>
      <c r="AF244" s="162">
        <v>1</v>
      </c>
      <c r="AG244" s="163" t="s">
        <v>253</v>
      </c>
      <c r="AH244" s="164">
        <v>1</v>
      </c>
      <c r="AI244" s="164" t="s">
        <v>600</v>
      </c>
      <c r="AJ244" s="36"/>
      <c r="AK244" s="240"/>
      <c r="AL244" s="241"/>
      <c r="AM244" s="139"/>
      <c r="AN244" s="139"/>
      <c r="AO244" s="166"/>
      <c r="AP244" s="167"/>
      <c r="AQ244" s="168"/>
      <c r="AR244" s="168"/>
      <c r="AS244" s="168"/>
      <c r="AT244" s="168"/>
      <c r="AU244" s="168"/>
      <c r="AV244" s="169"/>
      <c r="AW244" s="170"/>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9"/>
      <c r="BU244" s="145"/>
      <c r="GE244" s="59"/>
      <c r="GK244" s="59"/>
    </row>
    <row r="245" spans="3:193" s="144" customFormat="1" ht="15.75" thickBot="1">
      <c r="C245" s="137"/>
      <c r="D245" s="138">
        <v>203</v>
      </c>
      <c r="E245" s="139">
        <v>9</v>
      </c>
      <c r="F245" s="139" t="s">
        <v>61</v>
      </c>
      <c r="G245" s="158">
        <v>1036395346</v>
      </c>
      <c r="H245" s="298" t="s">
        <v>3079</v>
      </c>
      <c r="I245" s="159"/>
      <c r="J245" s="174" t="s">
        <v>2543</v>
      </c>
      <c r="K245" s="159"/>
      <c r="L245" s="159" t="s">
        <v>2844</v>
      </c>
      <c r="M245" s="159" t="s">
        <v>2526</v>
      </c>
      <c r="N245" s="160">
        <v>4</v>
      </c>
      <c r="O245" s="160">
        <v>5</v>
      </c>
      <c r="P245" s="160">
        <v>1990</v>
      </c>
      <c r="Q245" s="139" t="s">
        <v>53</v>
      </c>
      <c r="R245" s="139" t="s">
        <v>3085</v>
      </c>
      <c r="S245" s="161">
        <v>2957110</v>
      </c>
      <c r="T245" s="139" t="s">
        <v>2547</v>
      </c>
      <c r="U245" s="139" t="s">
        <v>2548</v>
      </c>
      <c r="V245" s="139" t="s">
        <v>2615</v>
      </c>
      <c r="W245" s="139">
        <v>6045432000</v>
      </c>
      <c r="X245" s="139">
        <v>3217740861</v>
      </c>
      <c r="Y245" s="415" t="s">
        <v>3705</v>
      </c>
      <c r="Z245" s="139" t="s">
        <v>2529</v>
      </c>
      <c r="AA245" s="139" t="s">
        <v>2549</v>
      </c>
      <c r="AB245" s="139" t="s">
        <v>22</v>
      </c>
      <c r="AC245" s="139" t="s">
        <v>2524</v>
      </c>
      <c r="AD245" s="140" t="s">
        <v>117</v>
      </c>
      <c r="AE245" s="140" t="s">
        <v>41</v>
      </c>
      <c r="AF245" s="162">
        <v>1</v>
      </c>
      <c r="AG245" s="163" t="s">
        <v>253</v>
      </c>
      <c r="AH245" s="164">
        <v>1</v>
      </c>
      <c r="AI245" s="164" t="s">
        <v>600</v>
      </c>
      <c r="AJ245" s="36"/>
      <c r="AK245" s="240"/>
      <c r="AL245" s="241"/>
      <c r="AM245" s="139"/>
      <c r="AN245" s="139"/>
      <c r="AO245" s="166"/>
      <c r="AP245" s="167"/>
      <c r="AQ245" s="168"/>
      <c r="AR245" s="168"/>
      <c r="AS245" s="168"/>
      <c r="AT245" s="168"/>
      <c r="AU245" s="168"/>
      <c r="AV245" s="169"/>
      <c r="AW245" s="170"/>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9"/>
      <c r="BU245" s="145"/>
      <c r="GE245" s="59"/>
      <c r="GK245" s="59"/>
    </row>
    <row r="246" spans="3:193" s="144" customFormat="1" ht="15.75" thickBot="1">
      <c r="C246" s="137"/>
      <c r="D246" s="138">
        <v>204</v>
      </c>
      <c r="E246" s="139">
        <v>9</v>
      </c>
      <c r="F246" s="139" t="s">
        <v>61</v>
      </c>
      <c r="G246" s="158">
        <v>71111511</v>
      </c>
      <c r="H246" s="298" t="s">
        <v>2652</v>
      </c>
      <c r="I246" s="159"/>
      <c r="J246" s="174" t="s">
        <v>3079</v>
      </c>
      <c r="K246" s="159"/>
      <c r="L246" s="159" t="s">
        <v>3105</v>
      </c>
      <c r="M246" s="159" t="s">
        <v>2566</v>
      </c>
      <c r="N246" s="160">
        <v>18</v>
      </c>
      <c r="O246" s="160">
        <v>3</v>
      </c>
      <c r="P246" s="160">
        <v>1963</v>
      </c>
      <c r="Q246" s="139" t="s">
        <v>53</v>
      </c>
      <c r="R246" s="139" t="s">
        <v>3085</v>
      </c>
      <c r="S246" s="161">
        <v>4451291</v>
      </c>
      <c r="T246" s="139" t="s">
        <v>2547</v>
      </c>
      <c r="U246" s="139" t="s">
        <v>2548</v>
      </c>
      <c r="V246" s="139" t="s">
        <v>2615</v>
      </c>
      <c r="W246" s="139">
        <v>6045432000</v>
      </c>
      <c r="X246" s="139">
        <v>3122680911</v>
      </c>
      <c r="Y246" s="415" t="s">
        <v>3705</v>
      </c>
      <c r="Z246" s="139" t="s">
        <v>2529</v>
      </c>
      <c r="AA246" s="139" t="s">
        <v>2549</v>
      </c>
      <c r="AB246" s="139" t="s">
        <v>22</v>
      </c>
      <c r="AC246" s="139" t="s">
        <v>2524</v>
      </c>
      <c r="AD246" s="140" t="s">
        <v>117</v>
      </c>
      <c r="AE246" s="140" t="s">
        <v>41</v>
      </c>
      <c r="AF246" s="162">
        <v>1</v>
      </c>
      <c r="AG246" s="163" t="s">
        <v>253</v>
      </c>
      <c r="AH246" s="164">
        <v>1</v>
      </c>
      <c r="AI246" s="164" t="s">
        <v>600</v>
      </c>
      <c r="AJ246" s="36"/>
      <c r="AK246" s="240"/>
      <c r="AL246" s="241"/>
      <c r="AM246" s="139"/>
      <c r="AN246" s="139"/>
      <c r="AO246" s="166"/>
      <c r="AP246" s="167"/>
      <c r="AQ246" s="168"/>
      <c r="AR246" s="168"/>
      <c r="AS246" s="168"/>
      <c r="AT246" s="168"/>
      <c r="AU246" s="168"/>
      <c r="AV246" s="169"/>
      <c r="AW246" s="170"/>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9"/>
      <c r="BU246" s="145"/>
      <c r="GE246" s="59"/>
      <c r="GK246" s="59"/>
    </row>
    <row r="247" spans="3:193" s="144" customFormat="1" ht="15.75" thickBot="1">
      <c r="C247" s="137"/>
      <c r="D247" s="138">
        <v>205</v>
      </c>
      <c r="E247" s="419">
        <v>2</v>
      </c>
      <c r="F247" s="139" t="s">
        <v>61</v>
      </c>
      <c r="G247" s="158">
        <v>43466257</v>
      </c>
      <c r="H247" s="298" t="s">
        <v>2706</v>
      </c>
      <c r="I247" s="159"/>
      <c r="J247" s="174" t="s">
        <v>2592</v>
      </c>
      <c r="K247" s="159"/>
      <c r="L247" s="159" t="s">
        <v>3106</v>
      </c>
      <c r="M247" s="159" t="s">
        <v>3107</v>
      </c>
      <c r="N247" s="160">
        <v>24</v>
      </c>
      <c r="O247" s="160">
        <v>2</v>
      </c>
      <c r="P247" s="160">
        <v>1965</v>
      </c>
      <c r="Q247" s="139" t="s">
        <v>51</v>
      </c>
      <c r="R247" s="139" t="s">
        <v>3108</v>
      </c>
      <c r="S247" s="161">
        <v>3415195</v>
      </c>
      <c r="T247" s="139" t="s">
        <v>2547</v>
      </c>
      <c r="U247" s="139" t="s">
        <v>2623</v>
      </c>
      <c r="V247" s="139" t="s">
        <v>2615</v>
      </c>
      <c r="W247" s="139">
        <v>6045432000</v>
      </c>
      <c r="X247" s="139">
        <v>3202176400</v>
      </c>
      <c r="Y247" s="415" t="s">
        <v>3705</v>
      </c>
      <c r="Z247" s="139" t="s">
        <v>2529</v>
      </c>
      <c r="AA247" s="139" t="s">
        <v>2549</v>
      </c>
      <c r="AB247" s="139" t="s">
        <v>22</v>
      </c>
      <c r="AC247" s="139" t="s">
        <v>2524</v>
      </c>
      <c r="AD247" s="140" t="s">
        <v>117</v>
      </c>
      <c r="AE247" s="140" t="s">
        <v>41</v>
      </c>
      <c r="AF247" s="162">
        <v>1</v>
      </c>
      <c r="AG247" s="163" t="s">
        <v>253</v>
      </c>
      <c r="AH247" s="164">
        <v>1</v>
      </c>
      <c r="AI247" s="164" t="s">
        <v>600</v>
      </c>
      <c r="AJ247" s="36"/>
      <c r="AK247" s="240"/>
      <c r="AL247" s="241"/>
      <c r="AM247" s="139"/>
      <c r="AN247" s="139"/>
      <c r="AO247" s="166"/>
      <c r="AP247" s="167"/>
      <c r="AQ247" s="168"/>
      <c r="AR247" s="168"/>
      <c r="AS247" s="168"/>
      <c r="AT247" s="168"/>
      <c r="AU247" s="168"/>
      <c r="AV247" s="169"/>
      <c r="AW247" s="170"/>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9"/>
      <c r="BU247" s="145"/>
      <c r="GE247" s="59"/>
      <c r="GK247" s="59"/>
    </row>
    <row r="248" spans="3:193" s="144" customFormat="1" ht="15.75" thickBot="1">
      <c r="C248" s="137"/>
      <c r="D248" s="138">
        <v>206</v>
      </c>
      <c r="E248" s="419">
        <v>2</v>
      </c>
      <c r="F248" s="139" t="s">
        <v>61</v>
      </c>
      <c r="G248" s="158">
        <v>43466271</v>
      </c>
      <c r="H248" s="298" t="s">
        <v>3109</v>
      </c>
      <c r="I248" s="159"/>
      <c r="J248" s="174" t="s">
        <v>2807</v>
      </c>
      <c r="K248" s="159"/>
      <c r="L248" s="159" t="s">
        <v>2546</v>
      </c>
      <c r="M248" s="159" t="s">
        <v>3110</v>
      </c>
      <c r="N248" s="160">
        <v>24</v>
      </c>
      <c r="O248" s="160">
        <v>1</v>
      </c>
      <c r="P248" s="160">
        <v>1965</v>
      </c>
      <c r="Q248" s="139" t="s">
        <v>51</v>
      </c>
      <c r="R248" s="139" t="s">
        <v>3108</v>
      </c>
      <c r="S248" s="161">
        <v>3415195</v>
      </c>
      <c r="T248" s="139" t="s">
        <v>2527</v>
      </c>
      <c r="U248" s="139" t="s">
        <v>2548</v>
      </c>
      <c r="V248" s="139" t="s">
        <v>2615</v>
      </c>
      <c r="W248" s="139">
        <v>6045432000</v>
      </c>
      <c r="X248" s="139">
        <v>3202176400</v>
      </c>
      <c r="Y248" s="415" t="s">
        <v>3705</v>
      </c>
      <c r="Z248" s="139" t="s">
        <v>2529</v>
      </c>
      <c r="AA248" s="139" t="s">
        <v>2549</v>
      </c>
      <c r="AB248" s="139" t="s">
        <v>22</v>
      </c>
      <c r="AC248" s="139" t="s">
        <v>2524</v>
      </c>
      <c r="AD248" s="140" t="s">
        <v>117</v>
      </c>
      <c r="AE248" s="140" t="s">
        <v>41</v>
      </c>
      <c r="AF248" s="162">
        <v>1</v>
      </c>
      <c r="AG248" s="163" t="s">
        <v>253</v>
      </c>
      <c r="AH248" s="164">
        <v>1</v>
      </c>
      <c r="AI248" s="164" t="s">
        <v>600</v>
      </c>
      <c r="AJ248" s="36"/>
      <c r="AK248" s="240"/>
      <c r="AL248" s="241"/>
      <c r="AM248" s="139"/>
      <c r="AN248" s="139"/>
      <c r="AO248" s="166"/>
      <c r="AP248" s="167"/>
      <c r="AQ248" s="168"/>
      <c r="AR248" s="168"/>
      <c r="AS248" s="168"/>
      <c r="AT248" s="168"/>
      <c r="AU248" s="168"/>
      <c r="AV248" s="169"/>
      <c r="AW248" s="170"/>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9"/>
      <c r="BU248" s="145"/>
      <c r="GE248" s="59"/>
      <c r="GK248" s="59"/>
    </row>
    <row r="249" spans="3:193" s="144" customFormat="1" ht="15.75" thickBot="1">
      <c r="C249" s="137"/>
      <c r="D249" s="138">
        <v>207</v>
      </c>
      <c r="E249" s="419">
        <v>2</v>
      </c>
      <c r="F249" s="139" t="s">
        <v>61</v>
      </c>
      <c r="G249" s="158">
        <v>39187106</v>
      </c>
      <c r="H249" s="298" t="s">
        <v>2673</v>
      </c>
      <c r="I249" s="159"/>
      <c r="J249" s="174" t="s">
        <v>2636</v>
      </c>
      <c r="K249" s="159"/>
      <c r="L249" s="159" t="s">
        <v>2546</v>
      </c>
      <c r="M249" s="159" t="s">
        <v>3111</v>
      </c>
      <c r="N249" s="160">
        <v>23</v>
      </c>
      <c r="O249" s="160">
        <v>5</v>
      </c>
      <c r="P249" s="160">
        <v>1973</v>
      </c>
      <c r="Q249" s="139" t="s">
        <v>51</v>
      </c>
      <c r="R249" s="139" t="s">
        <v>3108</v>
      </c>
      <c r="S249" s="161">
        <v>4451291</v>
      </c>
      <c r="T249" s="139" t="s">
        <v>2547</v>
      </c>
      <c r="U249" s="139" t="s">
        <v>2548</v>
      </c>
      <c r="V249" s="139" t="s">
        <v>2615</v>
      </c>
      <c r="W249" s="139">
        <v>6045432000</v>
      </c>
      <c r="X249" s="139">
        <v>3234074841</v>
      </c>
      <c r="Y249" s="415" t="s">
        <v>3705</v>
      </c>
      <c r="Z249" s="139" t="s">
        <v>2529</v>
      </c>
      <c r="AA249" s="139" t="s">
        <v>2549</v>
      </c>
      <c r="AB249" s="139" t="s">
        <v>22</v>
      </c>
      <c r="AC249" s="139" t="s">
        <v>2524</v>
      </c>
      <c r="AD249" s="140" t="s">
        <v>117</v>
      </c>
      <c r="AE249" s="140" t="s">
        <v>41</v>
      </c>
      <c r="AF249" s="162">
        <v>1</v>
      </c>
      <c r="AG249" s="163" t="s">
        <v>253</v>
      </c>
      <c r="AH249" s="164">
        <v>1</v>
      </c>
      <c r="AI249" s="164" t="s">
        <v>600</v>
      </c>
      <c r="AJ249" s="36"/>
      <c r="AK249" s="240"/>
      <c r="AL249" s="241"/>
      <c r="AM249" s="139"/>
      <c r="AN249" s="139"/>
      <c r="AO249" s="166"/>
      <c r="AP249" s="167"/>
      <c r="AQ249" s="168"/>
      <c r="AR249" s="168"/>
      <c r="AS249" s="168"/>
      <c r="AT249" s="168"/>
      <c r="AU249" s="168"/>
      <c r="AV249" s="169"/>
      <c r="AW249" s="170"/>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9"/>
      <c r="BU249" s="145"/>
      <c r="GE249" s="59"/>
      <c r="GK249" s="59"/>
    </row>
    <row r="250" spans="3:193" s="144" customFormat="1" ht="15.75" thickBot="1">
      <c r="C250" s="137"/>
      <c r="D250" s="138">
        <v>208</v>
      </c>
      <c r="E250" s="139">
        <v>9</v>
      </c>
      <c r="F250" s="139" t="s">
        <v>61</v>
      </c>
      <c r="G250" s="158">
        <v>71113029</v>
      </c>
      <c r="H250" s="298" t="s">
        <v>2652</v>
      </c>
      <c r="I250" s="159"/>
      <c r="J250" s="174" t="s">
        <v>2581</v>
      </c>
      <c r="K250" s="159"/>
      <c r="L250" s="159" t="s">
        <v>2657</v>
      </c>
      <c r="M250" s="159" t="s">
        <v>2867</v>
      </c>
      <c r="N250" s="160">
        <v>24</v>
      </c>
      <c r="O250" s="160">
        <v>4</v>
      </c>
      <c r="P250" s="160">
        <v>1968</v>
      </c>
      <c r="Q250" s="139" t="s">
        <v>53</v>
      </c>
      <c r="R250" s="139" t="s">
        <v>3085</v>
      </c>
      <c r="S250" s="161">
        <v>4451291</v>
      </c>
      <c r="T250" s="139" t="s">
        <v>2547</v>
      </c>
      <c r="U250" s="139" t="s">
        <v>2548</v>
      </c>
      <c r="V250" s="139" t="s">
        <v>2615</v>
      </c>
      <c r="W250" s="139">
        <v>6045432000</v>
      </c>
      <c r="X250" s="139">
        <v>3138866159</v>
      </c>
      <c r="Y250" s="415" t="s">
        <v>3705</v>
      </c>
      <c r="Z250" s="139" t="s">
        <v>2529</v>
      </c>
      <c r="AA250" s="139" t="s">
        <v>2549</v>
      </c>
      <c r="AB250" s="139" t="s">
        <v>22</v>
      </c>
      <c r="AC250" s="139" t="s">
        <v>2524</v>
      </c>
      <c r="AD250" s="140" t="s">
        <v>117</v>
      </c>
      <c r="AE250" s="140" t="s">
        <v>41</v>
      </c>
      <c r="AF250" s="162">
        <v>1</v>
      </c>
      <c r="AG250" s="163" t="s">
        <v>253</v>
      </c>
      <c r="AH250" s="164">
        <v>1</v>
      </c>
      <c r="AI250" s="164" t="s">
        <v>600</v>
      </c>
      <c r="AJ250" s="36"/>
      <c r="AK250" s="240"/>
      <c r="AL250" s="241"/>
      <c r="AM250" s="139"/>
      <c r="AN250" s="139"/>
      <c r="AO250" s="166"/>
      <c r="AP250" s="167"/>
      <c r="AQ250" s="168"/>
      <c r="AR250" s="168"/>
      <c r="AS250" s="168"/>
      <c r="AT250" s="168"/>
      <c r="AU250" s="168"/>
      <c r="AV250" s="169"/>
      <c r="AW250" s="170"/>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9"/>
      <c r="BU250" s="145"/>
      <c r="GE250" s="59"/>
      <c r="GK250" s="59"/>
    </row>
    <row r="251" spans="3:193" s="144" customFormat="1" ht="15.75" thickBot="1">
      <c r="C251" s="137"/>
      <c r="D251" s="138">
        <v>209</v>
      </c>
      <c r="E251" s="139">
        <v>9</v>
      </c>
      <c r="F251" s="139" t="s">
        <v>61</v>
      </c>
      <c r="G251" s="158">
        <v>71111640</v>
      </c>
      <c r="H251" s="298" t="s">
        <v>2916</v>
      </c>
      <c r="I251" s="159"/>
      <c r="J251" s="174" t="s">
        <v>2620</v>
      </c>
      <c r="K251" s="159"/>
      <c r="L251" s="159" t="s">
        <v>3112</v>
      </c>
      <c r="M251" s="159" t="s">
        <v>2867</v>
      </c>
      <c r="N251" s="160">
        <v>4</v>
      </c>
      <c r="O251" s="160">
        <v>8</v>
      </c>
      <c r="P251" s="160">
        <v>1963</v>
      </c>
      <c r="Q251" s="139" t="s">
        <v>53</v>
      </c>
      <c r="R251" s="139" t="s">
        <v>3085</v>
      </c>
      <c r="S251" s="161">
        <v>4451291</v>
      </c>
      <c r="T251" s="139" t="s">
        <v>2547</v>
      </c>
      <c r="U251" s="139" t="s">
        <v>2548</v>
      </c>
      <c r="V251" s="139" t="s">
        <v>2615</v>
      </c>
      <c r="W251" s="139">
        <v>6045432000</v>
      </c>
      <c r="X251" s="139">
        <v>3137626940</v>
      </c>
      <c r="Y251" s="415" t="s">
        <v>3705</v>
      </c>
      <c r="Z251" s="139" t="s">
        <v>2529</v>
      </c>
      <c r="AA251" s="139" t="s">
        <v>2549</v>
      </c>
      <c r="AB251" s="139" t="s">
        <v>22</v>
      </c>
      <c r="AC251" s="139" t="s">
        <v>2524</v>
      </c>
      <c r="AD251" s="140" t="s">
        <v>117</v>
      </c>
      <c r="AE251" s="140" t="s">
        <v>41</v>
      </c>
      <c r="AF251" s="162">
        <v>1</v>
      </c>
      <c r="AG251" s="163" t="s">
        <v>253</v>
      </c>
      <c r="AH251" s="164">
        <v>1</v>
      </c>
      <c r="AI251" s="164" t="s">
        <v>600</v>
      </c>
      <c r="AJ251" s="36"/>
      <c r="AK251" s="240"/>
      <c r="AL251" s="241"/>
      <c r="AM251" s="139"/>
      <c r="AN251" s="139"/>
      <c r="AO251" s="166"/>
      <c r="AP251" s="167"/>
      <c r="AQ251" s="168"/>
      <c r="AR251" s="168"/>
      <c r="AS251" s="168"/>
      <c r="AT251" s="168"/>
      <c r="AU251" s="168"/>
      <c r="AV251" s="169"/>
      <c r="AW251" s="170"/>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9"/>
      <c r="BU251" s="145"/>
      <c r="GE251" s="59"/>
      <c r="GK251" s="59"/>
    </row>
    <row r="252" spans="3:193" s="144" customFormat="1" ht="15.75" thickBot="1">
      <c r="C252" s="137"/>
      <c r="D252" s="138">
        <v>210</v>
      </c>
      <c r="E252" s="139">
        <v>9</v>
      </c>
      <c r="F252" s="139" t="s">
        <v>61</v>
      </c>
      <c r="G252" s="158">
        <v>71111705</v>
      </c>
      <c r="H252" s="298" t="s">
        <v>2520</v>
      </c>
      <c r="I252" s="159"/>
      <c r="J252" s="174" t="s">
        <v>2544</v>
      </c>
      <c r="K252" s="159"/>
      <c r="L252" s="159" t="s">
        <v>2984</v>
      </c>
      <c r="M252" s="159" t="s">
        <v>2867</v>
      </c>
      <c r="N252" s="160">
        <v>3</v>
      </c>
      <c r="O252" s="160">
        <v>11</v>
      </c>
      <c r="P252" s="160">
        <v>1963</v>
      </c>
      <c r="Q252" s="139" t="s">
        <v>53</v>
      </c>
      <c r="R252" s="139" t="s">
        <v>3085</v>
      </c>
      <c r="S252" s="161">
        <v>4451291</v>
      </c>
      <c r="T252" s="139" t="s">
        <v>2547</v>
      </c>
      <c r="U252" s="139" t="s">
        <v>2548</v>
      </c>
      <c r="V252" s="139" t="s">
        <v>2615</v>
      </c>
      <c r="W252" s="139">
        <v>6045432000</v>
      </c>
      <c r="X252" s="139">
        <v>3148192502</v>
      </c>
      <c r="Y252" s="415" t="s">
        <v>3705</v>
      </c>
      <c r="Z252" s="139" t="s">
        <v>2529</v>
      </c>
      <c r="AA252" s="139" t="s">
        <v>2549</v>
      </c>
      <c r="AB252" s="139" t="s">
        <v>22</v>
      </c>
      <c r="AC252" s="139" t="s">
        <v>2524</v>
      </c>
      <c r="AD252" s="140" t="s">
        <v>117</v>
      </c>
      <c r="AE252" s="140" t="s">
        <v>41</v>
      </c>
      <c r="AF252" s="162">
        <v>1</v>
      </c>
      <c r="AG252" s="163" t="s">
        <v>253</v>
      </c>
      <c r="AH252" s="164">
        <v>1</v>
      </c>
      <c r="AI252" s="164" t="s">
        <v>600</v>
      </c>
      <c r="AJ252" s="36"/>
      <c r="AK252" s="240"/>
      <c r="AL252" s="241"/>
      <c r="AM252" s="139"/>
      <c r="AN252" s="139"/>
      <c r="AO252" s="166"/>
      <c r="AP252" s="167"/>
      <c r="AQ252" s="168"/>
      <c r="AR252" s="168"/>
      <c r="AS252" s="168"/>
      <c r="AT252" s="168"/>
      <c r="AU252" s="168"/>
      <c r="AV252" s="169"/>
      <c r="AW252" s="170"/>
      <c r="AX252" s="168"/>
      <c r="AY252" s="168"/>
      <c r="AZ252" s="168"/>
      <c r="BA252" s="168"/>
      <c r="BB252" s="168"/>
      <c r="BC252" s="168"/>
      <c r="BD252" s="168"/>
      <c r="BE252" s="168"/>
      <c r="BF252" s="168"/>
      <c r="BG252" s="168"/>
      <c r="BH252" s="168"/>
      <c r="BI252" s="168"/>
      <c r="BJ252" s="168"/>
      <c r="BK252" s="168"/>
      <c r="BL252" s="168"/>
      <c r="BM252" s="168"/>
      <c r="BN252" s="168"/>
      <c r="BO252" s="168"/>
      <c r="BP252" s="168"/>
      <c r="BQ252" s="168"/>
      <c r="BR252" s="168"/>
      <c r="BS252" s="168"/>
      <c r="BT252" s="169"/>
      <c r="BU252" s="145"/>
      <c r="GE252" s="59"/>
      <c r="GK252" s="59"/>
    </row>
    <row r="253" spans="3:193" s="333" customFormat="1" ht="26.25" thickBot="1">
      <c r="C253" s="418"/>
      <c r="D253" s="138">
        <v>211</v>
      </c>
      <c r="E253" s="139">
        <v>9</v>
      </c>
      <c r="F253" s="419" t="s">
        <v>61</v>
      </c>
      <c r="G253" s="420">
        <v>1036392525</v>
      </c>
      <c r="H253" s="421" t="s">
        <v>2575</v>
      </c>
      <c r="I253" s="422"/>
      <c r="J253" s="423" t="s">
        <v>2555</v>
      </c>
      <c r="K253" s="422"/>
      <c r="L253" s="422" t="s">
        <v>3113</v>
      </c>
      <c r="M253" s="422" t="s">
        <v>2587</v>
      </c>
      <c r="N253" s="424">
        <v>24</v>
      </c>
      <c r="O253" s="424">
        <v>11</v>
      </c>
      <c r="P253" s="424">
        <v>1986</v>
      </c>
      <c r="Q253" s="419" t="s">
        <v>53</v>
      </c>
      <c r="R253" s="419" t="s">
        <v>3085</v>
      </c>
      <c r="S253" s="425">
        <v>4451291</v>
      </c>
      <c r="T253" s="419" t="s">
        <v>2547</v>
      </c>
      <c r="U253" s="419" t="s">
        <v>2528</v>
      </c>
      <c r="V253" s="419" t="s">
        <v>2615</v>
      </c>
      <c r="W253" s="419">
        <v>6045432000</v>
      </c>
      <c r="X253" s="419">
        <v>3203779948</v>
      </c>
      <c r="Y253" s="415" t="s">
        <v>3705</v>
      </c>
      <c r="Z253" s="419" t="s">
        <v>2529</v>
      </c>
      <c r="AA253" s="419" t="s">
        <v>2549</v>
      </c>
      <c r="AB253" s="419" t="s">
        <v>22</v>
      </c>
      <c r="AC253" s="419" t="s">
        <v>2524</v>
      </c>
      <c r="AD253" s="426" t="s">
        <v>117</v>
      </c>
      <c r="AE253" s="426" t="s">
        <v>41</v>
      </c>
      <c r="AF253" s="427">
        <v>1</v>
      </c>
      <c r="AG253" s="428" t="s">
        <v>253</v>
      </c>
      <c r="AH253" s="164">
        <v>1</v>
      </c>
      <c r="AI253" s="164" t="s">
        <v>601</v>
      </c>
      <c r="AJ253" s="36"/>
      <c r="AK253" s="429"/>
      <c r="AL253" s="430"/>
      <c r="AM253" s="419"/>
      <c r="AN253" s="419"/>
      <c r="AO253" s="431"/>
      <c r="AP253" s="432"/>
      <c r="AQ253" s="433"/>
      <c r="AR253" s="433"/>
      <c r="AS253" s="433"/>
      <c r="AT253" s="433"/>
      <c r="AU253" s="433"/>
      <c r="AV253" s="434"/>
      <c r="AW253" s="435"/>
      <c r="AX253" s="433"/>
      <c r="AY253" s="433"/>
      <c r="AZ253" s="433"/>
      <c r="BA253" s="433"/>
      <c r="BB253" s="433"/>
      <c r="BC253" s="433"/>
      <c r="BD253" s="433"/>
      <c r="BE253" s="433"/>
      <c r="BF253" s="433"/>
      <c r="BG253" s="433"/>
      <c r="BH253" s="433"/>
      <c r="BI253" s="433"/>
      <c r="BJ253" s="433"/>
      <c r="BK253" s="433"/>
      <c r="BL253" s="433"/>
      <c r="BM253" s="433"/>
      <c r="BN253" s="433"/>
      <c r="BO253" s="433"/>
      <c r="BP253" s="433"/>
      <c r="BQ253" s="433"/>
      <c r="BR253" s="433"/>
      <c r="BS253" s="433"/>
      <c r="BT253" s="434"/>
      <c r="BU253" s="436"/>
      <c r="GE253" s="59"/>
      <c r="GK253" s="59"/>
    </row>
    <row r="254" spans="3:193" s="144" customFormat="1" ht="15.75" thickBot="1">
      <c r="C254" s="137"/>
      <c r="D254" s="138">
        <v>212</v>
      </c>
      <c r="E254" s="139">
        <v>9</v>
      </c>
      <c r="F254" s="139" t="s">
        <v>61</v>
      </c>
      <c r="G254" s="158">
        <v>75036951</v>
      </c>
      <c r="H254" s="298" t="s">
        <v>3114</v>
      </c>
      <c r="I254" s="159"/>
      <c r="J254" s="174" t="s">
        <v>2636</v>
      </c>
      <c r="K254" s="159"/>
      <c r="L254" s="159" t="s">
        <v>2998</v>
      </c>
      <c r="M254" s="159" t="s">
        <v>2976</v>
      </c>
      <c r="N254" s="160">
        <v>18</v>
      </c>
      <c r="O254" s="160">
        <v>4</v>
      </c>
      <c r="P254" s="160">
        <v>1966</v>
      </c>
      <c r="Q254" s="139" t="s">
        <v>53</v>
      </c>
      <c r="R254" s="139" t="s">
        <v>3085</v>
      </c>
      <c r="S254" s="161">
        <v>4451291</v>
      </c>
      <c r="T254" s="139" t="s">
        <v>2547</v>
      </c>
      <c r="U254" s="139" t="s">
        <v>2548</v>
      </c>
      <c r="V254" s="139" t="s">
        <v>2615</v>
      </c>
      <c r="W254" s="139">
        <v>6045432000</v>
      </c>
      <c r="X254" s="139">
        <v>3105488299</v>
      </c>
      <c r="Y254" s="415" t="s">
        <v>3705</v>
      </c>
      <c r="Z254" s="139" t="s">
        <v>2529</v>
      </c>
      <c r="AA254" s="139" t="s">
        <v>2549</v>
      </c>
      <c r="AB254" s="139" t="s">
        <v>22</v>
      </c>
      <c r="AC254" s="139" t="s">
        <v>2524</v>
      </c>
      <c r="AD254" s="140" t="s">
        <v>117</v>
      </c>
      <c r="AE254" s="140" t="s">
        <v>41</v>
      </c>
      <c r="AF254" s="162">
        <v>1</v>
      </c>
      <c r="AG254" s="163" t="s">
        <v>253</v>
      </c>
      <c r="AH254" s="164">
        <v>1</v>
      </c>
      <c r="AI254" s="164" t="s">
        <v>600</v>
      </c>
      <c r="AJ254" s="36"/>
      <c r="AK254" s="240"/>
      <c r="AL254" s="241"/>
      <c r="AM254" s="139"/>
      <c r="AN254" s="139"/>
      <c r="AO254" s="166"/>
      <c r="AP254" s="167"/>
      <c r="AQ254" s="168"/>
      <c r="AR254" s="168"/>
      <c r="AS254" s="168"/>
      <c r="AT254" s="168"/>
      <c r="AU254" s="168"/>
      <c r="AV254" s="169"/>
      <c r="AW254" s="170"/>
      <c r="AX254" s="168"/>
      <c r="AY254" s="168"/>
      <c r="AZ254" s="168"/>
      <c r="BA254" s="168"/>
      <c r="BB254" s="168"/>
      <c r="BC254" s="168"/>
      <c r="BD254" s="168"/>
      <c r="BE254" s="168"/>
      <c r="BF254" s="168"/>
      <c r="BG254" s="168"/>
      <c r="BH254" s="168"/>
      <c r="BI254" s="168"/>
      <c r="BJ254" s="168"/>
      <c r="BK254" s="168"/>
      <c r="BL254" s="168"/>
      <c r="BM254" s="168"/>
      <c r="BN254" s="168"/>
      <c r="BO254" s="168"/>
      <c r="BP254" s="168"/>
      <c r="BQ254" s="168"/>
      <c r="BR254" s="168"/>
      <c r="BS254" s="168"/>
      <c r="BT254" s="169"/>
      <c r="BU254" s="145"/>
      <c r="GE254" s="59"/>
      <c r="GK254" s="59"/>
    </row>
    <row r="255" spans="3:193" s="144" customFormat="1" ht="15.75" thickBot="1">
      <c r="C255" s="137"/>
      <c r="D255" s="138">
        <v>213</v>
      </c>
      <c r="E255" s="139">
        <v>9</v>
      </c>
      <c r="F255" s="139" t="s">
        <v>61</v>
      </c>
      <c r="G255" s="158">
        <v>71114360</v>
      </c>
      <c r="H255" s="298" t="s">
        <v>2576</v>
      </c>
      <c r="I255" s="159"/>
      <c r="J255" s="174" t="s">
        <v>2576</v>
      </c>
      <c r="K255" s="159"/>
      <c r="L255" s="159" t="s">
        <v>2998</v>
      </c>
      <c r="M255" s="159" t="s">
        <v>2976</v>
      </c>
      <c r="N255" s="160">
        <v>10</v>
      </c>
      <c r="O255" s="160">
        <v>3</v>
      </c>
      <c r="P255" s="160">
        <v>1792</v>
      </c>
      <c r="Q255" s="139" t="s">
        <v>53</v>
      </c>
      <c r="R255" s="139" t="s">
        <v>3085</v>
      </c>
      <c r="S255" s="161">
        <v>2957110</v>
      </c>
      <c r="T255" s="139" t="s">
        <v>2527</v>
      </c>
      <c r="U255" s="139" t="s">
        <v>2528</v>
      </c>
      <c r="V255" s="139" t="s">
        <v>2615</v>
      </c>
      <c r="W255" s="139">
        <v>6045432000</v>
      </c>
      <c r="X255" s="139">
        <v>3104250146</v>
      </c>
      <c r="Y255" s="415" t="s">
        <v>3705</v>
      </c>
      <c r="Z255" s="139" t="s">
        <v>2529</v>
      </c>
      <c r="AA255" s="139" t="s">
        <v>2549</v>
      </c>
      <c r="AB255" s="139" t="s">
        <v>22</v>
      </c>
      <c r="AC255" s="139" t="s">
        <v>2524</v>
      </c>
      <c r="AD255" s="140" t="s">
        <v>117</v>
      </c>
      <c r="AE255" s="140" t="s">
        <v>41</v>
      </c>
      <c r="AF255" s="162">
        <v>1</v>
      </c>
      <c r="AG255" s="163" t="s">
        <v>253</v>
      </c>
      <c r="AH255" s="164">
        <v>1</v>
      </c>
      <c r="AI255" s="164" t="s">
        <v>600</v>
      </c>
      <c r="AJ255" s="36"/>
      <c r="AK255" s="240"/>
      <c r="AL255" s="241"/>
      <c r="AM255" s="139"/>
      <c r="AN255" s="139"/>
      <c r="AO255" s="166"/>
      <c r="AP255" s="167"/>
      <c r="AQ255" s="168"/>
      <c r="AR255" s="168"/>
      <c r="AS255" s="168"/>
      <c r="AT255" s="168"/>
      <c r="AU255" s="168"/>
      <c r="AV255" s="169"/>
      <c r="AW255" s="170"/>
      <c r="AX255" s="168"/>
      <c r="AY255" s="168"/>
      <c r="AZ255" s="168"/>
      <c r="BA255" s="168"/>
      <c r="BB255" s="168"/>
      <c r="BC255" s="168"/>
      <c r="BD255" s="168"/>
      <c r="BE255" s="168"/>
      <c r="BF255" s="168"/>
      <c r="BG255" s="168"/>
      <c r="BH255" s="168"/>
      <c r="BI255" s="168"/>
      <c r="BJ255" s="168"/>
      <c r="BK255" s="168"/>
      <c r="BL255" s="168"/>
      <c r="BM255" s="168"/>
      <c r="BN255" s="168"/>
      <c r="BO255" s="168"/>
      <c r="BP255" s="168"/>
      <c r="BQ255" s="168"/>
      <c r="BR255" s="168"/>
      <c r="BS255" s="168"/>
      <c r="BT255" s="169"/>
      <c r="BU255" s="145"/>
      <c r="GE255" s="59"/>
      <c r="GK255" s="59"/>
    </row>
    <row r="256" spans="3:193" s="144" customFormat="1" ht="15.75" thickBot="1">
      <c r="C256" s="137"/>
      <c r="D256" s="138">
        <v>214</v>
      </c>
      <c r="E256" s="139">
        <v>9</v>
      </c>
      <c r="F256" s="139" t="s">
        <v>61</v>
      </c>
      <c r="G256" s="158">
        <v>71111460</v>
      </c>
      <c r="H256" s="298" t="s">
        <v>2604</v>
      </c>
      <c r="I256" s="159"/>
      <c r="J256" s="174" t="s">
        <v>2898</v>
      </c>
      <c r="K256" s="159"/>
      <c r="L256" s="159" t="s">
        <v>3115</v>
      </c>
      <c r="M256" s="159" t="s">
        <v>2566</v>
      </c>
      <c r="N256" s="160">
        <v>2</v>
      </c>
      <c r="O256" s="160">
        <v>12</v>
      </c>
      <c r="P256" s="160">
        <v>1963</v>
      </c>
      <c r="Q256" s="139" t="s">
        <v>53</v>
      </c>
      <c r="R256" s="139" t="s">
        <v>3085</v>
      </c>
      <c r="S256" s="161">
        <v>4451291</v>
      </c>
      <c r="T256" s="139" t="s">
        <v>2527</v>
      </c>
      <c r="U256" s="139" t="s">
        <v>2548</v>
      </c>
      <c r="V256" s="139" t="s">
        <v>2615</v>
      </c>
      <c r="W256" s="139">
        <v>6045432000</v>
      </c>
      <c r="X256" s="139">
        <v>3107087376</v>
      </c>
      <c r="Y256" s="415" t="s">
        <v>3705</v>
      </c>
      <c r="Z256" s="139" t="s">
        <v>2529</v>
      </c>
      <c r="AA256" s="139" t="s">
        <v>2549</v>
      </c>
      <c r="AB256" s="139" t="s">
        <v>22</v>
      </c>
      <c r="AC256" s="139" t="s">
        <v>2524</v>
      </c>
      <c r="AD256" s="140" t="s">
        <v>117</v>
      </c>
      <c r="AE256" s="140" t="s">
        <v>41</v>
      </c>
      <c r="AF256" s="162">
        <v>1</v>
      </c>
      <c r="AG256" s="163" t="s">
        <v>253</v>
      </c>
      <c r="AH256" s="164">
        <v>1</v>
      </c>
      <c r="AI256" s="164" t="s">
        <v>600</v>
      </c>
      <c r="AJ256" s="36"/>
      <c r="AK256" s="240"/>
      <c r="AL256" s="241"/>
      <c r="AM256" s="139"/>
      <c r="AN256" s="139"/>
      <c r="AO256" s="166"/>
      <c r="AP256" s="167"/>
      <c r="AQ256" s="168"/>
      <c r="AR256" s="168"/>
      <c r="AS256" s="168"/>
      <c r="AT256" s="168"/>
      <c r="AU256" s="168"/>
      <c r="AV256" s="169"/>
      <c r="AW256" s="170"/>
      <c r="AX256" s="168"/>
      <c r="AY256" s="168"/>
      <c r="AZ256" s="168"/>
      <c r="BA256" s="168"/>
      <c r="BB256" s="168"/>
      <c r="BC256" s="168"/>
      <c r="BD256" s="168"/>
      <c r="BE256" s="168"/>
      <c r="BF256" s="168"/>
      <c r="BG256" s="168"/>
      <c r="BH256" s="168"/>
      <c r="BI256" s="168"/>
      <c r="BJ256" s="168"/>
      <c r="BK256" s="168"/>
      <c r="BL256" s="168"/>
      <c r="BM256" s="168"/>
      <c r="BN256" s="168"/>
      <c r="BO256" s="168"/>
      <c r="BP256" s="168"/>
      <c r="BQ256" s="168"/>
      <c r="BR256" s="168"/>
      <c r="BS256" s="168"/>
      <c r="BT256" s="169"/>
      <c r="BU256" s="145"/>
      <c r="GE256" s="59"/>
      <c r="GK256" s="59"/>
    </row>
    <row r="257" spans="2:193" s="144" customFormat="1" ht="15.75" thickBot="1">
      <c r="C257" s="137"/>
      <c r="D257" s="138">
        <v>215</v>
      </c>
      <c r="E257" s="139">
        <v>9</v>
      </c>
      <c r="F257" s="139" t="s">
        <v>61</v>
      </c>
      <c r="G257" s="158">
        <v>15432682</v>
      </c>
      <c r="H257" s="298" t="s">
        <v>2807</v>
      </c>
      <c r="I257" s="159"/>
      <c r="J257" s="174" t="s">
        <v>2733</v>
      </c>
      <c r="K257" s="159"/>
      <c r="L257" s="159" t="s">
        <v>3116</v>
      </c>
      <c r="M257" s="159" t="s">
        <v>2785</v>
      </c>
      <c r="N257" s="160">
        <v>4</v>
      </c>
      <c r="O257" s="160">
        <v>2</v>
      </c>
      <c r="P257" s="160">
        <v>1969</v>
      </c>
      <c r="Q257" s="139" t="s">
        <v>53</v>
      </c>
      <c r="R257" s="139" t="s">
        <v>3085</v>
      </c>
      <c r="S257" s="161">
        <v>4451291</v>
      </c>
      <c r="T257" s="139" t="s">
        <v>2547</v>
      </c>
      <c r="U257" s="139" t="s">
        <v>2548</v>
      </c>
      <c r="V257" s="139" t="s">
        <v>2615</v>
      </c>
      <c r="W257" s="139">
        <v>6045432000</v>
      </c>
      <c r="X257" s="139">
        <v>3128326458</v>
      </c>
      <c r="Y257" s="415" t="s">
        <v>3705</v>
      </c>
      <c r="Z257" s="139" t="s">
        <v>2529</v>
      </c>
      <c r="AA257" s="139" t="s">
        <v>2549</v>
      </c>
      <c r="AB257" s="139" t="s">
        <v>22</v>
      </c>
      <c r="AC257" s="139" t="s">
        <v>2524</v>
      </c>
      <c r="AD257" s="140" t="s">
        <v>117</v>
      </c>
      <c r="AE257" s="140" t="s">
        <v>41</v>
      </c>
      <c r="AF257" s="162">
        <v>1</v>
      </c>
      <c r="AG257" s="163" t="s">
        <v>253</v>
      </c>
      <c r="AH257" s="164">
        <v>1</v>
      </c>
      <c r="AI257" s="164" t="s">
        <v>600</v>
      </c>
      <c r="AJ257" s="36"/>
      <c r="AK257" s="240"/>
      <c r="AL257" s="241"/>
      <c r="AM257" s="139"/>
      <c r="AN257" s="139"/>
      <c r="AO257" s="166"/>
      <c r="AP257" s="167"/>
      <c r="AQ257" s="168"/>
      <c r="AR257" s="168"/>
      <c r="AS257" s="168"/>
      <c r="AT257" s="168"/>
      <c r="AU257" s="168"/>
      <c r="AV257" s="169"/>
      <c r="AW257" s="170"/>
      <c r="AX257" s="168"/>
      <c r="AY257" s="168"/>
      <c r="AZ257" s="168"/>
      <c r="BA257" s="168"/>
      <c r="BB257" s="168"/>
      <c r="BC257" s="168"/>
      <c r="BD257" s="168"/>
      <c r="BE257" s="168"/>
      <c r="BF257" s="168"/>
      <c r="BG257" s="168"/>
      <c r="BH257" s="168"/>
      <c r="BI257" s="168"/>
      <c r="BJ257" s="168"/>
      <c r="BK257" s="168"/>
      <c r="BL257" s="168"/>
      <c r="BM257" s="168"/>
      <c r="BN257" s="168"/>
      <c r="BO257" s="168"/>
      <c r="BP257" s="168"/>
      <c r="BQ257" s="168"/>
      <c r="BR257" s="168"/>
      <c r="BS257" s="168"/>
      <c r="BT257" s="169"/>
      <c r="BU257" s="145"/>
      <c r="GE257" s="59"/>
      <c r="GK257" s="59"/>
    </row>
    <row r="258" spans="2:193" s="144" customFormat="1" ht="15.75" thickBot="1">
      <c r="C258" s="137"/>
      <c r="D258" s="138">
        <v>216</v>
      </c>
      <c r="E258" s="139">
        <v>2</v>
      </c>
      <c r="F258" s="139" t="s">
        <v>61</v>
      </c>
      <c r="G258" s="158">
        <v>1035391874</v>
      </c>
      <c r="H258" s="298" t="s">
        <v>3581</v>
      </c>
      <c r="I258" s="159"/>
      <c r="J258" s="174" t="s">
        <v>3707</v>
      </c>
      <c r="K258" s="159"/>
      <c r="L258" s="159" t="s">
        <v>3398</v>
      </c>
      <c r="M258" s="159"/>
      <c r="N258" s="160">
        <v>15</v>
      </c>
      <c r="O258" s="160">
        <v>8</v>
      </c>
      <c r="P258" s="160">
        <v>1996</v>
      </c>
      <c r="Q258" s="139" t="s">
        <v>51</v>
      </c>
      <c r="R258" s="139" t="s">
        <v>3632</v>
      </c>
      <c r="S258" s="161">
        <v>1300000</v>
      </c>
      <c r="T258" s="139" t="s">
        <v>2527</v>
      </c>
      <c r="U258" s="139" t="s">
        <v>3709</v>
      </c>
      <c r="V258" s="139" t="s">
        <v>2615</v>
      </c>
      <c r="W258" s="139"/>
      <c r="X258" s="139">
        <v>3117757421</v>
      </c>
      <c r="Y258" s="415" t="s">
        <v>3705</v>
      </c>
      <c r="Z258" s="139" t="s">
        <v>2529</v>
      </c>
      <c r="AA258" s="139" t="s">
        <v>2549</v>
      </c>
      <c r="AB258" s="139" t="s">
        <v>22</v>
      </c>
      <c r="AC258" s="139" t="s">
        <v>2524</v>
      </c>
      <c r="AD258" s="140" t="s">
        <v>117</v>
      </c>
      <c r="AE258" s="140" t="s">
        <v>41</v>
      </c>
      <c r="AF258" s="162">
        <v>23</v>
      </c>
      <c r="AG258" s="163" t="str">
        <f>+VLOOKUP(AF258,'Cód. Tipo de trabajador cotz'!$A$49:$L$62,2,0)</f>
        <v>Estudiantes Decreto 055 de 2015</v>
      </c>
      <c r="AH258" s="164">
        <v>1</v>
      </c>
      <c r="AI258" s="164" t="s">
        <v>600</v>
      </c>
      <c r="AJ258" s="36">
        <v>1841201</v>
      </c>
      <c r="AK258" s="482">
        <v>45383</v>
      </c>
      <c r="AL258" s="482">
        <v>45505</v>
      </c>
      <c r="AM258" s="164">
        <v>4</v>
      </c>
      <c r="AN258" s="139" t="s">
        <v>589</v>
      </c>
      <c r="AO258" s="166">
        <v>5200000</v>
      </c>
      <c r="AP258" s="167" t="s">
        <v>112</v>
      </c>
      <c r="AQ258" s="168" t="s">
        <v>112</v>
      </c>
      <c r="AR258" s="168" t="s">
        <v>112</v>
      </c>
      <c r="AS258" s="168" t="s">
        <v>112</v>
      </c>
      <c r="AT258" s="168" t="s">
        <v>112</v>
      </c>
      <c r="AU258" s="168"/>
      <c r="AV258" s="169"/>
      <c r="AW258" s="170"/>
      <c r="AX258" s="168"/>
      <c r="AY258" s="168"/>
      <c r="AZ258" s="168"/>
      <c r="BA258" s="168"/>
      <c r="BB258" s="168"/>
      <c r="BC258" s="168" t="s">
        <v>112</v>
      </c>
      <c r="BD258" s="168" t="s">
        <v>112</v>
      </c>
      <c r="BE258" s="168" t="s">
        <v>112</v>
      </c>
      <c r="BF258" s="168" t="s">
        <v>112</v>
      </c>
      <c r="BG258" s="168" t="s">
        <v>112</v>
      </c>
      <c r="BH258" s="168" t="s">
        <v>112</v>
      </c>
      <c r="BI258" s="168" t="s">
        <v>112</v>
      </c>
      <c r="BJ258" s="168" t="s">
        <v>112</v>
      </c>
      <c r="BK258" s="168" t="s">
        <v>112</v>
      </c>
      <c r="BL258" s="168" t="s">
        <v>112</v>
      </c>
      <c r="BM258" s="168" t="s">
        <v>112</v>
      </c>
      <c r="BN258" s="168"/>
      <c r="BO258" s="168"/>
      <c r="BP258" s="168"/>
      <c r="BQ258" s="168"/>
      <c r="BR258" s="168"/>
      <c r="BS258" s="168"/>
      <c r="BT258" s="169"/>
      <c r="BU258" s="145"/>
      <c r="GE258" s="59"/>
      <c r="GK258" s="59"/>
    </row>
    <row r="259" spans="2:193" s="144" customFormat="1" ht="15.75" thickBot="1">
      <c r="C259" s="137"/>
      <c r="D259" s="138">
        <v>217</v>
      </c>
      <c r="E259" s="139">
        <v>2</v>
      </c>
      <c r="F259" s="139" t="s">
        <v>61</v>
      </c>
      <c r="G259" s="158">
        <v>1005728427</v>
      </c>
      <c r="H259" s="298" t="s">
        <v>3622</v>
      </c>
      <c r="I259" s="159"/>
      <c r="J259" s="174" t="s">
        <v>3623</v>
      </c>
      <c r="K259" s="159"/>
      <c r="L259" s="159" t="s">
        <v>3624</v>
      </c>
      <c r="M259" s="159"/>
      <c r="N259" s="160">
        <v>17</v>
      </c>
      <c r="O259" s="160">
        <v>8</v>
      </c>
      <c r="P259" s="160">
        <v>1997</v>
      </c>
      <c r="Q259" s="139" t="s">
        <v>51</v>
      </c>
      <c r="R259" s="139" t="s">
        <v>3708</v>
      </c>
      <c r="S259" s="161">
        <v>1300000</v>
      </c>
      <c r="T259" s="139" t="s">
        <v>2527</v>
      </c>
      <c r="U259" s="139" t="s">
        <v>3709</v>
      </c>
      <c r="V259" s="139" t="s">
        <v>2615</v>
      </c>
      <c r="W259" s="139"/>
      <c r="X259" s="139">
        <v>3008760989</v>
      </c>
      <c r="Y259" s="415" t="s">
        <v>3705</v>
      </c>
      <c r="Z259" s="139" t="s">
        <v>2529</v>
      </c>
      <c r="AA259" s="139" t="s">
        <v>2549</v>
      </c>
      <c r="AB259" s="139" t="s">
        <v>22</v>
      </c>
      <c r="AC259" s="139" t="s">
        <v>2524</v>
      </c>
      <c r="AD259" s="140" t="s">
        <v>117</v>
      </c>
      <c r="AE259" s="140" t="s">
        <v>41</v>
      </c>
      <c r="AF259" s="162">
        <v>23</v>
      </c>
      <c r="AG259" s="163" t="str">
        <f>+VLOOKUP(AF259,'Cód. Tipo de trabajador cotz'!$A$49:$L$62,2,0)</f>
        <v>Estudiantes Decreto 055 de 2015</v>
      </c>
      <c r="AH259" s="164">
        <v>1</v>
      </c>
      <c r="AI259" s="164" t="s">
        <v>600</v>
      </c>
      <c r="AJ259" s="36">
        <v>1841201</v>
      </c>
      <c r="AK259" s="482">
        <v>45337</v>
      </c>
      <c r="AL259" s="482">
        <v>45427</v>
      </c>
      <c r="AM259" s="164">
        <v>3</v>
      </c>
      <c r="AN259" s="139" t="s">
        <v>589</v>
      </c>
      <c r="AO259" s="166">
        <v>3900000</v>
      </c>
      <c r="AP259" s="167" t="s">
        <v>112</v>
      </c>
      <c r="AQ259" s="168" t="s">
        <v>112</v>
      </c>
      <c r="AR259" s="168" t="s">
        <v>112</v>
      </c>
      <c r="AS259" s="168" t="s">
        <v>112</v>
      </c>
      <c r="AT259" s="168" t="s">
        <v>112</v>
      </c>
      <c r="AU259" s="168"/>
      <c r="AV259" s="169"/>
      <c r="AW259" s="170"/>
      <c r="AX259" s="168"/>
      <c r="AY259" s="168"/>
      <c r="AZ259" s="168"/>
      <c r="BA259" s="168"/>
      <c r="BB259" s="168"/>
      <c r="BC259" s="168" t="s">
        <v>112</v>
      </c>
      <c r="BD259" s="168" t="s">
        <v>112</v>
      </c>
      <c r="BE259" s="168" t="s">
        <v>112</v>
      </c>
      <c r="BF259" s="168" t="s">
        <v>112</v>
      </c>
      <c r="BG259" s="168" t="s">
        <v>112</v>
      </c>
      <c r="BH259" s="168" t="s">
        <v>112</v>
      </c>
      <c r="BI259" s="168" t="s">
        <v>112</v>
      </c>
      <c r="BJ259" s="168" t="s">
        <v>112</v>
      </c>
      <c r="BK259" s="168" t="s">
        <v>112</v>
      </c>
      <c r="BL259" s="168" t="s">
        <v>112</v>
      </c>
      <c r="BM259" s="168" t="s">
        <v>112</v>
      </c>
      <c r="BN259" s="168"/>
      <c r="BO259" s="168"/>
      <c r="BP259" s="168"/>
      <c r="BQ259" s="168"/>
      <c r="BR259" s="168"/>
      <c r="BS259" s="168"/>
      <c r="BT259" s="169"/>
      <c r="BU259" s="145"/>
      <c r="GE259" s="59"/>
      <c r="GK259" s="59"/>
    </row>
    <row r="260" spans="2:193" s="144" customFormat="1" ht="15">
      <c r="C260" s="137"/>
      <c r="D260" s="138">
        <v>218</v>
      </c>
      <c r="E260" s="139">
        <v>2</v>
      </c>
      <c r="F260" s="139" t="s">
        <v>61</v>
      </c>
      <c r="G260" s="158">
        <v>1036394026</v>
      </c>
      <c r="H260" s="298" t="s">
        <v>3358</v>
      </c>
      <c r="I260" s="159"/>
      <c r="J260" s="174" t="s">
        <v>2659</v>
      </c>
      <c r="K260" s="159"/>
      <c r="L260" s="159" t="s">
        <v>3625</v>
      </c>
      <c r="M260" s="159" t="s">
        <v>3347</v>
      </c>
      <c r="N260" s="160">
        <v>15</v>
      </c>
      <c r="O260" s="160">
        <v>11</v>
      </c>
      <c r="P260" s="160">
        <v>1988</v>
      </c>
      <c r="Q260" s="139" t="s">
        <v>53</v>
      </c>
      <c r="R260" s="139" t="s">
        <v>3632</v>
      </c>
      <c r="S260" s="161">
        <v>1300000</v>
      </c>
      <c r="T260" s="139" t="s">
        <v>2547</v>
      </c>
      <c r="U260" s="139" t="s">
        <v>3709</v>
      </c>
      <c r="V260" s="139" t="s">
        <v>2615</v>
      </c>
      <c r="W260" s="139"/>
      <c r="X260" s="139">
        <v>3122901234</v>
      </c>
      <c r="Y260" s="415" t="s">
        <v>3705</v>
      </c>
      <c r="Z260" s="139" t="s">
        <v>2529</v>
      </c>
      <c r="AA260" s="139" t="s">
        <v>2549</v>
      </c>
      <c r="AB260" s="653" t="s">
        <v>22</v>
      </c>
      <c r="AC260" s="653" t="s">
        <v>2524</v>
      </c>
      <c r="AD260" s="654" t="s">
        <v>117</v>
      </c>
      <c r="AE260" s="654" t="s">
        <v>41</v>
      </c>
      <c r="AF260" s="655">
        <v>23</v>
      </c>
      <c r="AG260" s="656" t="str">
        <f>+VLOOKUP(AF260,'Cód. Tipo de trabajador cotz'!$A$49:$L$62,2,0)</f>
        <v>Estudiantes Decreto 055 de 2015</v>
      </c>
      <c r="AH260" s="164">
        <v>1</v>
      </c>
      <c r="AI260" s="164" t="s">
        <v>600</v>
      </c>
      <c r="AJ260" s="657">
        <v>1841201</v>
      </c>
      <c r="AK260" s="658">
        <v>45353</v>
      </c>
      <c r="AL260" s="658">
        <v>45626</v>
      </c>
      <c r="AM260" s="164">
        <v>8</v>
      </c>
      <c r="AN260" s="653" t="s">
        <v>589</v>
      </c>
      <c r="AO260" s="659">
        <v>10400000</v>
      </c>
      <c r="AP260" s="660" t="s">
        <v>112</v>
      </c>
      <c r="AQ260" s="661" t="s">
        <v>112</v>
      </c>
      <c r="AR260" s="661" t="s">
        <v>112</v>
      </c>
      <c r="AS260" s="661" t="s">
        <v>112</v>
      </c>
      <c r="AT260" s="661" t="s">
        <v>112</v>
      </c>
      <c r="AU260" s="661"/>
      <c r="AV260" s="662"/>
      <c r="AW260" s="663"/>
      <c r="AX260" s="661"/>
      <c r="AY260" s="661"/>
      <c r="AZ260" s="661"/>
      <c r="BA260" s="661"/>
      <c r="BB260" s="661"/>
      <c r="BC260" s="661" t="s">
        <v>112</v>
      </c>
      <c r="BD260" s="661" t="s">
        <v>112</v>
      </c>
      <c r="BE260" s="661" t="s">
        <v>112</v>
      </c>
      <c r="BF260" s="661" t="s">
        <v>112</v>
      </c>
      <c r="BG260" s="661" t="s">
        <v>112</v>
      </c>
      <c r="BH260" s="661" t="s">
        <v>112</v>
      </c>
      <c r="BI260" s="661" t="s">
        <v>112</v>
      </c>
      <c r="BJ260" s="661" t="s">
        <v>112</v>
      </c>
      <c r="BK260" s="661" t="s">
        <v>112</v>
      </c>
      <c r="BL260" s="661" t="s">
        <v>112</v>
      </c>
      <c r="BM260" s="661" t="s">
        <v>112</v>
      </c>
      <c r="BN260" s="661"/>
      <c r="BO260" s="661"/>
      <c r="BP260" s="661"/>
      <c r="BQ260" s="661"/>
      <c r="BR260" s="661"/>
      <c r="BS260" s="661"/>
      <c r="BT260" s="662"/>
      <c r="BU260" s="145"/>
      <c r="GE260" s="59"/>
      <c r="GK260" s="59"/>
    </row>
    <row r="261" spans="2:193" s="144" customFormat="1" ht="15">
      <c r="C261" s="137"/>
      <c r="D261" s="671">
        <v>219</v>
      </c>
      <c r="E261" s="653">
        <v>2</v>
      </c>
      <c r="F261" s="653" t="s">
        <v>61</v>
      </c>
      <c r="G261" s="672">
        <v>1036254038</v>
      </c>
      <c r="H261" s="673" t="s">
        <v>2576</v>
      </c>
      <c r="I261" s="674"/>
      <c r="J261" s="675" t="s">
        <v>2563</v>
      </c>
      <c r="K261" s="674"/>
      <c r="L261" s="674" t="s">
        <v>2595</v>
      </c>
      <c r="M261" s="674"/>
      <c r="N261" s="676">
        <v>2</v>
      </c>
      <c r="O261" s="676">
        <v>12</v>
      </c>
      <c r="P261" s="676">
        <v>2006</v>
      </c>
      <c r="Q261" s="653" t="s">
        <v>51</v>
      </c>
      <c r="R261" s="653" t="s">
        <v>3632</v>
      </c>
      <c r="S261" s="677">
        <v>1300000</v>
      </c>
      <c r="T261" s="653" t="s">
        <v>2527</v>
      </c>
      <c r="U261" s="653" t="s">
        <v>3709</v>
      </c>
      <c r="V261" s="653" t="s">
        <v>2615</v>
      </c>
      <c r="W261" s="653"/>
      <c r="X261" s="653">
        <v>3509879087</v>
      </c>
      <c r="Y261" s="678" t="s">
        <v>3705</v>
      </c>
      <c r="Z261" s="139" t="s">
        <v>2529</v>
      </c>
      <c r="AA261" s="298" t="s">
        <v>2549</v>
      </c>
      <c r="AB261" s="664" t="s">
        <v>22</v>
      </c>
      <c r="AC261" s="664" t="s">
        <v>2524</v>
      </c>
      <c r="AD261" s="665" t="s">
        <v>117</v>
      </c>
      <c r="AE261" s="665" t="s">
        <v>41</v>
      </c>
      <c r="AF261" s="666">
        <v>23</v>
      </c>
      <c r="AG261" s="667" t="str">
        <f>+VLOOKUP(AF261,'Cód. Tipo de trabajador cotz'!$A$49:$L$62,2,0)</f>
        <v>Estudiantes Decreto 055 de 2015</v>
      </c>
      <c r="AH261" s="534">
        <v>1</v>
      </c>
      <c r="AI261" s="534" t="s">
        <v>600</v>
      </c>
      <c r="AJ261" s="668">
        <v>1841201</v>
      </c>
      <c r="AK261" s="482">
        <v>45366</v>
      </c>
      <c r="AL261" s="482">
        <v>45550</v>
      </c>
      <c r="AM261" s="534">
        <v>6</v>
      </c>
      <c r="AN261" s="664" t="s">
        <v>589</v>
      </c>
      <c r="AO261" s="669">
        <v>7800000</v>
      </c>
      <c r="AP261" s="664" t="s">
        <v>112</v>
      </c>
      <c r="AQ261" s="664" t="s">
        <v>112</v>
      </c>
      <c r="AR261" s="664" t="s">
        <v>112</v>
      </c>
      <c r="AS261" s="664" t="s">
        <v>112</v>
      </c>
      <c r="AT261" s="664" t="s">
        <v>112</v>
      </c>
      <c r="AU261" s="664"/>
      <c r="AV261" s="664"/>
      <c r="AW261" s="664"/>
      <c r="AX261" s="664"/>
      <c r="AY261" s="664"/>
      <c r="AZ261" s="664"/>
      <c r="BA261" s="664"/>
      <c r="BB261" s="664"/>
      <c r="BC261" s="664" t="s">
        <v>112</v>
      </c>
      <c r="BD261" s="664" t="s">
        <v>112</v>
      </c>
      <c r="BE261" s="664" t="s">
        <v>112</v>
      </c>
      <c r="BF261" s="664" t="s">
        <v>112</v>
      </c>
      <c r="BG261" s="664" t="s">
        <v>112</v>
      </c>
      <c r="BH261" s="664" t="s">
        <v>112</v>
      </c>
      <c r="BI261" s="664" t="s">
        <v>112</v>
      </c>
      <c r="BJ261" s="664" t="s">
        <v>112</v>
      </c>
      <c r="BK261" s="664" t="s">
        <v>112</v>
      </c>
      <c r="BL261" s="664" t="s">
        <v>112</v>
      </c>
      <c r="BM261" s="664" t="s">
        <v>112</v>
      </c>
      <c r="BN261" s="664"/>
      <c r="BO261" s="664"/>
      <c r="BP261" s="664"/>
      <c r="BQ261" s="664"/>
      <c r="BR261" s="664"/>
      <c r="BS261" s="664"/>
      <c r="BT261" s="664"/>
      <c r="BU261" s="145"/>
      <c r="GE261" s="59"/>
      <c r="GK261" s="59"/>
    </row>
    <row r="262" spans="2:193" s="144" customFormat="1" ht="15">
      <c r="C262" s="137"/>
      <c r="D262" s="679">
        <v>220</v>
      </c>
      <c r="E262" s="664">
        <v>2</v>
      </c>
      <c r="F262" s="664" t="s">
        <v>61</v>
      </c>
      <c r="G262" s="680">
        <v>1000223677</v>
      </c>
      <c r="H262" s="664" t="s">
        <v>3346</v>
      </c>
      <c r="I262" s="664"/>
      <c r="J262" s="664" t="s">
        <v>3629</v>
      </c>
      <c r="K262" s="664"/>
      <c r="L262" s="664" t="s">
        <v>3630</v>
      </c>
      <c r="M262" s="664" t="s">
        <v>3631</v>
      </c>
      <c r="N262" s="666">
        <v>29</v>
      </c>
      <c r="O262" s="666">
        <v>1</v>
      </c>
      <c r="P262" s="666">
        <v>2002</v>
      </c>
      <c r="Q262" s="664" t="s">
        <v>51</v>
      </c>
      <c r="R262" s="664" t="s">
        <v>3632</v>
      </c>
      <c r="S262" s="681">
        <v>1300000</v>
      </c>
      <c r="T262" s="664" t="s">
        <v>3139</v>
      </c>
      <c r="U262" s="664" t="s">
        <v>3709</v>
      </c>
      <c r="V262" s="664" t="s">
        <v>2615</v>
      </c>
      <c r="W262" s="664"/>
      <c r="X262" s="664">
        <v>3204567290</v>
      </c>
      <c r="Y262" s="682" t="s">
        <v>3705</v>
      </c>
      <c r="Z262" s="159" t="s">
        <v>2529</v>
      </c>
      <c r="AA262" s="298" t="s">
        <v>2549</v>
      </c>
      <c r="AB262" s="664" t="s">
        <v>22</v>
      </c>
      <c r="AC262" s="664" t="s">
        <v>2524</v>
      </c>
      <c r="AD262" s="665" t="s">
        <v>117</v>
      </c>
      <c r="AE262" s="665" t="s">
        <v>41</v>
      </c>
      <c r="AF262" s="666">
        <v>23</v>
      </c>
      <c r="AG262" s="667" t="str">
        <f>+VLOOKUP(AF262,'Cód. Tipo de trabajador cotz'!$A$49:$L$62,2,0)</f>
        <v>Estudiantes Decreto 055 de 2015</v>
      </c>
      <c r="AH262" s="534">
        <v>1</v>
      </c>
      <c r="AI262" s="534" t="s">
        <v>600</v>
      </c>
      <c r="AJ262" s="668">
        <v>1841201</v>
      </c>
      <c r="AK262" s="482">
        <v>45383</v>
      </c>
      <c r="AL262" s="482">
        <v>45566</v>
      </c>
      <c r="AM262" s="534">
        <v>6</v>
      </c>
      <c r="AN262" s="664" t="s">
        <v>589</v>
      </c>
      <c r="AO262" s="669">
        <v>7800000</v>
      </c>
      <c r="AP262" s="664" t="s">
        <v>112</v>
      </c>
      <c r="AQ262" s="664" t="s">
        <v>112</v>
      </c>
      <c r="AR262" s="664" t="s">
        <v>112</v>
      </c>
      <c r="AS262" s="664" t="s">
        <v>112</v>
      </c>
      <c r="AT262" s="664" t="s">
        <v>112</v>
      </c>
      <c r="AU262" s="664"/>
      <c r="AV262" s="664"/>
      <c r="AW262" s="664"/>
      <c r="AX262" s="664"/>
      <c r="AY262" s="664"/>
      <c r="AZ262" s="664"/>
      <c r="BA262" s="664"/>
      <c r="BB262" s="664"/>
      <c r="BC262" s="664" t="s">
        <v>112</v>
      </c>
      <c r="BD262" s="664" t="s">
        <v>112</v>
      </c>
      <c r="BE262" s="664" t="s">
        <v>112</v>
      </c>
      <c r="BF262" s="664" t="s">
        <v>112</v>
      </c>
      <c r="BG262" s="664" t="s">
        <v>112</v>
      </c>
      <c r="BH262" s="664" t="s">
        <v>112</v>
      </c>
      <c r="BI262" s="664" t="s">
        <v>112</v>
      </c>
      <c r="BJ262" s="664" t="s">
        <v>112</v>
      </c>
      <c r="BK262" s="664" t="s">
        <v>112</v>
      </c>
      <c r="BL262" s="664" t="s">
        <v>112</v>
      </c>
      <c r="BM262" s="664" t="s">
        <v>112</v>
      </c>
      <c r="BN262" s="664"/>
      <c r="BO262" s="664"/>
      <c r="BP262" s="664"/>
      <c r="BQ262" s="664"/>
      <c r="BR262" s="664"/>
      <c r="BS262" s="664"/>
      <c r="BT262" s="664"/>
      <c r="BU262" s="145"/>
      <c r="GE262" s="59"/>
      <c r="GK262" s="59"/>
    </row>
    <row r="263" spans="2:193" s="144" customFormat="1" ht="15">
      <c r="C263" s="137"/>
      <c r="D263" s="679">
        <v>221</v>
      </c>
      <c r="E263" s="664">
        <v>2</v>
      </c>
      <c r="F263" s="664" t="s">
        <v>61</v>
      </c>
      <c r="G263" s="680">
        <v>1005029332</v>
      </c>
      <c r="H263" s="664" t="s">
        <v>2684</v>
      </c>
      <c r="I263" s="664"/>
      <c r="J263" s="664" t="s">
        <v>2975</v>
      </c>
      <c r="K263" s="664"/>
      <c r="L263" s="664" t="s">
        <v>3381</v>
      </c>
      <c r="M263" s="664" t="s">
        <v>3946</v>
      </c>
      <c r="N263" s="666">
        <v>5</v>
      </c>
      <c r="O263" s="666">
        <v>9</v>
      </c>
      <c r="P263" s="666">
        <v>2001</v>
      </c>
      <c r="Q263" s="664" t="s">
        <v>51</v>
      </c>
      <c r="R263" s="664" t="s">
        <v>3632</v>
      </c>
      <c r="S263" s="681">
        <v>1300000</v>
      </c>
      <c r="T263" s="664" t="s">
        <v>2527</v>
      </c>
      <c r="U263" s="664" t="s">
        <v>3709</v>
      </c>
      <c r="V263" s="664" t="s">
        <v>2615</v>
      </c>
      <c r="W263" s="664"/>
      <c r="X263" s="664">
        <v>3134411348</v>
      </c>
      <c r="Y263" s="682" t="s">
        <v>3705</v>
      </c>
      <c r="Z263" s="159" t="s">
        <v>2529</v>
      </c>
      <c r="AA263" s="298" t="s">
        <v>2549</v>
      </c>
      <c r="AB263" s="664" t="s">
        <v>22</v>
      </c>
      <c r="AC263" s="664" t="s">
        <v>2524</v>
      </c>
      <c r="AD263" s="665" t="s">
        <v>117</v>
      </c>
      <c r="AE263" s="665" t="s">
        <v>41</v>
      </c>
      <c r="AF263" s="666">
        <v>23</v>
      </c>
      <c r="AG263" s="667" t="str">
        <f>+VLOOKUP(AF263,'Cód. Tipo de trabajador cotz'!$A$49:$L$62,2,0)</f>
        <v>Estudiantes Decreto 055 de 2015</v>
      </c>
      <c r="AH263" s="534">
        <v>1</v>
      </c>
      <c r="AI263" s="534" t="s">
        <v>600</v>
      </c>
      <c r="AJ263" s="668">
        <v>1841201</v>
      </c>
      <c r="AK263" s="670">
        <v>45321</v>
      </c>
      <c r="AL263" s="670">
        <v>45443</v>
      </c>
      <c r="AM263" s="664">
        <v>4</v>
      </c>
      <c r="AN263" s="664" t="s">
        <v>589</v>
      </c>
      <c r="AO263" s="669">
        <v>5200000</v>
      </c>
      <c r="AP263" s="664" t="s">
        <v>112</v>
      </c>
      <c r="AQ263" s="664" t="s">
        <v>112</v>
      </c>
      <c r="AR263" s="664" t="s">
        <v>112</v>
      </c>
      <c r="AS263" s="664" t="s">
        <v>112</v>
      </c>
      <c r="AT263" s="664" t="s">
        <v>112</v>
      </c>
      <c r="AU263" s="664"/>
      <c r="AV263" s="664"/>
      <c r="AW263" s="664"/>
      <c r="AX263" s="664"/>
      <c r="AY263" s="664"/>
      <c r="AZ263" s="664"/>
      <c r="BA263" s="664"/>
      <c r="BB263" s="664"/>
      <c r="BC263" s="664" t="s">
        <v>112</v>
      </c>
      <c r="BD263" s="664" t="s">
        <v>112</v>
      </c>
      <c r="BE263" s="664" t="s">
        <v>112</v>
      </c>
      <c r="BF263" s="664" t="s">
        <v>112</v>
      </c>
      <c r="BG263" s="664" t="s">
        <v>112</v>
      </c>
      <c r="BH263" s="664" t="s">
        <v>112</v>
      </c>
      <c r="BI263" s="664" t="s">
        <v>112</v>
      </c>
      <c r="BJ263" s="664" t="s">
        <v>112</v>
      </c>
      <c r="BK263" s="664" t="s">
        <v>112</v>
      </c>
      <c r="BL263" s="664" t="s">
        <v>112</v>
      </c>
      <c r="BM263" s="664" t="s">
        <v>112</v>
      </c>
      <c r="BN263" s="664"/>
      <c r="BO263" s="664"/>
      <c r="BP263" s="664"/>
      <c r="BQ263" s="664"/>
      <c r="BR263" s="664"/>
      <c r="BS263" s="664"/>
      <c r="BT263" s="664"/>
      <c r="BU263" s="145"/>
      <c r="GE263" s="59"/>
      <c r="GK263" s="59"/>
    </row>
    <row r="264" spans="2:193" s="144" customFormat="1">
      <c r="C264" s="137"/>
      <c r="D264" s="148"/>
      <c r="E264" s="143"/>
      <c r="F264" s="143"/>
      <c r="G264" s="180"/>
      <c r="H264" s="143"/>
      <c r="I264" s="143"/>
      <c r="J264" s="143"/>
      <c r="K264" s="143"/>
      <c r="L264" s="143"/>
      <c r="M264" s="151"/>
      <c r="N264" s="143"/>
      <c r="O264" s="143"/>
      <c r="P264" s="143"/>
      <c r="Q264" s="143"/>
      <c r="R264" s="143"/>
      <c r="S264" s="181"/>
      <c r="T264" s="143"/>
      <c r="U264" s="143"/>
      <c r="V264" s="143"/>
      <c r="W264" s="143"/>
      <c r="X264" s="143"/>
      <c r="Y264" s="143"/>
      <c r="Z264" s="143"/>
      <c r="AA264" s="143"/>
      <c r="AB264" s="143"/>
      <c r="AC264" s="143"/>
      <c r="AD264" s="151"/>
      <c r="AE264" s="151"/>
      <c r="AF264" s="143"/>
      <c r="AG264" s="143"/>
      <c r="AH264" s="143"/>
      <c r="AI264" s="143"/>
      <c r="AJ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5"/>
    </row>
    <row r="265" spans="2:193" s="144" customFormat="1" ht="13.5" thickBot="1">
      <c r="C265" s="137"/>
      <c r="D265" s="148"/>
      <c r="E265" s="143"/>
      <c r="F265" s="143"/>
      <c r="G265" s="180"/>
      <c r="H265" s="143"/>
      <c r="I265" s="143"/>
      <c r="J265" s="143"/>
      <c r="K265" s="143"/>
      <c r="L265" s="143"/>
      <c r="M265" s="151"/>
      <c r="N265" s="143"/>
      <c r="O265" s="143"/>
      <c r="P265" s="143"/>
      <c r="Q265" s="143"/>
      <c r="R265" s="143"/>
      <c r="S265" s="181"/>
      <c r="T265" s="143"/>
      <c r="U265" s="143"/>
      <c r="V265" s="143"/>
      <c r="W265" s="143"/>
      <c r="X265" s="143"/>
      <c r="Y265" s="143"/>
      <c r="Z265" s="143"/>
      <c r="AA265" s="143"/>
      <c r="AB265" s="143"/>
      <c r="AC265" s="143"/>
      <c r="AD265" s="151"/>
      <c r="AE265" s="151"/>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5"/>
    </row>
    <row r="266" spans="2:193" s="114" customFormat="1" ht="13.5" customHeight="1" thickBot="1">
      <c r="C266" s="113"/>
      <c r="D266" s="1388" t="s">
        <v>402</v>
      </c>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89"/>
      <c r="AB266" s="1389"/>
      <c r="AC266" s="1389"/>
      <c r="AD266" s="1389"/>
      <c r="AE266" s="1389"/>
      <c r="AF266" s="1389"/>
      <c r="AG266" s="1389"/>
      <c r="AH266" s="1390"/>
      <c r="AI266" s="307"/>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17"/>
      <c r="GE266" s="144"/>
      <c r="GK266" s="144"/>
    </row>
    <row r="267" spans="2:193" s="114" customFormat="1" ht="45" customHeight="1">
      <c r="C267" s="113"/>
      <c r="D267" s="1391" t="s">
        <v>405</v>
      </c>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392"/>
      <c r="AB267" s="1392"/>
      <c r="AC267" s="1392"/>
      <c r="AD267" s="1392"/>
      <c r="AE267" s="1392"/>
      <c r="AF267" s="1392"/>
      <c r="AG267" s="1392"/>
      <c r="AH267" s="1393"/>
      <c r="AI267" s="308"/>
      <c r="AJ267" s="183"/>
      <c r="AK267" s="183"/>
      <c r="AL267" s="183"/>
      <c r="AM267" s="183"/>
      <c r="AN267" s="183"/>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17"/>
      <c r="GK267" s="144"/>
    </row>
    <row r="268" spans="2:193" s="201" customFormat="1">
      <c r="B268" s="184"/>
      <c r="C268" s="185"/>
      <c r="D268" s="186" t="s">
        <v>403</v>
      </c>
      <c r="E268" s="187" t="s">
        <v>225</v>
      </c>
      <c r="F268" s="188" t="s">
        <v>230</v>
      </c>
      <c r="G268" s="188" t="s">
        <v>232</v>
      </c>
      <c r="H268" s="1394" t="s">
        <v>134</v>
      </c>
      <c r="I268" s="1395"/>
      <c r="J268" s="189"/>
      <c r="K268" s="190"/>
      <c r="L268" s="191" t="s">
        <v>16</v>
      </c>
      <c r="M268" s="192"/>
      <c r="N268" s="193" t="s">
        <v>82</v>
      </c>
      <c r="O268" s="193" t="s">
        <v>83</v>
      </c>
      <c r="P268" s="193" t="s">
        <v>84</v>
      </c>
      <c r="Q268" s="194" t="s">
        <v>393</v>
      </c>
      <c r="R268" s="195" t="s">
        <v>74</v>
      </c>
      <c r="S268" s="195" t="s">
        <v>404</v>
      </c>
      <c r="T268" s="195" t="s">
        <v>76</v>
      </c>
      <c r="U268" s="195" t="s">
        <v>226</v>
      </c>
      <c r="V268" s="195" t="s">
        <v>58</v>
      </c>
      <c r="W268" s="195" t="s">
        <v>59</v>
      </c>
      <c r="X268" s="195" t="s">
        <v>77</v>
      </c>
      <c r="Y268" s="195" t="s">
        <v>20</v>
      </c>
      <c r="Z268" s="195" t="s">
        <v>78</v>
      </c>
      <c r="AA268" s="195" t="s">
        <v>79</v>
      </c>
      <c r="AB268" s="195" t="s">
        <v>21</v>
      </c>
      <c r="AC268" s="195" t="s">
        <v>56</v>
      </c>
      <c r="AD268" s="195" t="s">
        <v>80</v>
      </c>
      <c r="AE268" s="195" t="s">
        <v>81</v>
      </c>
      <c r="AF268" s="196" t="s">
        <v>227</v>
      </c>
      <c r="AG268" s="192"/>
      <c r="AH268" s="197" t="s">
        <v>228</v>
      </c>
      <c r="AI268" s="309"/>
      <c r="AJ268" s="198"/>
      <c r="AK268" s="199"/>
      <c r="AL268" s="199"/>
      <c r="AM268" s="199"/>
      <c r="AN268" s="199"/>
      <c r="AO268" s="199"/>
      <c r="AP268" s="199"/>
      <c r="AQ268" s="199"/>
      <c r="AR268" s="199"/>
      <c r="AS268" s="199"/>
      <c r="AT268" s="199"/>
      <c r="AU268" s="199"/>
      <c r="AV268" s="199"/>
      <c r="AW268" s="199"/>
      <c r="AX268" s="199"/>
      <c r="AY268" s="199"/>
      <c r="AZ268" s="199"/>
      <c r="BA268" s="199"/>
      <c r="BB268" s="199"/>
      <c r="BC268" s="199"/>
      <c r="BD268" s="199"/>
      <c r="BE268" s="199"/>
      <c r="BF268" s="199"/>
      <c r="BG268" s="199"/>
      <c r="BH268" s="199"/>
      <c r="BI268" s="199"/>
      <c r="BJ268" s="199"/>
      <c r="BK268" s="199"/>
      <c r="BL268" s="199"/>
      <c r="BM268" s="199"/>
      <c r="BN268" s="199"/>
      <c r="BO268" s="199"/>
      <c r="BP268" s="199"/>
      <c r="BQ268" s="199"/>
      <c r="BR268" s="199"/>
      <c r="BS268" s="199"/>
      <c r="BT268" s="199"/>
      <c r="BU268" s="200"/>
      <c r="GE268" s="114"/>
      <c r="GK268" s="114"/>
    </row>
    <row r="269" spans="2:193" s="114" customFormat="1" ht="15.75" customHeight="1" thickBot="1">
      <c r="C269" s="113"/>
      <c r="D269" s="202">
        <f>+COUNTA(D43:D265)</f>
        <v>221</v>
      </c>
      <c r="E269" s="203" t="b">
        <f>+((COUNT(E43:E265))=$D$269)</f>
        <v>1</v>
      </c>
      <c r="F269" s="203" t="b">
        <f>+((COUNTA(F43:F265))=D269)</f>
        <v>1</v>
      </c>
      <c r="G269" s="203" t="b">
        <f>+((COUNT(G43:G265))=D269)</f>
        <v>1</v>
      </c>
      <c r="H269" s="1396" t="b">
        <f>+((COUNTA(H43:H265))=D269)</f>
        <v>1</v>
      </c>
      <c r="I269" s="1397"/>
      <c r="J269" s="204"/>
      <c r="K269" s="205"/>
      <c r="L269" s="206" t="b">
        <f>+((COUNTA(L43:L265))=D269)</f>
        <v>1</v>
      </c>
      <c r="M269" s="207"/>
      <c r="N269" s="208" t="b">
        <f>+((COUNT(N43:N265))=$D$269)</f>
        <v>1</v>
      </c>
      <c r="O269" s="203" t="b">
        <f>+((COUNT(O43:O266))=$D$269)</f>
        <v>1</v>
      </c>
      <c r="P269" s="203" t="b">
        <f>+((COUNT(P43:P266))=$D$269)</f>
        <v>1</v>
      </c>
      <c r="Q269" s="203" t="b">
        <f>+((COUNTA(Q43:Q266))=$D$269)</f>
        <v>1</v>
      </c>
      <c r="R269" s="203" t="b">
        <f>+((COUNTA(R43:R266))=$D$269)</f>
        <v>1</v>
      </c>
      <c r="S269" s="209">
        <f>SUM(S43:S265)</f>
        <v>944841828</v>
      </c>
      <c r="T269" s="203" t="b">
        <f>+((COUNTA(T43:T266))=$D$269)</f>
        <v>1</v>
      </c>
      <c r="U269" s="203" t="b">
        <f>+((COUNTA(U43:U266))=$D$269)</f>
        <v>1</v>
      </c>
      <c r="V269" s="203" t="b">
        <f>+((COUNTA(V43:V266))=$D$269)</f>
        <v>1</v>
      </c>
      <c r="W269" s="203" t="b">
        <f>+((COUNT(W43:W266))=$D$269)</f>
        <v>0</v>
      </c>
      <c r="X269" s="203" t="b">
        <f>+((COUNT(X43:X266))=$D$269)</f>
        <v>1</v>
      </c>
      <c r="Y269" s="203" t="b">
        <f t="shared" ref="Y269:AF269" si="3">+((COUNTA(Y43:Y266))=$D$269)</f>
        <v>1</v>
      </c>
      <c r="Z269" s="203" t="b">
        <f t="shared" si="3"/>
        <v>1</v>
      </c>
      <c r="AA269" s="203" t="b">
        <f t="shared" si="3"/>
        <v>1</v>
      </c>
      <c r="AB269" s="203" t="b">
        <f t="shared" si="3"/>
        <v>1</v>
      </c>
      <c r="AC269" s="203" t="b">
        <f t="shared" si="3"/>
        <v>1</v>
      </c>
      <c r="AD269" s="203" t="b">
        <f t="shared" si="3"/>
        <v>1</v>
      </c>
      <c r="AE269" s="203" t="b">
        <f t="shared" si="3"/>
        <v>1</v>
      </c>
      <c r="AF269" s="210" t="b">
        <f t="shared" si="3"/>
        <v>1</v>
      </c>
      <c r="AG269" s="207"/>
      <c r="AH269" s="211" t="b">
        <f>+((COUNTA(AH43:AH266))=$D$269)</f>
        <v>1</v>
      </c>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17"/>
      <c r="GE269" s="201"/>
    </row>
    <row r="270" spans="2:193" s="114" customFormat="1" ht="37.5" customHeight="1" thickBot="1">
      <c r="C270" s="212"/>
      <c r="D270" s="213"/>
      <c r="E270" s="213"/>
      <c r="F270" s="213"/>
      <c r="G270" s="213"/>
      <c r="H270" s="213"/>
      <c r="I270" s="213"/>
      <c r="J270" s="213"/>
      <c r="K270" s="213"/>
      <c r="L270" s="213"/>
      <c r="M270" s="214"/>
      <c r="N270" s="213"/>
      <c r="O270" s="213"/>
      <c r="P270" s="213"/>
      <c r="Q270" s="213"/>
      <c r="R270" s="213"/>
      <c r="S270" s="215"/>
      <c r="T270" s="213"/>
      <c r="U270" s="213"/>
      <c r="V270" s="213"/>
      <c r="W270" s="213"/>
      <c r="X270" s="213"/>
      <c r="Y270" s="213"/>
      <c r="Z270" s="213"/>
      <c r="AA270" s="213"/>
      <c r="AB270" s="213"/>
      <c r="AC270" s="213"/>
      <c r="AD270" s="214"/>
      <c r="AE270" s="214"/>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3"/>
      <c r="BO270" s="213"/>
      <c r="BP270" s="213"/>
      <c r="BQ270" s="213"/>
      <c r="BR270" s="213"/>
      <c r="BS270" s="213"/>
      <c r="BT270" s="213"/>
      <c r="BU270" s="216"/>
      <c r="GK270" s="201"/>
    </row>
    <row r="271" spans="2:193" s="144" customFormat="1">
      <c r="M271" s="149"/>
      <c r="AD271" s="149"/>
      <c r="AE271" s="149"/>
      <c r="GE271" s="114"/>
      <c r="GK271" s="114"/>
    </row>
    <row r="272" spans="2:193" s="144" customFormat="1">
      <c r="M272" s="149"/>
      <c r="AD272" s="149"/>
      <c r="AE272" s="149"/>
      <c r="GK272" s="114"/>
    </row>
    <row r="273" spans="13:193" s="144" customFormat="1">
      <c r="M273" s="149"/>
      <c r="AD273" s="149"/>
      <c r="AE273" s="149"/>
    </row>
    <row r="274" spans="13:193" s="144" customFormat="1">
      <c r="M274" s="149"/>
      <c r="AD274" s="149"/>
      <c r="AE274" s="149"/>
    </row>
    <row r="275" spans="13:193" s="144" customFormat="1">
      <c r="M275" s="149"/>
      <c r="AD275" s="149"/>
      <c r="AE275" s="149"/>
    </row>
    <row r="276" spans="13:193" s="144" customFormat="1">
      <c r="M276" s="149"/>
      <c r="AD276" s="149"/>
      <c r="AE276" s="149"/>
    </row>
    <row r="277" spans="13:193" s="144" customFormat="1">
      <c r="M277" s="149"/>
      <c r="AD277" s="149"/>
      <c r="AE277" s="149"/>
    </row>
    <row r="278" spans="13:193" s="144" customFormat="1">
      <c r="M278" s="149"/>
      <c r="AD278" s="149"/>
      <c r="AE278" s="149"/>
    </row>
    <row r="279" spans="13:193" s="144" customFormat="1">
      <c r="M279" s="149"/>
      <c r="AD279" s="149"/>
      <c r="AE279" s="149"/>
    </row>
    <row r="280" spans="13:193" s="144" customFormat="1">
      <c r="M280" s="149"/>
      <c r="AD280" s="149"/>
      <c r="AE280" s="149"/>
    </row>
    <row r="281" spans="13:193" s="144" customFormat="1">
      <c r="M281" s="149"/>
      <c r="AD281" s="149"/>
      <c r="AE281" s="149"/>
    </row>
    <row r="282" spans="13:193" s="144" customFormat="1">
      <c r="M282" s="149"/>
      <c r="AD282" s="149"/>
      <c r="AE282" s="149"/>
    </row>
    <row r="283" spans="13:193" s="144" customFormat="1">
      <c r="M283" s="149"/>
      <c r="AD283" s="149"/>
      <c r="AE283" s="149"/>
    </row>
    <row r="284" spans="13:193" s="144" customFormat="1">
      <c r="M284" s="149"/>
      <c r="AD284" s="149"/>
      <c r="AE284" s="149"/>
    </row>
    <row r="285" spans="13:193" s="144" customFormat="1">
      <c r="M285" s="149"/>
      <c r="AD285" s="149"/>
      <c r="AE285" s="149"/>
    </row>
    <row r="286" spans="13:193" s="144" customFormat="1">
      <c r="M286" s="149"/>
      <c r="AD286" s="149"/>
      <c r="AE286" s="149"/>
    </row>
    <row r="287" spans="13:193">
      <c r="GE287" s="144"/>
      <c r="GK287" s="144"/>
    </row>
    <row r="288" spans="13:193">
      <c r="GK288" s="144"/>
    </row>
  </sheetData>
  <sheetProtection insertRows="0" deleteRows="0" autoFilter="0" pivotTables="0"/>
  <autoFilter ref="D41:BT262" xr:uid="{00000000-0009-0000-0000-000004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1">
    <sortCondition ref="GE24:GE31"/>
  </sortState>
  <dataConsolidate link="1"/>
  <mergeCells count="218">
    <mergeCell ref="D266:AH266"/>
    <mergeCell ref="D267:AH267"/>
    <mergeCell ref="H268:I268"/>
    <mergeCell ref="H269:I269"/>
    <mergeCell ref="AI34:AJ34"/>
    <mergeCell ref="D34:AH34"/>
    <mergeCell ref="D40:BT40"/>
    <mergeCell ref="V41:V42"/>
    <mergeCell ref="W41:W42"/>
    <mergeCell ref="X41:X42"/>
    <mergeCell ref="Y41:Y42"/>
    <mergeCell ref="J41:K42"/>
    <mergeCell ref="J45:K45"/>
    <mergeCell ref="J46:K46"/>
    <mergeCell ref="J43:K43"/>
    <mergeCell ref="J44:K44"/>
    <mergeCell ref="AP41:AV41"/>
    <mergeCell ref="Z41:Z42"/>
    <mergeCell ref="AC41:AC42"/>
    <mergeCell ref="D41:D42"/>
    <mergeCell ref="E41:E42"/>
    <mergeCell ref="F41:F42"/>
    <mergeCell ref="G41:G42"/>
    <mergeCell ref="H41:I42"/>
    <mergeCell ref="C2:U2"/>
    <mergeCell ref="D13:E13"/>
    <mergeCell ref="F13:G13"/>
    <mergeCell ref="I13:J13"/>
    <mergeCell ref="N13:P13"/>
    <mergeCell ref="D14:E14"/>
    <mergeCell ref="F14:G14"/>
    <mergeCell ref="N14:P14"/>
    <mergeCell ref="D11:J11"/>
    <mergeCell ref="L11:Q11"/>
    <mergeCell ref="D12:E12"/>
    <mergeCell ref="H12:J12"/>
    <mergeCell ref="N12:P12"/>
    <mergeCell ref="I14:J15"/>
    <mergeCell ref="K22:L23"/>
    <mergeCell ref="M22:M23"/>
    <mergeCell ref="D15:E15"/>
    <mergeCell ref="F15:G15"/>
    <mergeCell ref="M15:Q15"/>
    <mergeCell ref="D16:E16"/>
    <mergeCell ref="F16:J16"/>
    <mergeCell ref="D18:G18"/>
    <mergeCell ref="H14:H15"/>
    <mergeCell ref="D20:AK20"/>
    <mergeCell ref="D21:AK21"/>
    <mergeCell ref="AG23:AH23"/>
    <mergeCell ref="AI23:AJ23"/>
    <mergeCell ref="N22:O23"/>
    <mergeCell ref="P22:Q23"/>
    <mergeCell ref="R22:R23"/>
    <mergeCell ref="S22:S23"/>
    <mergeCell ref="D22:D23"/>
    <mergeCell ref="E22:E23"/>
    <mergeCell ref="F22:H23"/>
    <mergeCell ref="I22:J23"/>
    <mergeCell ref="T22:T23"/>
    <mergeCell ref="U22:W23"/>
    <mergeCell ref="X22:AF22"/>
    <mergeCell ref="AG25:AH25"/>
    <mergeCell ref="AI25:AJ25"/>
    <mergeCell ref="F25:H25"/>
    <mergeCell ref="I25:J25"/>
    <mergeCell ref="K25:L25"/>
    <mergeCell ref="N25:O25"/>
    <mergeCell ref="P25:Q25"/>
    <mergeCell ref="AD25:AF25"/>
    <mergeCell ref="F24:H24"/>
    <mergeCell ref="I24:J24"/>
    <mergeCell ref="K24:L24"/>
    <mergeCell ref="N24:O24"/>
    <mergeCell ref="P24:Q24"/>
    <mergeCell ref="U24:W24"/>
    <mergeCell ref="U25:W25"/>
    <mergeCell ref="AJ39:BT39"/>
    <mergeCell ref="AD32:AF32"/>
    <mergeCell ref="AG32:AH32"/>
    <mergeCell ref="AI32:AJ32"/>
    <mergeCell ref="AG22:AH22"/>
    <mergeCell ref="AI22:AK22"/>
    <mergeCell ref="AD23:AF23"/>
    <mergeCell ref="AW41:BT41"/>
    <mergeCell ref="AF41:AF42"/>
    <mergeCell ref="AG41:AG42"/>
    <mergeCell ref="AH41:AH42"/>
    <mergeCell ref="AJ41:AJ42"/>
    <mergeCell ref="AK41:AL41"/>
    <mergeCell ref="AM41:AM42"/>
    <mergeCell ref="AO41:AO42"/>
    <mergeCell ref="AD26:AF26"/>
    <mergeCell ref="AN41:AN42"/>
    <mergeCell ref="AE41:AE42"/>
    <mergeCell ref="AI41:AI42"/>
    <mergeCell ref="AG26:AH26"/>
    <mergeCell ref="AI26:AJ26"/>
    <mergeCell ref="AD24:AF24"/>
    <mergeCell ref="AG24:AH24"/>
    <mergeCell ref="AI24:AJ24"/>
    <mergeCell ref="J95:K95"/>
    <mergeCell ref="AD41:AD42"/>
    <mergeCell ref="L41:L42"/>
    <mergeCell ref="M41:M42"/>
    <mergeCell ref="N41:P41"/>
    <mergeCell ref="R41:R42"/>
    <mergeCell ref="S41:S42"/>
    <mergeCell ref="U41:U42"/>
    <mergeCell ref="J50:K50"/>
    <mergeCell ref="T41:T42"/>
    <mergeCell ref="J49:K49"/>
    <mergeCell ref="J47:K47"/>
    <mergeCell ref="J48:K48"/>
    <mergeCell ref="J57:K57"/>
    <mergeCell ref="J58:K58"/>
    <mergeCell ref="J59:K59"/>
    <mergeCell ref="J60:K60"/>
    <mergeCell ref="J61:K61"/>
    <mergeCell ref="J62:K62"/>
    <mergeCell ref="J93:K93"/>
    <mergeCell ref="J63:K63"/>
    <mergeCell ref="J64:K64"/>
    <mergeCell ref="J94:K94"/>
    <mergeCell ref="J54:K54"/>
    <mergeCell ref="U32:W32"/>
    <mergeCell ref="D39:AH39"/>
    <mergeCell ref="F31:H31"/>
    <mergeCell ref="I31:J31"/>
    <mergeCell ref="K31:L31"/>
    <mergeCell ref="N31:O31"/>
    <mergeCell ref="P31:Q31"/>
    <mergeCell ref="U31:W31"/>
    <mergeCell ref="AA41:AA42"/>
    <mergeCell ref="AB41:AB42"/>
    <mergeCell ref="J52:K52"/>
    <mergeCell ref="J91:K91"/>
    <mergeCell ref="J92:K92"/>
    <mergeCell ref="J55:K55"/>
    <mergeCell ref="J56:K56"/>
    <mergeCell ref="J53:K53"/>
    <mergeCell ref="J71:K71"/>
    <mergeCell ref="J72:K72"/>
    <mergeCell ref="J73:K73"/>
    <mergeCell ref="J65:K65"/>
    <mergeCell ref="J66:K66"/>
    <mergeCell ref="J67:K67"/>
    <mergeCell ref="J68:K68"/>
    <mergeCell ref="J69:K69"/>
    <mergeCell ref="J70:K70"/>
    <mergeCell ref="J87:K87"/>
    <mergeCell ref="J88:K88"/>
    <mergeCell ref="J89:K89"/>
    <mergeCell ref="J90:K90"/>
    <mergeCell ref="AD28:AF28"/>
    <mergeCell ref="AG28:AH28"/>
    <mergeCell ref="AI28:AJ28"/>
    <mergeCell ref="AI29:AJ29"/>
    <mergeCell ref="F26:H26"/>
    <mergeCell ref="I26:J26"/>
    <mergeCell ref="K26:L26"/>
    <mergeCell ref="N26:O26"/>
    <mergeCell ref="P26:Q26"/>
    <mergeCell ref="U26:W26"/>
    <mergeCell ref="F28:H28"/>
    <mergeCell ref="I28:J28"/>
    <mergeCell ref="K28:L28"/>
    <mergeCell ref="N28:O28"/>
    <mergeCell ref="P28:Q28"/>
    <mergeCell ref="U28:W28"/>
    <mergeCell ref="U30:W30"/>
    <mergeCell ref="AD30:AF30"/>
    <mergeCell ref="AG30:AH30"/>
    <mergeCell ref="AI30:AJ30"/>
    <mergeCell ref="AD31:AF31"/>
    <mergeCell ref="AG31:AH31"/>
    <mergeCell ref="AI31:AJ31"/>
    <mergeCell ref="F27:H27"/>
    <mergeCell ref="I27:J27"/>
    <mergeCell ref="K27:L27"/>
    <mergeCell ref="N27:O27"/>
    <mergeCell ref="P27:Q27"/>
    <mergeCell ref="U27:W27"/>
    <mergeCell ref="AD27:AF27"/>
    <mergeCell ref="AG27:AH27"/>
    <mergeCell ref="AI27:AJ27"/>
    <mergeCell ref="F29:H29"/>
    <mergeCell ref="I29:J29"/>
    <mergeCell ref="K29:L29"/>
    <mergeCell ref="N29:O29"/>
    <mergeCell ref="P29:Q29"/>
    <mergeCell ref="U29:W29"/>
    <mergeCell ref="AD29:AF29"/>
    <mergeCell ref="AG29:AH29"/>
    <mergeCell ref="F30:H30"/>
    <mergeCell ref="I30:J30"/>
    <mergeCell ref="K30:L30"/>
    <mergeCell ref="N30:O30"/>
    <mergeCell ref="P30:Q30"/>
    <mergeCell ref="J83:K83"/>
    <mergeCell ref="J84:K84"/>
    <mergeCell ref="J85:K85"/>
    <mergeCell ref="J86:K86"/>
    <mergeCell ref="J74:K74"/>
    <mergeCell ref="J75:K75"/>
    <mergeCell ref="J76:K76"/>
    <mergeCell ref="J77:K77"/>
    <mergeCell ref="J78:K78"/>
    <mergeCell ref="J79:K79"/>
    <mergeCell ref="J80:K80"/>
    <mergeCell ref="J81:K81"/>
    <mergeCell ref="J82:K82"/>
    <mergeCell ref="F32:H32"/>
    <mergeCell ref="I32:J32"/>
    <mergeCell ref="K32:L32"/>
    <mergeCell ref="N32:O32"/>
    <mergeCell ref="P32:Q32"/>
    <mergeCell ref="J51:K51"/>
  </mergeCells>
  <phoneticPr fontId="49" type="noConversion"/>
  <conditionalFormatting sqref="D269:I269 L269 N269:AF269 AH269:AI269">
    <cfRule type="cellIs" dxfId="17" priority="34" operator="equal">
      <formula>FALSE</formula>
    </cfRule>
    <cfRule type="cellIs" dxfId="16" priority="35" operator="equal">
      <formula>TRUE</formula>
    </cfRule>
  </conditionalFormatting>
  <conditionalFormatting sqref="E27">
    <cfRule type="duplicateValues" dxfId="13" priority="18"/>
  </conditionalFormatting>
  <conditionalFormatting sqref="E28">
    <cfRule type="duplicateValues" dxfId="12" priority="3"/>
  </conditionalFormatting>
  <conditionalFormatting sqref="E29">
    <cfRule type="duplicateValues" dxfId="11" priority="12"/>
  </conditionalFormatting>
  <conditionalFormatting sqref="E30">
    <cfRule type="duplicateValues" dxfId="10" priority="9"/>
  </conditionalFormatting>
  <conditionalFormatting sqref="E31">
    <cfRule type="duplicateValues" dxfId="9" priority="6"/>
  </conditionalFormatting>
  <conditionalFormatting sqref="E32 E24:E26">
    <cfRule type="duplicateValues" dxfId="8" priority="39"/>
  </conditionalFormatting>
  <conditionalFormatting sqref="F12">
    <cfRule type="cellIs" dxfId="7" priority="41" operator="between">
      <formula>$E$24</formula>
      <formula>#REF!</formula>
    </cfRule>
  </conditionalFormatting>
  <dataValidations xWindow="627" yWindow="811" count="29">
    <dataValidation type="list" allowBlank="1" showInputMessage="1" showErrorMessage="1" sqref="AE264:AE265" xr:uid="{00000000-0002-0000-0400-000000000000}">
      <formula1>$GK$11:$GK$12</formula1>
    </dataValidation>
    <dataValidation type="list" allowBlank="1" showInputMessage="1" showErrorMessage="1" sqref="AD264:AD265" xr:uid="{00000000-0002-0000-0400-000001000000}">
      <formula1>$GK$4:$GK$8</formula1>
    </dataValidation>
    <dataValidation type="list" allowBlank="1" showInputMessage="1" showErrorMessage="1" sqref="AG33" xr:uid="{00000000-0002-0000-0400-000002000000}">
      <formula1>$GE$4:$GE$8</formula1>
    </dataValidation>
    <dataValidation type="list" allowBlank="1" showInputMessage="1" showErrorMessage="1" sqref="M35:M38" xr:uid="{00000000-0002-0000-0400-000003000000}">
      <formula1>$GE$8:$GE$12</formula1>
    </dataValidation>
    <dataValidation type="list" allowBlank="1" showInputMessage="1" showErrorMessage="1" sqref="AB24:AB33 F264:F265" xr:uid="{00000000-0002-0000-0400-000004000000}">
      <formula1>$GE$24:$GE$35</formula1>
    </dataValidation>
    <dataValidation type="list" allowBlank="1" showInputMessage="1" showErrorMessage="1" prompt="El  subtipo de afiliado va ligado al tipo de trabajador, ver hoja de subtipos." sqref="AI41 AH41:AH42" xr:uid="{00000000-0002-0000-0400-000005000000}">
      <formula1>$GK$40:$GK$41</formula1>
    </dataValidation>
    <dataValidation allowBlank="1" showInputMessage="1" showErrorMessage="1" prompt="El valor registrado en esta columna deberá ser numérico_x000a_" sqref="E41:E42" xr:uid="{00000000-0002-0000-0400-000006000000}"/>
    <dataValidation allowBlank="1" showInputMessage="1" showErrorMessage="1" prompt="El valor registrado para esta columna será numérico y ascendente._x000a_Cada línea de trabajador deberá registrar numeración." sqref="D41:D42" xr:uid="{00000000-0002-0000-0400-000007000000}"/>
    <dataValidation allowBlank="1" showInputMessage="1" showErrorMessage="1" prompt="El valor registrado en esta columna deberá ser en texto" sqref="F41:F42 H41:M42 Q41 R41:R42 T41:U42 Z41:AE42 Q268" xr:uid="{00000000-0002-0000-0400-000008000000}"/>
    <dataValidation allowBlank="1" showInputMessage="1" showErrorMessage="1" prompt="El valor registrado en esta columna deberá ser numérico" sqref="G41:G42 N41:P41 S41:S42 W41:X42 AF41:AF42 AM41:AM42 AO41:AO42" xr:uid="{00000000-0002-0000-0400-000009000000}"/>
    <dataValidation allowBlank="1" showInputMessage="1" showErrorMessage="1" prompt="El valor registrado en esta columna deberá ser alfanumérico" sqref="V41:V42" xr:uid="{00000000-0002-0000-0400-00000A000000}"/>
    <dataValidation allowBlank="1" showInputMessage="1" showErrorMessage="1" prompt="El valor registrado en esta columna deberá ser en texto, puede incluir caracteres especiales." sqref="Y41:Y42" xr:uid="{00000000-0002-0000-0400-00000B000000}"/>
    <dataValidation allowBlank="1" showInputMessage="1" showErrorMessage="1" prompt="El valor registrado en esta columna deberá ser en fecha" sqref="AK41:AL41" xr:uid="{00000000-0002-0000-0400-00000C000000}"/>
    <dataValidation type="list" allowBlank="1" showInputMessage="1" showErrorMessage="1" sqref="AG264:AG265" xr:uid="{00000000-0002-0000-0400-00000D000000}">
      <formula1>$GL$12:$GL$26</formula1>
    </dataValidation>
    <dataValidation type="list" allowBlank="1" showInputMessage="1" showErrorMessage="1" sqref="AF264:AF265" xr:uid="{00000000-0002-0000-0400-00000E000000}">
      <formula1>$GK$14:$GK$32</formula1>
    </dataValidation>
    <dataValidation type="list" allowBlank="1" showInputMessage="1" showErrorMessage="1" sqref="F43:F263" xr:uid="{00000000-0002-0000-0400-00000F000000}">
      <formula1>$GE$24:$GE$36</formula1>
    </dataValidation>
    <dataValidation allowBlank="1" showInputMessage="1" showErrorMessage="1" prompt="Debe diligenciar Código Tipo de Trabajador_x000a_" sqref="AG43:AG263" xr:uid="{00000000-0002-0000-0400-000010000000}"/>
    <dataValidation allowBlank="1" showInputMessage="1" showErrorMessage="1" prompt="Marcar solo con X las horas en las que se desarrolla la actividad" sqref="AW43:BT263" xr:uid="{00000000-0002-0000-0400-000011000000}"/>
    <dataValidation allowBlank="1" showInputMessage="1" showErrorMessage="1" prompt="Marcar solo con X los días en los que desarrolla la actividad" sqref="AP43:AV263" xr:uid="{00000000-0002-0000-0400-000012000000}"/>
    <dataValidation allowBlank="1" showInputMessage="1" showErrorMessage="1" prompt="Inidcar el número de meses de la práctica del estudiante" sqref="AM43:AM263" xr:uid="{00000000-0002-0000-0400-000013000000}"/>
    <dataValidation type="list" allowBlank="1" showInputMessage="1" showErrorMessage="1" sqref="AD43:AD263" xr:uid="{00000000-0002-0000-0400-000014000000}">
      <formula1>$GK$4:$GK$6</formula1>
    </dataValidation>
    <dataValidation type="list" allowBlank="1" showInputMessage="1" showErrorMessage="1" sqref="AI43:AI263" xr:uid="{00000000-0002-0000-0400-000015000000}">
      <formula1>$GK$40:$GK$41</formula1>
    </dataValidation>
    <dataValidation type="list" allowBlank="1" showInputMessage="1" showErrorMessage="1" sqref="AE43:AE263" xr:uid="{00000000-0002-0000-0400-000016000000}">
      <formula1>$GK$8:$GK$11</formula1>
    </dataValidation>
    <dataValidation type="list" allowBlank="1" showInputMessage="1" showErrorMessage="1" sqref="AB43:AB265" xr:uid="{00000000-0002-0000-0400-000017000000}">
      <formula1>GE$14:GE$15</formula1>
    </dataValidation>
    <dataValidation type="list" allowBlank="1" showInputMessage="1" showErrorMessage="1" sqref="AN43:AN1048576" xr:uid="{00000000-0002-0000-0400-000018000000}">
      <formula1>$GK$35:$GK$37</formula1>
    </dataValidation>
    <dataValidation type="list" allowBlank="1" showInputMessage="1" showErrorMessage="1" sqref="Q43:Q265" xr:uid="{00000000-0002-0000-0400-000019000000}">
      <formula1>$GE$17:$GE$19</formula1>
    </dataValidation>
    <dataValidation type="list" allowBlank="1" showInputMessage="1" showErrorMessage="1" sqref="AG24:AH32" xr:uid="{00000000-0002-0000-0400-00001A000000}">
      <formula1>$GE$4:$GE$5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32" xr:uid="{00000000-0002-0000-0400-00001B000000}">
      <formula1>$F$12</formula1>
    </dataValidation>
    <dataValidation type="list" allowBlank="1" showInputMessage="1" showErrorMessage="1" sqref="R24:R33" xr:uid="{00000000-0002-0000-0400-00001C000000}">
      <formula1>$GE$14:$GE$15</formula1>
    </dataValidation>
  </dataValidations>
  <hyperlinks>
    <hyperlink ref="Y44" r:id="rId1" xr:uid="{00000000-0004-0000-0400-000000000000}"/>
    <hyperlink ref="Y45" r:id="rId2" xr:uid="{00000000-0004-0000-0400-000001000000}"/>
    <hyperlink ref="Y46" r:id="rId3" xr:uid="{00000000-0004-0000-0400-000002000000}"/>
    <hyperlink ref="Y47" r:id="rId4" xr:uid="{00000000-0004-0000-0400-000003000000}"/>
    <hyperlink ref="Y48" r:id="rId5" xr:uid="{00000000-0004-0000-0400-000004000000}"/>
    <hyperlink ref="Y49" r:id="rId6" xr:uid="{00000000-0004-0000-0400-000005000000}"/>
    <hyperlink ref="Y50" r:id="rId7" xr:uid="{00000000-0004-0000-0400-000006000000}"/>
    <hyperlink ref="Y52" r:id="rId8" xr:uid="{00000000-0004-0000-0400-000007000000}"/>
    <hyperlink ref="Y53" r:id="rId9" xr:uid="{00000000-0004-0000-0400-000008000000}"/>
    <hyperlink ref="Y54" r:id="rId10" xr:uid="{00000000-0004-0000-0400-000009000000}"/>
    <hyperlink ref="Y55" r:id="rId11" xr:uid="{00000000-0004-0000-0400-00000A000000}"/>
    <hyperlink ref="Y56" r:id="rId12" xr:uid="{00000000-0004-0000-0400-00000B000000}"/>
    <hyperlink ref="Y57" r:id="rId13" xr:uid="{00000000-0004-0000-0400-00000C000000}"/>
    <hyperlink ref="Y58" r:id="rId14" xr:uid="{00000000-0004-0000-0400-00000D000000}"/>
    <hyperlink ref="Y59" r:id="rId15" xr:uid="{00000000-0004-0000-0400-00000E000000}"/>
    <hyperlink ref="Y60" r:id="rId16" xr:uid="{00000000-0004-0000-0400-00000F000000}"/>
    <hyperlink ref="Y61" r:id="rId17" xr:uid="{00000000-0004-0000-0400-000010000000}"/>
    <hyperlink ref="Y62" r:id="rId18" xr:uid="{00000000-0004-0000-0400-000011000000}"/>
    <hyperlink ref="Y63" r:id="rId19" xr:uid="{00000000-0004-0000-0400-000012000000}"/>
    <hyperlink ref="Y64" r:id="rId20" xr:uid="{00000000-0004-0000-0400-000013000000}"/>
    <hyperlink ref="Y65" r:id="rId21" xr:uid="{00000000-0004-0000-0400-000014000000}"/>
    <hyperlink ref="Y66" r:id="rId22" xr:uid="{00000000-0004-0000-0400-000015000000}"/>
    <hyperlink ref="Y67" r:id="rId23" xr:uid="{00000000-0004-0000-0400-000016000000}"/>
    <hyperlink ref="Y69" r:id="rId24" xr:uid="{00000000-0004-0000-0400-000017000000}"/>
    <hyperlink ref="Y70" r:id="rId25" xr:uid="{00000000-0004-0000-0400-000018000000}"/>
    <hyperlink ref="Y71" r:id="rId26" xr:uid="{00000000-0004-0000-0400-000019000000}"/>
    <hyperlink ref="Y73" r:id="rId27" xr:uid="{00000000-0004-0000-0400-00001A000000}"/>
    <hyperlink ref="Y72" r:id="rId28" xr:uid="{00000000-0004-0000-0400-00001B000000}"/>
    <hyperlink ref="Y74" r:id="rId29" xr:uid="{00000000-0004-0000-0400-00001C000000}"/>
    <hyperlink ref="Y75" r:id="rId30" xr:uid="{00000000-0004-0000-0400-00001D000000}"/>
    <hyperlink ref="Y76" r:id="rId31" xr:uid="{00000000-0004-0000-0400-00001E000000}"/>
    <hyperlink ref="Y77" r:id="rId32" xr:uid="{00000000-0004-0000-0400-00001F000000}"/>
    <hyperlink ref="Y78" r:id="rId33" xr:uid="{00000000-0004-0000-0400-000020000000}"/>
    <hyperlink ref="Y79" r:id="rId34" xr:uid="{00000000-0004-0000-0400-000021000000}"/>
    <hyperlink ref="Y80" r:id="rId35" xr:uid="{00000000-0004-0000-0400-000022000000}"/>
    <hyperlink ref="Y81" r:id="rId36" xr:uid="{00000000-0004-0000-0400-000023000000}"/>
    <hyperlink ref="Y82" r:id="rId37" xr:uid="{00000000-0004-0000-0400-000024000000}"/>
    <hyperlink ref="Y83" r:id="rId38" xr:uid="{00000000-0004-0000-0400-000025000000}"/>
    <hyperlink ref="Y84" r:id="rId39" xr:uid="{00000000-0004-0000-0400-000026000000}"/>
    <hyperlink ref="Y85" r:id="rId40" xr:uid="{00000000-0004-0000-0400-000027000000}"/>
    <hyperlink ref="Y86" r:id="rId41" xr:uid="{00000000-0004-0000-0400-000028000000}"/>
    <hyperlink ref="Y87" r:id="rId42" xr:uid="{00000000-0004-0000-0400-000029000000}"/>
    <hyperlink ref="Y88" r:id="rId43" xr:uid="{00000000-0004-0000-0400-00002A000000}"/>
    <hyperlink ref="Y89" r:id="rId44" xr:uid="{00000000-0004-0000-0400-00002B000000}"/>
    <hyperlink ref="Y90" r:id="rId45" xr:uid="{00000000-0004-0000-0400-00002C000000}"/>
    <hyperlink ref="Y91" r:id="rId46" xr:uid="{00000000-0004-0000-0400-00002D000000}"/>
    <hyperlink ref="Y92" r:id="rId47" xr:uid="{00000000-0004-0000-0400-00002E000000}"/>
    <hyperlink ref="Y93" r:id="rId48" xr:uid="{00000000-0004-0000-0400-00002F000000}"/>
    <hyperlink ref="Y95" r:id="rId49" xr:uid="{00000000-0004-0000-0400-000030000000}"/>
    <hyperlink ref="Y96" r:id="rId50" xr:uid="{00000000-0004-0000-0400-000031000000}"/>
    <hyperlink ref="Y98" r:id="rId51" xr:uid="{00000000-0004-0000-0400-000032000000}"/>
    <hyperlink ref="Y99" r:id="rId52" xr:uid="{00000000-0004-0000-0400-000033000000}"/>
    <hyperlink ref="Y100" r:id="rId53" xr:uid="{00000000-0004-0000-0400-000034000000}"/>
    <hyperlink ref="Y101" r:id="rId54" xr:uid="{00000000-0004-0000-0400-000035000000}"/>
    <hyperlink ref="Y102" r:id="rId55" xr:uid="{00000000-0004-0000-0400-000036000000}"/>
    <hyperlink ref="Y103" r:id="rId56" xr:uid="{00000000-0004-0000-0400-000037000000}"/>
    <hyperlink ref="Y104" r:id="rId57" xr:uid="{00000000-0004-0000-0400-000038000000}"/>
    <hyperlink ref="Y105" r:id="rId58" xr:uid="{00000000-0004-0000-0400-000039000000}"/>
    <hyperlink ref="Y106" r:id="rId59" xr:uid="{00000000-0004-0000-0400-00003A000000}"/>
    <hyperlink ref="Y109" r:id="rId60" xr:uid="{00000000-0004-0000-0400-00003B000000}"/>
    <hyperlink ref="Y110" r:id="rId61" xr:uid="{00000000-0004-0000-0400-00003C000000}"/>
    <hyperlink ref="Y112" r:id="rId62" xr:uid="{00000000-0004-0000-0400-00003D000000}"/>
    <hyperlink ref="Y113" r:id="rId63" xr:uid="{00000000-0004-0000-0400-00003E000000}"/>
    <hyperlink ref="Y114" r:id="rId64" xr:uid="{00000000-0004-0000-0400-00003F000000}"/>
    <hyperlink ref="Y115" r:id="rId65" xr:uid="{00000000-0004-0000-0400-000040000000}"/>
    <hyperlink ref="Y119" r:id="rId66" xr:uid="{00000000-0004-0000-0400-000041000000}"/>
    <hyperlink ref="Y120" r:id="rId67" xr:uid="{00000000-0004-0000-0400-000042000000}"/>
    <hyperlink ref="Y121" r:id="rId68" xr:uid="{00000000-0004-0000-0400-000043000000}"/>
    <hyperlink ref="Y122" r:id="rId69" xr:uid="{00000000-0004-0000-0400-000044000000}"/>
    <hyperlink ref="Y124" r:id="rId70" xr:uid="{00000000-0004-0000-0400-000045000000}"/>
    <hyperlink ref="Y125" r:id="rId71" xr:uid="{00000000-0004-0000-0400-000046000000}"/>
    <hyperlink ref="Y126" r:id="rId72" xr:uid="{00000000-0004-0000-0400-000047000000}"/>
    <hyperlink ref="Y127" r:id="rId73" xr:uid="{00000000-0004-0000-0400-000048000000}"/>
    <hyperlink ref="Y128" r:id="rId74" xr:uid="{00000000-0004-0000-0400-000049000000}"/>
    <hyperlink ref="Y129" r:id="rId75" xr:uid="{00000000-0004-0000-0400-00004A000000}"/>
    <hyperlink ref="Y130" r:id="rId76" xr:uid="{00000000-0004-0000-0400-00004B000000}"/>
    <hyperlink ref="Y131" r:id="rId77" xr:uid="{00000000-0004-0000-0400-00004C000000}"/>
    <hyperlink ref="Y132" r:id="rId78" xr:uid="{00000000-0004-0000-0400-00004D000000}"/>
    <hyperlink ref="Y133" r:id="rId79" xr:uid="{00000000-0004-0000-0400-00004E000000}"/>
    <hyperlink ref="Y134" r:id="rId80" xr:uid="{00000000-0004-0000-0400-00004F000000}"/>
    <hyperlink ref="Y136" r:id="rId81" xr:uid="{00000000-0004-0000-0400-000050000000}"/>
    <hyperlink ref="Y137" r:id="rId82" xr:uid="{00000000-0004-0000-0400-000051000000}"/>
    <hyperlink ref="Y138" r:id="rId83" xr:uid="{00000000-0004-0000-0400-000052000000}"/>
    <hyperlink ref="Y139" r:id="rId84" xr:uid="{00000000-0004-0000-0400-000053000000}"/>
    <hyperlink ref="Y140" r:id="rId85" xr:uid="{00000000-0004-0000-0400-000054000000}"/>
    <hyperlink ref="Y141" r:id="rId86" xr:uid="{00000000-0004-0000-0400-000055000000}"/>
    <hyperlink ref="Y142" r:id="rId87" xr:uid="{00000000-0004-0000-0400-000056000000}"/>
    <hyperlink ref="Y143" r:id="rId88" xr:uid="{00000000-0004-0000-0400-000057000000}"/>
    <hyperlink ref="Y144" r:id="rId89" xr:uid="{00000000-0004-0000-0400-000058000000}"/>
    <hyperlink ref="Y147" r:id="rId90" xr:uid="{00000000-0004-0000-0400-000059000000}"/>
    <hyperlink ref="Y148" r:id="rId91" xr:uid="{00000000-0004-0000-0400-00005A000000}"/>
    <hyperlink ref="Y150" r:id="rId92" xr:uid="{00000000-0004-0000-0400-00005B000000}"/>
    <hyperlink ref="Y151" r:id="rId93" xr:uid="{00000000-0004-0000-0400-00005C000000}"/>
    <hyperlink ref="Y152" r:id="rId94" xr:uid="{00000000-0004-0000-0400-00005D000000}"/>
    <hyperlink ref="Y153" r:id="rId95" xr:uid="{00000000-0004-0000-0400-00005E000000}"/>
    <hyperlink ref="Y154" r:id="rId96" xr:uid="{00000000-0004-0000-0400-00005F000000}"/>
    <hyperlink ref="Y155" r:id="rId97" xr:uid="{00000000-0004-0000-0400-000060000000}"/>
    <hyperlink ref="Y156" r:id="rId98" xr:uid="{00000000-0004-0000-0400-000061000000}"/>
    <hyperlink ref="Y158" r:id="rId99" xr:uid="{00000000-0004-0000-0400-000062000000}"/>
    <hyperlink ref="Y159" r:id="rId100" xr:uid="{00000000-0004-0000-0400-000063000000}"/>
    <hyperlink ref="Y160" r:id="rId101" xr:uid="{00000000-0004-0000-0400-000064000000}"/>
    <hyperlink ref="Y162" r:id="rId102" xr:uid="{00000000-0004-0000-0400-000065000000}"/>
    <hyperlink ref="Y163" r:id="rId103" xr:uid="{00000000-0004-0000-0400-000066000000}"/>
    <hyperlink ref="Y164" r:id="rId104" xr:uid="{00000000-0004-0000-0400-000067000000}"/>
    <hyperlink ref="Y165" r:id="rId105" xr:uid="{00000000-0004-0000-0400-000068000000}"/>
    <hyperlink ref="Y166" r:id="rId106" xr:uid="{00000000-0004-0000-0400-000069000000}"/>
    <hyperlink ref="Y167" r:id="rId107" xr:uid="{00000000-0004-0000-0400-00006A000000}"/>
    <hyperlink ref="Y168" r:id="rId108" xr:uid="{00000000-0004-0000-0400-00006B000000}"/>
    <hyperlink ref="Y169" r:id="rId109" xr:uid="{00000000-0004-0000-0400-00006C000000}"/>
    <hyperlink ref="Y170" r:id="rId110" xr:uid="{00000000-0004-0000-0400-00006D000000}"/>
    <hyperlink ref="Y171" r:id="rId111" xr:uid="{00000000-0004-0000-0400-00006E000000}"/>
    <hyperlink ref="Y173" r:id="rId112" xr:uid="{00000000-0004-0000-0400-00006F000000}"/>
    <hyperlink ref="Y175" r:id="rId113" xr:uid="{00000000-0004-0000-0400-000070000000}"/>
    <hyperlink ref="Y176" r:id="rId114" xr:uid="{00000000-0004-0000-0400-000071000000}"/>
    <hyperlink ref="Y177" r:id="rId115" xr:uid="{00000000-0004-0000-0400-000072000000}"/>
    <hyperlink ref="Y178" r:id="rId116" xr:uid="{00000000-0004-0000-0400-000073000000}"/>
    <hyperlink ref="Y180" r:id="rId117" xr:uid="{00000000-0004-0000-0400-000074000000}"/>
    <hyperlink ref="Y181" r:id="rId118" xr:uid="{00000000-0004-0000-0400-000075000000}"/>
    <hyperlink ref="Y182" r:id="rId119" xr:uid="{00000000-0004-0000-0400-000076000000}"/>
    <hyperlink ref="Y183" r:id="rId120" xr:uid="{00000000-0004-0000-0400-000077000000}"/>
    <hyperlink ref="Y185" r:id="rId121" xr:uid="{00000000-0004-0000-0400-000078000000}"/>
    <hyperlink ref="Y187" r:id="rId122" xr:uid="{00000000-0004-0000-0400-000079000000}"/>
    <hyperlink ref="Y188" r:id="rId123" xr:uid="{00000000-0004-0000-0400-00007A000000}"/>
    <hyperlink ref="Y189" r:id="rId124" xr:uid="{00000000-0004-0000-0400-00007B000000}"/>
    <hyperlink ref="Y190" r:id="rId125" xr:uid="{00000000-0004-0000-0400-00007C000000}"/>
    <hyperlink ref="Y191" r:id="rId126" xr:uid="{00000000-0004-0000-0400-00007D000000}"/>
    <hyperlink ref="Y192" r:id="rId127" xr:uid="{00000000-0004-0000-0400-00007E000000}"/>
    <hyperlink ref="Y193" r:id="rId128" xr:uid="{00000000-0004-0000-0400-00007F000000}"/>
    <hyperlink ref="Y194" r:id="rId129" xr:uid="{00000000-0004-0000-0400-000080000000}"/>
    <hyperlink ref="Y195" r:id="rId130" xr:uid="{00000000-0004-0000-0400-000081000000}"/>
    <hyperlink ref="Y196" r:id="rId131" xr:uid="{00000000-0004-0000-0400-000082000000}"/>
    <hyperlink ref="Y197" r:id="rId132" xr:uid="{00000000-0004-0000-0400-000083000000}"/>
    <hyperlink ref="Y198" r:id="rId133" xr:uid="{00000000-0004-0000-0400-000084000000}"/>
    <hyperlink ref="Y200" r:id="rId134" xr:uid="{00000000-0004-0000-0400-000085000000}"/>
    <hyperlink ref="Y201" r:id="rId135" xr:uid="{00000000-0004-0000-0400-000086000000}"/>
    <hyperlink ref="Y203" r:id="rId136" xr:uid="{00000000-0004-0000-0400-000087000000}"/>
    <hyperlink ref="Y204" r:id="rId137" xr:uid="{00000000-0004-0000-0400-000088000000}"/>
    <hyperlink ref="Y205" r:id="rId138" xr:uid="{00000000-0004-0000-0400-000089000000}"/>
    <hyperlink ref="Y207" r:id="rId139" xr:uid="{00000000-0004-0000-0400-00008A000000}"/>
    <hyperlink ref="Y213" r:id="rId140" xr:uid="{00000000-0004-0000-0400-00008B000000}"/>
    <hyperlink ref="Y209" r:id="rId141" xr:uid="{00000000-0004-0000-0400-00008C000000}"/>
    <hyperlink ref="Y211" r:id="rId142" xr:uid="{00000000-0004-0000-0400-00008D000000}"/>
    <hyperlink ref="Y220" r:id="rId143" xr:uid="{00000000-0004-0000-0400-00008E000000}"/>
    <hyperlink ref="Y215" r:id="rId144" xr:uid="{00000000-0004-0000-0400-00008F000000}"/>
    <hyperlink ref="Y218" r:id="rId145" xr:uid="{00000000-0004-0000-0400-000090000000}"/>
    <hyperlink ref="Y212" r:id="rId146" xr:uid="{00000000-0004-0000-0400-000091000000}"/>
    <hyperlink ref="Y214" r:id="rId147" xr:uid="{00000000-0004-0000-0400-000092000000}"/>
    <hyperlink ref="Y216" r:id="rId148" xr:uid="{00000000-0004-0000-0400-000093000000}"/>
    <hyperlink ref="Y210" r:id="rId149" xr:uid="{00000000-0004-0000-0400-000094000000}"/>
    <hyperlink ref="U24" r:id="rId150" xr:uid="{00000000-0004-0000-0400-000095000000}"/>
    <hyperlink ref="F16" r:id="rId151" xr:uid="{00000000-0004-0000-0400-000096000000}"/>
    <hyperlink ref="M15" r:id="rId152" xr:uid="{00000000-0004-0000-0400-000097000000}"/>
    <hyperlink ref="U25" r:id="rId153" xr:uid="{00000000-0004-0000-0400-000098000000}"/>
    <hyperlink ref="U26" r:id="rId154" xr:uid="{00000000-0004-0000-0400-000099000000}"/>
    <hyperlink ref="U27" r:id="rId155" xr:uid="{00000000-0004-0000-0400-00009A000000}"/>
    <hyperlink ref="U28" r:id="rId156" xr:uid="{00000000-0004-0000-0400-00009B000000}"/>
    <hyperlink ref="U29" r:id="rId157" xr:uid="{00000000-0004-0000-0400-00009C000000}"/>
    <hyperlink ref="U30" r:id="rId158" xr:uid="{00000000-0004-0000-0400-00009D000000}"/>
    <hyperlink ref="U31" r:id="rId159" xr:uid="{00000000-0004-0000-0400-00009E000000}"/>
    <hyperlink ref="U32" r:id="rId160" xr:uid="{00000000-0004-0000-0400-00009F000000}"/>
    <hyperlink ref="AD24" r:id="rId161" xr:uid="{00000000-0004-0000-0400-0000A0000000}"/>
    <hyperlink ref="AD25" r:id="rId162" xr:uid="{00000000-0004-0000-0400-0000A1000000}"/>
    <hyperlink ref="AD26" r:id="rId163" xr:uid="{00000000-0004-0000-0400-0000A2000000}"/>
    <hyperlink ref="AD27" r:id="rId164" xr:uid="{00000000-0004-0000-0400-0000A3000000}"/>
    <hyperlink ref="AD28" r:id="rId165" xr:uid="{00000000-0004-0000-0400-0000A4000000}"/>
    <hyperlink ref="AD29" r:id="rId166" xr:uid="{00000000-0004-0000-0400-0000A5000000}"/>
    <hyperlink ref="AD30" r:id="rId167" xr:uid="{00000000-0004-0000-0400-0000A6000000}"/>
    <hyperlink ref="AD31" r:id="rId168" xr:uid="{00000000-0004-0000-0400-0000A7000000}"/>
    <hyperlink ref="AD32" r:id="rId169" xr:uid="{00000000-0004-0000-0400-0000A8000000}"/>
    <hyperlink ref="Y224" r:id="rId170" xr:uid="{00000000-0004-0000-0400-0000A9000000}"/>
    <hyperlink ref="Y221" r:id="rId171" xr:uid="{00000000-0004-0000-0400-0000AA000000}"/>
    <hyperlink ref="Y222" r:id="rId172" xr:uid="{00000000-0004-0000-0400-0000AB000000}"/>
    <hyperlink ref="Y223" r:id="rId173" display="waciro@rionegro.gov.co" xr:uid="{00000000-0004-0000-0400-0000AC000000}"/>
  </hyperlinks>
  <pageMargins left="0.25" right="0.25" top="0.75" bottom="0.75" header="0.3" footer="0.3"/>
  <pageSetup scale="55" pageOrder="overThenDown" orientation="landscape" r:id="rId174"/>
  <rowBreaks count="1" manualBreakCount="1">
    <brk id="32" max="16383" man="1"/>
  </rowBreaks>
  <colBreaks count="3" manualBreakCount="3">
    <brk id="17" max="1048575" man="1"/>
    <brk id="29" max="1048575" man="1"/>
    <brk id="38" max="1048575" man="1"/>
  </colBreaks>
  <drawing r:id="rId175"/>
  <extLst>
    <ext xmlns:x14="http://schemas.microsoft.com/office/spreadsheetml/2009/9/main" uri="{78C0D931-6437-407d-A8EE-F0AAD7539E65}">
      <x14:conditionalFormattings>
        <x14:conditionalFormatting xmlns:xm="http://schemas.microsoft.com/office/excel/2006/main">
          <x14:cfRule type="cellIs" priority="1" operator="equal" id="{5C27343A-07B7-4AB1-B6F1-E2630F02DCF1}">
            <xm:f>'Sede 02 - Trabajadores'!$F$12</xm:f>
            <x14:dxf>
              <fill>
                <patternFill>
                  <bgColor theme="9" tint="0.39994506668294322"/>
                </patternFill>
              </fill>
            </x14:dxf>
          </x14:cfRule>
          <x14:cfRule type="cellIs" priority="2" operator="between" id="{4FEEBBC2-790B-4DE9-BC3E-783F17041DE5}">
            <xm:f>'Sede 02 - Trabajadores'!$E$24</xm:f>
            <xm:f>'Sede 02 - Trabajadores'!$E$28</xm:f>
            <x14:dxf>
              <fill>
                <patternFill>
                  <bgColor theme="9" tint="0.39994506668294322"/>
                </patternFill>
              </fill>
            </x14:dxf>
          </x14:cfRule>
          <xm:sqref>E24:E32</xm:sqref>
        </x14:conditionalFormatting>
      </x14:conditionalFormattings>
    </ext>
    <ext xmlns:x14="http://schemas.microsoft.com/office/spreadsheetml/2009/9/main" uri="{CCE6A557-97BC-4b89-ADB6-D9C93CAAB3DF}">
      <x14:dataValidations xmlns:xm="http://schemas.microsoft.com/office/excel/2006/main" xWindow="627" yWindow="811" count="4">
        <x14:dataValidation type="list" allowBlank="1" showInputMessage="1" showErrorMessage="1" xr:uid="{00000000-0002-0000-0400-00001D000000}">
          <x14:formula1>
            <xm:f>'Listado Actividades Economicas'!#REF!</xm:f>
          </x14:formula1>
          <xm:sqref>I33:J33</xm:sqref>
        </x14:dataValidation>
        <x14:dataValidation type="list" allowBlank="1" showInputMessage="1" showErrorMessage="1" xr:uid="{00000000-0002-0000-0400-00001E000000}">
          <x14:formula1>
            <xm:f>'Listado Actividades Economicas'!$B$5:$B$1108</xm:f>
          </x14:formula1>
          <xm:sqref>I24:J32</xm:sqref>
        </x14:dataValidation>
        <x14:dataValidation type="list" allowBlank="1" showInputMessage="1" showErrorMessage="1" xr:uid="{00000000-0002-0000-0400-00001F000000}">
          <x14:formula1>
            <xm:f>'Cód. Tipo de trabajador cotz'!$A$49:$A$62</xm:f>
          </x14:formula1>
          <xm:sqref>AF43:AF263</xm:sqref>
        </x14:dataValidation>
        <x14:dataValidation type="whole" operator="notEqual" allowBlank="1" showInputMessage="1" showErrorMessage="1" errorTitle="ERROR" error="CODIGO NO PUEDE SER IGUAL AL DE OTRA SEDE" xr:uid="{00000000-0002-0000-0400-000020000000}">
          <x14:formula1>
            <xm:f>'Sede 02 - Trabajadores'!F12</xm:f>
          </x14:formula1>
          <xm:sqref>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0"/>
  <dimension ref="B2:GM84"/>
  <sheetViews>
    <sheetView showGridLines="0" topLeftCell="AB27" zoomScale="80" zoomScaleNormal="80" zoomScaleSheetLayoutView="70" zoomScalePageLayoutView="95" workbookViewId="0">
      <selection activeCell="AG57" sqref="AG57"/>
    </sheetView>
  </sheetViews>
  <sheetFormatPr baseColWidth="10" defaultColWidth="10.85546875" defaultRowHeight="12.75"/>
  <cols>
    <col min="1" max="1" width="10.85546875" style="44"/>
    <col min="2" max="2" width="2.140625" style="44" customWidth="1"/>
    <col min="3" max="3" width="3.7109375" style="44" customWidth="1"/>
    <col min="4" max="4" width="21.85546875" style="44" customWidth="1"/>
    <col min="5" max="5" width="20.85546875" style="44" bestFit="1" customWidth="1"/>
    <col min="6" max="6" width="16.42578125" style="44" bestFit="1" customWidth="1"/>
    <col min="7" max="7" width="21.140625" style="44" bestFit="1" customWidth="1"/>
    <col min="8" max="8" width="13.140625" style="44" customWidth="1"/>
    <col min="9" max="9" width="27.28515625" style="44" bestFit="1" customWidth="1"/>
    <col min="10" max="10" width="11.42578125" style="44" customWidth="1"/>
    <col min="11" max="11" width="13.140625" style="44" bestFit="1" customWidth="1"/>
    <col min="12" max="12" width="17.42578125" style="44" customWidth="1"/>
    <col min="13" max="13" width="14.7109375" style="109" bestFit="1" customWidth="1"/>
    <col min="14" max="16" width="15.85546875" style="44" bestFit="1" customWidth="1"/>
    <col min="17" max="17" width="16.85546875" style="44" customWidth="1"/>
    <col min="18" max="18" width="16.42578125" style="44" customWidth="1"/>
    <col min="19" max="19" width="16.28515625" style="44" bestFit="1" customWidth="1"/>
    <col min="20" max="20" width="15.85546875" style="44" bestFit="1" customWidth="1"/>
    <col min="21" max="21" width="16.7109375" style="44" bestFit="1" customWidth="1"/>
    <col min="22" max="22" width="25.42578125" style="44" customWidth="1"/>
    <col min="23" max="23" width="16" style="44" customWidth="1"/>
    <col min="24" max="24" width="18" style="44" customWidth="1"/>
    <col min="25" max="25" width="28" style="44" customWidth="1"/>
    <col min="26" max="26" width="16" style="44" bestFit="1" customWidth="1"/>
    <col min="27" max="27" width="19.140625" style="44" bestFit="1" customWidth="1"/>
    <col min="28" max="28" width="29.7109375" style="44" customWidth="1"/>
    <col min="29" max="29" width="21.140625" style="44" bestFit="1" customWidth="1"/>
    <col min="30" max="30" width="16.7109375" style="109" bestFit="1" customWidth="1"/>
    <col min="31" max="31" width="19.140625" style="109" bestFit="1" customWidth="1"/>
    <col min="32" max="32" width="21.85546875" style="44" customWidth="1"/>
    <col min="33" max="33" width="28.140625" style="44" bestFit="1" customWidth="1"/>
    <col min="34" max="34" width="16.42578125" style="44" bestFit="1" customWidth="1"/>
    <col min="35" max="35" width="25.140625" style="44" customWidth="1"/>
    <col min="36" max="36" width="28.42578125" style="44" bestFit="1" customWidth="1"/>
    <col min="37" max="37" width="15.28515625" style="44" customWidth="1"/>
    <col min="38" max="38" width="28.85546875" style="44" bestFit="1" customWidth="1"/>
    <col min="39" max="41" width="18.140625" style="44" customWidth="1"/>
    <col min="42" max="48" width="3" style="44" customWidth="1"/>
    <col min="49" max="57" width="2" style="44" bestFit="1" customWidth="1"/>
    <col min="58" max="72" width="3" style="44" bestFit="1" customWidth="1"/>
    <col min="73" max="186" width="10.85546875" style="44"/>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5" ht="20.25" customHeight="1">
      <c r="C2" s="1365" t="s">
        <v>170</v>
      </c>
      <c r="D2" s="1366"/>
      <c r="E2" s="1366"/>
      <c r="F2" s="1366"/>
      <c r="G2" s="1366"/>
      <c r="H2" s="1366"/>
      <c r="I2" s="1366"/>
      <c r="J2" s="1366"/>
      <c r="K2" s="1366"/>
      <c r="L2" s="1366"/>
      <c r="M2" s="1366"/>
      <c r="N2" s="1366"/>
      <c r="O2" s="1366"/>
      <c r="P2" s="1366"/>
      <c r="Q2" s="1366"/>
      <c r="R2" s="1366"/>
      <c r="S2" s="1366"/>
      <c r="T2" s="1366"/>
      <c r="U2" s="1366"/>
    </row>
    <row r="3" spans="3:195" ht="15.75" thickBot="1">
      <c r="C3" s="1" t="s">
        <v>2490</v>
      </c>
    </row>
    <row r="4" spans="3:195">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D4" s="299"/>
      <c r="GE4" s="299" t="s">
        <v>37</v>
      </c>
      <c r="GF4" s="299"/>
      <c r="GG4" s="299"/>
      <c r="GH4" s="299"/>
      <c r="GI4" s="299"/>
      <c r="GJ4" s="299"/>
      <c r="GK4" s="30" t="s">
        <v>117</v>
      </c>
      <c r="GL4" s="299"/>
      <c r="GM4" s="299"/>
    </row>
    <row r="5" spans="3:195" ht="5.25" customHeight="1">
      <c r="C5" s="52"/>
      <c r="M5" s="44"/>
      <c r="AD5" s="44"/>
      <c r="AE5" s="44"/>
      <c r="BU5" s="112"/>
      <c r="GD5" s="299"/>
      <c r="GE5" s="299" t="s">
        <v>38</v>
      </c>
      <c r="GF5" s="299"/>
      <c r="GG5" s="299"/>
      <c r="GH5" s="299"/>
      <c r="GI5" s="299"/>
      <c r="GJ5" s="299"/>
      <c r="GK5" s="30" t="s">
        <v>39</v>
      </c>
      <c r="GL5" s="299"/>
      <c r="GM5" s="299"/>
    </row>
    <row r="6" spans="3:195" s="114" customFormat="1" ht="27.75" customHeight="1">
      <c r="C6" s="113"/>
      <c r="G6" s="115" t="s">
        <v>237</v>
      </c>
      <c r="I6" s="115" t="s">
        <v>0</v>
      </c>
      <c r="K6" s="115" t="s">
        <v>1</v>
      </c>
      <c r="P6" s="116"/>
      <c r="BU6" s="117"/>
      <c r="GD6" s="301"/>
      <c r="GE6" s="301"/>
      <c r="GF6" s="301"/>
      <c r="GG6" s="301"/>
      <c r="GH6" s="301"/>
      <c r="GI6" s="301"/>
      <c r="GJ6" s="301"/>
      <c r="GK6" s="314" t="s">
        <v>40</v>
      </c>
      <c r="GL6" s="301"/>
      <c r="GM6" s="301"/>
    </row>
    <row r="7" spans="3:195" s="114" customFormat="1" ht="15">
      <c r="C7" s="113"/>
      <c r="G7" s="108">
        <f>'Formulario de Afiliación'!Y7</f>
        <v>1203189</v>
      </c>
      <c r="I7" s="118">
        <f>'Formulario de Afiliación'!G7</f>
        <v>45351</v>
      </c>
      <c r="K7" s="118">
        <f>'Formulario de Afiliación'!L7</f>
        <v>45383</v>
      </c>
      <c r="P7" s="116"/>
      <c r="BU7" s="117"/>
      <c r="GD7" s="301"/>
      <c r="GE7" s="301"/>
      <c r="GF7" s="301"/>
      <c r="GG7" s="301"/>
      <c r="GH7" s="301"/>
      <c r="GI7" s="301"/>
      <c r="GJ7" s="301"/>
      <c r="GK7" s="301"/>
      <c r="GL7" s="301"/>
      <c r="GM7" s="301"/>
    </row>
    <row r="8" spans="3:195" s="114" customFormat="1">
      <c r="C8" s="113"/>
      <c r="M8" s="119"/>
      <c r="AD8" s="119"/>
      <c r="AE8" s="119"/>
      <c r="BU8" s="117"/>
      <c r="GD8" s="301"/>
      <c r="GE8" s="301" t="s">
        <v>26</v>
      </c>
      <c r="GF8" s="301"/>
      <c r="GG8" s="301"/>
      <c r="GH8" s="301"/>
      <c r="GI8" s="301"/>
      <c r="GJ8" s="301"/>
      <c r="GK8" s="314" t="s">
        <v>41</v>
      </c>
      <c r="GL8" s="301"/>
      <c r="GM8" s="301"/>
    </row>
    <row r="9" spans="3:195" s="114" customFormat="1">
      <c r="C9" s="113"/>
      <c r="D9" s="120" t="s">
        <v>373</v>
      </c>
      <c r="E9" s="120"/>
      <c r="F9" s="121"/>
      <c r="G9" s="121"/>
      <c r="M9" s="119"/>
      <c r="O9" s="122"/>
      <c r="AD9" s="119"/>
      <c r="AE9" s="119"/>
      <c r="BU9" s="117"/>
      <c r="GD9" s="301"/>
      <c r="GE9" s="301" t="s">
        <v>27</v>
      </c>
      <c r="GF9" s="301"/>
      <c r="GG9" s="301"/>
      <c r="GH9" s="301"/>
      <c r="GI9" s="301"/>
      <c r="GJ9" s="301"/>
      <c r="GK9" s="314" t="s">
        <v>2494</v>
      </c>
      <c r="GL9" s="301"/>
      <c r="GM9" s="301"/>
    </row>
    <row r="10" spans="3:195" s="114" customFormat="1">
      <c r="C10" s="113"/>
      <c r="D10" s="120"/>
      <c r="E10" s="120"/>
      <c r="F10" s="121"/>
      <c r="G10" s="121"/>
      <c r="M10" s="119"/>
      <c r="O10" s="122"/>
      <c r="AD10" s="119"/>
      <c r="AE10" s="119"/>
      <c r="BU10" s="117"/>
      <c r="GD10" s="301"/>
      <c r="GE10" s="301" t="s">
        <v>28</v>
      </c>
      <c r="GF10" s="301"/>
      <c r="GG10" s="301"/>
      <c r="GH10" s="301"/>
      <c r="GI10" s="301"/>
      <c r="GJ10" s="301"/>
      <c r="GK10" s="314" t="s">
        <v>2495</v>
      </c>
      <c r="GL10" s="301"/>
      <c r="GM10" s="301"/>
    </row>
    <row r="11" spans="3:195" s="120" customFormat="1" ht="15.75" customHeight="1">
      <c r="C11" s="287"/>
      <c r="D11" s="1401" t="s">
        <v>374</v>
      </c>
      <c r="E11" s="1375"/>
      <c r="F11" s="1375"/>
      <c r="G11" s="1375"/>
      <c r="H11" s="1375"/>
      <c r="I11" s="1375"/>
      <c r="J11" s="1402"/>
      <c r="K11" s="289"/>
      <c r="L11" s="1377" t="s">
        <v>375</v>
      </c>
      <c r="M11" s="1378"/>
      <c r="N11" s="1378"/>
      <c r="O11" s="1378"/>
      <c r="P11" s="1378"/>
      <c r="Q11" s="1379"/>
      <c r="AD11" s="116"/>
      <c r="AE11" s="116"/>
      <c r="BU11" s="124"/>
      <c r="GD11" s="302"/>
      <c r="GE11" s="302" t="s">
        <v>29</v>
      </c>
      <c r="GF11" s="302"/>
      <c r="GG11" s="302"/>
      <c r="GH11" s="302"/>
      <c r="GI11" s="302"/>
      <c r="GJ11" s="302"/>
      <c r="GK11" s="314" t="s">
        <v>42</v>
      </c>
      <c r="GL11" s="302"/>
      <c r="GM11" s="302"/>
    </row>
    <row r="12" spans="3:195" s="114" customFormat="1">
      <c r="C12" s="113"/>
      <c r="D12" s="1380" t="s">
        <v>376</v>
      </c>
      <c r="E12" s="1381"/>
      <c r="F12" s="286"/>
      <c r="G12" s="125" t="s">
        <v>229</v>
      </c>
      <c r="H12" s="1403"/>
      <c r="I12" s="1403"/>
      <c r="J12" s="1404"/>
      <c r="K12" s="119"/>
      <c r="L12" s="126" t="s">
        <v>377</v>
      </c>
      <c r="M12" s="242"/>
      <c r="N12" s="1372" t="s">
        <v>378</v>
      </c>
      <c r="O12" s="1372"/>
      <c r="P12" s="1372"/>
      <c r="Q12" s="244"/>
      <c r="AD12" s="119"/>
      <c r="AE12" s="119"/>
      <c r="BU12" s="117"/>
      <c r="GD12" s="301"/>
      <c r="GE12" s="301" t="s">
        <v>30</v>
      </c>
      <c r="GF12" s="301"/>
      <c r="GG12" s="301"/>
      <c r="GH12" s="301"/>
      <c r="GI12" s="301"/>
      <c r="GJ12" s="301"/>
      <c r="GK12" s="314"/>
      <c r="GL12" s="316" t="s">
        <v>43</v>
      </c>
      <c r="GM12" s="301"/>
    </row>
    <row r="13" spans="3:195" s="114" customFormat="1">
      <c r="C13" s="288"/>
      <c r="D13" s="1412" t="s">
        <v>379</v>
      </c>
      <c r="E13" s="1381"/>
      <c r="F13" s="1413"/>
      <c r="G13" s="1413"/>
      <c r="H13" s="129" t="s">
        <v>45</v>
      </c>
      <c r="I13" s="1414"/>
      <c r="J13" s="1415"/>
      <c r="K13" s="119"/>
      <c r="L13" s="126" t="s">
        <v>380</v>
      </c>
      <c r="M13" s="242"/>
      <c r="N13" s="1372" t="s">
        <v>381</v>
      </c>
      <c r="O13" s="1372"/>
      <c r="P13" s="1372"/>
      <c r="Q13" s="244"/>
      <c r="AD13" s="119"/>
      <c r="AE13" s="119"/>
      <c r="BU13" s="117"/>
      <c r="GD13" s="301"/>
      <c r="GE13" s="301"/>
      <c r="GF13" s="301"/>
      <c r="GG13" s="301"/>
      <c r="GH13" s="301"/>
      <c r="GI13" s="301"/>
      <c r="GJ13" s="301"/>
      <c r="GK13" s="302"/>
      <c r="GL13" s="316" t="s">
        <v>46</v>
      </c>
      <c r="GM13" s="301"/>
    </row>
    <row r="14" spans="3:195" s="114" customFormat="1" ht="15" customHeight="1">
      <c r="C14" s="113"/>
      <c r="D14" s="1367" t="s">
        <v>382</v>
      </c>
      <c r="E14" s="1416"/>
      <c r="F14" s="1417"/>
      <c r="G14" s="1404"/>
      <c r="H14" s="1418" t="s">
        <v>383</v>
      </c>
      <c r="I14" s="1420"/>
      <c r="J14" s="1421"/>
      <c r="L14" s="126" t="s">
        <v>236</v>
      </c>
      <c r="M14" s="243"/>
      <c r="N14" s="1372" t="s">
        <v>384</v>
      </c>
      <c r="O14" s="1372"/>
      <c r="P14" s="1372"/>
      <c r="Q14" s="245"/>
      <c r="AD14" s="119"/>
      <c r="AE14" s="119"/>
      <c r="BU14" s="117"/>
      <c r="GD14" s="301"/>
      <c r="GE14" s="301" t="s">
        <v>23</v>
      </c>
      <c r="GF14" s="301"/>
      <c r="GG14" s="301"/>
      <c r="GH14" s="301"/>
      <c r="GI14" s="301"/>
      <c r="GJ14" s="301"/>
      <c r="GK14" s="315">
        <v>1</v>
      </c>
      <c r="GL14" s="316" t="s">
        <v>47</v>
      </c>
      <c r="GM14" s="301"/>
    </row>
    <row r="15" spans="3:195" s="114" customFormat="1" ht="12" customHeight="1">
      <c r="C15" s="113"/>
      <c r="D15" s="1341" t="s">
        <v>385</v>
      </c>
      <c r="E15" s="1424"/>
      <c r="F15" s="1405"/>
      <c r="G15" s="1406"/>
      <c r="H15" s="1419"/>
      <c r="I15" s="1422"/>
      <c r="J15" s="1423"/>
      <c r="L15" s="126" t="s">
        <v>386</v>
      </c>
      <c r="M15" s="1407"/>
      <c r="N15" s="1407"/>
      <c r="O15" s="1407"/>
      <c r="P15" s="1407"/>
      <c r="Q15" s="1407"/>
      <c r="AD15" s="119"/>
      <c r="AE15" s="119"/>
      <c r="BU15" s="117"/>
      <c r="GD15" s="301"/>
      <c r="GE15" s="301" t="s">
        <v>22</v>
      </c>
      <c r="GF15" s="301"/>
      <c r="GG15" s="301"/>
      <c r="GH15" s="301"/>
      <c r="GI15" s="301"/>
      <c r="GJ15" s="301"/>
      <c r="GK15" s="315">
        <v>2</v>
      </c>
      <c r="GL15" s="316" t="s">
        <v>48</v>
      </c>
      <c r="GM15" s="301"/>
    </row>
    <row r="16" spans="3:195" s="114" customFormat="1">
      <c r="C16" s="113"/>
      <c r="D16" s="1347" t="s">
        <v>387</v>
      </c>
      <c r="E16" s="1408"/>
      <c r="F16" s="1409"/>
      <c r="G16" s="1410"/>
      <c r="H16" s="1410"/>
      <c r="I16" s="1410"/>
      <c r="J16" s="1411"/>
      <c r="K16" s="119"/>
      <c r="M16" s="119"/>
      <c r="P16" s="119"/>
      <c r="AD16" s="119"/>
      <c r="AE16" s="119"/>
      <c r="BU16" s="117"/>
      <c r="GD16" s="301"/>
      <c r="GE16" s="301"/>
      <c r="GF16" s="301"/>
      <c r="GG16" s="301"/>
      <c r="GH16" s="301"/>
      <c r="GI16" s="301"/>
      <c r="GJ16" s="301"/>
      <c r="GK16" s="315">
        <v>18</v>
      </c>
      <c r="GL16" s="316" t="s">
        <v>49</v>
      </c>
      <c r="GM16" s="301"/>
    </row>
    <row r="17" spans="3:195" s="114" customFormat="1">
      <c r="C17" s="113"/>
      <c r="M17" s="119"/>
      <c r="AD17" s="119"/>
      <c r="AE17" s="119"/>
      <c r="BU17" s="117"/>
      <c r="GD17" s="301"/>
      <c r="GE17" s="301" t="s">
        <v>51</v>
      </c>
      <c r="GF17" s="301"/>
      <c r="GG17" s="301"/>
      <c r="GH17" s="301"/>
      <c r="GI17" s="301"/>
      <c r="GJ17" s="301"/>
      <c r="GK17" s="315">
        <v>22</v>
      </c>
      <c r="GL17" s="316" t="s">
        <v>50</v>
      </c>
      <c r="GM17" s="301"/>
    </row>
    <row r="18" spans="3:195">
      <c r="C18" s="52"/>
      <c r="D18" s="1352" t="s">
        <v>388</v>
      </c>
      <c r="E18" s="1352"/>
      <c r="F18" s="1352"/>
      <c r="G18" s="1352"/>
      <c r="BU18" s="112"/>
      <c r="GD18" s="299"/>
      <c r="GE18" s="299" t="s">
        <v>53</v>
      </c>
      <c r="GF18" s="299"/>
      <c r="GG18" s="299"/>
      <c r="GH18" s="299"/>
      <c r="GI18" s="299"/>
      <c r="GJ18" s="299"/>
      <c r="GK18" s="315">
        <v>30</v>
      </c>
      <c r="GL18" s="318" t="s">
        <v>52</v>
      </c>
      <c r="GM18" s="299"/>
    </row>
    <row r="19" spans="3:195">
      <c r="C19" s="52"/>
      <c r="D19" s="131"/>
      <c r="E19" s="131"/>
      <c r="F19" s="131"/>
      <c r="G19" s="131"/>
      <c r="BU19" s="112"/>
      <c r="GD19" s="299"/>
      <c r="GE19" s="299" t="s">
        <v>2492</v>
      </c>
      <c r="GF19" s="299"/>
      <c r="GG19" s="299"/>
      <c r="GH19" s="299"/>
      <c r="GI19" s="299"/>
      <c r="GJ19" s="299"/>
      <c r="GK19" s="315">
        <v>31</v>
      </c>
      <c r="GL19" s="318"/>
      <c r="GM19" s="299"/>
    </row>
    <row r="20" spans="3:195">
      <c r="C20" s="52"/>
      <c r="D20" s="1355" t="s">
        <v>389</v>
      </c>
      <c r="E20" s="1355"/>
      <c r="F20" s="1355"/>
      <c r="G20" s="1355"/>
      <c r="H20" s="1355"/>
      <c r="I20" s="1355"/>
      <c r="J20" s="1355"/>
      <c r="K20" s="1355"/>
      <c r="L20" s="1355"/>
      <c r="M20" s="1355"/>
      <c r="N20" s="1355"/>
      <c r="O20" s="1355"/>
      <c r="P20" s="1355"/>
      <c r="Q20" s="1355"/>
      <c r="R20" s="1355"/>
      <c r="S20" s="1355"/>
      <c r="T20" s="1355"/>
      <c r="U20" s="1355"/>
      <c r="V20" s="1355"/>
      <c r="W20" s="1355"/>
      <c r="X20" s="1355"/>
      <c r="Y20" s="1355"/>
      <c r="Z20" s="1355"/>
      <c r="AA20" s="1355"/>
      <c r="AB20" s="1355"/>
      <c r="AC20" s="1355"/>
      <c r="AD20" s="1355"/>
      <c r="AE20" s="1355"/>
      <c r="AF20" s="1355"/>
      <c r="AG20" s="1355"/>
      <c r="AH20" s="1355"/>
      <c r="AI20" s="1355"/>
      <c r="AJ20" s="1355"/>
      <c r="AK20" s="1355"/>
      <c r="BU20" s="112"/>
      <c r="GD20" s="299"/>
      <c r="GE20" s="299"/>
      <c r="GF20" s="299"/>
      <c r="GG20" s="299"/>
      <c r="GH20" s="299"/>
      <c r="GI20" s="299"/>
      <c r="GJ20" s="299"/>
      <c r="GK20" s="317">
        <v>32</v>
      </c>
      <c r="GL20" s="318"/>
      <c r="GM20" s="299"/>
    </row>
    <row r="21" spans="3:195">
      <c r="C21" s="52"/>
      <c r="D21" s="1356" t="s">
        <v>189</v>
      </c>
      <c r="E21" s="1356"/>
      <c r="F21" s="1356"/>
      <c r="G21" s="1356"/>
      <c r="H21" s="1356"/>
      <c r="I21" s="1356"/>
      <c r="J21" s="1356"/>
      <c r="K21" s="1356"/>
      <c r="L21" s="1356"/>
      <c r="M21" s="1356"/>
      <c r="N21" s="1356"/>
      <c r="O21" s="1356"/>
      <c r="P21" s="1356"/>
      <c r="Q21" s="1356"/>
      <c r="R21" s="1356"/>
      <c r="S21" s="1356"/>
      <c r="T21" s="1356"/>
      <c r="U21" s="1356"/>
      <c r="V21" s="1356"/>
      <c r="W21" s="1356"/>
      <c r="X21" s="1356"/>
      <c r="Y21" s="1356"/>
      <c r="Z21" s="1356"/>
      <c r="AA21" s="1356"/>
      <c r="AB21" s="1356"/>
      <c r="AC21" s="1356"/>
      <c r="AD21" s="1356"/>
      <c r="AE21" s="1356"/>
      <c r="AF21" s="1356"/>
      <c r="AG21" s="1356"/>
      <c r="AH21" s="1356"/>
      <c r="AI21" s="1356"/>
      <c r="AJ21" s="1356"/>
      <c r="AK21" s="1356"/>
      <c r="AL21" s="249"/>
      <c r="BU21" s="112"/>
      <c r="GD21" s="299"/>
      <c r="GE21" s="299"/>
      <c r="GF21" s="299"/>
      <c r="GG21" s="299"/>
      <c r="GH21" s="299"/>
      <c r="GI21" s="299"/>
      <c r="GJ21" s="299"/>
      <c r="GK21" s="317"/>
      <c r="GL21" s="318" t="s">
        <v>54</v>
      </c>
      <c r="GM21" s="299"/>
    </row>
    <row r="22" spans="3:195" s="134" customFormat="1" ht="22.5" customHeight="1">
      <c r="C22" s="132"/>
      <c r="D22" s="1340" t="s">
        <v>221</v>
      </c>
      <c r="E22" s="1340" t="s">
        <v>225</v>
      </c>
      <c r="F22" s="1340" t="s">
        <v>390</v>
      </c>
      <c r="G22" s="1340"/>
      <c r="H22" s="1340"/>
      <c r="I22" s="1340" t="s">
        <v>222</v>
      </c>
      <c r="J22" s="1340"/>
      <c r="K22" s="1339"/>
      <c r="L22" s="1339"/>
      <c r="M22" s="1340" t="s">
        <v>135</v>
      </c>
      <c r="N22" s="1357" t="s">
        <v>44</v>
      </c>
      <c r="O22" s="1358"/>
      <c r="P22" s="1357" t="s">
        <v>56</v>
      </c>
      <c r="Q22" s="1358"/>
      <c r="R22" s="1340" t="s">
        <v>57</v>
      </c>
      <c r="S22" s="1340" t="s">
        <v>58</v>
      </c>
      <c r="T22" s="1340" t="s">
        <v>59</v>
      </c>
      <c r="U22" s="1357" t="s">
        <v>20</v>
      </c>
      <c r="V22" s="1361"/>
      <c r="W22" s="1358"/>
      <c r="X22" s="1363" t="s">
        <v>190</v>
      </c>
      <c r="Y22" s="1364"/>
      <c r="Z22" s="1364"/>
      <c r="AA22" s="1364"/>
      <c r="AB22" s="1364"/>
      <c r="AC22" s="1364"/>
      <c r="AD22" s="1364"/>
      <c r="AE22" s="1364"/>
      <c r="AF22" s="1364"/>
      <c r="AG22" s="1323" t="s">
        <v>247</v>
      </c>
      <c r="AH22" s="1324"/>
      <c r="AI22" s="1323" t="s">
        <v>249</v>
      </c>
      <c r="AJ22" s="1324"/>
      <c r="AK22" s="1325"/>
      <c r="AL22" s="133"/>
      <c r="AM22" s="133"/>
      <c r="AN22" s="133"/>
      <c r="BU22" s="135"/>
      <c r="GD22" s="303"/>
      <c r="GE22" s="299"/>
      <c r="GF22" s="303"/>
      <c r="GG22" s="303"/>
      <c r="GH22" s="303"/>
      <c r="GI22" s="303"/>
      <c r="GJ22" s="303"/>
      <c r="GK22" s="317"/>
      <c r="GL22" s="318" t="s">
        <v>55</v>
      </c>
      <c r="GM22" s="303"/>
    </row>
    <row r="23" spans="3:195" ht="24" customHeight="1">
      <c r="C23" s="52"/>
      <c r="D23" s="1340"/>
      <c r="E23" s="1340"/>
      <c r="F23" s="1340"/>
      <c r="G23" s="1340"/>
      <c r="H23" s="1340"/>
      <c r="I23" s="1340"/>
      <c r="J23" s="1340"/>
      <c r="K23" s="1339"/>
      <c r="L23" s="1339"/>
      <c r="M23" s="1340"/>
      <c r="N23" s="1359"/>
      <c r="O23" s="1360"/>
      <c r="P23" s="1359"/>
      <c r="Q23" s="1360"/>
      <c r="R23" s="1340"/>
      <c r="S23" s="1340"/>
      <c r="T23" s="1340"/>
      <c r="U23" s="1359"/>
      <c r="V23" s="1362"/>
      <c r="W23" s="1360"/>
      <c r="X23" s="136" t="s">
        <v>134</v>
      </c>
      <c r="Y23" s="136" t="s">
        <v>231</v>
      </c>
      <c r="Z23" s="136" t="s">
        <v>16</v>
      </c>
      <c r="AA23" s="136" t="s">
        <v>17</v>
      </c>
      <c r="AB23" s="136" t="s">
        <v>230</v>
      </c>
      <c r="AC23" s="136" t="s">
        <v>232</v>
      </c>
      <c r="AD23" s="1326" t="s">
        <v>20</v>
      </c>
      <c r="AE23" s="1327"/>
      <c r="AF23" s="1327"/>
      <c r="AG23" s="1319" t="s">
        <v>233</v>
      </c>
      <c r="AH23" s="1319"/>
      <c r="AI23" s="1319" t="s">
        <v>234</v>
      </c>
      <c r="AJ23" s="1319"/>
      <c r="AK23" s="136" t="s">
        <v>235</v>
      </c>
      <c r="AL23" s="133"/>
      <c r="AM23" s="133"/>
      <c r="AN23" s="133"/>
      <c r="BU23" s="112"/>
      <c r="GD23" s="299"/>
      <c r="GE23" s="303"/>
      <c r="GF23" s="299"/>
      <c r="GG23" s="299"/>
      <c r="GH23" s="299"/>
      <c r="GI23" s="299"/>
      <c r="GJ23" s="299"/>
      <c r="GK23" s="317">
        <v>44</v>
      </c>
      <c r="GL23" s="318" t="s">
        <v>60</v>
      </c>
      <c r="GM23" s="299"/>
    </row>
    <row r="24" spans="3:195" s="144" customFormat="1">
      <c r="C24" s="137"/>
      <c r="D24" s="138">
        <v>1</v>
      </c>
      <c r="E24" s="139"/>
      <c r="F24" s="1308"/>
      <c r="G24" s="1308"/>
      <c r="H24" s="1308"/>
      <c r="I24" s="1425"/>
      <c r="J24" s="1426"/>
      <c r="K24" s="1309" t="e">
        <f>+VLOOKUP(I24,'Listado Actividades Economicas'!$B$4:$F$1108,5,0)</f>
        <v>#N/A</v>
      </c>
      <c r="L24" s="1309"/>
      <c r="M24" s="140"/>
      <c r="N24" s="1310"/>
      <c r="O24" s="1311"/>
      <c r="P24" s="1310"/>
      <c r="Q24" s="1311"/>
      <c r="R24" s="139"/>
      <c r="S24" s="139"/>
      <c r="T24" s="139"/>
      <c r="U24" s="1310"/>
      <c r="V24" s="1312"/>
      <c r="W24" s="1311"/>
      <c r="X24" s="139"/>
      <c r="Y24" s="139"/>
      <c r="Z24" s="139"/>
      <c r="AA24" s="139"/>
      <c r="AB24" s="139"/>
      <c r="AC24" s="139"/>
      <c r="AD24" s="1310"/>
      <c r="AE24" s="1312"/>
      <c r="AF24" s="1312"/>
      <c r="AG24" s="1314"/>
      <c r="AH24" s="1314"/>
      <c r="AI24" s="1308"/>
      <c r="AJ24" s="1308"/>
      <c r="AK24" s="141"/>
      <c r="AL24" s="142"/>
      <c r="AM24" s="142"/>
      <c r="AN24" s="142"/>
      <c r="AO24" s="143"/>
      <c r="AP24" s="143"/>
      <c r="BU24" s="145"/>
      <c r="GD24" s="300"/>
      <c r="GE24" s="299" t="s">
        <v>61</v>
      </c>
      <c r="GF24" s="300"/>
      <c r="GG24" s="300"/>
      <c r="GH24" s="300"/>
      <c r="GI24" s="300"/>
      <c r="GJ24" s="300"/>
      <c r="GK24" s="317">
        <v>45</v>
      </c>
      <c r="GL24" s="320" t="s">
        <v>62</v>
      </c>
      <c r="GM24" s="300"/>
    </row>
    <row r="25" spans="3:195" s="144" customFormat="1">
      <c r="C25" s="137"/>
      <c r="D25" s="138">
        <v>2</v>
      </c>
      <c r="E25" s="139"/>
      <c r="F25" s="1308"/>
      <c r="G25" s="1308"/>
      <c r="H25" s="1308"/>
      <c r="I25" s="1425"/>
      <c r="J25" s="1426"/>
      <c r="K25" s="1309" t="e">
        <f>+VLOOKUP(I25,'Listado Actividades Economicas'!$B$4:$F$1108,5,0)</f>
        <v>#N/A</v>
      </c>
      <c r="L25" s="1309"/>
      <c r="M25" s="140"/>
      <c r="N25" s="1310"/>
      <c r="O25" s="1311"/>
      <c r="P25" s="1310"/>
      <c r="Q25" s="1311"/>
      <c r="R25" s="139"/>
      <c r="S25" s="139"/>
      <c r="T25" s="139"/>
      <c r="U25" s="1310"/>
      <c r="V25" s="1312"/>
      <c r="W25" s="1311"/>
      <c r="X25" s="139"/>
      <c r="Y25" s="139"/>
      <c r="Z25" s="139"/>
      <c r="AA25" s="139"/>
      <c r="AB25" s="139"/>
      <c r="AC25" s="139"/>
      <c r="AD25" s="1310"/>
      <c r="AE25" s="1312"/>
      <c r="AF25" s="1312"/>
      <c r="AG25" s="1314"/>
      <c r="AH25" s="1314"/>
      <c r="AI25" s="1308"/>
      <c r="AJ25" s="1308"/>
      <c r="AK25" s="141"/>
      <c r="AL25" s="142"/>
      <c r="AM25" s="142"/>
      <c r="AN25" s="142"/>
      <c r="AO25" s="143"/>
      <c r="AP25" s="143"/>
      <c r="BU25" s="145"/>
      <c r="GD25" s="300"/>
      <c r="GE25" s="300" t="s">
        <v>67</v>
      </c>
      <c r="GF25" s="300"/>
      <c r="GG25" s="300"/>
      <c r="GH25" s="300"/>
      <c r="GI25" s="300"/>
      <c r="GJ25" s="300"/>
      <c r="GK25" s="317">
        <v>47</v>
      </c>
      <c r="GL25" s="320" t="s">
        <v>64</v>
      </c>
      <c r="GM25" s="300"/>
    </row>
    <row r="26" spans="3:195" s="144" customFormat="1">
      <c r="C26" s="137"/>
      <c r="D26" s="138">
        <v>3</v>
      </c>
      <c r="E26" s="139"/>
      <c r="F26" s="1308"/>
      <c r="G26" s="1308"/>
      <c r="H26" s="1308"/>
      <c r="I26" s="1425"/>
      <c r="J26" s="1426"/>
      <c r="K26" s="1309" t="e">
        <f>+VLOOKUP(I26,'Listado Actividades Economicas'!$B$4:$F$1108,5,0)</f>
        <v>#N/A</v>
      </c>
      <c r="L26" s="1309"/>
      <c r="M26" s="140"/>
      <c r="N26" s="1310"/>
      <c r="O26" s="1311"/>
      <c r="P26" s="1310"/>
      <c r="Q26" s="1311"/>
      <c r="R26" s="139"/>
      <c r="S26" s="139"/>
      <c r="T26" s="139"/>
      <c r="U26" s="1310"/>
      <c r="V26" s="1312"/>
      <c r="W26" s="1311"/>
      <c r="X26" s="139"/>
      <c r="Y26" s="139"/>
      <c r="Z26" s="139"/>
      <c r="AA26" s="139"/>
      <c r="AB26" s="139"/>
      <c r="AC26" s="139"/>
      <c r="AD26" s="1310"/>
      <c r="AE26" s="1312"/>
      <c r="AF26" s="1312"/>
      <c r="AG26" s="1314"/>
      <c r="AH26" s="1314"/>
      <c r="AI26" s="1308"/>
      <c r="AJ26" s="1308"/>
      <c r="AK26" s="141"/>
      <c r="AL26" s="142"/>
      <c r="AM26" s="142"/>
      <c r="AN26" s="142"/>
      <c r="AO26" s="143"/>
      <c r="AP26" s="143"/>
      <c r="BU26" s="145"/>
      <c r="GD26" s="300"/>
      <c r="GE26" s="300" t="s">
        <v>63</v>
      </c>
      <c r="GF26" s="300"/>
      <c r="GG26" s="300"/>
      <c r="GH26" s="300"/>
      <c r="GI26" s="300"/>
      <c r="GJ26" s="300"/>
      <c r="GK26" s="319">
        <v>51</v>
      </c>
      <c r="GL26" s="300" t="s">
        <v>66</v>
      </c>
      <c r="GM26" s="300"/>
    </row>
    <row r="27" spans="3:195" s="144" customFormat="1">
      <c r="C27" s="137"/>
      <c r="D27" s="138">
        <v>4</v>
      </c>
      <c r="E27" s="139"/>
      <c r="F27" s="1308"/>
      <c r="G27" s="1308"/>
      <c r="H27" s="1308"/>
      <c r="I27" s="1425"/>
      <c r="J27" s="1426"/>
      <c r="K27" s="1309" t="e">
        <f>+VLOOKUP(I27,'Listado Actividades Economicas'!$B$4:$F$1108,5,0)</f>
        <v>#N/A</v>
      </c>
      <c r="L27" s="1309"/>
      <c r="M27" s="146"/>
      <c r="N27" s="1310"/>
      <c r="O27" s="1311"/>
      <c r="P27" s="1310"/>
      <c r="Q27" s="1311"/>
      <c r="R27" s="139"/>
      <c r="S27" s="139"/>
      <c r="T27" s="139"/>
      <c r="U27" s="1310"/>
      <c r="V27" s="1312"/>
      <c r="W27" s="1311"/>
      <c r="X27" s="139"/>
      <c r="Y27" s="139"/>
      <c r="Z27" s="139"/>
      <c r="AA27" s="139"/>
      <c r="AB27" s="139"/>
      <c r="AC27" s="139"/>
      <c r="AD27" s="1310"/>
      <c r="AE27" s="1312"/>
      <c r="AF27" s="1312"/>
      <c r="AG27" s="1314"/>
      <c r="AH27" s="1314"/>
      <c r="AI27" s="1308"/>
      <c r="AJ27" s="1308"/>
      <c r="AK27" s="141"/>
      <c r="AL27" s="142"/>
      <c r="AM27" s="142"/>
      <c r="AN27" s="142"/>
      <c r="AO27" s="143"/>
      <c r="AP27" s="143"/>
      <c r="BU27" s="145"/>
      <c r="GD27" s="300"/>
      <c r="GE27" s="300" t="s">
        <v>65</v>
      </c>
      <c r="GF27" s="300"/>
      <c r="GG27" s="300"/>
      <c r="GH27" s="300"/>
      <c r="GI27" s="300"/>
      <c r="GJ27" s="300"/>
      <c r="GK27" s="319">
        <v>55</v>
      </c>
      <c r="GL27" s="300" t="s">
        <v>68</v>
      </c>
      <c r="GM27" s="300"/>
    </row>
    <row r="28" spans="3:195" s="144" customFormat="1">
      <c r="C28" s="137"/>
      <c r="D28" s="138">
        <v>5</v>
      </c>
      <c r="E28" s="139"/>
      <c r="F28" s="1308"/>
      <c r="G28" s="1308"/>
      <c r="H28" s="1308"/>
      <c r="I28" s="1425"/>
      <c r="J28" s="1426"/>
      <c r="K28" s="1309" t="e">
        <f>+VLOOKUP(I28,'Listado Actividades Economicas'!$B$4:$F$1108,5,0)</f>
        <v>#N/A</v>
      </c>
      <c r="L28" s="1309"/>
      <c r="M28" s="147"/>
      <c r="N28" s="1312"/>
      <c r="O28" s="1311"/>
      <c r="P28" s="1310"/>
      <c r="Q28" s="1311"/>
      <c r="R28" s="139"/>
      <c r="S28" s="139"/>
      <c r="T28" s="139"/>
      <c r="U28" s="1310"/>
      <c r="V28" s="1312"/>
      <c r="W28" s="1311"/>
      <c r="X28" s="139"/>
      <c r="Y28" s="139"/>
      <c r="Z28" s="139"/>
      <c r="AA28" s="139"/>
      <c r="AB28" s="139"/>
      <c r="AC28" s="139"/>
      <c r="AD28" s="1310"/>
      <c r="AE28" s="1312"/>
      <c r="AF28" s="1312"/>
      <c r="AG28" s="1314"/>
      <c r="AH28" s="1314"/>
      <c r="AI28" s="1308"/>
      <c r="AJ28" s="1308"/>
      <c r="AK28" s="141"/>
      <c r="AL28" s="142"/>
      <c r="AM28" s="142"/>
      <c r="AN28" s="142"/>
      <c r="AO28" s="143"/>
      <c r="AP28" s="143"/>
      <c r="BU28" s="145"/>
      <c r="GD28" s="300"/>
      <c r="GE28" s="300" t="s">
        <v>70</v>
      </c>
      <c r="GF28" s="300"/>
      <c r="GG28" s="300"/>
      <c r="GH28" s="300"/>
      <c r="GI28" s="300"/>
      <c r="GJ28" s="300"/>
      <c r="GK28" s="321">
        <v>20</v>
      </c>
      <c r="GL28" s="300"/>
      <c r="GM28" s="300"/>
    </row>
    <row r="29" spans="3:195" s="144" customFormat="1">
      <c r="C29" s="137"/>
      <c r="D29" s="148"/>
      <c r="E29" s="143"/>
      <c r="F29" s="143"/>
      <c r="G29" s="143"/>
      <c r="H29" s="143"/>
      <c r="I29" s="149"/>
      <c r="J29" s="149"/>
      <c r="K29" s="149"/>
      <c r="L29" s="149"/>
      <c r="M29" s="150"/>
      <c r="N29" s="143"/>
      <c r="O29" s="143"/>
      <c r="P29" s="143"/>
      <c r="Q29" s="143"/>
      <c r="R29" s="143"/>
      <c r="S29" s="143"/>
      <c r="T29" s="143"/>
      <c r="U29" s="143"/>
      <c r="V29" s="143"/>
      <c r="W29" s="143"/>
      <c r="X29" s="143"/>
      <c r="Y29" s="143"/>
      <c r="Z29" s="143"/>
      <c r="AA29" s="143"/>
      <c r="AB29" s="143"/>
      <c r="AC29" s="143"/>
      <c r="AD29" s="143"/>
      <c r="AE29" s="143"/>
      <c r="AF29" s="143"/>
      <c r="AG29" s="151"/>
      <c r="AH29" s="151"/>
      <c r="AI29" s="143"/>
      <c r="AJ29" s="143"/>
      <c r="AK29" s="152"/>
      <c r="AL29" s="142"/>
      <c r="AM29" s="142"/>
      <c r="AN29" s="142"/>
      <c r="AO29" s="143"/>
      <c r="AP29" s="143"/>
      <c r="BU29" s="145"/>
      <c r="GD29" s="300"/>
      <c r="GE29" s="299" t="s">
        <v>603</v>
      </c>
      <c r="GF29" s="300"/>
      <c r="GG29" s="300"/>
      <c r="GH29" s="300"/>
      <c r="GI29" s="300"/>
      <c r="GJ29" s="300"/>
      <c r="GK29" s="321">
        <v>21</v>
      </c>
      <c r="GL29" s="300"/>
      <c r="GM29" s="300"/>
    </row>
    <row r="30" spans="3:195">
      <c r="C30" s="52"/>
      <c r="D30" s="1398" t="s">
        <v>223</v>
      </c>
      <c r="E30" s="1398"/>
      <c r="F30" s="1398"/>
      <c r="G30" s="1398"/>
      <c r="H30" s="1398"/>
      <c r="I30" s="1398"/>
      <c r="J30" s="1398"/>
      <c r="K30" s="1398"/>
      <c r="L30" s="1398"/>
      <c r="M30" s="1398"/>
      <c r="N30" s="1398"/>
      <c r="O30" s="1398"/>
      <c r="P30" s="1398"/>
      <c r="Q30" s="1398"/>
      <c r="R30" s="1398"/>
      <c r="S30" s="1398"/>
      <c r="T30" s="1398"/>
      <c r="U30" s="1398"/>
      <c r="V30" s="1398"/>
      <c r="W30" s="1398"/>
      <c r="X30" s="1398"/>
      <c r="Y30" s="1398"/>
      <c r="Z30" s="1398"/>
      <c r="AA30" s="1398"/>
      <c r="AB30" s="1398"/>
      <c r="AC30" s="1398"/>
      <c r="AD30" s="1398"/>
      <c r="AE30" s="1398"/>
      <c r="AF30" s="1398"/>
      <c r="AG30" s="1398"/>
      <c r="AH30" s="1398"/>
      <c r="AI30" s="1355">
        <f>SUM(AI24:AJ29)</f>
        <v>0</v>
      </c>
      <c r="AJ30" s="1355"/>
      <c r="AK30" s="304">
        <f>SUM(AK24:AK29)</f>
        <v>0</v>
      </c>
      <c r="AL30" s="155"/>
      <c r="AM30" s="154"/>
      <c r="AN30" s="154"/>
      <c r="AO30" s="155"/>
      <c r="AP30" s="155"/>
      <c r="BU30" s="112"/>
      <c r="GD30" s="299"/>
      <c r="GE30" s="299" t="s">
        <v>72</v>
      </c>
      <c r="GF30" s="299"/>
      <c r="GG30" s="299"/>
      <c r="GH30" s="299"/>
      <c r="GI30" s="299"/>
      <c r="GJ30" s="299"/>
      <c r="GK30" s="300"/>
      <c r="GL30" s="299"/>
      <c r="GM30" s="299"/>
    </row>
    <row r="31" spans="3:195">
      <c r="C31" s="52"/>
      <c r="M31" s="149"/>
      <c r="BU31" s="112"/>
      <c r="GD31" s="299"/>
      <c r="GE31" s="300" t="s">
        <v>69</v>
      </c>
      <c r="GF31" s="299"/>
      <c r="GG31" s="299"/>
      <c r="GH31" s="299"/>
      <c r="GI31" s="299"/>
      <c r="GJ31" s="299"/>
      <c r="GK31" s="300" t="s">
        <v>587</v>
      </c>
      <c r="GL31" s="299"/>
      <c r="GM31" s="299"/>
    </row>
    <row r="32" spans="3:195">
      <c r="C32" s="52"/>
      <c r="M32" s="149"/>
      <c r="BU32" s="112"/>
      <c r="GD32" s="299"/>
      <c r="GE32" s="300" t="s">
        <v>71</v>
      </c>
      <c r="GF32" s="299"/>
      <c r="GG32" s="299"/>
      <c r="GH32" s="299"/>
      <c r="GI32" s="299"/>
      <c r="GJ32" s="299"/>
      <c r="GK32" s="299" t="s">
        <v>588</v>
      </c>
      <c r="GL32" s="299"/>
      <c r="GM32" s="299"/>
    </row>
    <row r="33" spans="3:195">
      <c r="C33" s="52"/>
      <c r="D33" s="155" t="s">
        <v>391</v>
      </c>
      <c r="M33" s="149"/>
      <c r="BU33" s="112"/>
      <c r="GD33" s="299"/>
      <c r="GE33" s="299"/>
      <c r="GF33" s="299"/>
      <c r="GG33" s="299"/>
      <c r="GH33" s="299"/>
      <c r="GI33" s="299"/>
      <c r="GJ33" s="299"/>
      <c r="GK33" s="299" t="s">
        <v>589</v>
      </c>
      <c r="GL33" s="299"/>
      <c r="GM33" s="299"/>
    </row>
    <row r="34" spans="3:195">
      <c r="C34" s="52"/>
      <c r="M34" s="149"/>
      <c r="BU34" s="112"/>
      <c r="GD34" s="299"/>
      <c r="GE34" s="299"/>
      <c r="GF34" s="299"/>
      <c r="GG34" s="299"/>
      <c r="GH34" s="299"/>
      <c r="GI34" s="299"/>
      <c r="GJ34" s="299"/>
      <c r="GK34" s="299"/>
      <c r="GL34" s="299"/>
      <c r="GM34" s="299"/>
    </row>
    <row r="35" spans="3:195">
      <c r="C35" s="52"/>
      <c r="D35" s="1315" t="s">
        <v>392</v>
      </c>
      <c r="E35" s="1316"/>
      <c r="F35" s="1316"/>
      <c r="G35" s="1316"/>
      <c r="H35" s="1316"/>
      <c r="I35" s="1316"/>
      <c r="J35" s="1316"/>
      <c r="K35" s="1316"/>
      <c r="L35" s="1316"/>
      <c r="M35" s="1316"/>
      <c r="N35" s="1316"/>
      <c r="O35" s="1316"/>
      <c r="P35" s="1316"/>
      <c r="Q35" s="1316"/>
      <c r="R35" s="1316"/>
      <c r="S35" s="1316"/>
      <c r="T35" s="1316"/>
      <c r="U35" s="1316"/>
      <c r="V35" s="1316"/>
      <c r="W35" s="1316"/>
      <c r="X35" s="1316"/>
      <c r="Y35" s="1316"/>
      <c r="Z35" s="1316"/>
      <c r="AA35" s="1316"/>
      <c r="AB35" s="1316"/>
      <c r="AC35" s="1316"/>
      <c r="AD35" s="1316"/>
      <c r="AE35" s="1316"/>
      <c r="AF35" s="1316"/>
      <c r="AG35" s="1316"/>
      <c r="AH35" s="1316"/>
      <c r="AI35" s="306"/>
      <c r="AJ35" s="1322" t="s">
        <v>276</v>
      </c>
      <c r="AK35" s="1322"/>
      <c r="AL35" s="1322"/>
      <c r="AM35" s="1322"/>
      <c r="AN35" s="1322"/>
      <c r="AO35" s="1322"/>
      <c r="AP35" s="1322"/>
      <c r="AQ35" s="1322"/>
      <c r="AR35" s="1322"/>
      <c r="AS35" s="1322"/>
      <c r="AT35" s="1322"/>
      <c r="AU35" s="1322"/>
      <c r="AV35" s="1322"/>
      <c r="AW35" s="1322"/>
      <c r="AX35" s="1322"/>
      <c r="AY35" s="1322"/>
      <c r="AZ35" s="1322"/>
      <c r="BA35" s="1322"/>
      <c r="BB35" s="1322"/>
      <c r="BC35" s="1322"/>
      <c r="BD35" s="1322"/>
      <c r="BE35" s="1322"/>
      <c r="BF35" s="1322"/>
      <c r="BG35" s="1322"/>
      <c r="BH35" s="1322"/>
      <c r="BI35" s="1322"/>
      <c r="BJ35" s="1322"/>
      <c r="BK35" s="1322"/>
      <c r="BL35" s="1322"/>
      <c r="BM35" s="1322"/>
      <c r="BN35" s="1322"/>
      <c r="BO35" s="1322"/>
      <c r="BP35" s="1322"/>
      <c r="BQ35" s="1322"/>
      <c r="BR35" s="1322"/>
      <c r="BS35" s="1322"/>
      <c r="BT35" s="1322"/>
      <c r="BU35" s="112"/>
      <c r="GD35" s="299"/>
      <c r="GE35" s="299"/>
      <c r="GF35" s="299"/>
      <c r="GG35" s="299"/>
      <c r="GH35" s="299"/>
      <c r="GI35" s="299"/>
      <c r="GJ35" s="299"/>
      <c r="GK35" s="299"/>
      <c r="GL35" s="299"/>
      <c r="GM35" s="299"/>
    </row>
    <row r="36" spans="3:195" ht="17.25">
      <c r="C36" s="52"/>
      <c r="D36" s="1399" t="s">
        <v>189</v>
      </c>
      <c r="E36" s="1356"/>
      <c r="F36" s="1356"/>
      <c r="G36" s="1356"/>
      <c r="H36" s="1356"/>
      <c r="I36" s="1356"/>
      <c r="J36" s="1356"/>
      <c r="K36" s="1356"/>
      <c r="L36" s="1356"/>
      <c r="M36" s="1356"/>
      <c r="N36" s="1356"/>
      <c r="O36" s="1356"/>
      <c r="P36" s="1356"/>
      <c r="Q36" s="1356"/>
      <c r="R36" s="1356"/>
      <c r="S36" s="1356"/>
      <c r="T36" s="1356"/>
      <c r="U36" s="1356"/>
      <c r="V36" s="1356"/>
      <c r="W36" s="1356"/>
      <c r="X36" s="1356"/>
      <c r="Y36" s="1356"/>
      <c r="Z36" s="1356"/>
      <c r="AA36" s="1356"/>
      <c r="AB36" s="1356"/>
      <c r="AC36" s="1356"/>
      <c r="AD36" s="1356"/>
      <c r="AE36" s="1356"/>
      <c r="AF36" s="1356"/>
      <c r="AG36" s="1356"/>
      <c r="AH36" s="1356"/>
      <c r="AI36" s="1356"/>
      <c r="AJ36" s="1356"/>
      <c r="AK36" s="1356"/>
      <c r="AL36" s="1356"/>
      <c r="AM36" s="1356"/>
      <c r="AN36" s="1356"/>
      <c r="AO36" s="1356"/>
      <c r="AP36" s="1356"/>
      <c r="AQ36" s="1356"/>
      <c r="AR36" s="1356"/>
      <c r="AS36" s="1356"/>
      <c r="AT36" s="1356"/>
      <c r="AU36" s="1356"/>
      <c r="AV36" s="1356"/>
      <c r="AW36" s="1356"/>
      <c r="AX36" s="1356"/>
      <c r="AY36" s="1356"/>
      <c r="AZ36" s="1356"/>
      <c r="BA36" s="1356"/>
      <c r="BB36" s="1356"/>
      <c r="BC36" s="1356"/>
      <c r="BD36" s="1356"/>
      <c r="BE36" s="1356"/>
      <c r="BF36" s="1356"/>
      <c r="BG36" s="1356"/>
      <c r="BH36" s="1356"/>
      <c r="BI36" s="1356"/>
      <c r="BJ36" s="1356"/>
      <c r="BK36" s="1356"/>
      <c r="BL36" s="1356"/>
      <c r="BM36" s="1356"/>
      <c r="BN36" s="1356"/>
      <c r="BO36" s="1356"/>
      <c r="BP36" s="1356"/>
      <c r="BQ36" s="1356"/>
      <c r="BR36" s="1356"/>
      <c r="BS36" s="1356"/>
      <c r="BT36" s="1400"/>
      <c r="BU36" s="112"/>
      <c r="GD36" s="299"/>
      <c r="GE36" s="299"/>
      <c r="GF36" s="299"/>
      <c r="GG36" s="299"/>
      <c r="GH36" s="299"/>
      <c r="GI36" s="299"/>
      <c r="GJ36" s="299"/>
      <c r="GK36" s="259" t="s">
        <v>600</v>
      </c>
      <c r="GL36" s="299"/>
      <c r="GM36" s="299"/>
    </row>
    <row r="37" spans="3:195" s="59" customFormat="1" ht="29.25" customHeight="1">
      <c r="C37" s="58"/>
      <c r="D37" s="1340" t="s">
        <v>224</v>
      </c>
      <c r="E37" s="1340" t="s">
        <v>225</v>
      </c>
      <c r="F37" s="1319" t="s">
        <v>230</v>
      </c>
      <c r="G37" s="1319" t="s">
        <v>232</v>
      </c>
      <c r="H37" s="1427" t="s">
        <v>134</v>
      </c>
      <c r="I37" s="1428"/>
      <c r="J37" s="1319" t="s">
        <v>231</v>
      </c>
      <c r="K37" s="1319"/>
      <c r="L37" s="1319" t="s">
        <v>16</v>
      </c>
      <c r="M37" s="1319" t="s">
        <v>17</v>
      </c>
      <c r="N37" s="1319" t="s">
        <v>73</v>
      </c>
      <c r="O37" s="1319"/>
      <c r="P37" s="1319"/>
      <c r="Q37" s="156" t="s">
        <v>393</v>
      </c>
      <c r="R37" s="1318" t="s">
        <v>74</v>
      </c>
      <c r="S37" s="1320" t="s">
        <v>75</v>
      </c>
      <c r="T37" s="1318" t="s">
        <v>76</v>
      </c>
      <c r="U37" s="1318" t="s">
        <v>226</v>
      </c>
      <c r="V37" s="1318" t="s">
        <v>58</v>
      </c>
      <c r="W37" s="1318" t="s">
        <v>59</v>
      </c>
      <c r="X37" s="1318" t="s">
        <v>77</v>
      </c>
      <c r="Y37" s="1340" t="s">
        <v>20</v>
      </c>
      <c r="Z37" s="1318" t="s">
        <v>78</v>
      </c>
      <c r="AA37" s="1317" t="s">
        <v>79</v>
      </c>
      <c r="AB37" s="1318" t="s">
        <v>57</v>
      </c>
      <c r="AC37" s="1340" t="s">
        <v>56</v>
      </c>
      <c r="AD37" s="1317" t="s">
        <v>80</v>
      </c>
      <c r="AE37" s="1317" t="s">
        <v>81</v>
      </c>
      <c r="AF37" s="1329" t="s">
        <v>227</v>
      </c>
      <c r="AG37" s="1318" t="s">
        <v>394</v>
      </c>
      <c r="AH37" s="1432" t="s">
        <v>228</v>
      </c>
      <c r="AI37" s="1337" t="s">
        <v>599</v>
      </c>
      <c r="AJ37" s="1331"/>
      <c r="AK37" s="1332" t="s">
        <v>395</v>
      </c>
      <c r="AL37" s="1332"/>
      <c r="AM37" s="1333" t="s">
        <v>396</v>
      </c>
      <c r="AN37" s="1333" t="s">
        <v>586</v>
      </c>
      <c r="AO37" s="1335" t="s">
        <v>397</v>
      </c>
      <c r="AP37" s="1328" t="s">
        <v>398</v>
      </c>
      <c r="AQ37" s="1328"/>
      <c r="AR37" s="1328"/>
      <c r="AS37" s="1328"/>
      <c r="AT37" s="1328"/>
      <c r="AU37" s="1328"/>
      <c r="AV37" s="1328"/>
      <c r="AW37" s="1328" t="s">
        <v>399</v>
      </c>
      <c r="AX37" s="1328"/>
      <c r="AY37" s="1328"/>
      <c r="AZ37" s="1328"/>
      <c r="BA37" s="1328"/>
      <c r="BB37" s="1328"/>
      <c r="BC37" s="1328"/>
      <c r="BD37" s="1328"/>
      <c r="BE37" s="1328"/>
      <c r="BF37" s="1328"/>
      <c r="BG37" s="1328"/>
      <c r="BH37" s="1328"/>
      <c r="BI37" s="1328"/>
      <c r="BJ37" s="1328"/>
      <c r="BK37" s="1328"/>
      <c r="BL37" s="1328"/>
      <c r="BM37" s="1328"/>
      <c r="BN37" s="1328"/>
      <c r="BO37" s="1328"/>
      <c r="BP37" s="1328"/>
      <c r="BQ37" s="1328"/>
      <c r="BR37" s="1328"/>
      <c r="BS37" s="1328"/>
      <c r="BT37" s="1328"/>
      <c r="BU37" s="68"/>
      <c r="GD37" s="30"/>
      <c r="GE37" s="299"/>
      <c r="GF37" s="30"/>
      <c r="GG37" s="30"/>
      <c r="GH37" s="30"/>
      <c r="GI37" s="30"/>
      <c r="GJ37" s="30"/>
      <c r="GK37" s="259" t="s">
        <v>601</v>
      </c>
      <c r="GL37" s="30"/>
      <c r="GM37" s="30"/>
    </row>
    <row r="38" spans="3:195" s="59" customFormat="1" ht="13.5" thickBot="1">
      <c r="C38" s="58"/>
      <c r="D38" s="1340"/>
      <c r="E38" s="1340"/>
      <c r="F38" s="1319"/>
      <c r="G38" s="1319"/>
      <c r="H38" s="1429"/>
      <c r="I38" s="1430"/>
      <c r="J38" s="1319"/>
      <c r="K38" s="1319"/>
      <c r="L38" s="1319"/>
      <c r="M38" s="1319"/>
      <c r="N38" s="136" t="s">
        <v>82</v>
      </c>
      <c r="O38" s="136" t="s">
        <v>83</v>
      </c>
      <c r="P38" s="136" t="s">
        <v>84</v>
      </c>
      <c r="Q38" s="157" t="s">
        <v>2493</v>
      </c>
      <c r="R38" s="1317"/>
      <c r="S38" s="1321"/>
      <c r="T38" s="1317"/>
      <c r="U38" s="1317"/>
      <c r="V38" s="1317"/>
      <c r="W38" s="1317"/>
      <c r="X38" s="1317"/>
      <c r="Y38" s="1340"/>
      <c r="Z38" s="1317"/>
      <c r="AA38" s="1317"/>
      <c r="AB38" s="1318"/>
      <c r="AC38" s="1340"/>
      <c r="AD38" s="1317"/>
      <c r="AE38" s="1317"/>
      <c r="AF38" s="1330"/>
      <c r="AG38" s="1317"/>
      <c r="AH38" s="1432"/>
      <c r="AI38" s="1338"/>
      <c r="AJ38" s="1331"/>
      <c r="AK38" s="282" t="s">
        <v>400</v>
      </c>
      <c r="AL38" s="281" t="s">
        <v>401</v>
      </c>
      <c r="AM38" s="1431"/>
      <c r="AN38" s="1334"/>
      <c r="AO38" s="1336"/>
      <c r="AP38" s="283" t="s">
        <v>85</v>
      </c>
      <c r="AQ38" s="283" t="s">
        <v>4</v>
      </c>
      <c r="AR38" s="283" t="s">
        <v>4</v>
      </c>
      <c r="AS38" s="283" t="s">
        <v>86</v>
      </c>
      <c r="AT38" s="283" t="s">
        <v>30</v>
      </c>
      <c r="AU38" s="283" t="s">
        <v>87</v>
      </c>
      <c r="AV38" s="283" t="s">
        <v>3</v>
      </c>
      <c r="AW38" s="283">
        <v>1</v>
      </c>
      <c r="AX38" s="283">
        <v>2</v>
      </c>
      <c r="AY38" s="283">
        <v>3</v>
      </c>
      <c r="AZ38" s="283">
        <v>4</v>
      </c>
      <c r="BA38" s="283">
        <v>5</v>
      </c>
      <c r="BB38" s="283">
        <v>6</v>
      </c>
      <c r="BC38" s="283">
        <v>7</v>
      </c>
      <c r="BD38" s="283">
        <v>8</v>
      </c>
      <c r="BE38" s="283">
        <v>9</v>
      </c>
      <c r="BF38" s="283">
        <v>10</v>
      </c>
      <c r="BG38" s="283" t="s">
        <v>88</v>
      </c>
      <c r="BH38" s="283" t="s">
        <v>89</v>
      </c>
      <c r="BI38" s="283">
        <v>13</v>
      </c>
      <c r="BJ38" s="283">
        <v>14</v>
      </c>
      <c r="BK38" s="283">
        <v>15</v>
      </c>
      <c r="BL38" s="283">
        <v>16</v>
      </c>
      <c r="BM38" s="283">
        <v>17</v>
      </c>
      <c r="BN38" s="283">
        <v>18</v>
      </c>
      <c r="BO38" s="283">
        <v>19</v>
      </c>
      <c r="BP38" s="283">
        <v>20</v>
      </c>
      <c r="BQ38" s="283">
        <v>21</v>
      </c>
      <c r="BR38" s="283">
        <v>22</v>
      </c>
      <c r="BS38" s="283">
        <v>23</v>
      </c>
      <c r="BT38" s="283">
        <v>24</v>
      </c>
      <c r="BU38" s="68"/>
      <c r="GD38" s="30"/>
      <c r="GE38" s="30"/>
      <c r="GF38" s="30"/>
      <c r="GG38" s="30"/>
      <c r="GH38" s="30"/>
      <c r="GI38" s="30"/>
      <c r="GJ38" s="30"/>
      <c r="GK38" s="299"/>
      <c r="GL38" s="30"/>
      <c r="GM38" s="30"/>
    </row>
    <row r="39" spans="3:195" s="144" customFormat="1">
      <c r="C39" s="137"/>
      <c r="D39" s="138"/>
      <c r="E39" s="139"/>
      <c r="F39" s="139"/>
      <c r="G39" s="158"/>
      <c r="H39" s="298"/>
      <c r="I39" s="159"/>
      <c r="J39" s="1312"/>
      <c r="K39" s="1311"/>
      <c r="L39" s="139"/>
      <c r="M39" s="158"/>
      <c r="N39" s="160"/>
      <c r="O39" s="160"/>
      <c r="P39" s="160"/>
      <c r="Q39" s="402"/>
      <c r="R39" s="139"/>
      <c r="S39" s="161"/>
      <c r="T39" s="139"/>
      <c r="U39" s="139"/>
      <c r="V39" s="139"/>
      <c r="W39" s="139"/>
      <c r="X39" s="139"/>
      <c r="Y39" s="139"/>
      <c r="Z39" s="139"/>
      <c r="AA39" s="139"/>
      <c r="AB39" s="139"/>
      <c r="AC39" s="139"/>
      <c r="AD39" s="140"/>
      <c r="AE39" s="408"/>
      <c r="AF39" s="162"/>
      <c r="AG39" s="163" t="e">
        <f>+VLOOKUP(AF39,'Cód. Tipo de trabajador cotz'!$A$49:$L$62,2,0)</f>
        <v>#N/A</v>
      </c>
      <c r="AH39" s="164"/>
      <c r="AI39" s="164"/>
      <c r="AJ39" s="36"/>
      <c r="AK39" s="240"/>
      <c r="AL39" s="241"/>
      <c r="AM39" s="139"/>
      <c r="AN39" s="139"/>
      <c r="AO39" s="166">
        <f>+AM39*S40</f>
        <v>0</v>
      </c>
      <c r="AP39" s="167"/>
      <c r="AQ39" s="168"/>
      <c r="AR39" s="168"/>
      <c r="AS39" s="168"/>
      <c r="AT39" s="168"/>
      <c r="AU39" s="168"/>
      <c r="AV39" s="169"/>
      <c r="AW39" s="170"/>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9"/>
      <c r="BU39" s="145"/>
      <c r="GD39" s="300"/>
      <c r="GE39" s="30"/>
      <c r="GF39" s="300"/>
      <c r="GG39" s="300"/>
      <c r="GH39" s="300"/>
      <c r="GI39" s="300"/>
      <c r="GJ39" s="300"/>
      <c r="GK39" s="30"/>
      <c r="GL39" s="300"/>
      <c r="GM39" s="300"/>
    </row>
    <row r="40" spans="3:195" s="144" customFormat="1">
      <c r="C40" s="137"/>
      <c r="D40" s="138"/>
      <c r="E40" s="139"/>
      <c r="F40" s="139"/>
      <c r="G40" s="158"/>
      <c r="H40" s="298"/>
      <c r="I40" s="159"/>
      <c r="J40" s="1312"/>
      <c r="K40" s="1311"/>
      <c r="L40" s="139"/>
      <c r="M40" s="158"/>
      <c r="N40" s="160"/>
      <c r="O40" s="160"/>
      <c r="P40" s="160"/>
      <c r="Q40" s="139"/>
      <c r="R40" s="139"/>
      <c r="S40" s="161"/>
      <c r="T40" s="139"/>
      <c r="U40" s="139"/>
      <c r="V40" s="139"/>
      <c r="W40" s="139"/>
      <c r="X40" s="139"/>
      <c r="Y40" s="139"/>
      <c r="Z40" s="139"/>
      <c r="AA40" s="139"/>
      <c r="AB40" s="139"/>
      <c r="AC40" s="139"/>
      <c r="AD40" s="140"/>
      <c r="AE40" s="140"/>
      <c r="AF40" s="162"/>
      <c r="AG40" s="163" t="e">
        <f>+VLOOKUP(AF40,'Cód. Tipo de trabajador cotz'!$A$49:$L$62,2,0)</f>
        <v>#N/A</v>
      </c>
      <c r="AH40" s="164"/>
      <c r="AI40" s="164"/>
      <c r="AJ40" s="36"/>
      <c r="AK40" s="241"/>
      <c r="AL40" s="241"/>
      <c r="AM40" s="139"/>
      <c r="AN40" s="139"/>
      <c r="AO40" s="166"/>
      <c r="AP40" s="171"/>
      <c r="AQ40" s="165"/>
      <c r="AR40" s="165"/>
      <c r="AS40" s="165"/>
      <c r="AT40" s="165"/>
      <c r="AU40" s="165"/>
      <c r="AV40" s="172"/>
      <c r="AW40" s="173"/>
      <c r="AX40" s="165"/>
      <c r="AY40" s="165"/>
      <c r="AZ40" s="165"/>
      <c r="BA40" s="165"/>
      <c r="BB40" s="165"/>
      <c r="BC40" s="165"/>
      <c r="BD40" s="165"/>
      <c r="BE40" s="165"/>
      <c r="BF40" s="165"/>
      <c r="BG40" s="165"/>
      <c r="BH40" s="165"/>
      <c r="BI40" s="165"/>
      <c r="BJ40" s="165"/>
      <c r="BK40" s="165"/>
      <c r="BL40" s="165"/>
      <c r="BM40" s="165"/>
      <c r="BN40" s="165"/>
      <c r="BO40" s="165"/>
      <c r="BP40" s="165"/>
      <c r="BQ40" s="165"/>
      <c r="BR40" s="165"/>
      <c r="BS40" s="165"/>
      <c r="BT40" s="172"/>
      <c r="BU40" s="145"/>
      <c r="GD40" s="300"/>
      <c r="GE40" s="300"/>
      <c r="GF40" s="300"/>
      <c r="GG40" s="300"/>
      <c r="GH40" s="300"/>
      <c r="GI40" s="300"/>
      <c r="GJ40" s="300"/>
      <c r="GK40" s="30"/>
      <c r="GL40" s="300"/>
      <c r="GM40" s="300"/>
    </row>
    <row r="41" spans="3:195" s="144" customFormat="1">
      <c r="C41" s="137"/>
      <c r="D41" s="138"/>
      <c r="E41" s="139"/>
      <c r="F41" s="139"/>
      <c r="G41" s="158"/>
      <c r="H41" s="298"/>
      <c r="I41" s="159"/>
      <c r="J41" s="1312"/>
      <c r="K41" s="1311"/>
      <c r="L41" s="139"/>
      <c r="M41" s="158"/>
      <c r="N41" s="160"/>
      <c r="O41" s="160"/>
      <c r="P41" s="160"/>
      <c r="Q41" s="139"/>
      <c r="R41" s="139"/>
      <c r="S41" s="161"/>
      <c r="T41" s="139"/>
      <c r="U41" s="139"/>
      <c r="V41" s="139"/>
      <c r="W41" s="139"/>
      <c r="X41" s="139"/>
      <c r="Y41" s="139"/>
      <c r="Z41" s="139"/>
      <c r="AA41" s="139"/>
      <c r="AB41" s="139"/>
      <c r="AC41" s="139"/>
      <c r="AD41" s="140"/>
      <c r="AE41" s="140"/>
      <c r="AF41" s="162"/>
      <c r="AG41" s="163" t="e">
        <f>+VLOOKUP(AF41,'Cód. Tipo de trabajador cotz'!$A$49:$L$62,2,0)</f>
        <v>#N/A</v>
      </c>
      <c r="AH41" s="164"/>
      <c r="AI41" s="164"/>
      <c r="AJ41" s="36"/>
      <c r="AK41" s="241"/>
      <c r="AL41" s="241"/>
      <c r="AM41" s="139"/>
      <c r="AN41" s="139"/>
      <c r="AO41" s="166">
        <f t="shared" ref="AO41:AO58" si="0">+AM41*S41</f>
        <v>0</v>
      </c>
      <c r="AP41" s="171"/>
      <c r="AQ41" s="165"/>
      <c r="AR41" s="165"/>
      <c r="AS41" s="165"/>
      <c r="AT41" s="165"/>
      <c r="AU41" s="165"/>
      <c r="AV41" s="172"/>
      <c r="AW41" s="173"/>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72"/>
      <c r="BU41" s="145"/>
      <c r="GD41" s="300"/>
      <c r="GE41" s="300"/>
      <c r="GF41" s="300"/>
      <c r="GG41" s="300"/>
      <c r="GH41" s="300"/>
      <c r="GI41" s="300"/>
      <c r="GJ41" s="300"/>
      <c r="GK41" s="300"/>
      <c r="GL41" s="300"/>
      <c r="GM41" s="300"/>
    </row>
    <row r="42" spans="3:195" s="144" customFormat="1">
      <c r="C42" s="137"/>
      <c r="D42" s="138"/>
      <c r="E42" s="139"/>
      <c r="F42" s="139"/>
      <c r="G42" s="158"/>
      <c r="H42" s="298"/>
      <c r="I42" s="159"/>
      <c r="J42" s="1312"/>
      <c r="K42" s="1311"/>
      <c r="L42" s="139"/>
      <c r="M42" s="158"/>
      <c r="N42" s="160"/>
      <c r="O42" s="160"/>
      <c r="P42" s="160"/>
      <c r="Q42" s="139"/>
      <c r="R42" s="139"/>
      <c r="S42" s="161"/>
      <c r="T42" s="139"/>
      <c r="U42" s="139"/>
      <c r="V42" s="139"/>
      <c r="W42" s="139"/>
      <c r="X42" s="139"/>
      <c r="Y42" s="139"/>
      <c r="Z42" s="139"/>
      <c r="AA42" s="139"/>
      <c r="AB42" s="139"/>
      <c r="AC42" s="139"/>
      <c r="AD42" s="140"/>
      <c r="AE42" s="140"/>
      <c r="AF42" s="162"/>
      <c r="AG42" s="163" t="e">
        <f>+VLOOKUP(AF42,'Cód. Tipo de trabajador cotz'!$A$49:$L$62,2,0)</f>
        <v>#N/A</v>
      </c>
      <c r="AH42" s="164"/>
      <c r="AI42" s="164"/>
      <c r="AJ42" s="36"/>
      <c r="AK42" s="241"/>
      <c r="AL42" s="241"/>
      <c r="AM42" s="139"/>
      <c r="AN42" s="139"/>
      <c r="AO42" s="166">
        <f t="shared" si="0"/>
        <v>0</v>
      </c>
      <c r="AP42" s="171"/>
      <c r="AQ42" s="165"/>
      <c r="AR42" s="165"/>
      <c r="AS42" s="165"/>
      <c r="AT42" s="165"/>
      <c r="AU42" s="165"/>
      <c r="AV42" s="172"/>
      <c r="AW42" s="173"/>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c r="BT42" s="172"/>
      <c r="BU42" s="145"/>
      <c r="GD42" s="300"/>
      <c r="GE42" s="300"/>
      <c r="GF42" s="300"/>
      <c r="GG42" s="300"/>
      <c r="GH42" s="300"/>
      <c r="GI42" s="300"/>
      <c r="GJ42" s="300"/>
      <c r="GK42" s="300"/>
      <c r="GL42" s="300"/>
      <c r="GM42" s="300"/>
    </row>
    <row r="43" spans="3:195" s="144" customFormat="1">
      <c r="C43" s="137"/>
      <c r="D43" s="138"/>
      <c r="E43" s="139"/>
      <c r="F43" s="139"/>
      <c r="G43" s="158"/>
      <c r="H43" s="298"/>
      <c r="I43" s="159"/>
      <c r="J43" s="1312"/>
      <c r="K43" s="1311"/>
      <c r="L43" s="139"/>
      <c r="M43" s="158"/>
      <c r="N43" s="160"/>
      <c r="O43" s="160"/>
      <c r="P43" s="160"/>
      <c r="Q43" s="139"/>
      <c r="R43" s="139"/>
      <c r="S43" s="161"/>
      <c r="T43" s="139"/>
      <c r="U43" s="139"/>
      <c r="V43" s="139"/>
      <c r="W43" s="139"/>
      <c r="X43" s="139"/>
      <c r="Y43" s="139"/>
      <c r="Z43" s="139"/>
      <c r="AA43" s="139"/>
      <c r="AB43" s="139"/>
      <c r="AC43" s="139"/>
      <c r="AD43" s="140"/>
      <c r="AE43" s="140"/>
      <c r="AF43" s="162"/>
      <c r="AG43" s="163" t="e">
        <f>+VLOOKUP(AF43,'Cód. Tipo de trabajador cotz'!$A$49:$L$62,2,0)</f>
        <v>#N/A</v>
      </c>
      <c r="AH43" s="164"/>
      <c r="AI43" s="164"/>
      <c r="AJ43" s="36"/>
      <c r="AK43" s="241"/>
      <c r="AL43" s="241"/>
      <c r="AM43" s="139"/>
      <c r="AN43" s="139"/>
      <c r="AO43" s="166">
        <f t="shared" si="0"/>
        <v>0</v>
      </c>
      <c r="AP43" s="171"/>
      <c r="AQ43" s="165"/>
      <c r="AR43" s="165"/>
      <c r="AS43" s="165"/>
      <c r="AT43" s="165"/>
      <c r="AU43" s="165"/>
      <c r="AV43" s="172"/>
      <c r="AW43" s="173"/>
      <c r="AX43" s="165"/>
      <c r="AY43" s="165"/>
      <c r="AZ43" s="165"/>
      <c r="BA43" s="165"/>
      <c r="BB43" s="165"/>
      <c r="BC43" s="165"/>
      <c r="BD43" s="165"/>
      <c r="BE43" s="165"/>
      <c r="BF43" s="165"/>
      <c r="BG43" s="165"/>
      <c r="BH43" s="165"/>
      <c r="BI43" s="165"/>
      <c r="BJ43" s="165"/>
      <c r="BK43" s="165"/>
      <c r="BL43" s="165"/>
      <c r="BM43" s="165"/>
      <c r="BN43" s="165"/>
      <c r="BO43" s="165"/>
      <c r="BP43" s="165"/>
      <c r="BQ43" s="165"/>
      <c r="BR43" s="165"/>
      <c r="BS43" s="165"/>
      <c r="BT43" s="172"/>
      <c r="BU43" s="145"/>
      <c r="GD43" s="300"/>
      <c r="GE43" s="300"/>
      <c r="GF43" s="300"/>
      <c r="GG43" s="300"/>
      <c r="GH43" s="300"/>
      <c r="GI43" s="300"/>
      <c r="GJ43" s="300"/>
      <c r="GK43" s="300"/>
      <c r="GL43" s="300"/>
      <c r="GM43" s="300"/>
    </row>
    <row r="44" spans="3:195" s="144" customFormat="1">
      <c r="C44" s="137"/>
      <c r="D44" s="138"/>
      <c r="E44" s="139"/>
      <c r="F44" s="139"/>
      <c r="G44" s="158"/>
      <c r="H44" s="298"/>
      <c r="I44" s="159"/>
      <c r="J44" s="1312"/>
      <c r="K44" s="1311"/>
      <c r="L44" s="139"/>
      <c r="M44" s="158"/>
      <c r="N44" s="160"/>
      <c r="O44" s="160"/>
      <c r="P44" s="160"/>
      <c r="Q44" s="139"/>
      <c r="R44" s="139"/>
      <c r="S44" s="161"/>
      <c r="T44" s="139"/>
      <c r="U44" s="139"/>
      <c r="V44" s="139"/>
      <c r="W44" s="139"/>
      <c r="X44" s="139"/>
      <c r="Y44" s="139"/>
      <c r="Z44" s="139"/>
      <c r="AA44" s="139"/>
      <c r="AB44" s="139"/>
      <c r="AC44" s="139"/>
      <c r="AD44" s="140"/>
      <c r="AE44" s="140"/>
      <c r="AF44" s="162"/>
      <c r="AG44" s="163" t="e">
        <f>+VLOOKUP(AF44,'Cód. Tipo de trabajador cotz'!$A$49:$L$62,2,0)</f>
        <v>#N/A</v>
      </c>
      <c r="AH44" s="164"/>
      <c r="AI44" s="164"/>
      <c r="AJ44" s="36"/>
      <c r="AK44" s="241"/>
      <c r="AL44" s="241"/>
      <c r="AM44" s="139"/>
      <c r="AN44" s="139"/>
      <c r="AO44" s="166">
        <f t="shared" si="0"/>
        <v>0</v>
      </c>
      <c r="AP44" s="171"/>
      <c r="AQ44" s="165"/>
      <c r="AR44" s="165"/>
      <c r="AS44" s="165"/>
      <c r="AT44" s="165"/>
      <c r="AU44" s="165"/>
      <c r="AV44" s="172"/>
      <c r="AW44" s="173"/>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72"/>
      <c r="BU44" s="145"/>
      <c r="GD44" s="300"/>
      <c r="GE44" s="300"/>
      <c r="GF44" s="300"/>
      <c r="GG44" s="300"/>
      <c r="GH44" s="300"/>
      <c r="GI44" s="300"/>
      <c r="GJ44" s="300"/>
      <c r="GK44" s="300"/>
      <c r="GL44" s="300"/>
      <c r="GM44" s="300"/>
    </row>
    <row r="45" spans="3:195" s="144" customFormat="1">
      <c r="C45" s="137"/>
      <c r="D45" s="138"/>
      <c r="E45" s="139"/>
      <c r="F45" s="139"/>
      <c r="G45" s="158"/>
      <c r="H45" s="298"/>
      <c r="I45" s="159"/>
      <c r="J45" s="1310"/>
      <c r="K45" s="1311"/>
      <c r="L45" s="139"/>
      <c r="M45" s="158"/>
      <c r="N45" s="160"/>
      <c r="O45" s="160"/>
      <c r="P45" s="160"/>
      <c r="Q45" s="139"/>
      <c r="R45" s="139"/>
      <c r="S45" s="161"/>
      <c r="T45" s="139"/>
      <c r="U45" s="139"/>
      <c r="V45" s="139"/>
      <c r="W45" s="139"/>
      <c r="X45" s="139"/>
      <c r="Y45" s="139"/>
      <c r="Z45" s="139"/>
      <c r="AA45" s="139"/>
      <c r="AB45" s="139"/>
      <c r="AC45" s="139"/>
      <c r="AD45" s="140"/>
      <c r="AE45" s="140"/>
      <c r="AF45" s="162"/>
      <c r="AG45" s="163" t="e">
        <f>+VLOOKUP(AF45,'Cód. Tipo de trabajador cotz'!$A$49:$L$62,2,0)</f>
        <v>#N/A</v>
      </c>
      <c r="AH45" s="164"/>
      <c r="AI45" s="164"/>
      <c r="AJ45" s="36"/>
      <c r="AK45" s="241"/>
      <c r="AL45" s="241"/>
      <c r="AM45" s="139"/>
      <c r="AN45" s="139"/>
      <c r="AO45" s="166">
        <f t="shared" si="0"/>
        <v>0</v>
      </c>
      <c r="AP45" s="171"/>
      <c r="AQ45" s="165"/>
      <c r="AR45" s="165"/>
      <c r="AS45" s="165"/>
      <c r="AT45" s="165"/>
      <c r="AU45" s="165"/>
      <c r="AV45" s="172"/>
      <c r="AW45" s="173"/>
      <c r="AX45" s="165"/>
      <c r="AY45" s="165"/>
      <c r="AZ45" s="165"/>
      <c r="BA45" s="165"/>
      <c r="BB45" s="165"/>
      <c r="BC45" s="165"/>
      <c r="BD45" s="165"/>
      <c r="BE45" s="165"/>
      <c r="BF45" s="165"/>
      <c r="BG45" s="165"/>
      <c r="BH45" s="165"/>
      <c r="BI45" s="165"/>
      <c r="BJ45" s="165"/>
      <c r="BK45" s="165"/>
      <c r="BL45" s="165"/>
      <c r="BM45" s="165"/>
      <c r="BN45" s="165"/>
      <c r="BO45" s="165"/>
      <c r="BP45" s="165"/>
      <c r="BQ45" s="165"/>
      <c r="BR45" s="165"/>
      <c r="BS45" s="165"/>
      <c r="BT45" s="172"/>
      <c r="BU45" s="145"/>
      <c r="GD45" s="300"/>
      <c r="GE45" s="300"/>
      <c r="GF45" s="300"/>
      <c r="GG45" s="300"/>
      <c r="GH45" s="300"/>
      <c r="GI45" s="300"/>
      <c r="GJ45" s="300"/>
      <c r="GK45" s="300"/>
      <c r="GL45" s="300"/>
      <c r="GM45" s="300"/>
    </row>
    <row r="46" spans="3:195" s="144" customFormat="1">
      <c r="C46" s="137"/>
      <c r="D46" s="138"/>
      <c r="E46" s="139"/>
      <c r="F46" s="139"/>
      <c r="G46" s="158"/>
      <c r="H46" s="298"/>
      <c r="I46" s="159"/>
      <c r="J46" s="1312"/>
      <c r="K46" s="1311"/>
      <c r="L46" s="139"/>
      <c r="M46" s="159"/>
      <c r="N46" s="160"/>
      <c r="O46" s="160"/>
      <c r="P46" s="160"/>
      <c r="Q46" s="139"/>
      <c r="R46" s="139"/>
      <c r="S46" s="161"/>
      <c r="T46" s="139"/>
      <c r="U46" s="139"/>
      <c r="V46" s="139"/>
      <c r="W46" s="139"/>
      <c r="X46" s="139"/>
      <c r="Y46" s="139"/>
      <c r="Z46" s="139"/>
      <c r="AA46" s="139"/>
      <c r="AB46" s="139"/>
      <c r="AC46" s="139"/>
      <c r="AD46" s="140"/>
      <c r="AE46" s="140"/>
      <c r="AF46" s="162"/>
      <c r="AG46" s="163" t="e">
        <f>+VLOOKUP(AF46,'Cód. Tipo de trabajador cotz'!$A$49:$L$62,2,0)</f>
        <v>#N/A</v>
      </c>
      <c r="AH46" s="164"/>
      <c r="AI46" s="164"/>
      <c r="AJ46" s="36"/>
      <c r="AK46" s="241"/>
      <c r="AL46" s="241"/>
      <c r="AM46" s="139"/>
      <c r="AN46" s="139"/>
      <c r="AO46" s="166">
        <f t="shared" si="0"/>
        <v>0</v>
      </c>
      <c r="AP46" s="171"/>
      <c r="AQ46" s="165"/>
      <c r="AR46" s="165"/>
      <c r="AS46" s="165"/>
      <c r="AT46" s="165"/>
      <c r="AU46" s="165"/>
      <c r="AV46" s="172"/>
      <c r="AW46" s="173"/>
      <c r="AX46" s="165"/>
      <c r="AY46" s="165"/>
      <c r="AZ46" s="165"/>
      <c r="BA46" s="165"/>
      <c r="BB46" s="165"/>
      <c r="BC46" s="165"/>
      <c r="BD46" s="165"/>
      <c r="BE46" s="165"/>
      <c r="BF46" s="165"/>
      <c r="BG46" s="165"/>
      <c r="BH46" s="165"/>
      <c r="BI46" s="165"/>
      <c r="BJ46" s="165"/>
      <c r="BK46" s="165"/>
      <c r="BL46" s="165"/>
      <c r="BM46" s="165"/>
      <c r="BN46" s="165"/>
      <c r="BO46" s="165"/>
      <c r="BP46" s="165"/>
      <c r="BQ46" s="165"/>
      <c r="BR46" s="165"/>
      <c r="BS46" s="165"/>
      <c r="BT46" s="172"/>
      <c r="BU46" s="145"/>
      <c r="GD46" s="300"/>
      <c r="GE46" s="300"/>
      <c r="GF46" s="300"/>
      <c r="GG46" s="300"/>
      <c r="GH46" s="300"/>
      <c r="GI46" s="300"/>
      <c r="GJ46" s="300"/>
      <c r="GK46" s="300"/>
      <c r="GL46" s="300"/>
      <c r="GM46" s="300"/>
    </row>
    <row r="47" spans="3:195" s="144" customFormat="1">
      <c r="C47" s="137"/>
      <c r="D47" s="138"/>
      <c r="E47" s="139"/>
      <c r="F47" s="139"/>
      <c r="G47" s="158"/>
      <c r="H47" s="298"/>
      <c r="I47" s="159"/>
      <c r="J47" s="1312"/>
      <c r="K47" s="1311"/>
      <c r="L47" s="139"/>
      <c r="M47" s="159"/>
      <c r="N47" s="160"/>
      <c r="O47" s="160"/>
      <c r="P47" s="160"/>
      <c r="Q47" s="139"/>
      <c r="R47" s="139"/>
      <c r="S47" s="161"/>
      <c r="T47" s="139"/>
      <c r="U47" s="139"/>
      <c r="V47" s="139"/>
      <c r="W47" s="139"/>
      <c r="X47" s="139"/>
      <c r="Y47" s="139"/>
      <c r="Z47" s="139"/>
      <c r="AA47" s="139"/>
      <c r="AB47" s="139"/>
      <c r="AC47" s="139"/>
      <c r="AD47" s="140"/>
      <c r="AE47" s="140"/>
      <c r="AF47" s="162"/>
      <c r="AG47" s="163" t="e">
        <f>+VLOOKUP(AF47,'Cód. Tipo de trabajador cotz'!$A$49:$L$62,2,0)</f>
        <v>#N/A</v>
      </c>
      <c r="AH47" s="164"/>
      <c r="AI47" s="164"/>
      <c r="AJ47" s="36"/>
      <c r="AK47" s="241"/>
      <c r="AL47" s="241"/>
      <c r="AM47" s="139"/>
      <c r="AN47" s="139"/>
      <c r="AO47" s="166">
        <f t="shared" si="0"/>
        <v>0</v>
      </c>
      <c r="AP47" s="171"/>
      <c r="AQ47" s="165"/>
      <c r="AR47" s="165"/>
      <c r="AS47" s="165"/>
      <c r="AT47" s="165"/>
      <c r="AU47" s="165"/>
      <c r="AV47" s="172"/>
      <c r="AW47" s="173"/>
      <c r="AX47" s="165"/>
      <c r="AY47" s="165"/>
      <c r="AZ47" s="165"/>
      <c r="BA47" s="165"/>
      <c r="BB47" s="165"/>
      <c r="BC47" s="165"/>
      <c r="BD47" s="165"/>
      <c r="BE47" s="165"/>
      <c r="BF47" s="165"/>
      <c r="BG47" s="165"/>
      <c r="BH47" s="165"/>
      <c r="BI47" s="165"/>
      <c r="BJ47" s="165"/>
      <c r="BK47" s="165"/>
      <c r="BL47" s="165"/>
      <c r="BM47" s="165"/>
      <c r="BN47" s="165"/>
      <c r="BO47" s="165"/>
      <c r="BP47" s="165"/>
      <c r="BQ47" s="165"/>
      <c r="BR47" s="165"/>
      <c r="BS47" s="165"/>
      <c r="BT47" s="172"/>
      <c r="BU47" s="145"/>
      <c r="GD47" s="300"/>
      <c r="GE47" s="300"/>
      <c r="GF47" s="300"/>
      <c r="GG47" s="300"/>
      <c r="GH47" s="300"/>
      <c r="GI47" s="300"/>
      <c r="GJ47" s="300"/>
      <c r="GK47" s="300"/>
      <c r="GL47" s="300"/>
      <c r="GM47" s="300"/>
    </row>
    <row r="48" spans="3:195" s="144" customFormat="1">
      <c r="C48" s="137"/>
      <c r="D48" s="138"/>
      <c r="E48" s="139"/>
      <c r="F48" s="139"/>
      <c r="G48" s="158"/>
      <c r="H48" s="298"/>
      <c r="I48" s="159"/>
      <c r="J48" s="1312"/>
      <c r="K48" s="1311"/>
      <c r="L48" s="139"/>
      <c r="M48" s="159"/>
      <c r="N48" s="160"/>
      <c r="O48" s="160"/>
      <c r="P48" s="160"/>
      <c r="Q48" s="139"/>
      <c r="R48" s="139"/>
      <c r="S48" s="161"/>
      <c r="T48" s="139"/>
      <c r="U48" s="139"/>
      <c r="V48" s="139"/>
      <c r="W48" s="139"/>
      <c r="X48" s="139"/>
      <c r="Y48" s="139"/>
      <c r="Z48" s="139"/>
      <c r="AA48" s="139"/>
      <c r="AB48" s="139"/>
      <c r="AC48" s="139"/>
      <c r="AD48" s="140"/>
      <c r="AE48" s="140"/>
      <c r="AF48" s="162"/>
      <c r="AG48" s="163" t="e">
        <f>+VLOOKUP(AF48,'Cód. Tipo de trabajador cotz'!$A$49:$L$62,2,0)</f>
        <v>#N/A</v>
      </c>
      <c r="AH48" s="164"/>
      <c r="AI48" s="164"/>
      <c r="AJ48" s="36"/>
      <c r="AK48" s="241"/>
      <c r="AL48" s="241"/>
      <c r="AM48" s="139"/>
      <c r="AN48" s="139"/>
      <c r="AO48" s="166">
        <f t="shared" si="0"/>
        <v>0</v>
      </c>
      <c r="AP48" s="171"/>
      <c r="AQ48" s="165"/>
      <c r="AR48" s="165"/>
      <c r="AS48" s="165"/>
      <c r="AT48" s="165"/>
      <c r="AU48" s="165"/>
      <c r="AV48" s="172"/>
      <c r="AW48" s="173"/>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72"/>
      <c r="BU48" s="145"/>
      <c r="GD48" s="300"/>
      <c r="GE48" s="300"/>
      <c r="GF48" s="300"/>
      <c r="GG48" s="300"/>
      <c r="GH48" s="300"/>
      <c r="GI48" s="300"/>
      <c r="GJ48" s="300"/>
      <c r="GK48" s="300"/>
      <c r="GL48" s="300"/>
      <c r="GM48" s="300"/>
    </row>
    <row r="49" spans="2:195" s="144" customFormat="1">
      <c r="C49" s="137"/>
      <c r="D49" s="138"/>
      <c r="E49" s="139"/>
      <c r="F49" s="139"/>
      <c r="G49" s="158"/>
      <c r="H49" s="298"/>
      <c r="I49" s="159"/>
      <c r="J49" s="1312"/>
      <c r="K49" s="1311"/>
      <c r="L49" s="139"/>
      <c r="M49" s="159"/>
      <c r="N49" s="160"/>
      <c r="O49" s="160"/>
      <c r="P49" s="160"/>
      <c r="Q49" s="139"/>
      <c r="R49" s="139"/>
      <c r="S49" s="161"/>
      <c r="T49" s="139"/>
      <c r="U49" s="139"/>
      <c r="V49" s="139"/>
      <c r="W49" s="139"/>
      <c r="X49" s="139"/>
      <c r="Y49" s="139"/>
      <c r="Z49" s="139"/>
      <c r="AA49" s="139"/>
      <c r="AB49" s="139"/>
      <c r="AC49" s="139"/>
      <c r="AD49" s="140"/>
      <c r="AE49" s="140"/>
      <c r="AF49" s="162"/>
      <c r="AG49" s="163" t="e">
        <f>+VLOOKUP(AF49,'Cód. Tipo de trabajador cotz'!$A$49:$L$62,2,0)</f>
        <v>#N/A</v>
      </c>
      <c r="AH49" s="164"/>
      <c r="AI49" s="164"/>
      <c r="AJ49" s="36"/>
      <c r="AK49" s="241"/>
      <c r="AL49" s="241"/>
      <c r="AM49" s="139"/>
      <c r="AN49" s="139"/>
      <c r="AO49" s="166">
        <f t="shared" si="0"/>
        <v>0</v>
      </c>
      <c r="AP49" s="171"/>
      <c r="AQ49" s="165"/>
      <c r="AR49" s="165"/>
      <c r="AS49" s="165"/>
      <c r="AT49" s="165"/>
      <c r="AU49" s="165"/>
      <c r="AV49" s="172"/>
      <c r="AW49" s="173"/>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72"/>
      <c r="BU49" s="145"/>
      <c r="GD49" s="300"/>
      <c r="GE49" s="300"/>
      <c r="GF49" s="300"/>
      <c r="GG49" s="300"/>
      <c r="GH49" s="300"/>
      <c r="GI49" s="300"/>
      <c r="GJ49" s="300"/>
      <c r="GK49" s="300"/>
      <c r="GL49" s="300"/>
      <c r="GM49" s="300"/>
    </row>
    <row r="50" spans="2:195" s="144" customFormat="1">
      <c r="C50" s="137"/>
      <c r="D50" s="138"/>
      <c r="E50" s="139"/>
      <c r="F50" s="139"/>
      <c r="G50" s="158"/>
      <c r="H50" s="298"/>
      <c r="I50" s="159"/>
      <c r="J50" s="1312"/>
      <c r="K50" s="1311"/>
      <c r="L50" s="139"/>
      <c r="M50" s="159"/>
      <c r="N50" s="160"/>
      <c r="O50" s="160"/>
      <c r="P50" s="160"/>
      <c r="Q50" s="139"/>
      <c r="R50" s="139"/>
      <c r="S50" s="161"/>
      <c r="T50" s="139"/>
      <c r="U50" s="139"/>
      <c r="V50" s="139"/>
      <c r="W50" s="139"/>
      <c r="X50" s="139"/>
      <c r="Y50" s="139"/>
      <c r="Z50" s="139"/>
      <c r="AA50" s="139"/>
      <c r="AB50" s="139"/>
      <c r="AC50" s="139"/>
      <c r="AD50" s="140"/>
      <c r="AE50" s="140"/>
      <c r="AF50" s="162"/>
      <c r="AG50" s="163" t="e">
        <f>+VLOOKUP(AF50,'Cód. Tipo de trabajador cotz'!$A$49:$L$62,2,0)</f>
        <v>#N/A</v>
      </c>
      <c r="AH50" s="164"/>
      <c r="AI50" s="164"/>
      <c r="AJ50" s="36"/>
      <c r="AK50" s="241"/>
      <c r="AL50" s="241"/>
      <c r="AM50" s="139"/>
      <c r="AN50" s="139"/>
      <c r="AO50" s="166">
        <f t="shared" si="0"/>
        <v>0</v>
      </c>
      <c r="AP50" s="171"/>
      <c r="AQ50" s="165"/>
      <c r="AR50" s="165"/>
      <c r="AS50" s="165"/>
      <c r="AT50" s="165"/>
      <c r="AU50" s="165"/>
      <c r="AV50" s="172"/>
      <c r="AW50" s="173"/>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72"/>
      <c r="BU50" s="145"/>
      <c r="GD50" s="300"/>
      <c r="GE50" s="300"/>
      <c r="GF50" s="300"/>
      <c r="GG50" s="300"/>
      <c r="GH50" s="300"/>
      <c r="GI50" s="300"/>
      <c r="GJ50" s="300"/>
      <c r="GK50" s="300"/>
      <c r="GL50" s="300"/>
      <c r="GM50" s="300"/>
    </row>
    <row r="51" spans="2:195" s="144" customFormat="1">
      <c r="C51" s="137"/>
      <c r="D51" s="138"/>
      <c r="E51" s="139"/>
      <c r="F51" s="139"/>
      <c r="G51" s="158"/>
      <c r="H51" s="298"/>
      <c r="I51" s="159"/>
      <c r="J51" s="1312"/>
      <c r="K51" s="1311"/>
      <c r="L51" s="139"/>
      <c r="M51" s="159"/>
      <c r="N51" s="160"/>
      <c r="O51" s="160"/>
      <c r="P51" s="160"/>
      <c r="Q51" s="139"/>
      <c r="R51" s="139"/>
      <c r="S51" s="161"/>
      <c r="T51" s="139"/>
      <c r="U51" s="139"/>
      <c r="V51" s="139"/>
      <c r="W51" s="139"/>
      <c r="X51" s="139"/>
      <c r="Y51" s="139"/>
      <c r="Z51" s="139"/>
      <c r="AA51" s="139"/>
      <c r="AB51" s="139"/>
      <c r="AC51" s="139"/>
      <c r="AD51" s="140"/>
      <c r="AE51" s="140"/>
      <c r="AF51" s="162"/>
      <c r="AG51" s="163" t="e">
        <f>+VLOOKUP(AF51,'Cód. Tipo de trabajador cotz'!$A$49:$L$62,2,0)</f>
        <v>#N/A</v>
      </c>
      <c r="AH51" s="164"/>
      <c r="AI51" s="164"/>
      <c r="AJ51" s="36"/>
      <c r="AK51" s="241"/>
      <c r="AL51" s="241"/>
      <c r="AM51" s="139"/>
      <c r="AN51" s="139"/>
      <c r="AO51" s="166">
        <f t="shared" si="0"/>
        <v>0</v>
      </c>
      <c r="AP51" s="171"/>
      <c r="AQ51" s="165"/>
      <c r="AR51" s="165"/>
      <c r="AS51" s="165"/>
      <c r="AT51" s="165"/>
      <c r="AU51" s="165"/>
      <c r="AV51" s="172"/>
      <c r="AW51" s="173"/>
      <c r="AX51" s="165"/>
      <c r="AY51" s="165"/>
      <c r="AZ51" s="165"/>
      <c r="BA51" s="165"/>
      <c r="BB51" s="165"/>
      <c r="BC51" s="165"/>
      <c r="BD51" s="165"/>
      <c r="BE51" s="165"/>
      <c r="BF51" s="165"/>
      <c r="BG51" s="165"/>
      <c r="BH51" s="165"/>
      <c r="BI51" s="165"/>
      <c r="BJ51" s="165"/>
      <c r="BK51" s="165"/>
      <c r="BL51" s="165"/>
      <c r="BM51" s="165"/>
      <c r="BN51" s="165"/>
      <c r="BO51" s="165"/>
      <c r="BP51" s="165"/>
      <c r="BQ51" s="165"/>
      <c r="BR51" s="165"/>
      <c r="BS51" s="165"/>
      <c r="BT51" s="172"/>
      <c r="BU51" s="145"/>
      <c r="GE51" s="300"/>
      <c r="GK51" s="300"/>
    </row>
    <row r="52" spans="2:195" s="144" customFormat="1">
      <c r="C52" s="137"/>
      <c r="D52" s="138"/>
      <c r="E52" s="139"/>
      <c r="F52" s="139"/>
      <c r="G52" s="158"/>
      <c r="H52" s="298"/>
      <c r="I52" s="159"/>
      <c r="J52" s="1312"/>
      <c r="K52" s="1311"/>
      <c r="L52" s="139"/>
      <c r="M52" s="159"/>
      <c r="N52" s="160"/>
      <c r="O52" s="160"/>
      <c r="P52" s="160"/>
      <c r="Q52" s="139"/>
      <c r="R52" s="139"/>
      <c r="S52" s="161"/>
      <c r="T52" s="139"/>
      <c r="U52" s="139"/>
      <c r="V52" s="139"/>
      <c r="W52" s="139"/>
      <c r="X52" s="139"/>
      <c r="Y52" s="139"/>
      <c r="Z52" s="139"/>
      <c r="AA52" s="139"/>
      <c r="AB52" s="139"/>
      <c r="AC52" s="139"/>
      <c r="AD52" s="140"/>
      <c r="AE52" s="140"/>
      <c r="AF52" s="162"/>
      <c r="AG52" s="163" t="e">
        <f>+VLOOKUP(AF52,'Cód. Tipo de trabajador cotz'!$A$49:$L$62,2,0)</f>
        <v>#N/A</v>
      </c>
      <c r="AH52" s="164"/>
      <c r="AI52" s="164"/>
      <c r="AJ52" s="36"/>
      <c r="AK52" s="241"/>
      <c r="AL52" s="241"/>
      <c r="AM52" s="139"/>
      <c r="AN52" s="139"/>
      <c r="AO52" s="166">
        <f t="shared" si="0"/>
        <v>0</v>
      </c>
      <c r="AP52" s="171"/>
      <c r="AQ52" s="165"/>
      <c r="AR52" s="165"/>
      <c r="AS52" s="165"/>
      <c r="AT52" s="165"/>
      <c r="AU52" s="165"/>
      <c r="AV52" s="172"/>
      <c r="AW52" s="173"/>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72"/>
      <c r="BU52" s="145"/>
      <c r="GK52" s="300"/>
    </row>
    <row r="53" spans="2:195" s="144" customFormat="1">
      <c r="C53" s="137"/>
      <c r="D53" s="138"/>
      <c r="E53" s="139"/>
      <c r="F53" s="139"/>
      <c r="G53" s="158"/>
      <c r="H53" s="298"/>
      <c r="I53" s="159"/>
      <c r="J53" s="1312"/>
      <c r="K53" s="1311"/>
      <c r="L53" s="139"/>
      <c r="M53" s="159"/>
      <c r="N53" s="160"/>
      <c r="O53" s="160"/>
      <c r="P53" s="160"/>
      <c r="Q53" s="139"/>
      <c r="R53" s="139"/>
      <c r="S53" s="161"/>
      <c r="T53" s="139"/>
      <c r="U53" s="139"/>
      <c r="V53" s="139"/>
      <c r="W53" s="139"/>
      <c r="X53" s="139"/>
      <c r="Y53" s="139"/>
      <c r="Z53" s="139"/>
      <c r="AA53" s="139"/>
      <c r="AB53" s="139"/>
      <c r="AC53" s="139"/>
      <c r="AD53" s="140"/>
      <c r="AE53" s="140"/>
      <c r="AF53" s="162"/>
      <c r="AG53" s="163" t="e">
        <f>+VLOOKUP(AF53,'Cód. Tipo de trabajador cotz'!$A$49:$L$62,2,0)</f>
        <v>#N/A</v>
      </c>
      <c r="AH53" s="164"/>
      <c r="AI53" s="164"/>
      <c r="AJ53" s="36"/>
      <c r="AK53" s="241"/>
      <c r="AL53" s="241"/>
      <c r="AM53" s="139"/>
      <c r="AN53" s="139"/>
      <c r="AO53" s="166">
        <f t="shared" si="0"/>
        <v>0</v>
      </c>
      <c r="AP53" s="171"/>
      <c r="AQ53" s="165"/>
      <c r="AR53" s="165"/>
      <c r="AS53" s="165"/>
      <c r="AT53" s="165"/>
      <c r="AU53" s="165"/>
      <c r="AV53" s="172"/>
      <c r="AW53" s="173"/>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72"/>
      <c r="BU53" s="145"/>
    </row>
    <row r="54" spans="2:195" s="144" customFormat="1">
      <c r="C54" s="137"/>
      <c r="D54" s="138"/>
      <c r="E54" s="139"/>
      <c r="F54" s="139"/>
      <c r="G54" s="158"/>
      <c r="H54" s="298"/>
      <c r="I54" s="159"/>
      <c r="J54" s="1312"/>
      <c r="K54" s="1311"/>
      <c r="L54" s="139"/>
      <c r="M54" s="159"/>
      <c r="N54" s="160"/>
      <c r="O54" s="160"/>
      <c r="P54" s="160"/>
      <c r="Q54" s="139"/>
      <c r="R54" s="139"/>
      <c r="S54" s="161"/>
      <c r="T54" s="139"/>
      <c r="U54" s="139"/>
      <c r="V54" s="139"/>
      <c r="W54" s="139"/>
      <c r="X54" s="139"/>
      <c r="Y54" s="139"/>
      <c r="Z54" s="139"/>
      <c r="AA54" s="139"/>
      <c r="AB54" s="139"/>
      <c r="AC54" s="139"/>
      <c r="AD54" s="140"/>
      <c r="AE54" s="140"/>
      <c r="AF54" s="162"/>
      <c r="AG54" s="163" t="e">
        <f>+VLOOKUP(AF54,'Cód. Tipo de trabajador cotz'!$A$49:$L$62,2,0)</f>
        <v>#N/A</v>
      </c>
      <c r="AH54" s="164"/>
      <c r="AI54" s="164"/>
      <c r="AJ54" s="36"/>
      <c r="AK54" s="241"/>
      <c r="AL54" s="241"/>
      <c r="AM54" s="139"/>
      <c r="AN54" s="139"/>
      <c r="AO54" s="166">
        <f t="shared" si="0"/>
        <v>0</v>
      </c>
      <c r="AP54" s="171"/>
      <c r="AQ54" s="165"/>
      <c r="AR54" s="165"/>
      <c r="AS54" s="165"/>
      <c r="AT54" s="165"/>
      <c r="AU54" s="165"/>
      <c r="AV54" s="172"/>
      <c r="AW54" s="173"/>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72"/>
      <c r="BU54" s="145"/>
    </row>
    <row r="55" spans="2:195" s="144" customFormat="1">
      <c r="C55" s="137"/>
      <c r="D55" s="138"/>
      <c r="E55" s="139"/>
      <c r="F55" s="139"/>
      <c r="G55" s="158"/>
      <c r="H55" s="298"/>
      <c r="I55" s="159"/>
      <c r="J55" s="174"/>
      <c r="K55" s="159"/>
      <c r="L55" s="139"/>
      <c r="M55" s="159"/>
      <c r="N55" s="160"/>
      <c r="O55" s="160"/>
      <c r="P55" s="160"/>
      <c r="Q55" s="139"/>
      <c r="R55" s="139"/>
      <c r="S55" s="161"/>
      <c r="T55" s="139"/>
      <c r="U55" s="139"/>
      <c r="V55" s="139"/>
      <c r="W55" s="139"/>
      <c r="X55" s="139"/>
      <c r="Y55" s="139"/>
      <c r="Z55" s="139"/>
      <c r="AA55" s="139"/>
      <c r="AB55" s="139"/>
      <c r="AC55" s="139"/>
      <c r="AD55" s="140"/>
      <c r="AE55" s="140"/>
      <c r="AF55" s="162"/>
      <c r="AG55" s="163" t="e">
        <f>+VLOOKUP(AF55,'Cód. Tipo de trabajador cotz'!$A$49:$L$62,2,0)</f>
        <v>#N/A</v>
      </c>
      <c r="AH55" s="164"/>
      <c r="AI55" s="164"/>
      <c r="AJ55" s="36"/>
      <c r="AK55" s="241"/>
      <c r="AL55" s="241"/>
      <c r="AM55" s="139"/>
      <c r="AN55" s="139"/>
      <c r="AO55" s="166">
        <f t="shared" si="0"/>
        <v>0</v>
      </c>
      <c r="AP55" s="171"/>
      <c r="AQ55" s="165"/>
      <c r="AR55" s="165"/>
      <c r="AS55" s="165"/>
      <c r="AT55" s="165"/>
      <c r="AU55" s="165"/>
      <c r="AV55" s="172"/>
      <c r="AW55" s="173"/>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72"/>
      <c r="BU55" s="145"/>
    </row>
    <row r="56" spans="2:195" s="144" customFormat="1">
      <c r="C56" s="137"/>
      <c r="D56" s="138"/>
      <c r="E56" s="139"/>
      <c r="F56" s="139"/>
      <c r="G56" s="158"/>
      <c r="H56" s="298" t="s">
        <v>113</v>
      </c>
      <c r="I56" s="159"/>
      <c r="J56" s="1312"/>
      <c r="K56" s="1311"/>
      <c r="L56" s="139"/>
      <c r="M56" s="159"/>
      <c r="N56" s="160"/>
      <c r="O56" s="160"/>
      <c r="P56" s="160"/>
      <c r="Q56" s="139"/>
      <c r="R56" s="139"/>
      <c r="S56" s="161"/>
      <c r="T56" s="139"/>
      <c r="U56" s="139"/>
      <c r="V56" s="139"/>
      <c r="W56" s="139"/>
      <c r="X56" s="139"/>
      <c r="Y56" s="139"/>
      <c r="Z56" s="139"/>
      <c r="AA56" s="139"/>
      <c r="AB56" s="139"/>
      <c r="AC56" s="139"/>
      <c r="AD56" s="140"/>
      <c r="AE56" s="140"/>
      <c r="AF56" s="162"/>
      <c r="AG56" s="163" t="e">
        <f>+VLOOKUP(AF56,'Cód. Tipo de trabajador cotz'!$A$49:$L$62,2,0)</f>
        <v>#N/A</v>
      </c>
      <c r="AH56" s="164"/>
      <c r="AI56" s="164"/>
      <c r="AJ56" s="36"/>
      <c r="AK56" s="241"/>
      <c r="AL56" s="241"/>
      <c r="AM56" s="139"/>
      <c r="AN56" s="139"/>
      <c r="AO56" s="166">
        <f t="shared" si="0"/>
        <v>0</v>
      </c>
      <c r="AP56" s="171"/>
      <c r="AQ56" s="165"/>
      <c r="AR56" s="165"/>
      <c r="AS56" s="165"/>
      <c r="AT56" s="165"/>
      <c r="AU56" s="165"/>
      <c r="AV56" s="172"/>
      <c r="AW56" s="173"/>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72"/>
      <c r="BU56" s="145"/>
    </row>
    <row r="57" spans="2:195" s="144" customFormat="1">
      <c r="C57" s="137"/>
      <c r="D57" s="138"/>
      <c r="E57" s="139"/>
      <c r="F57" s="139"/>
      <c r="G57" s="158"/>
      <c r="H57" s="298"/>
      <c r="I57" s="159"/>
      <c r="J57" s="1312"/>
      <c r="K57" s="1311"/>
      <c r="L57" s="139"/>
      <c r="M57" s="159"/>
      <c r="N57" s="160"/>
      <c r="O57" s="160"/>
      <c r="P57" s="160"/>
      <c r="Q57" s="139"/>
      <c r="R57" s="139"/>
      <c r="S57" s="161"/>
      <c r="T57" s="139"/>
      <c r="U57" s="139"/>
      <c r="V57" s="139"/>
      <c r="W57" s="139"/>
      <c r="X57" s="139"/>
      <c r="Y57" s="139"/>
      <c r="Z57" s="139"/>
      <c r="AA57" s="139"/>
      <c r="AB57" s="139"/>
      <c r="AC57" s="139"/>
      <c r="AD57" s="140"/>
      <c r="AE57" s="140"/>
      <c r="AF57" s="162"/>
      <c r="AG57" s="163" t="e">
        <f>+VLOOKUP(AF57,'Cód. Tipo de trabajador cotz'!$A$49:$L$62,2,0)</f>
        <v>#N/A</v>
      </c>
      <c r="AH57" s="164"/>
      <c r="AI57" s="164"/>
      <c r="AJ57" s="36"/>
      <c r="AK57" s="241"/>
      <c r="AL57" s="241"/>
      <c r="AM57" s="139"/>
      <c r="AN57" s="139"/>
      <c r="AO57" s="166">
        <f t="shared" si="0"/>
        <v>0</v>
      </c>
      <c r="AP57" s="171"/>
      <c r="AQ57" s="165"/>
      <c r="AR57" s="165"/>
      <c r="AS57" s="165"/>
      <c r="AT57" s="165"/>
      <c r="AU57" s="165"/>
      <c r="AV57" s="172"/>
      <c r="AW57" s="173"/>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72"/>
      <c r="BU57" s="145"/>
    </row>
    <row r="58" spans="2:195" s="144" customFormat="1" ht="13.5" thickBot="1">
      <c r="C58" s="137"/>
      <c r="D58" s="138"/>
      <c r="E58" s="139"/>
      <c r="F58" s="139"/>
      <c r="G58" s="158"/>
      <c r="H58" s="298"/>
      <c r="I58" s="159"/>
      <c r="J58" s="1312"/>
      <c r="K58" s="1311"/>
      <c r="L58" s="139"/>
      <c r="M58" s="159"/>
      <c r="N58" s="160"/>
      <c r="P58" s="160"/>
      <c r="Q58" s="139"/>
      <c r="R58" s="139"/>
      <c r="S58" s="161"/>
      <c r="T58" s="139"/>
      <c r="U58" s="139"/>
      <c r="V58" s="139"/>
      <c r="W58" s="139"/>
      <c r="X58" s="139"/>
      <c r="Y58" s="139"/>
      <c r="Z58" s="139"/>
      <c r="AA58" s="139"/>
      <c r="AB58" s="139"/>
      <c r="AC58" s="139"/>
      <c r="AD58" s="140"/>
      <c r="AE58" s="140"/>
      <c r="AF58" s="162"/>
      <c r="AG58" s="163" t="e">
        <f>+VLOOKUP(AF58,'Cód. Tipo de trabajador cotz'!$A$49:$L$62,2,0)</f>
        <v>#N/A</v>
      </c>
      <c r="AH58" s="175"/>
      <c r="AI58" s="164"/>
      <c r="AJ58" s="36"/>
      <c r="AK58" s="241"/>
      <c r="AL58" s="241"/>
      <c r="AM58" s="139"/>
      <c r="AN58" s="139"/>
      <c r="AO58" s="166">
        <f t="shared" si="0"/>
        <v>0</v>
      </c>
      <c r="AP58" s="176"/>
      <c r="AQ58" s="177"/>
      <c r="AR58" s="177"/>
      <c r="AS58" s="177"/>
      <c r="AT58" s="177"/>
      <c r="AU58" s="177"/>
      <c r="AV58" s="178"/>
      <c r="AW58" s="179"/>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8"/>
      <c r="BU58" s="145"/>
    </row>
    <row r="59" spans="2:195" s="144" customFormat="1">
      <c r="C59" s="137"/>
      <c r="D59" s="148"/>
      <c r="E59" s="143"/>
      <c r="F59" s="143"/>
      <c r="G59" s="180"/>
      <c r="H59" s="143"/>
      <c r="I59" s="143"/>
      <c r="J59" s="143"/>
      <c r="K59" s="143"/>
      <c r="L59" s="143"/>
      <c r="M59" s="151"/>
      <c r="N59" s="143"/>
      <c r="O59" s="143"/>
      <c r="P59" s="143"/>
      <c r="Q59" s="143"/>
      <c r="R59" s="143"/>
      <c r="S59" s="181"/>
      <c r="T59" s="143"/>
      <c r="U59" s="143"/>
      <c r="V59" s="143"/>
      <c r="W59" s="143"/>
      <c r="X59" s="143"/>
      <c r="Y59" s="143"/>
      <c r="Z59" s="143"/>
      <c r="AA59" s="143"/>
      <c r="AB59" s="143"/>
      <c r="AC59" s="143"/>
      <c r="AD59" s="151"/>
      <c r="AE59" s="151"/>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5"/>
    </row>
    <row r="60" spans="2:195" s="144" customFormat="1">
      <c r="C60" s="137"/>
      <c r="D60" s="148"/>
      <c r="E60" s="143"/>
      <c r="F60" s="143"/>
      <c r="G60" s="180"/>
      <c r="H60" s="143"/>
      <c r="I60" s="143"/>
      <c r="J60" s="143"/>
      <c r="K60" s="143"/>
      <c r="L60" s="143"/>
      <c r="M60" s="151"/>
      <c r="N60" s="143"/>
      <c r="O60" s="143"/>
      <c r="P60" s="143"/>
      <c r="Q60" s="143"/>
      <c r="R60" s="143"/>
      <c r="S60" s="181"/>
      <c r="T60" s="143"/>
      <c r="U60" s="143"/>
      <c r="V60" s="143"/>
      <c r="W60" s="143"/>
      <c r="X60" s="143"/>
      <c r="Y60" s="143"/>
      <c r="Z60" s="143"/>
      <c r="AA60" s="143"/>
      <c r="AB60" s="143"/>
      <c r="AC60" s="143"/>
      <c r="AD60" s="151"/>
      <c r="AE60" s="151"/>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5"/>
    </row>
    <row r="61" spans="2:195" s="144" customFormat="1" ht="13.5" thickBot="1">
      <c r="C61" s="137"/>
      <c r="D61" s="148"/>
      <c r="E61" s="143"/>
      <c r="F61" s="143"/>
      <c r="G61" s="180"/>
      <c r="H61" s="143"/>
      <c r="I61" s="143"/>
      <c r="J61" s="143"/>
      <c r="K61" s="143"/>
      <c r="L61" s="143"/>
      <c r="M61" s="151"/>
      <c r="N61" s="143"/>
      <c r="O61" s="143"/>
      <c r="P61" s="143"/>
      <c r="Q61" s="143"/>
      <c r="R61" s="143"/>
      <c r="S61" s="181"/>
      <c r="T61" s="143"/>
      <c r="U61" s="143"/>
      <c r="V61" s="143"/>
      <c r="W61" s="143"/>
      <c r="X61" s="143"/>
      <c r="Y61" s="143"/>
      <c r="Z61" s="143"/>
      <c r="AA61" s="143"/>
      <c r="AB61" s="143"/>
      <c r="AC61" s="143"/>
      <c r="AD61" s="151"/>
      <c r="AE61" s="151"/>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5"/>
    </row>
    <row r="62" spans="2:195" s="114" customFormat="1" ht="13.5" customHeight="1" thickBot="1">
      <c r="C62" s="113"/>
      <c r="D62" s="1388" t="s">
        <v>402</v>
      </c>
      <c r="E62" s="1389"/>
      <c r="F62" s="1389"/>
      <c r="G62" s="1389"/>
      <c r="H62" s="1389"/>
      <c r="I62" s="1389"/>
      <c r="J62" s="1389"/>
      <c r="K62" s="1389"/>
      <c r="L62" s="1389"/>
      <c r="M62" s="1389"/>
      <c r="N62" s="1389"/>
      <c r="O62" s="1389"/>
      <c r="P62" s="1389"/>
      <c r="Q62" s="1389"/>
      <c r="R62" s="1389"/>
      <c r="S62" s="1389"/>
      <c r="T62" s="1389"/>
      <c r="U62" s="1389"/>
      <c r="V62" s="1389"/>
      <c r="W62" s="1389"/>
      <c r="X62" s="1389"/>
      <c r="Y62" s="1389"/>
      <c r="Z62" s="1389"/>
      <c r="AA62" s="1389"/>
      <c r="AB62" s="1389"/>
      <c r="AC62" s="1389"/>
      <c r="AD62" s="1389"/>
      <c r="AE62" s="1389"/>
      <c r="AF62" s="1389"/>
      <c r="AG62" s="1389"/>
      <c r="AH62" s="1390"/>
      <c r="AI62" s="307"/>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17"/>
      <c r="GE62" s="144"/>
      <c r="GK62" s="144"/>
    </row>
    <row r="63" spans="2:195" s="114" customFormat="1" ht="45" customHeight="1">
      <c r="C63" s="113"/>
      <c r="D63" s="1391" t="s">
        <v>405</v>
      </c>
      <c r="E63" s="1392"/>
      <c r="F63" s="1392"/>
      <c r="G63" s="1392"/>
      <c r="H63" s="1392"/>
      <c r="I63" s="1392"/>
      <c r="J63" s="1392"/>
      <c r="K63" s="1392"/>
      <c r="L63" s="1392"/>
      <c r="M63" s="1392"/>
      <c r="N63" s="1392"/>
      <c r="O63" s="1392"/>
      <c r="P63" s="1392"/>
      <c r="Q63" s="1392"/>
      <c r="R63" s="1392"/>
      <c r="S63" s="1392"/>
      <c r="T63" s="1392"/>
      <c r="U63" s="1392"/>
      <c r="V63" s="1392"/>
      <c r="W63" s="1392"/>
      <c r="X63" s="1392"/>
      <c r="Y63" s="1392"/>
      <c r="Z63" s="1392"/>
      <c r="AA63" s="1392"/>
      <c r="AB63" s="1392"/>
      <c r="AC63" s="1392"/>
      <c r="AD63" s="1392"/>
      <c r="AE63" s="1392"/>
      <c r="AF63" s="1392"/>
      <c r="AG63" s="1392"/>
      <c r="AH63" s="1393"/>
      <c r="AI63" s="308"/>
      <c r="AJ63" s="183"/>
      <c r="AK63" s="183"/>
      <c r="AL63" s="183"/>
      <c r="AM63" s="183"/>
      <c r="AN63" s="183"/>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17"/>
      <c r="GK63" s="144"/>
    </row>
    <row r="64" spans="2:195" s="201" customFormat="1" ht="25.5">
      <c r="B64" s="184"/>
      <c r="C64" s="185"/>
      <c r="D64" s="186" t="s">
        <v>403</v>
      </c>
      <c r="E64" s="187" t="s">
        <v>225</v>
      </c>
      <c r="F64" s="188" t="s">
        <v>230</v>
      </c>
      <c r="G64" s="188" t="s">
        <v>232</v>
      </c>
      <c r="H64" s="1394" t="s">
        <v>134</v>
      </c>
      <c r="I64" s="1395"/>
      <c r="J64" s="189"/>
      <c r="K64" s="190"/>
      <c r="L64" s="191" t="s">
        <v>16</v>
      </c>
      <c r="M64" s="192"/>
      <c r="N64" s="193" t="s">
        <v>82</v>
      </c>
      <c r="O64" s="193" t="s">
        <v>83</v>
      </c>
      <c r="P64" s="193" t="s">
        <v>84</v>
      </c>
      <c r="Q64" s="194" t="s">
        <v>393</v>
      </c>
      <c r="R64" s="195" t="s">
        <v>74</v>
      </c>
      <c r="S64" s="195" t="s">
        <v>404</v>
      </c>
      <c r="T64" s="195" t="s">
        <v>76</v>
      </c>
      <c r="U64" s="195" t="s">
        <v>226</v>
      </c>
      <c r="V64" s="195" t="s">
        <v>58</v>
      </c>
      <c r="W64" s="195" t="s">
        <v>59</v>
      </c>
      <c r="X64" s="195" t="s">
        <v>77</v>
      </c>
      <c r="Y64" s="195" t="s">
        <v>20</v>
      </c>
      <c r="Z64" s="195" t="s">
        <v>78</v>
      </c>
      <c r="AA64" s="195" t="s">
        <v>79</v>
      </c>
      <c r="AB64" s="195" t="s">
        <v>21</v>
      </c>
      <c r="AC64" s="195" t="s">
        <v>56</v>
      </c>
      <c r="AD64" s="195" t="s">
        <v>80</v>
      </c>
      <c r="AE64" s="195" t="s">
        <v>81</v>
      </c>
      <c r="AF64" s="196" t="s">
        <v>227</v>
      </c>
      <c r="AG64" s="192"/>
      <c r="AH64" s="197" t="s">
        <v>228</v>
      </c>
      <c r="AI64" s="309"/>
      <c r="AJ64" s="198"/>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200"/>
      <c r="GE64" s="114"/>
      <c r="GK64" s="114"/>
    </row>
    <row r="65" spans="3:193" s="114" customFormat="1" ht="13.5" thickBot="1">
      <c r="C65" s="113"/>
      <c r="D65" s="202">
        <f>+COUNTA(D39:D61)</f>
        <v>0</v>
      </c>
      <c r="E65" s="203" t="b">
        <f>+((COUNT(E39:E61))=$D$65)</f>
        <v>1</v>
      </c>
      <c r="F65" s="203" t="b">
        <f>+((COUNTA(F39:F61))=D65)</f>
        <v>1</v>
      </c>
      <c r="G65" s="203" t="b">
        <f>+((COUNT(G39:G61))=D65)</f>
        <v>1</v>
      </c>
      <c r="H65" s="1397" t="b">
        <f>+((COUNTA(H39:H60))=D65)</f>
        <v>0</v>
      </c>
      <c r="I65" s="1433"/>
      <c r="J65" s="204"/>
      <c r="K65" s="205"/>
      <c r="L65" s="206" t="b">
        <f>+((COUNTA(L39:L61))=D65)</f>
        <v>1</v>
      </c>
      <c r="M65" s="207"/>
      <c r="N65" s="208" t="b">
        <f>+((COUNT(N39:N61))=$D$65)</f>
        <v>1</v>
      </c>
      <c r="O65" s="203" t="b">
        <f>+((COUNT(O39:O62))=$D$65)</f>
        <v>1</v>
      </c>
      <c r="P65" s="203" t="b">
        <f>+((COUNT(P39:P62))=$D$65)</f>
        <v>1</v>
      </c>
      <c r="Q65" s="203" t="b">
        <f>+((COUNTA(Q39:Q62))=$D$65)</f>
        <v>1</v>
      </c>
      <c r="R65" s="203" t="b">
        <f>+((COUNTA(R39:R62))=$D$65)</f>
        <v>1</v>
      </c>
      <c r="S65" s="209">
        <f>SUM(S39:S61)</f>
        <v>0</v>
      </c>
      <c r="T65" s="203" t="b">
        <f>+((COUNTA(T39:T62))=$D$65)</f>
        <v>1</v>
      </c>
      <c r="U65" s="203" t="b">
        <f>+((COUNTA(U39:U62))=$D$65)</f>
        <v>1</v>
      </c>
      <c r="V65" s="203" t="b">
        <f>+((COUNTA(V39:V62))=$D$65)</f>
        <v>1</v>
      </c>
      <c r="W65" s="203" t="b">
        <f>+((COUNT(W39:W62))=$D$65)</f>
        <v>1</v>
      </c>
      <c r="X65" s="203" t="b">
        <f>+((COUNT(X39:X62))=$D$65)</f>
        <v>1</v>
      </c>
      <c r="Y65" s="203" t="b">
        <f t="shared" ref="Y65:AF65" si="1">+((COUNTA(Y39:Y62))=$D$65)</f>
        <v>1</v>
      </c>
      <c r="Z65" s="203" t="b">
        <f t="shared" si="1"/>
        <v>1</v>
      </c>
      <c r="AA65" s="203" t="b">
        <f t="shared" si="1"/>
        <v>1</v>
      </c>
      <c r="AB65" s="203" t="b">
        <f t="shared" si="1"/>
        <v>1</v>
      </c>
      <c r="AC65" s="203" t="b">
        <f t="shared" si="1"/>
        <v>1</v>
      </c>
      <c r="AD65" s="203" t="b">
        <f t="shared" si="1"/>
        <v>1</v>
      </c>
      <c r="AE65" s="203" t="b">
        <f t="shared" si="1"/>
        <v>1</v>
      </c>
      <c r="AF65" s="210" t="b">
        <f t="shared" si="1"/>
        <v>1</v>
      </c>
      <c r="AG65" s="207"/>
      <c r="AH65" s="211" t="b">
        <f>+((COUNTA(AH39:AH62))=$D$65)</f>
        <v>1</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17"/>
      <c r="GE65" s="201"/>
    </row>
    <row r="66" spans="3:193" s="114" customFormat="1" ht="13.5" thickBot="1">
      <c r="C66" s="212"/>
      <c r="D66" s="213"/>
      <c r="E66" s="213"/>
      <c r="F66" s="213"/>
      <c r="G66" s="213"/>
      <c r="H66" s="213"/>
      <c r="I66" s="213"/>
      <c r="J66" s="213"/>
      <c r="K66" s="213"/>
      <c r="L66" s="213"/>
      <c r="M66" s="214"/>
      <c r="N66" s="213"/>
      <c r="O66" s="213"/>
      <c r="P66" s="213"/>
      <c r="Q66" s="213"/>
      <c r="R66" s="213"/>
      <c r="S66" s="215"/>
      <c r="T66" s="213"/>
      <c r="U66" s="213"/>
      <c r="V66" s="213"/>
      <c r="W66" s="213"/>
      <c r="X66" s="213"/>
      <c r="Y66" s="213"/>
      <c r="Z66" s="213"/>
      <c r="AA66" s="213"/>
      <c r="AB66" s="213"/>
      <c r="AC66" s="213"/>
      <c r="AD66" s="214"/>
      <c r="AE66" s="214"/>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6"/>
      <c r="GK66" s="201"/>
    </row>
    <row r="67" spans="3:193" s="144" customFormat="1">
      <c r="M67" s="149"/>
      <c r="AD67" s="149"/>
      <c r="AE67" s="149"/>
      <c r="GE67" s="114"/>
      <c r="GK67" s="114"/>
    </row>
    <row r="68" spans="3:193" s="144" customFormat="1">
      <c r="M68" s="149"/>
      <c r="AD68" s="149"/>
      <c r="AE68" s="149"/>
      <c r="GK68" s="114"/>
    </row>
    <row r="69" spans="3:193" s="144" customFormat="1">
      <c r="M69" s="149"/>
      <c r="AD69" s="149"/>
      <c r="AE69" s="149"/>
    </row>
    <row r="70" spans="3:193" s="144" customFormat="1">
      <c r="M70" s="149"/>
      <c r="AD70" s="149"/>
      <c r="AE70" s="149"/>
    </row>
    <row r="71" spans="3:193" s="144" customFormat="1">
      <c r="M71" s="149"/>
      <c r="AD71" s="149"/>
      <c r="AE71" s="149"/>
    </row>
    <row r="72" spans="3:193" s="144" customFormat="1">
      <c r="M72" s="149"/>
      <c r="AD72" s="149"/>
      <c r="AE72" s="149"/>
    </row>
    <row r="73" spans="3:193" s="144" customFormat="1">
      <c r="M73" s="149"/>
      <c r="AD73" s="149"/>
      <c r="AE73" s="149"/>
    </row>
    <row r="74" spans="3:193" s="144" customFormat="1">
      <c r="M74" s="149"/>
      <c r="AD74" s="149"/>
      <c r="AE74" s="149"/>
    </row>
    <row r="75" spans="3:193" s="144" customFormat="1">
      <c r="M75" s="149"/>
      <c r="AD75" s="149"/>
      <c r="AE75" s="149"/>
    </row>
    <row r="76" spans="3:193" s="144" customFormat="1">
      <c r="M76" s="149"/>
      <c r="AD76" s="149"/>
      <c r="AE76" s="149"/>
    </row>
    <row r="77" spans="3:193" s="144" customFormat="1">
      <c r="M77" s="149"/>
      <c r="AD77" s="149"/>
      <c r="AE77" s="149"/>
    </row>
    <row r="78" spans="3:193" s="144" customFormat="1">
      <c r="M78" s="149"/>
      <c r="AD78" s="149"/>
      <c r="AE78" s="149"/>
    </row>
    <row r="79" spans="3:193" s="144" customFormat="1">
      <c r="M79" s="149"/>
      <c r="AD79" s="149"/>
      <c r="AE79" s="149"/>
    </row>
    <row r="80" spans="3:193" s="144" customFormat="1">
      <c r="M80" s="149"/>
      <c r="AD80" s="149"/>
      <c r="AE80" s="149"/>
    </row>
    <row r="81" spans="13:193" s="144" customFormat="1">
      <c r="M81" s="149"/>
      <c r="AD81" s="149"/>
      <c r="AE81" s="149"/>
    </row>
    <row r="82" spans="13:193" s="144" customFormat="1">
      <c r="M82" s="149"/>
      <c r="AD82" s="149"/>
      <c r="AE82" s="149"/>
    </row>
    <row r="83" spans="13:193">
      <c r="GE83" s="144"/>
      <c r="GK83" s="144"/>
    </row>
    <row r="84" spans="13:193">
      <c r="GK84" s="144"/>
    </row>
  </sheetData>
  <sheetProtection insertRows="0" deleteRows="0" autoFilter="0" pivotTables="0"/>
  <autoFilter ref="D37:BT58" xr:uid="{00000000-0009-0000-0000-000005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2">
    <sortCondition ref="GE24:GE32"/>
  </sortState>
  <dataConsolidate link="1"/>
  <mergeCells count="148">
    <mergeCell ref="H65:I65"/>
    <mergeCell ref="H64:I64"/>
    <mergeCell ref="D62:AH62"/>
    <mergeCell ref="D63:AH63"/>
    <mergeCell ref="J56:K56"/>
    <mergeCell ref="J57:K57"/>
    <mergeCell ref="J58:K58"/>
    <mergeCell ref="J52:K52"/>
    <mergeCell ref="J53:K53"/>
    <mergeCell ref="J54:K54"/>
    <mergeCell ref="J49:K49"/>
    <mergeCell ref="J50:K50"/>
    <mergeCell ref="J51:K51"/>
    <mergeCell ref="J46:K46"/>
    <mergeCell ref="J47:K47"/>
    <mergeCell ref="J48:K48"/>
    <mergeCell ref="J43:K43"/>
    <mergeCell ref="J44:K44"/>
    <mergeCell ref="J45:K45"/>
    <mergeCell ref="J40:K40"/>
    <mergeCell ref="J41:K41"/>
    <mergeCell ref="J42:K42"/>
    <mergeCell ref="AK37:AL37"/>
    <mergeCell ref="AM37:AM38"/>
    <mergeCell ref="AO37:AO38"/>
    <mergeCell ref="J39:K39"/>
    <mergeCell ref="AD37:AD38"/>
    <mergeCell ref="AE37:AE38"/>
    <mergeCell ref="AF37:AF38"/>
    <mergeCell ref="AG37:AG38"/>
    <mergeCell ref="AH37:AH38"/>
    <mergeCell ref="AJ37:AJ38"/>
    <mergeCell ref="X37:X38"/>
    <mergeCell ref="Y37:Y38"/>
    <mergeCell ref="Z37:Z38"/>
    <mergeCell ref="AA37:AA38"/>
    <mergeCell ref="AB37:AB38"/>
    <mergeCell ref="AC37:AC38"/>
    <mergeCell ref="R37:R38"/>
    <mergeCell ref="S37:S38"/>
    <mergeCell ref="T37:T38"/>
    <mergeCell ref="U37:U38"/>
    <mergeCell ref="V37:V38"/>
    <mergeCell ref="W37:W38"/>
    <mergeCell ref="D36:BT36"/>
    <mergeCell ref="D37:D38"/>
    <mergeCell ref="E37:E38"/>
    <mergeCell ref="F37:F38"/>
    <mergeCell ref="G37:G38"/>
    <mergeCell ref="H37:I38"/>
    <mergeCell ref="J37:K38"/>
    <mergeCell ref="L37:L38"/>
    <mergeCell ref="M37:M38"/>
    <mergeCell ref="N37:P37"/>
    <mergeCell ref="AP37:AV37"/>
    <mergeCell ref="AW37:BT37"/>
    <mergeCell ref="AN37:AN38"/>
    <mergeCell ref="AI37:AI38"/>
    <mergeCell ref="AD28:AF28"/>
    <mergeCell ref="AG28:AH28"/>
    <mergeCell ref="AI28:AJ28"/>
    <mergeCell ref="D30:AH30"/>
    <mergeCell ref="AI30:AJ30"/>
    <mergeCell ref="D35:AH35"/>
    <mergeCell ref="AJ35:BT35"/>
    <mergeCell ref="F28:H28"/>
    <mergeCell ref="I28:J28"/>
    <mergeCell ref="K28:L28"/>
    <mergeCell ref="N28:O28"/>
    <mergeCell ref="P28:Q28"/>
    <mergeCell ref="U28:W28"/>
    <mergeCell ref="F27:H27"/>
    <mergeCell ref="I27:J27"/>
    <mergeCell ref="K27:L27"/>
    <mergeCell ref="N27:O27"/>
    <mergeCell ref="P27:Q27"/>
    <mergeCell ref="U27:W27"/>
    <mergeCell ref="AD27:AF27"/>
    <mergeCell ref="AG27:AH27"/>
    <mergeCell ref="AI27:AJ27"/>
    <mergeCell ref="F26:H26"/>
    <mergeCell ref="I26:J26"/>
    <mergeCell ref="K26:L26"/>
    <mergeCell ref="N26:O26"/>
    <mergeCell ref="P26:Q26"/>
    <mergeCell ref="U26:W26"/>
    <mergeCell ref="AD26:AF26"/>
    <mergeCell ref="AG26:AH26"/>
    <mergeCell ref="AI26:AJ26"/>
    <mergeCell ref="AD24:AF24"/>
    <mergeCell ref="AG24:AH24"/>
    <mergeCell ref="AI24:AJ24"/>
    <mergeCell ref="F25:H25"/>
    <mergeCell ref="I25:J25"/>
    <mergeCell ref="K25:L25"/>
    <mergeCell ref="N25:O25"/>
    <mergeCell ref="P25:Q25"/>
    <mergeCell ref="U25:W25"/>
    <mergeCell ref="AD25:AF25"/>
    <mergeCell ref="F24:H24"/>
    <mergeCell ref="I24:J24"/>
    <mergeCell ref="K24:L24"/>
    <mergeCell ref="N24:O24"/>
    <mergeCell ref="P24:Q24"/>
    <mergeCell ref="U24:W24"/>
    <mergeCell ref="AG25:AH25"/>
    <mergeCell ref="AI25:AJ25"/>
    <mergeCell ref="D20:AK20"/>
    <mergeCell ref="D22:D23"/>
    <mergeCell ref="E22:E23"/>
    <mergeCell ref="F22:H23"/>
    <mergeCell ref="I22:J23"/>
    <mergeCell ref="K22:L23"/>
    <mergeCell ref="M22:M23"/>
    <mergeCell ref="N22:O23"/>
    <mergeCell ref="P22:Q23"/>
    <mergeCell ref="R22:R23"/>
    <mergeCell ref="S22:S23"/>
    <mergeCell ref="T22:T23"/>
    <mergeCell ref="U22:W23"/>
    <mergeCell ref="X22:AF22"/>
    <mergeCell ref="AG22:AH22"/>
    <mergeCell ref="AI22:AK22"/>
    <mergeCell ref="AD23:AF23"/>
    <mergeCell ref="AG23:AH23"/>
    <mergeCell ref="AI23:AJ23"/>
    <mergeCell ref="D21:AK21"/>
    <mergeCell ref="D18:G18"/>
    <mergeCell ref="D13:E13"/>
    <mergeCell ref="F13:G13"/>
    <mergeCell ref="I13:J13"/>
    <mergeCell ref="N13:P13"/>
    <mergeCell ref="D14:E14"/>
    <mergeCell ref="F14:G14"/>
    <mergeCell ref="H14:H15"/>
    <mergeCell ref="I14:J15"/>
    <mergeCell ref="N14:P14"/>
    <mergeCell ref="D15:E15"/>
    <mergeCell ref="C2:U2"/>
    <mergeCell ref="D11:J11"/>
    <mergeCell ref="L11:Q11"/>
    <mergeCell ref="D12:E12"/>
    <mergeCell ref="H12:J12"/>
    <mergeCell ref="N12:P12"/>
    <mergeCell ref="F15:G15"/>
    <mergeCell ref="M15:Q15"/>
    <mergeCell ref="D16:E16"/>
    <mergeCell ref="F16:J16"/>
  </mergeCells>
  <conditionalFormatting sqref="E24:E28">
    <cfRule type="duplicateValues" dxfId="6" priority="46"/>
    <cfRule type="duplicateValues" dxfId="5" priority="47"/>
  </conditionalFormatting>
  <conditionalFormatting sqref="F12">
    <cfRule type="cellIs" dxfId="2" priority="1" operator="between">
      <formula>$E$24</formula>
      <formula>$E$28</formula>
    </cfRule>
  </conditionalFormatting>
  <dataValidations xWindow="504" yWindow="484" count="30">
    <dataValidation type="list" allowBlank="1" showInputMessage="1" showErrorMessage="1" sqref="AD39:AD58" xr:uid="{00000000-0002-0000-0500-000000000000}">
      <formula1>$GK$4:$GK$6</formula1>
    </dataValidation>
    <dataValidation type="list" allowBlank="1" showInputMessage="1" showErrorMessage="1" sqref="AG24:AH28" xr:uid="{00000000-0002-0000-0500-000001000000}">
      <formula1>$GE$4:$GE$5</formula1>
    </dataValidation>
    <dataValidation allowBlank="1" showInputMessage="1" showErrorMessage="1" prompt="El valor registrado en esta columna deberá ser en fecha" sqref="AK37:AL37" xr:uid="{00000000-0002-0000-0500-000002000000}"/>
    <dataValidation allowBlank="1" showInputMessage="1" showErrorMessage="1" prompt="El valor registrado en esta columna deberá ser en texto, puede incluir caracteres especiales." sqref="Y37:Y38" xr:uid="{00000000-0002-0000-0500-000003000000}"/>
    <dataValidation allowBlank="1" showInputMessage="1" showErrorMessage="1" prompt="El valor registrado en esta columna deberá ser alfanumérico" sqref="V37:V38" xr:uid="{00000000-0002-0000-0500-000004000000}"/>
    <dataValidation allowBlank="1" showInputMessage="1" showErrorMessage="1" prompt="El valor registrado en esta columna deberá ser numérico" sqref="G37:G38 N37:P37 S37:S38 W37:X38 AF37:AF38 AM37:AM38 AO37:AO38" xr:uid="{00000000-0002-0000-0500-000005000000}"/>
    <dataValidation allowBlank="1" showInputMessage="1" showErrorMessage="1" prompt="El valor registrado en esta columna deberá ser en texto" sqref="F37:F38 H37:M38 Q37 R37:R38 T37:U38 Z37:AE38 Q64" xr:uid="{00000000-0002-0000-0500-000006000000}"/>
    <dataValidation allowBlank="1" showInputMessage="1" showErrorMessage="1" prompt="El valor registrado para esta columna será numérico y ascendente._x000a_Cada línea de trabajador deberá registrar numeración." sqref="D37:D38" xr:uid="{00000000-0002-0000-0500-000007000000}"/>
    <dataValidation allowBlank="1" showInputMessage="1" showErrorMessage="1" prompt="El valor registrado en esta columna deberá ser numérico_x000a_" sqref="E37:E38" xr:uid="{00000000-0002-0000-0500-000008000000}"/>
    <dataValidation allowBlank="1" showInputMessage="1" showErrorMessage="1" prompt="Inidcar el número de meses de la práctica del estudiante" sqref="AM39:AM58" xr:uid="{00000000-0002-0000-0500-000009000000}"/>
    <dataValidation allowBlank="1" showInputMessage="1" showErrorMessage="1" prompt="Marcar solo con X los días en los que desarrolla la actividad" sqref="AP39:AV58" xr:uid="{00000000-0002-0000-0500-00000A000000}"/>
    <dataValidation allowBlank="1" showInputMessage="1" showErrorMessage="1" prompt="Marcar solo con X las horas en las que se desarrolla la actividad" sqref="AW39:BT58" xr:uid="{00000000-0002-0000-0500-00000B000000}"/>
    <dataValidation allowBlank="1" showInputMessage="1" showErrorMessage="1" prompt="Debe diligenciar Código Tipo de Trabajador_x000a_" sqref="AG39:AG58" xr:uid="{00000000-0002-0000-0500-00000C000000}"/>
    <dataValidation allowBlank="1" showInputMessage="1" showErrorMessage="1" prompt="El  subtipo de afiliado va ligado al tipo de trabajador, ver hoja de subtipos." sqref="AH37:AH58" xr:uid="{00000000-0002-0000-0500-00000D000000}"/>
    <dataValidation type="list" allowBlank="1" showInputMessage="1" showErrorMessage="1" sqref="AB24:AB29 F59:F61" xr:uid="{00000000-0002-0000-0500-00000E000000}">
      <formula1>$GE$24:$GE$31</formula1>
    </dataValidation>
    <dataValidation type="list" allowBlank="1" showInputMessage="1" showErrorMessage="1" sqref="F39:F58" xr:uid="{00000000-0002-0000-0500-00000F000000}">
      <formula1>$GE$24:$GE$32</formula1>
    </dataValidation>
    <dataValidation type="list" allowBlank="1" showInputMessage="1" showErrorMessage="1" sqref="M24:M29 M31:M34" xr:uid="{00000000-0002-0000-0500-000010000000}">
      <formula1>$GE$8:$GE$12</formula1>
    </dataValidation>
    <dataValidation type="list" allowBlank="1" showInputMessage="1" showErrorMessage="1" sqref="AG29" xr:uid="{00000000-0002-0000-0500-000011000000}">
      <formula1>$GE$4:$GE$8</formula1>
    </dataValidation>
    <dataValidation type="list" allowBlank="1" showInputMessage="1" showErrorMessage="1" sqref="AD59:AD61" xr:uid="{00000000-0002-0000-0500-000012000000}">
      <formula1>$GK$4:$GK$8</formula1>
    </dataValidation>
    <dataValidation type="list" allowBlank="1" showInputMessage="1" showErrorMessage="1" sqref="R24:R29" xr:uid="{00000000-0002-0000-0500-000013000000}">
      <formula1>$GE$14:$GE$15</formula1>
    </dataValidation>
    <dataValidation type="list" allowBlank="1" showInputMessage="1" showErrorMessage="1" sqref="AE59:AE61" xr:uid="{00000000-0002-0000-0500-000014000000}">
      <formula1>$GK$11:$GK$12</formula1>
    </dataValidation>
    <dataValidation type="list" allowBlank="1" showInputMessage="1" showErrorMessage="1" sqref="AB39:AB61" xr:uid="{00000000-0002-0000-0500-000015000000}">
      <formula1>GE$14:GE$15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28" xr:uid="{00000000-0002-0000-0500-000016000000}">
      <formula1>$F$12</formula1>
    </dataValidation>
    <dataValidation type="list" allowBlank="1" showInputMessage="1" showErrorMessage="1" sqref="AI39:AI58" xr:uid="{00000000-0002-0000-0500-000017000000}">
      <formula1>$GK$36:$GK$37</formula1>
    </dataValidation>
    <dataValidation type="list" allowBlank="1" showInputMessage="1" showErrorMessage="1" prompt="El  subtipo de afiliado va ligado al tipo de trabajador, ver hoja de subtipos." sqref="AI37" xr:uid="{00000000-0002-0000-0500-000018000000}">
      <formula1>$GK$36:$GK$37</formula1>
    </dataValidation>
    <dataValidation type="list" allowBlank="1" showInputMessage="1" showErrorMessage="1" sqref="AF59:AF61" xr:uid="{00000000-0002-0000-0500-000019000000}">
      <formula1>$GK$14:$GK$28</formula1>
    </dataValidation>
    <dataValidation type="list" allowBlank="1" showInputMessage="1" showErrorMessage="1" sqref="AG59:AG61" xr:uid="{00000000-0002-0000-0500-00001A000000}">
      <formula1>$GL$12:$GL$26</formula1>
    </dataValidation>
    <dataValidation type="list" allowBlank="1" showInputMessage="1" showErrorMessage="1" sqref="AN39:AN1048576" xr:uid="{00000000-0002-0000-0500-00001B000000}">
      <formula1>$GL$29:$GL$31</formula1>
    </dataValidation>
    <dataValidation type="list" allowBlank="1" showInputMessage="1" showErrorMessage="1" sqref="Q39:Q61" xr:uid="{00000000-0002-0000-0500-00001C000000}">
      <formula1>$GE$17:$GE$19</formula1>
    </dataValidation>
    <dataValidation type="list" allowBlank="1" showInputMessage="1" showErrorMessage="1" sqref="AE39:AE58" xr:uid="{00000000-0002-0000-0500-00001D000000}">
      <formula1>$GK$8:$GK$11</formula1>
    </dataValidation>
  </dataValidations>
  <pageMargins left="0.25" right="0.25" top="0.75" bottom="0.75" header="0.3" footer="0.3"/>
  <pageSetup scale="55" pageOrder="overThenDown" orientation="landscape" r:id="rId1"/>
  <rowBreaks count="1" manualBreakCount="1">
    <brk id="28" max="16383" man="1"/>
  </rowBreaks>
  <colBreaks count="2" manualBreakCount="2">
    <brk id="17" min="4" max="27" man="1"/>
    <brk id="28" min="4" max="27" man="1"/>
  </colBreaks>
  <drawing r:id="rId2"/>
  <extLst>
    <ext xmlns:x14="http://schemas.microsoft.com/office/spreadsheetml/2009/9/main" uri="{78C0D931-6437-407d-A8EE-F0AAD7539E65}">
      <x14:conditionalFormattings>
        <x14:conditionalFormatting xmlns:xm="http://schemas.microsoft.com/office/excel/2006/main">
          <x14:cfRule type="cellIs" priority="48" operator="equal" id="{0D693E26-68B8-4021-AFAB-BBB9DDB5B845}">
            <xm:f>'Sede 01 - Trabajadores'!$F$12</xm:f>
            <x14:dxf>
              <fill>
                <patternFill>
                  <bgColor rgb="FFFFFF00"/>
                </patternFill>
              </fill>
            </x14:dxf>
          </x14:cfRule>
          <x14:cfRule type="cellIs" priority="49" operator="between" id="{9C60E21B-7B26-4D9E-ADAC-21353839B4AD}">
            <xm:f>'Sede 01 - Trabajadores'!$E$24</xm:f>
            <xm:f>'Sede 01 - Trabajadores'!#REF!</xm:f>
            <x14:dxf>
              <fill>
                <patternFill>
                  <bgColor theme="9" tint="0.39994506668294322"/>
                </patternFill>
              </fill>
            </x14:dxf>
          </x14:cfRule>
          <xm:sqref>E24:E28</xm:sqref>
        </x14:conditionalFormatting>
        <x14:conditionalFormatting xmlns:xm="http://schemas.microsoft.com/office/excel/2006/main">
          <x14:cfRule type="cellIs" priority="44" operator="between" id="{F505B2B3-2CC1-470C-B89F-AA5EB943B3DE}">
            <xm:f>'Sede 01 - Trabajadores'!$E$24</xm:f>
            <xm:f>'Sede 01 - Trabajadores'!#REF!</xm:f>
            <x14:dxf>
              <fill>
                <patternFill>
                  <bgColor theme="9" tint="0.39994506668294322"/>
                </patternFill>
              </fill>
            </x14:dxf>
          </x14:cfRule>
          <xm:sqref>F12</xm:sqref>
        </x14:conditionalFormatting>
      </x14:conditionalFormattings>
    </ext>
    <ext xmlns:x14="http://schemas.microsoft.com/office/spreadsheetml/2009/9/main" uri="{CCE6A557-97BC-4b89-ADB6-D9C93CAAB3DF}">
      <x14:dataValidations xmlns:xm="http://schemas.microsoft.com/office/excel/2006/main" xWindow="504" yWindow="484" count="4">
        <x14:dataValidation type="list" allowBlank="1" showInputMessage="1" showErrorMessage="1" xr:uid="{00000000-0002-0000-0500-00001E000000}">
          <x14:formula1>
            <xm:f>'Cód. Tipo de trabajador cotz'!$A$49:$A$62</xm:f>
          </x14:formula1>
          <xm:sqref>AF39:AF58</xm:sqref>
        </x14:dataValidation>
        <x14:dataValidation type="list" allowBlank="1" showInputMessage="1" showErrorMessage="1" xr:uid="{00000000-0002-0000-0500-00001F000000}">
          <x14:formula1>
            <xm:f>'Listado Actividades Economicas'!#REF!</xm:f>
          </x14:formula1>
          <xm:sqref>I29:J29</xm:sqref>
        </x14:dataValidation>
        <x14:dataValidation type="whole" operator="notEqual" allowBlank="1" showInputMessage="1" showErrorMessage="1" errorTitle="ERROR" error="CODIGO NO PUEDE SER IGUAL AL DE LA SEDE" promptTitle="ERROR" prompt="SI LA CASILLA SE TORNA ROSA, EL CODIGO DE SEDE ASIGNADO YA EXISTE" xr:uid="{00000000-0002-0000-0500-000020000000}">
          <x14:formula1>
            <xm:f>'Sede 01 - Trabajadores'!F12</xm:f>
          </x14:formula1>
          <xm:sqref>F12</xm:sqref>
        </x14:dataValidation>
        <x14:dataValidation type="list" allowBlank="1" showInputMessage="1" showErrorMessage="1" xr:uid="{00000000-0002-0000-0500-000021000000}">
          <x14:formula1>
            <xm:f>'Listado Actividades Economicas'!B$5:B$1108</xm:f>
          </x14:formula1>
          <xm:sqref>I24:J28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L102"/>
  <sheetViews>
    <sheetView showGridLines="0" zoomScaleNormal="100" zoomScalePageLayoutView="161" workbookViewId="0">
      <selection activeCell="F14" sqref="F14"/>
    </sheetView>
  </sheetViews>
  <sheetFormatPr baseColWidth="10" defaultColWidth="10.85546875" defaultRowHeight="15"/>
  <cols>
    <col min="1" max="1" width="4.7109375" style="15" customWidth="1"/>
    <col min="2" max="6" width="10.85546875" style="15"/>
    <col min="7" max="7" width="16" style="15" customWidth="1"/>
    <col min="8" max="16384" width="10.85546875" style="15"/>
  </cols>
  <sheetData>
    <row r="1" spans="1:11" ht="25.5" customHeight="1">
      <c r="A1" s="1038" t="s">
        <v>406</v>
      </c>
      <c r="B1" s="1038"/>
      <c r="C1" s="1038"/>
      <c r="D1" s="1038"/>
      <c r="E1" s="1038"/>
      <c r="F1" s="1038"/>
      <c r="G1" s="1038"/>
      <c r="H1" s="1038"/>
      <c r="I1" s="1038"/>
      <c r="J1" s="1"/>
      <c r="K1" s="1"/>
    </row>
    <row r="3" spans="1:11">
      <c r="A3" s="15" t="s">
        <v>407</v>
      </c>
    </row>
    <row r="4" spans="1:11" ht="34.5" customHeight="1">
      <c r="A4" s="1295" t="s">
        <v>408</v>
      </c>
      <c r="B4" s="1295"/>
      <c r="C4" s="1295"/>
      <c r="D4" s="1295"/>
      <c r="E4" s="1295"/>
      <c r="F4" s="1295"/>
      <c r="G4" s="1295"/>
      <c r="H4" s="1295"/>
      <c r="I4" s="1295"/>
      <c r="J4" s="1295"/>
      <c r="K4" s="1295"/>
    </row>
    <row r="5" spans="1:11">
      <c r="A5" s="15" t="s">
        <v>409</v>
      </c>
    </row>
    <row r="7" spans="1:11">
      <c r="A7" s="1" t="s">
        <v>237</v>
      </c>
    </row>
    <row r="8" spans="1:11">
      <c r="A8" s="15" t="s">
        <v>410</v>
      </c>
    </row>
    <row r="10" spans="1:11">
      <c r="A10" s="1277" t="s">
        <v>373</v>
      </c>
      <c r="B10" s="1277"/>
      <c r="C10" s="1277"/>
      <c r="D10" s="1277"/>
      <c r="E10" s="1277"/>
      <c r="F10" s="1277"/>
      <c r="G10" s="1277"/>
      <c r="H10" s="1277"/>
      <c r="I10" s="1277"/>
      <c r="J10" s="1277"/>
      <c r="K10" s="1277"/>
    </row>
    <row r="11" spans="1:11" s="2" customFormat="1">
      <c r="A11" s="2" t="s">
        <v>90</v>
      </c>
    </row>
    <row r="12" spans="1:11" s="2" customFormat="1"/>
    <row r="13" spans="1:11">
      <c r="A13" s="3">
        <v>1</v>
      </c>
      <c r="B13" s="15" t="s">
        <v>411</v>
      </c>
    </row>
    <row r="14" spans="1:11">
      <c r="A14" s="3">
        <v>2</v>
      </c>
      <c r="B14" s="15" t="s">
        <v>412</v>
      </c>
    </row>
    <row r="15" spans="1:11">
      <c r="A15" s="3">
        <v>3</v>
      </c>
      <c r="B15" s="15" t="s">
        <v>413</v>
      </c>
    </row>
    <row r="16" spans="1:11">
      <c r="A16" s="3">
        <v>4</v>
      </c>
      <c r="B16" s="15" t="s">
        <v>238</v>
      </c>
    </row>
    <row r="17" spans="1:4">
      <c r="A17" s="3">
        <v>5</v>
      </c>
      <c r="B17" s="15" t="s">
        <v>414</v>
      </c>
    </row>
    <row r="18" spans="1:4">
      <c r="A18" s="3">
        <v>6</v>
      </c>
      <c r="B18" s="15" t="s">
        <v>415</v>
      </c>
    </row>
    <row r="19" spans="1:4">
      <c r="A19" s="3">
        <v>7</v>
      </c>
      <c r="B19" s="15" t="s">
        <v>416</v>
      </c>
    </row>
    <row r="20" spans="1:4">
      <c r="A20" s="3">
        <v>8</v>
      </c>
      <c r="B20" s="15" t="s">
        <v>417</v>
      </c>
    </row>
    <row r="21" spans="1:4">
      <c r="A21" s="3">
        <v>9</v>
      </c>
      <c r="B21" s="15" t="s">
        <v>418</v>
      </c>
    </row>
    <row r="22" spans="1:4">
      <c r="B22" s="4"/>
      <c r="C22" s="1434"/>
      <c r="D22" s="1434"/>
    </row>
    <row r="23" spans="1:4" s="1" customFormat="1">
      <c r="A23" s="5" t="s">
        <v>239</v>
      </c>
      <c r="B23" s="5"/>
      <c r="C23" s="5"/>
    </row>
    <row r="25" spans="1:4">
      <c r="A25" s="3">
        <v>1</v>
      </c>
      <c r="B25" s="15" t="s">
        <v>240</v>
      </c>
    </row>
    <row r="26" spans="1:4">
      <c r="A26" s="3">
        <v>2</v>
      </c>
      <c r="B26" s="15" t="s">
        <v>241</v>
      </c>
    </row>
    <row r="27" spans="1:4">
      <c r="A27" s="3">
        <v>3</v>
      </c>
      <c r="B27" s="15" t="s">
        <v>242</v>
      </c>
    </row>
    <row r="28" spans="1:4">
      <c r="A28" s="3">
        <v>4</v>
      </c>
      <c r="B28" s="15" t="s">
        <v>243</v>
      </c>
    </row>
    <row r="29" spans="1:4">
      <c r="A29" s="3">
        <v>5</v>
      </c>
      <c r="B29" s="15" t="s">
        <v>244</v>
      </c>
    </row>
    <row r="30" spans="1:4">
      <c r="A30" s="3">
        <v>6</v>
      </c>
      <c r="B30" s="15" t="s">
        <v>245</v>
      </c>
    </row>
    <row r="31" spans="1:4">
      <c r="A31" s="3">
        <v>7</v>
      </c>
      <c r="B31" s="15" t="s">
        <v>246</v>
      </c>
    </row>
    <row r="33" spans="1:11">
      <c r="A33" s="1277" t="s">
        <v>419</v>
      </c>
      <c r="B33" s="1277"/>
      <c r="C33" s="1277"/>
      <c r="D33" s="1277"/>
      <c r="E33" s="1277"/>
      <c r="F33" s="1277"/>
      <c r="G33" s="1277"/>
      <c r="H33" s="1277"/>
      <c r="I33" s="1277"/>
      <c r="J33" s="1277"/>
      <c r="K33" s="1277"/>
    </row>
    <row r="34" spans="1:11" ht="15" customHeight="1">
      <c r="A34" s="2" t="s">
        <v>90</v>
      </c>
    </row>
    <row r="35" spans="1:11" ht="15" customHeight="1">
      <c r="A35" s="2"/>
    </row>
    <row r="36" spans="1:11" s="7" customFormat="1">
      <c r="A36" s="3">
        <v>1</v>
      </c>
      <c r="B36" s="6" t="s">
        <v>420</v>
      </c>
    </row>
    <row r="37" spans="1:11" ht="42.75" customHeight="1">
      <c r="A37" s="3">
        <v>2</v>
      </c>
      <c r="B37" s="1437" t="s">
        <v>2050</v>
      </c>
      <c r="C37" s="1437"/>
      <c r="D37" s="1437"/>
      <c r="E37" s="1437"/>
      <c r="F37" s="1437"/>
      <c r="G37" s="1437"/>
      <c r="H37" s="1437"/>
      <c r="I37" s="1437"/>
      <c r="J37" s="1437"/>
      <c r="K37" s="1437"/>
    </row>
    <row r="38" spans="1:11" ht="42.75" customHeight="1">
      <c r="A38" s="3">
        <v>3</v>
      </c>
      <c r="B38" s="1438" t="s">
        <v>2051</v>
      </c>
      <c r="C38" s="1438"/>
      <c r="D38" s="1438"/>
      <c r="E38" s="1438"/>
      <c r="F38" s="1438"/>
      <c r="G38" s="1438"/>
      <c r="H38" s="1438"/>
      <c r="I38" s="1438"/>
      <c r="J38" s="1438"/>
      <c r="K38" s="1438"/>
    </row>
    <row r="39" spans="1:11">
      <c r="A39" s="3">
        <v>4</v>
      </c>
      <c r="B39" s="8" t="s">
        <v>421</v>
      </c>
    </row>
    <row r="40" spans="1:11">
      <c r="A40" s="9">
        <v>5</v>
      </c>
      <c r="B40" s="15" t="s">
        <v>422</v>
      </c>
    </row>
    <row r="41" spans="1:11">
      <c r="A41" s="9">
        <v>6</v>
      </c>
      <c r="B41" s="15" t="s">
        <v>423</v>
      </c>
    </row>
    <row r="42" spans="1:11">
      <c r="A42" s="9">
        <v>7</v>
      </c>
      <c r="B42" s="15" t="s">
        <v>424</v>
      </c>
    </row>
    <row r="43" spans="1:11">
      <c r="A43" s="9">
        <v>8</v>
      </c>
      <c r="B43" s="15" t="s">
        <v>425</v>
      </c>
    </row>
    <row r="44" spans="1:11">
      <c r="A44" s="9">
        <v>10</v>
      </c>
      <c r="B44" s="15" t="s">
        <v>426</v>
      </c>
    </row>
    <row r="45" spans="1:11">
      <c r="A45" s="9">
        <v>11</v>
      </c>
      <c r="B45" s="15" t="s">
        <v>427</v>
      </c>
    </row>
    <row r="46" spans="1:11">
      <c r="A46" s="6"/>
      <c r="B46" s="8"/>
    </row>
    <row r="47" spans="1:11" s="2" customFormat="1">
      <c r="A47" s="10" t="s">
        <v>428</v>
      </c>
    </row>
    <row r="48" spans="1:11">
      <c r="A48" s="6"/>
    </row>
    <row r="49" spans="1:2">
      <c r="A49" s="15">
        <v>12</v>
      </c>
      <c r="B49" s="15" t="s">
        <v>91</v>
      </c>
    </row>
    <row r="50" spans="1:2">
      <c r="A50" s="15">
        <v>13</v>
      </c>
      <c r="B50" s="15" t="s">
        <v>92</v>
      </c>
    </row>
    <row r="51" spans="1:2">
      <c r="A51" s="15">
        <v>14</v>
      </c>
      <c r="B51" s="15" t="s">
        <v>93</v>
      </c>
    </row>
    <row r="52" spans="1:2">
      <c r="A52" s="15">
        <v>15</v>
      </c>
      <c r="B52" s="15" t="s">
        <v>94</v>
      </c>
    </row>
    <row r="53" spans="1:2">
      <c r="A53" s="15">
        <v>16</v>
      </c>
      <c r="B53" s="15" t="s">
        <v>95</v>
      </c>
    </row>
    <row r="54" spans="1:2">
      <c r="A54" s="15">
        <v>17</v>
      </c>
      <c r="B54" s="15" t="s">
        <v>429</v>
      </c>
    </row>
    <row r="55" spans="1:2">
      <c r="A55" s="15">
        <v>18</v>
      </c>
      <c r="B55" s="15" t="s">
        <v>96</v>
      </c>
    </row>
    <row r="56" spans="1:2">
      <c r="B56" s="11"/>
    </row>
    <row r="57" spans="1:2" s="1" customFormat="1" ht="15" customHeight="1">
      <c r="A57" s="1" t="s">
        <v>247</v>
      </c>
      <c r="B57" s="12"/>
    </row>
    <row r="58" spans="1:2" ht="15" customHeight="1">
      <c r="A58" s="15">
        <v>21</v>
      </c>
      <c r="B58" s="11" t="s">
        <v>248</v>
      </c>
    </row>
    <row r="59" spans="1:2">
      <c r="A59" s="11"/>
      <c r="B59" s="11"/>
    </row>
    <row r="60" spans="1:2">
      <c r="A60" s="12" t="s">
        <v>249</v>
      </c>
      <c r="B60" s="11"/>
    </row>
    <row r="61" spans="1:2">
      <c r="A61" s="9">
        <v>22</v>
      </c>
      <c r="B61" s="11" t="s">
        <v>430</v>
      </c>
    </row>
    <row r="62" spans="1:2">
      <c r="A62" s="9">
        <v>23</v>
      </c>
      <c r="B62" s="11" t="s">
        <v>431</v>
      </c>
    </row>
    <row r="63" spans="1:2">
      <c r="A63" s="11"/>
      <c r="B63" s="11"/>
    </row>
    <row r="65" spans="1:11">
      <c r="A65" s="1435" t="s">
        <v>432</v>
      </c>
      <c r="B65" s="1435"/>
      <c r="C65" s="1435"/>
      <c r="D65" s="1435"/>
      <c r="E65" s="1435"/>
      <c r="F65" s="1435"/>
      <c r="G65" s="1435"/>
      <c r="H65" s="1435"/>
      <c r="I65" s="1435"/>
      <c r="J65" s="1435"/>
      <c r="K65" s="1435"/>
    </row>
    <row r="66" spans="1:11">
      <c r="A66" s="12"/>
    </row>
    <row r="67" spans="1:11">
      <c r="A67" s="2" t="s">
        <v>90</v>
      </c>
    </row>
    <row r="69" spans="1:11">
      <c r="A69" s="3">
        <v>1</v>
      </c>
      <c r="B69" s="15" t="s">
        <v>433</v>
      </c>
    </row>
    <row r="70" spans="1:11">
      <c r="A70" s="3">
        <v>2</v>
      </c>
      <c r="B70" s="15" t="s">
        <v>434</v>
      </c>
    </row>
    <row r="71" spans="1:11">
      <c r="A71" s="3">
        <v>3</v>
      </c>
      <c r="B71" s="15" t="s">
        <v>435</v>
      </c>
    </row>
    <row r="72" spans="1:11">
      <c r="A72" s="3">
        <v>4</v>
      </c>
      <c r="B72" s="15" t="s">
        <v>436</v>
      </c>
    </row>
    <row r="73" spans="1:11">
      <c r="A73" s="3">
        <v>5</v>
      </c>
      <c r="B73" s="15" t="s">
        <v>437</v>
      </c>
    </row>
    <row r="74" spans="1:11">
      <c r="A74" s="3">
        <v>6</v>
      </c>
      <c r="B74" s="15" t="s">
        <v>250</v>
      </c>
    </row>
    <row r="75" spans="1:11">
      <c r="A75" s="3">
        <v>7</v>
      </c>
      <c r="B75" s="15" t="s">
        <v>251</v>
      </c>
    </row>
    <row r="76" spans="1:11">
      <c r="A76" s="3">
        <v>8</v>
      </c>
      <c r="B76" s="15" t="s">
        <v>438</v>
      </c>
    </row>
    <row r="77" spans="1:11">
      <c r="A77" s="3">
        <v>9</v>
      </c>
      <c r="B77" s="15" t="s">
        <v>439</v>
      </c>
    </row>
    <row r="78" spans="1:11">
      <c r="A78" s="3">
        <v>10</v>
      </c>
      <c r="B78" s="15" t="s">
        <v>440</v>
      </c>
    </row>
    <row r="79" spans="1:11">
      <c r="A79" s="3">
        <v>11</v>
      </c>
      <c r="B79" s="15" t="s">
        <v>441</v>
      </c>
    </row>
    <row r="80" spans="1:11">
      <c r="A80" s="3">
        <v>12</v>
      </c>
      <c r="B80" s="15" t="s">
        <v>442</v>
      </c>
    </row>
    <row r="81" spans="1:12">
      <c r="A81" s="3">
        <v>13</v>
      </c>
      <c r="B81" s="15" t="s">
        <v>443</v>
      </c>
    </row>
    <row r="82" spans="1:12">
      <c r="A82" s="3">
        <v>14</v>
      </c>
      <c r="B82" s="15" t="s">
        <v>444</v>
      </c>
    </row>
    <row r="83" spans="1:12">
      <c r="A83" s="3">
        <v>15</v>
      </c>
      <c r="B83" s="15" t="s">
        <v>445</v>
      </c>
    </row>
    <row r="84" spans="1:12">
      <c r="A84" s="3">
        <v>16</v>
      </c>
      <c r="B84" s="15" t="s">
        <v>446</v>
      </c>
    </row>
    <row r="85" spans="1:12">
      <c r="A85" s="3">
        <v>17</v>
      </c>
      <c r="B85" s="15" t="s">
        <v>447</v>
      </c>
    </row>
    <row r="86" spans="1:12">
      <c r="A86" s="3">
        <v>18</v>
      </c>
      <c r="B86" s="15" t="s">
        <v>448</v>
      </c>
    </row>
    <row r="87" spans="1:12">
      <c r="A87" s="3">
        <v>19</v>
      </c>
      <c r="B87" s="15" t="s">
        <v>449</v>
      </c>
    </row>
    <row r="88" spans="1:12">
      <c r="A88" s="3">
        <v>20</v>
      </c>
      <c r="B88" s="15" t="s">
        <v>450</v>
      </c>
    </row>
    <row r="89" spans="1:12">
      <c r="A89" s="3">
        <v>21</v>
      </c>
      <c r="B89" s="403" t="s">
        <v>2498</v>
      </c>
    </row>
    <row r="90" spans="1:12">
      <c r="A90" s="3">
        <v>22</v>
      </c>
      <c r="B90" s="15" t="s">
        <v>451</v>
      </c>
    </row>
    <row r="91" spans="1:12" s="14" customFormat="1" ht="45.75" customHeight="1">
      <c r="A91" s="23">
        <v>23</v>
      </c>
      <c r="B91" s="1436" t="s">
        <v>2499</v>
      </c>
      <c r="C91" s="1436"/>
      <c r="D91" s="1436"/>
      <c r="E91" s="1436"/>
      <c r="F91" s="1436"/>
      <c r="G91" s="1436"/>
      <c r="H91" s="1436"/>
      <c r="I91" s="1436"/>
      <c r="J91" s="1436"/>
      <c r="K91" s="1436"/>
      <c r="L91" s="41"/>
    </row>
    <row r="92" spans="1:12" s="14" customFormat="1" ht="44.25" customHeight="1">
      <c r="A92" s="23">
        <v>24</v>
      </c>
      <c r="B92" s="1295" t="s">
        <v>452</v>
      </c>
      <c r="C92" s="1295"/>
      <c r="D92" s="1295"/>
      <c r="E92" s="1295"/>
      <c r="F92" s="1295"/>
      <c r="G92" s="1295"/>
      <c r="H92" s="1295"/>
      <c r="I92" s="1295"/>
      <c r="J92" s="1295"/>
      <c r="K92" s="1295"/>
    </row>
    <row r="94" spans="1:12">
      <c r="A94" s="217" t="s">
        <v>252</v>
      </c>
    </row>
    <row r="96" spans="1:12">
      <c r="A96" s="15" t="s">
        <v>453</v>
      </c>
    </row>
    <row r="98" spans="1:2">
      <c r="A98" s="15">
        <v>25</v>
      </c>
      <c r="B98" s="15" t="s">
        <v>454</v>
      </c>
    </row>
    <row r="99" spans="1:2">
      <c r="A99" s="15">
        <v>26</v>
      </c>
      <c r="B99" s="15" t="s">
        <v>455</v>
      </c>
    </row>
    <row r="100" spans="1:2">
      <c r="A100" s="15">
        <v>27</v>
      </c>
      <c r="B100" s="15" t="s">
        <v>456</v>
      </c>
    </row>
    <row r="101" spans="1:2">
      <c r="A101" s="15">
        <v>28</v>
      </c>
      <c r="B101" s="15" t="s">
        <v>457</v>
      </c>
    </row>
    <row r="102" spans="1:2">
      <c r="A102" s="15">
        <v>29</v>
      </c>
      <c r="B102" s="15" t="s">
        <v>458</v>
      </c>
    </row>
  </sheetData>
  <sheetProtection selectLockedCells="1" selectUnlockedCells="1"/>
  <mergeCells count="10">
    <mergeCell ref="A65:K65"/>
    <mergeCell ref="B91:K91"/>
    <mergeCell ref="B92:K92"/>
    <mergeCell ref="B37:K37"/>
    <mergeCell ref="B38:K38"/>
    <mergeCell ref="C22:D22"/>
    <mergeCell ref="A10:K10"/>
    <mergeCell ref="A33:K33"/>
    <mergeCell ref="A4:K4"/>
    <mergeCell ref="A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B925-B139-4AEE-8195-D2789DABF686}">
  <sheetPr>
    <tabColor rgb="FFFF0000"/>
  </sheetPr>
  <dimension ref="A1:CO279"/>
  <sheetViews>
    <sheetView showGridLines="0" topLeftCell="E46" zoomScale="85" zoomScaleNormal="85" workbookViewId="0">
      <selection activeCell="K65" sqref="K65"/>
    </sheetView>
  </sheetViews>
  <sheetFormatPr baseColWidth="10" defaultRowHeight="17.25"/>
  <cols>
    <col min="1" max="1" width="4.42578125" style="250" customWidth="1"/>
    <col min="2" max="2" width="15.28515625" style="250" customWidth="1"/>
    <col min="3" max="3" width="16.85546875" style="250" customWidth="1"/>
    <col min="4" max="4" width="27.42578125" style="258" customWidth="1"/>
    <col min="5" max="5" width="16.5703125" style="250" customWidth="1"/>
    <col min="6" max="6" width="13.42578125" style="250" customWidth="1"/>
    <col min="7" max="7" width="13.7109375" style="250" customWidth="1"/>
    <col min="8" max="8" width="17.7109375" style="250" customWidth="1"/>
    <col min="9" max="9" width="14.5703125" style="250" customWidth="1"/>
    <col min="10" max="10" width="17.140625" style="250" customWidth="1"/>
    <col min="11" max="11" width="20" style="250" customWidth="1"/>
    <col min="12" max="12" width="19" style="250" customWidth="1"/>
    <col min="13" max="13" width="19.7109375" style="250" customWidth="1"/>
    <col min="14" max="14" width="19.7109375" style="803" customWidth="1"/>
    <col min="15" max="15" width="19.140625" style="250" customWidth="1"/>
    <col min="16" max="16" width="16.85546875" style="250" hidden="1" customWidth="1"/>
    <col min="17" max="17" width="15.5703125" style="250" hidden="1" customWidth="1"/>
    <col min="18" max="18" width="24.7109375" style="250" hidden="1" customWidth="1"/>
    <col min="19" max="19" width="13" style="258" hidden="1" customWidth="1"/>
    <col min="20" max="20" width="13" style="250" hidden="1" customWidth="1"/>
    <col min="21" max="21" width="16.7109375" style="250" hidden="1" customWidth="1"/>
    <col min="22" max="22" width="16.85546875" style="250" hidden="1" customWidth="1"/>
    <col min="23" max="23" width="38" style="250" hidden="1" customWidth="1"/>
    <col min="24" max="25" width="12.7109375" style="250" hidden="1" customWidth="1"/>
    <col min="26" max="26" width="17.28515625" style="250" hidden="1" customWidth="1"/>
    <col min="27" max="29" width="12.7109375" style="250" hidden="1" customWidth="1"/>
    <col min="30" max="30" width="18.140625" style="250" hidden="1" customWidth="1"/>
    <col min="31" max="31" width="12.85546875" style="250" hidden="1" customWidth="1"/>
    <col min="32" max="32" width="18.140625" style="250" hidden="1" customWidth="1"/>
    <col min="33" max="33" width="13.85546875" style="250" hidden="1" customWidth="1"/>
    <col min="34" max="34" width="29.85546875" style="250" hidden="1" customWidth="1"/>
    <col min="35" max="35" width="15.28515625" style="250" hidden="1" customWidth="1"/>
    <col min="36" max="36" width="17.5703125" style="250" hidden="1" customWidth="1"/>
    <col min="37" max="38" width="13.28515625" style="250" hidden="1" customWidth="1"/>
    <col min="39" max="39" width="15.85546875" style="250" hidden="1" customWidth="1"/>
    <col min="40" max="40" width="12.85546875" style="250" hidden="1" customWidth="1"/>
    <col min="41" max="41" width="16.42578125" style="250" hidden="1" customWidth="1"/>
    <col min="42" max="42" width="13.42578125" style="250" hidden="1" customWidth="1"/>
    <col min="43" max="43" width="12.85546875" style="606" hidden="1" customWidth="1"/>
    <col min="44" max="44" width="12.85546875" style="250" hidden="1" customWidth="1"/>
    <col min="45" max="45" width="6" style="258" hidden="1" customWidth="1"/>
    <col min="46" max="48" width="2.7109375" style="250" hidden="1" customWidth="1"/>
    <col min="49" max="49" width="3.85546875" style="250" hidden="1" customWidth="1"/>
    <col min="50" max="66" width="2.7109375" style="250" hidden="1" customWidth="1"/>
    <col min="67" max="67" width="4.140625" style="250" hidden="1" customWidth="1"/>
    <col min="68" max="75" width="2.7109375" style="250" hidden="1" customWidth="1"/>
    <col min="76" max="76" width="15.140625" style="250" hidden="1" customWidth="1"/>
    <col min="77" max="77" width="12.5703125" style="250" hidden="1" customWidth="1"/>
    <col min="78" max="78" width="21.85546875" style="250" hidden="1" customWidth="1"/>
    <col min="79" max="80" width="13" style="250" hidden="1" customWidth="1"/>
    <col min="81" max="81" width="13.85546875" style="250" hidden="1" customWidth="1"/>
    <col min="82" max="82" width="32.85546875" style="250" hidden="1" customWidth="1"/>
    <col min="83" max="85" width="14.7109375" style="250" hidden="1" customWidth="1"/>
    <col min="86" max="86" width="17.28515625" style="250" hidden="1" customWidth="1"/>
    <col min="87" max="87" width="17.5703125" style="250" hidden="1" customWidth="1"/>
    <col min="88" max="88" width="40.140625" style="250" hidden="1" customWidth="1"/>
    <col min="89" max="89" width="0" style="250" hidden="1" customWidth="1"/>
    <col min="90" max="255" width="11.42578125" style="250"/>
    <col min="256" max="256" width="4.42578125" style="250" customWidth="1"/>
    <col min="257" max="257" width="15.28515625" style="250" customWidth="1"/>
    <col min="258" max="258" width="16.85546875" style="250" customWidth="1"/>
    <col min="259" max="259" width="27.42578125" style="250" customWidth="1"/>
    <col min="260" max="260" width="16.5703125" style="250" customWidth="1"/>
    <col min="261" max="261" width="13.42578125" style="250" customWidth="1"/>
    <col min="262" max="262" width="13.7109375" style="250" customWidth="1"/>
    <col min="263" max="263" width="17.7109375" style="250" customWidth="1"/>
    <col min="264" max="264" width="14.5703125" style="250" customWidth="1"/>
    <col min="265" max="265" width="14" style="250" customWidth="1"/>
    <col min="266" max="266" width="13.85546875" style="250" customWidth="1"/>
    <col min="267" max="267" width="19" style="250" customWidth="1"/>
    <col min="268" max="268" width="17.42578125" style="250" customWidth="1"/>
    <col min="269" max="269" width="19.140625" style="250" customWidth="1"/>
    <col min="270" max="270" width="16.85546875" style="250" customWidth="1"/>
    <col min="271" max="272" width="13.5703125" style="250" customWidth="1"/>
    <col min="273" max="274" width="13" style="250" customWidth="1"/>
    <col min="275" max="275" width="13.140625" style="250" customWidth="1"/>
    <col min="276" max="276" width="13.85546875" style="250" customWidth="1"/>
    <col min="277" max="277" width="13.140625" style="250" customWidth="1"/>
    <col min="278" max="283" width="12.7109375" style="250" customWidth="1"/>
    <col min="284" max="284" width="15.140625" style="250" customWidth="1"/>
    <col min="285" max="285" width="12.85546875" style="250" customWidth="1"/>
    <col min="286" max="286" width="12.7109375" style="250" customWidth="1"/>
    <col min="287" max="287" width="13.85546875" style="250" customWidth="1"/>
    <col min="288" max="288" width="13.42578125" style="250" customWidth="1"/>
    <col min="289" max="289" width="15.28515625" style="250" customWidth="1"/>
    <col min="290" max="290" width="12.42578125" style="250" customWidth="1"/>
    <col min="291" max="291" width="9.5703125" style="250" customWidth="1"/>
    <col min="292" max="292" width="13.28515625" style="250" customWidth="1"/>
    <col min="293" max="293" width="12.7109375" style="250" customWidth="1"/>
    <col min="294" max="295" width="12.85546875" style="250" customWidth="1"/>
    <col min="296" max="296" width="13.42578125" style="250" customWidth="1"/>
    <col min="297" max="298" width="12.85546875" style="250" customWidth="1"/>
    <col min="299" max="314" width="2.7109375" style="250" customWidth="1"/>
    <col min="315" max="315" width="3.28515625" style="250" customWidth="1"/>
    <col min="316" max="329" width="2.7109375" style="250" customWidth="1"/>
    <col min="330" max="330" width="15.140625" style="250" customWidth="1"/>
    <col min="331" max="331" width="12.5703125" style="250" customWidth="1"/>
    <col min="332" max="332" width="12.85546875" style="250" customWidth="1"/>
    <col min="333" max="334" width="13" style="250" customWidth="1"/>
    <col min="335" max="335" width="13.85546875" style="250" customWidth="1"/>
    <col min="336" max="336" width="14.5703125" style="250" customWidth="1"/>
    <col min="337" max="339" width="14.7109375" style="250" customWidth="1"/>
    <col min="340" max="340" width="13.7109375" style="250" customWidth="1"/>
    <col min="341" max="341" width="14.7109375" style="250" customWidth="1"/>
    <col min="342" max="342" width="18.140625" style="250" customWidth="1"/>
    <col min="343" max="511" width="11.42578125" style="250"/>
    <col min="512" max="512" width="4.42578125" style="250" customWidth="1"/>
    <col min="513" max="513" width="15.28515625" style="250" customWidth="1"/>
    <col min="514" max="514" width="16.85546875" style="250" customWidth="1"/>
    <col min="515" max="515" width="27.42578125" style="250" customWidth="1"/>
    <col min="516" max="516" width="16.5703125" style="250" customWidth="1"/>
    <col min="517" max="517" width="13.42578125" style="250" customWidth="1"/>
    <col min="518" max="518" width="13.7109375" style="250" customWidth="1"/>
    <col min="519" max="519" width="17.7109375" style="250" customWidth="1"/>
    <col min="520" max="520" width="14.5703125" style="250" customWidth="1"/>
    <col min="521" max="521" width="14" style="250" customWidth="1"/>
    <col min="522" max="522" width="13.85546875" style="250" customWidth="1"/>
    <col min="523" max="523" width="19" style="250" customWidth="1"/>
    <col min="524" max="524" width="17.42578125" style="250" customWidth="1"/>
    <col min="525" max="525" width="19.140625" style="250" customWidth="1"/>
    <col min="526" max="526" width="16.85546875" style="250" customWidth="1"/>
    <col min="527" max="528" width="13.5703125" style="250" customWidth="1"/>
    <col min="529" max="530" width="13" style="250" customWidth="1"/>
    <col min="531" max="531" width="13.140625" style="250" customWidth="1"/>
    <col min="532" max="532" width="13.85546875" style="250" customWidth="1"/>
    <col min="533" max="533" width="13.140625" style="250" customWidth="1"/>
    <col min="534" max="539" width="12.7109375" style="250" customWidth="1"/>
    <col min="540" max="540" width="15.140625" style="250" customWidth="1"/>
    <col min="541" max="541" width="12.85546875" style="250" customWidth="1"/>
    <col min="542" max="542" width="12.7109375" style="250" customWidth="1"/>
    <col min="543" max="543" width="13.85546875" style="250" customWidth="1"/>
    <col min="544" max="544" width="13.42578125" style="250" customWidth="1"/>
    <col min="545" max="545" width="15.28515625" style="250" customWidth="1"/>
    <col min="546" max="546" width="12.42578125" style="250" customWidth="1"/>
    <col min="547" max="547" width="9.5703125" style="250" customWidth="1"/>
    <col min="548" max="548" width="13.28515625" style="250" customWidth="1"/>
    <col min="549" max="549" width="12.7109375" style="250" customWidth="1"/>
    <col min="550" max="551" width="12.85546875" style="250" customWidth="1"/>
    <col min="552" max="552" width="13.42578125" style="250" customWidth="1"/>
    <col min="553" max="554" width="12.85546875" style="250" customWidth="1"/>
    <col min="555" max="570" width="2.7109375" style="250" customWidth="1"/>
    <col min="571" max="571" width="3.28515625" style="250" customWidth="1"/>
    <col min="572" max="585" width="2.7109375" style="250" customWidth="1"/>
    <col min="586" max="586" width="15.140625" style="250" customWidth="1"/>
    <col min="587" max="587" width="12.5703125" style="250" customWidth="1"/>
    <col min="588" max="588" width="12.85546875" style="250" customWidth="1"/>
    <col min="589" max="590" width="13" style="250" customWidth="1"/>
    <col min="591" max="591" width="13.85546875" style="250" customWidth="1"/>
    <col min="592" max="592" width="14.5703125" style="250" customWidth="1"/>
    <col min="593" max="595" width="14.7109375" style="250" customWidth="1"/>
    <col min="596" max="596" width="13.7109375" style="250" customWidth="1"/>
    <col min="597" max="597" width="14.7109375" style="250" customWidth="1"/>
    <col min="598" max="598" width="18.140625" style="250" customWidth="1"/>
    <col min="599" max="767" width="11.42578125" style="250"/>
    <col min="768" max="768" width="4.42578125" style="250" customWidth="1"/>
    <col min="769" max="769" width="15.28515625" style="250" customWidth="1"/>
    <col min="770" max="770" width="16.85546875" style="250" customWidth="1"/>
    <col min="771" max="771" width="27.42578125" style="250" customWidth="1"/>
    <col min="772" max="772" width="16.5703125" style="250" customWidth="1"/>
    <col min="773" max="773" width="13.42578125" style="250" customWidth="1"/>
    <col min="774" max="774" width="13.7109375" style="250" customWidth="1"/>
    <col min="775" max="775" width="17.7109375" style="250" customWidth="1"/>
    <col min="776" max="776" width="14.5703125" style="250" customWidth="1"/>
    <col min="777" max="777" width="14" style="250" customWidth="1"/>
    <col min="778" max="778" width="13.85546875" style="250" customWidth="1"/>
    <col min="779" max="779" width="19" style="250" customWidth="1"/>
    <col min="780" max="780" width="17.42578125" style="250" customWidth="1"/>
    <col min="781" max="781" width="19.140625" style="250" customWidth="1"/>
    <col min="782" max="782" width="16.85546875" style="250" customWidth="1"/>
    <col min="783" max="784" width="13.5703125" style="250" customWidth="1"/>
    <col min="785" max="786" width="13" style="250" customWidth="1"/>
    <col min="787" max="787" width="13.140625" style="250" customWidth="1"/>
    <col min="788" max="788" width="13.85546875" style="250" customWidth="1"/>
    <col min="789" max="789" width="13.140625" style="250" customWidth="1"/>
    <col min="790" max="795" width="12.7109375" style="250" customWidth="1"/>
    <col min="796" max="796" width="15.140625" style="250" customWidth="1"/>
    <col min="797" max="797" width="12.85546875" style="250" customWidth="1"/>
    <col min="798" max="798" width="12.7109375" style="250" customWidth="1"/>
    <col min="799" max="799" width="13.85546875" style="250" customWidth="1"/>
    <col min="800" max="800" width="13.42578125" style="250" customWidth="1"/>
    <col min="801" max="801" width="15.28515625" style="250" customWidth="1"/>
    <col min="802" max="802" width="12.42578125" style="250" customWidth="1"/>
    <col min="803" max="803" width="9.5703125" style="250" customWidth="1"/>
    <col min="804" max="804" width="13.28515625" style="250" customWidth="1"/>
    <col min="805" max="805" width="12.7109375" style="250" customWidth="1"/>
    <col min="806" max="807" width="12.85546875" style="250" customWidth="1"/>
    <col min="808" max="808" width="13.42578125" style="250" customWidth="1"/>
    <col min="809" max="810" width="12.85546875" style="250" customWidth="1"/>
    <col min="811" max="826" width="2.7109375" style="250" customWidth="1"/>
    <col min="827" max="827" width="3.28515625" style="250" customWidth="1"/>
    <col min="828" max="841" width="2.7109375" style="250" customWidth="1"/>
    <col min="842" max="842" width="15.140625" style="250" customWidth="1"/>
    <col min="843" max="843" width="12.5703125" style="250" customWidth="1"/>
    <col min="844" max="844" width="12.85546875" style="250" customWidth="1"/>
    <col min="845" max="846" width="13" style="250" customWidth="1"/>
    <col min="847" max="847" width="13.85546875" style="250" customWidth="1"/>
    <col min="848" max="848" width="14.5703125" style="250" customWidth="1"/>
    <col min="849" max="851" width="14.7109375" style="250" customWidth="1"/>
    <col min="852" max="852" width="13.7109375" style="250" customWidth="1"/>
    <col min="853" max="853" width="14.7109375" style="250" customWidth="1"/>
    <col min="854" max="854" width="18.140625" style="250" customWidth="1"/>
    <col min="855" max="1023" width="11.42578125" style="250"/>
    <col min="1024" max="1024" width="4.42578125" style="250" customWidth="1"/>
    <col min="1025" max="1025" width="15.28515625" style="250" customWidth="1"/>
    <col min="1026" max="1026" width="16.85546875" style="250" customWidth="1"/>
    <col min="1027" max="1027" width="27.42578125" style="250" customWidth="1"/>
    <col min="1028" max="1028" width="16.5703125" style="250" customWidth="1"/>
    <col min="1029" max="1029" width="13.42578125" style="250" customWidth="1"/>
    <col min="1030" max="1030" width="13.7109375" style="250" customWidth="1"/>
    <col min="1031" max="1031" width="17.7109375" style="250" customWidth="1"/>
    <col min="1032" max="1032" width="14.5703125" style="250" customWidth="1"/>
    <col min="1033" max="1033" width="14" style="250" customWidth="1"/>
    <col min="1034" max="1034" width="13.85546875" style="250" customWidth="1"/>
    <col min="1035" max="1035" width="19" style="250" customWidth="1"/>
    <col min="1036" max="1036" width="17.42578125" style="250" customWidth="1"/>
    <col min="1037" max="1037" width="19.140625" style="250" customWidth="1"/>
    <col min="1038" max="1038" width="16.85546875" style="250" customWidth="1"/>
    <col min="1039" max="1040" width="13.5703125" style="250" customWidth="1"/>
    <col min="1041" max="1042" width="13" style="250" customWidth="1"/>
    <col min="1043" max="1043" width="13.140625" style="250" customWidth="1"/>
    <col min="1044" max="1044" width="13.85546875" style="250" customWidth="1"/>
    <col min="1045" max="1045" width="13.140625" style="250" customWidth="1"/>
    <col min="1046" max="1051" width="12.7109375" style="250" customWidth="1"/>
    <col min="1052" max="1052" width="15.140625" style="250" customWidth="1"/>
    <col min="1053" max="1053" width="12.85546875" style="250" customWidth="1"/>
    <col min="1054" max="1054" width="12.7109375" style="250" customWidth="1"/>
    <col min="1055" max="1055" width="13.85546875" style="250" customWidth="1"/>
    <col min="1056" max="1056" width="13.42578125" style="250" customWidth="1"/>
    <col min="1057" max="1057" width="15.28515625" style="250" customWidth="1"/>
    <col min="1058" max="1058" width="12.42578125" style="250" customWidth="1"/>
    <col min="1059" max="1059" width="9.5703125" style="250" customWidth="1"/>
    <col min="1060" max="1060" width="13.28515625" style="250" customWidth="1"/>
    <col min="1061" max="1061" width="12.7109375" style="250" customWidth="1"/>
    <col min="1062" max="1063" width="12.85546875" style="250" customWidth="1"/>
    <col min="1064" max="1064" width="13.42578125" style="250" customWidth="1"/>
    <col min="1065" max="1066" width="12.85546875" style="250" customWidth="1"/>
    <col min="1067" max="1082" width="2.7109375" style="250" customWidth="1"/>
    <col min="1083" max="1083" width="3.28515625" style="250" customWidth="1"/>
    <col min="1084" max="1097" width="2.7109375" style="250" customWidth="1"/>
    <col min="1098" max="1098" width="15.140625" style="250" customWidth="1"/>
    <col min="1099" max="1099" width="12.5703125" style="250" customWidth="1"/>
    <col min="1100" max="1100" width="12.85546875" style="250" customWidth="1"/>
    <col min="1101" max="1102" width="13" style="250" customWidth="1"/>
    <col min="1103" max="1103" width="13.85546875" style="250" customWidth="1"/>
    <col min="1104" max="1104" width="14.5703125" style="250" customWidth="1"/>
    <col min="1105" max="1107" width="14.7109375" style="250" customWidth="1"/>
    <col min="1108" max="1108" width="13.7109375" style="250" customWidth="1"/>
    <col min="1109" max="1109" width="14.7109375" style="250" customWidth="1"/>
    <col min="1110" max="1110" width="18.140625" style="250" customWidth="1"/>
    <col min="1111" max="1279" width="11.42578125" style="250"/>
    <col min="1280" max="1280" width="4.42578125" style="250" customWidth="1"/>
    <col min="1281" max="1281" width="15.28515625" style="250" customWidth="1"/>
    <col min="1282" max="1282" width="16.85546875" style="250" customWidth="1"/>
    <col min="1283" max="1283" width="27.42578125" style="250" customWidth="1"/>
    <col min="1284" max="1284" width="16.5703125" style="250" customWidth="1"/>
    <col min="1285" max="1285" width="13.42578125" style="250" customWidth="1"/>
    <col min="1286" max="1286" width="13.7109375" style="250" customWidth="1"/>
    <col min="1287" max="1287" width="17.7109375" style="250" customWidth="1"/>
    <col min="1288" max="1288" width="14.5703125" style="250" customWidth="1"/>
    <col min="1289" max="1289" width="14" style="250" customWidth="1"/>
    <col min="1290" max="1290" width="13.85546875" style="250" customWidth="1"/>
    <col min="1291" max="1291" width="19" style="250" customWidth="1"/>
    <col min="1292" max="1292" width="17.42578125" style="250" customWidth="1"/>
    <col min="1293" max="1293" width="19.140625" style="250" customWidth="1"/>
    <col min="1294" max="1294" width="16.85546875" style="250" customWidth="1"/>
    <col min="1295" max="1296" width="13.5703125" style="250" customWidth="1"/>
    <col min="1297" max="1298" width="13" style="250" customWidth="1"/>
    <col min="1299" max="1299" width="13.140625" style="250" customWidth="1"/>
    <col min="1300" max="1300" width="13.85546875" style="250" customWidth="1"/>
    <col min="1301" max="1301" width="13.140625" style="250" customWidth="1"/>
    <col min="1302" max="1307" width="12.7109375" style="250" customWidth="1"/>
    <col min="1308" max="1308" width="15.140625" style="250" customWidth="1"/>
    <col min="1309" max="1309" width="12.85546875" style="250" customWidth="1"/>
    <col min="1310" max="1310" width="12.7109375" style="250" customWidth="1"/>
    <col min="1311" max="1311" width="13.85546875" style="250" customWidth="1"/>
    <col min="1312" max="1312" width="13.42578125" style="250" customWidth="1"/>
    <col min="1313" max="1313" width="15.28515625" style="250" customWidth="1"/>
    <col min="1314" max="1314" width="12.42578125" style="250" customWidth="1"/>
    <col min="1315" max="1315" width="9.5703125" style="250" customWidth="1"/>
    <col min="1316" max="1316" width="13.28515625" style="250" customWidth="1"/>
    <col min="1317" max="1317" width="12.7109375" style="250" customWidth="1"/>
    <col min="1318" max="1319" width="12.85546875" style="250" customWidth="1"/>
    <col min="1320" max="1320" width="13.42578125" style="250" customWidth="1"/>
    <col min="1321" max="1322" width="12.85546875" style="250" customWidth="1"/>
    <col min="1323" max="1338" width="2.7109375" style="250" customWidth="1"/>
    <col min="1339" max="1339" width="3.28515625" style="250" customWidth="1"/>
    <col min="1340" max="1353" width="2.7109375" style="250" customWidth="1"/>
    <col min="1354" max="1354" width="15.140625" style="250" customWidth="1"/>
    <col min="1355" max="1355" width="12.5703125" style="250" customWidth="1"/>
    <col min="1356" max="1356" width="12.85546875" style="250" customWidth="1"/>
    <col min="1357" max="1358" width="13" style="250" customWidth="1"/>
    <col min="1359" max="1359" width="13.85546875" style="250" customWidth="1"/>
    <col min="1360" max="1360" width="14.5703125" style="250" customWidth="1"/>
    <col min="1361" max="1363" width="14.7109375" style="250" customWidth="1"/>
    <col min="1364" max="1364" width="13.7109375" style="250" customWidth="1"/>
    <col min="1365" max="1365" width="14.7109375" style="250" customWidth="1"/>
    <col min="1366" max="1366" width="18.140625" style="250" customWidth="1"/>
    <col min="1367" max="1535" width="11.42578125" style="250"/>
    <col min="1536" max="1536" width="4.42578125" style="250" customWidth="1"/>
    <col min="1537" max="1537" width="15.28515625" style="250" customWidth="1"/>
    <col min="1538" max="1538" width="16.85546875" style="250" customWidth="1"/>
    <col min="1539" max="1539" width="27.42578125" style="250" customWidth="1"/>
    <col min="1540" max="1540" width="16.5703125" style="250" customWidth="1"/>
    <col min="1541" max="1541" width="13.42578125" style="250" customWidth="1"/>
    <col min="1542" max="1542" width="13.7109375" style="250" customWidth="1"/>
    <col min="1543" max="1543" width="17.7109375" style="250" customWidth="1"/>
    <col min="1544" max="1544" width="14.5703125" style="250" customWidth="1"/>
    <col min="1545" max="1545" width="14" style="250" customWidth="1"/>
    <col min="1546" max="1546" width="13.85546875" style="250" customWidth="1"/>
    <col min="1547" max="1547" width="19" style="250" customWidth="1"/>
    <col min="1548" max="1548" width="17.42578125" style="250" customWidth="1"/>
    <col min="1549" max="1549" width="19.140625" style="250" customWidth="1"/>
    <col min="1550" max="1550" width="16.85546875" style="250" customWidth="1"/>
    <col min="1551" max="1552" width="13.5703125" style="250" customWidth="1"/>
    <col min="1553" max="1554" width="13" style="250" customWidth="1"/>
    <col min="1555" max="1555" width="13.140625" style="250" customWidth="1"/>
    <col min="1556" max="1556" width="13.85546875" style="250" customWidth="1"/>
    <col min="1557" max="1557" width="13.140625" style="250" customWidth="1"/>
    <col min="1558" max="1563" width="12.7109375" style="250" customWidth="1"/>
    <col min="1564" max="1564" width="15.140625" style="250" customWidth="1"/>
    <col min="1565" max="1565" width="12.85546875" style="250" customWidth="1"/>
    <col min="1566" max="1566" width="12.7109375" style="250" customWidth="1"/>
    <col min="1567" max="1567" width="13.85546875" style="250" customWidth="1"/>
    <col min="1568" max="1568" width="13.42578125" style="250" customWidth="1"/>
    <col min="1569" max="1569" width="15.28515625" style="250" customWidth="1"/>
    <col min="1570" max="1570" width="12.42578125" style="250" customWidth="1"/>
    <col min="1571" max="1571" width="9.5703125" style="250" customWidth="1"/>
    <col min="1572" max="1572" width="13.28515625" style="250" customWidth="1"/>
    <col min="1573" max="1573" width="12.7109375" style="250" customWidth="1"/>
    <col min="1574" max="1575" width="12.85546875" style="250" customWidth="1"/>
    <col min="1576" max="1576" width="13.42578125" style="250" customWidth="1"/>
    <col min="1577" max="1578" width="12.85546875" style="250" customWidth="1"/>
    <col min="1579" max="1594" width="2.7109375" style="250" customWidth="1"/>
    <col min="1595" max="1595" width="3.28515625" style="250" customWidth="1"/>
    <col min="1596" max="1609" width="2.7109375" style="250" customWidth="1"/>
    <col min="1610" max="1610" width="15.140625" style="250" customWidth="1"/>
    <col min="1611" max="1611" width="12.5703125" style="250" customWidth="1"/>
    <col min="1612" max="1612" width="12.85546875" style="250" customWidth="1"/>
    <col min="1613" max="1614" width="13" style="250" customWidth="1"/>
    <col min="1615" max="1615" width="13.85546875" style="250" customWidth="1"/>
    <col min="1616" max="1616" width="14.5703125" style="250" customWidth="1"/>
    <col min="1617" max="1619" width="14.7109375" style="250" customWidth="1"/>
    <col min="1620" max="1620" width="13.7109375" style="250" customWidth="1"/>
    <col min="1621" max="1621" width="14.7109375" style="250" customWidth="1"/>
    <col min="1622" max="1622" width="18.140625" style="250" customWidth="1"/>
    <col min="1623" max="1791" width="11.42578125" style="250"/>
    <col min="1792" max="1792" width="4.42578125" style="250" customWidth="1"/>
    <col min="1793" max="1793" width="15.28515625" style="250" customWidth="1"/>
    <col min="1794" max="1794" width="16.85546875" style="250" customWidth="1"/>
    <col min="1795" max="1795" width="27.42578125" style="250" customWidth="1"/>
    <col min="1796" max="1796" width="16.5703125" style="250" customWidth="1"/>
    <col min="1797" max="1797" width="13.42578125" style="250" customWidth="1"/>
    <col min="1798" max="1798" width="13.7109375" style="250" customWidth="1"/>
    <col min="1799" max="1799" width="17.7109375" style="250" customWidth="1"/>
    <col min="1800" max="1800" width="14.5703125" style="250" customWidth="1"/>
    <col min="1801" max="1801" width="14" style="250" customWidth="1"/>
    <col min="1802" max="1802" width="13.85546875" style="250" customWidth="1"/>
    <col min="1803" max="1803" width="19" style="250" customWidth="1"/>
    <col min="1804" max="1804" width="17.42578125" style="250" customWidth="1"/>
    <col min="1805" max="1805" width="19.140625" style="250" customWidth="1"/>
    <col min="1806" max="1806" width="16.85546875" style="250" customWidth="1"/>
    <col min="1807" max="1808" width="13.5703125" style="250" customWidth="1"/>
    <col min="1809" max="1810" width="13" style="250" customWidth="1"/>
    <col min="1811" max="1811" width="13.140625" style="250" customWidth="1"/>
    <col min="1812" max="1812" width="13.85546875" style="250" customWidth="1"/>
    <col min="1813" max="1813" width="13.140625" style="250" customWidth="1"/>
    <col min="1814" max="1819" width="12.7109375" style="250" customWidth="1"/>
    <col min="1820" max="1820" width="15.140625" style="250" customWidth="1"/>
    <col min="1821" max="1821" width="12.85546875" style="250" customWidth="1"/>
    <col min="1822" max="1822" width="12.7109375" style="250" customWidth="1"/>
    <col min="1823" max="1823" width="13.85546875" style="250" customWidth="1"/>
    <col min="1824" max="1824" width="13.42578125" style="250" customWidth="1"/>
    <col min="1825" max="1825" width="15.28515625" style="250" customWidth="1"/>
    <col min="1826" max="1826" width="12.42578125" style="250" customWidth="1"/>
    <col min="1827" max="1827" width="9.5703125" style="250" customWidth="1"/>
    <col min="1828" max="1828" width="13.28515625" style="250" customWidth="1"/>
    <col min="1829" max="1829" width="12.7109375" style="250" customWidth="1"/>
    <col min="1830" max="1831" width="12.85546875" style="250" customWidth="1"/>
    <col min="1832" max="1832" width="13.42578125" style="250" customWidth="1"/>
    <col min="1833" max="1834" width="12.85546875" style="250" customWidth="1"/>
    <col min="1835" max="1850" width="2.7109375" style="250" customWidth="1"/>
    <col min="1851" max="1851" width="3.28515625" style="250" customWidth="1"/>
    <col min="1852" max="1865" width="2.7109375" style="250" customWidth="1"/>
    <col min="1866" max="1866" width="15.140625" style="250" customWidth="1"/>
    <col min="1867" max="1867" width="12.5703125" style="250" customWidth="1"/>
    <col min="1868" max="1868" width="12.85546875" style="250" customWidth="1"/>
    <col min="1869" max="1870" width="13" style="250" customWidth="1"/>
    <col min="1871" max="1871" width="13.85546875" style="250" customWidth="1"/>
    <col min="1872" max="1872" width="14.5703125" style="250" customWidth="1"/>
    <col min="1873" max="1875" width="14.7109375" style="250" customWidth="1"/>
    <col min="1876" max="1876" width="13.7109375" style="250" customWidth="1"/>
    <col min="1877" max="1877" width="14.7109375" style="250" customWidth="1"/>
    <col min="1878" max="1878" width="18.140625" style="250" customWidth="1"/>
    <col min="1879" max="2047" width="11.42578125" style="250"/>
    <col min="2048" max="2048" width="4.42578125" style="250" customWidth="1"/>
    <col min="2049" max="2049" width="15.28515625" style="250" customWidth="1"/>
    <col min="2050" max="2050" width="16.85546875" style="250" customWidth="1"/>
    <col min="2051" max="2051" width="27.42578125" style="250" customWidth="1"/>
    <col min="2052" max="2052" width="16.5703125" style="250" customWidth="1"/>
    <col min="2053" max="2053" width="13.42578125" style="250" customWidth="1"/>
    <col min="2054" max="2054" width="13.7109375" style="250" customWidth="1"/>
    <col min="2055" max="2055" width="17.7109375" style="250" customWidth="1"/>
    <col min="2056" max="2056" width="14.5703125" style="250" customWidth="1"/>
    <col min="2057" max="2057" width="14" style="250" customWidth="1"/>
    <col min="2058" max="2058" width="13.85546875" style="250" customWidth="1"/>
    <col min="2059" max="2059" width="19" style="250" customWidth="1"/>
    <col min="2060" max="2060" width="17.42578125" style="250" customWidth="1"/>
    <col min="2061" max="2061" width="19.140625" style="250" customWidth="1"/>
    <col min="2062" max="2062" width="16.85546875" style="250" customWidth="1"/>
    <col min="2063" max="2064" width="13.5703125" style="250" customWidth="1"/>
    <col min="2065" max="2066" width="13" style="250" customWidth="1"/>
    <col min="2067" max="2067" width="13.140625" style="250" customWidth="1"/>
    <col min="2068" max="2068" width="13.85546875" style="250" customWidth="1"/>
    <col min="2069" max="2069" width="13.140625" style="250" customWidth="1"/>
    <col min="2070" max="2075" width="12.7109375" style="250" customWidth="1"/>
    <col min="2076" max="2076" width="15.140625" style="250" customWidth="1"/>
    <col min="2077" max="2077" width="12.85546875" style="250" customWidth="1"/>
    <col min="2078" max="2078" width="12.7109375" style="250" customWidth="1"/>
    <col min="2079" max="2079" width="13.85546875" style="250" customWidth="1"/>
    <col min="2080" max="2080" width="13.42578125" style="250" customWidth="1"/>
    <col min="2081" max="2081" width="15.28515625" style="250" customWidth="1"/>
    <col min="2082" max="2082" width="12.42578125" style="250" customWidth="1"/>
    <col min="2083" max="2083" width="9.5703125" style="250" customWidth="1"/>
    <col min="2084" max="2084" width="13.28515625" style="250" customWidth="1"/>
    <col min="2085" max="2085" width="12.7109375" style="250" customWidth="1"/>
    <col min="2086" max="2087" width="12.85546875" style="250" customWidth="1"/>
    <col min="2088" max="2088" width="13.42578125" style="250" customWidth="1"/>
    <col min="2089" max="2090" width="12.85546875" style="250" customWidth="1"/>
    <col min="2091" max="2106" width="2.7109375" style="250" customWidth="1"/>
    <col min="2107" max="2107" width="3.28515625" style="250" customWidth="1"/>
    <col min="2108" max="2121" width="2.7109375" style="250" customWidth="1"/>
    <col min="2122" max="2122" width="15.140625" style="250" customWidth="1"/>
    <col min="2123" max="2123" width="12.5703125" style="250" customWidth="1"/>
    <col min="2124" max="2124" width="12.85546875" style="250" customWidth="1"/>
    <col min="2125" max="2126" width="13" style="250" customWidth="1"/>
    <col min="2127" max="2127" width="13.85546875" style="250" customWidth="1"/>
    <col min="2128" max="2128" width="14.5703125" style="250" customWidth="1"/>
    <col min="2129" max="2131" width="14.7109375" style="250" customWidth="1"/>
    <col min="2132" max="2132" width="13.7109375" style="250" customWidth="1"/>
    <col min="2133" max="2133" width="14.7109375" style="250" customWidth="1"/>
    <col min="2134" max="2134" width="18.140625" style="250" customWidth="1"/>
    <col min="2135" max="2303" width="11.42578125" style="250"/>
    <col min="2304" max="2304" width="4.42578125" style="250" customWidth="1"/>
    <col min="2305" max="2305" width="15.28515625" style="250" customWidth="1"/>
    <col min="2306" max="2306" width="16.85546875" style="250" customWidth="1"/>
    <col min="2307" max="2307" width="27.42578125" style="250" customWidth="1"/>
    <col min="2308" max="2308" width="16.5703125" style="250" customWidth="1"/>
    <col min="2309" max="2309" width="13.42578125" style="250" customWidth="1"/>
    <col min="2310" max="2310" width="13.7109375" style="250" customWidth="1"/>
    <col min="2311" max="2311" width="17.7109375" style="250" customWidth="1"/>
    <col min="2312" max="2312" width="14.5703125" style="250" customWidth="1"/>
    <col min="2313" max="2313" width="14" style="250" customWidth="1"/>
    <col min="2314" max="2314" width="13.85546875" style="250" customWidth="1"/>
    <col min="2315" max="2315" width="19" style="250" customWidth="1"/>
    <col min="2316" max="2316" width="17.42578125" style="250" customWidth="1"/>
    <col min="2317" max="2317" width="19.140625" style="250" customWidth="1"/>
    <col min="2318" max="2318" width="16.85546875" style="250" customWidth="1"/>
    <col min="2319" max="2320" width="13.5703125" style="250" customWidth="1"/>
    <col min="2321" max="2322" width="13" style="250" customWidth="1"/>
    <col min="2323" max="2323" width="13.140625" style="250" customWidth="1"/>
    <col min="2324" max="2324" width="13.85546875" style="250" customWidth="1"/>
    <col min="2325" max="2325" width="13.140625" style="250" customWidth="1"/>
    <col min="2326" max="2331" width="12.7109375" style="250" customWidth="1"/>
    <col min="2332" max="2332" width="15.140625" style="250" customWidth="1"/>
    <col min="2333" max="2333" width="12.85546875" style="250" customWidth="1"/>
    <col min="2334" max="2334" width="12.7109375" style="250" customWidth="1"/>
    <col min="2335" max="2335" width="13.85546875" style="250" customWidth="1"/>
    <col min="2336" max="2336" width="13.42578125" style="250" customWidth="1"/>
    <col min="2337" max="2337" width="15.28515625" style="250" customWidth="1"/>
    <col min="2338" max="2338" width="12.42578125" style="250" customWidth="1"/>
    <col min="2339" max="2339" width="9.5703125" style="250" customWidth="1"/>
    <col min="2340" max="2340" width="13.28515625" style="250" customWidth="1"/>
    <col min="2341" max="2341" width="12.7109375" style="250" customWidth="1"/>
    <col min="2342" max="2343" width="12.85546875" style="250" customWidth="1"/>
    <col min="2344" max="2344" width="13.42578125" style="250" customWidth="1"/>
    <col min="2345" max="2346" width="12.85546875" style="250" customWidth="1"/>
    <col min="2347" max="2362" width="2.7109375" style="250" customWidth="1"/>
    <col min="2363" max="2363" width="3.28515625" style="250" customWidth="1"/>
    <col min="2364" max="2377" width="2.7109375" style="250" customWidth="1"/>
    <col min="2378" max="2378" width="15.140625" style="250" customWidth="1"/>
    <col min="2379" max="2379" width="12.5703125" style="250" customWidth="1"/>
    <col min="2380" max="2380" width="12.85546875" style="250" customWidth="1"/>
    <col min="2381" max="2382" width="13" style="250" customWidth="1"/>
    <col min="2383" max="2383" width="13.85546875" style="250" customWidth="1"/>
    <col min="2384" max="2384" width="14.5703125" style="250" customWidth="1"/>
    <col min="2385" max="2387" width="14.7109375" style="250" customWidth="1"/>
    <col min="2388" max="2388" width="13.7109375" style="250" customWidth="1"/>
    <col min="2389" max="2389" width="14.7109375" style="250" customWidth="1"/>
    <col min="2390" max="2390" width="18.140625" style="250" customWidth="1"/>
    <col min="2391" max="2559" width="11.42578125" style="250"/>
    <col min="2560" max="2560" width="4.42578125" style="250" customWidth="1"/>
    <col min="2561" max="2561" width="15.28515625" style="250" customWidth="1"/>
    <col min="2562" max="2562" width="16.85546875" style="250" customWidth="1"/>
    <col min="2563" max="2563" width="27.42578125" style="250" customWidth="1"/>
    <col min="2564" max="2564" width="16.5703125" style="250" customWidth="1"/>
    <col min="2565" max="2565" width="13.42578125" style="250" customWidth="1"/>
    <col min="2566" max="2566" width="13.7109375" style="250" customWidth="1"/>
    <col min="2567" max="2567" width="17.7109375" style="250" customWidth="1"/>
    <col min="2568" max="2568" width="14.5703125" style="250" customWidth="1"/>
    <col min="2569" max="2569" width="14" style="250" customWidth="1"/>
    <col min="2570" max="2570" width="13.85546875" style="250" customWidth="1"/>
    <col min="2571" max="2571" width="19" style="250" customWidth="1"/>
    <col min="2572" max="2572" width="17.42578125" style="250" customWidth="1"/>
    <col min="2573" max="2573" width="19.140625" style="250" customWidth="1"/>
    <col min="2574" max="2574" width="16.85546875" style="250" customWidth="1"/>
    <col min="2575" max="2576" width="13.5703125" style="250" customWidth="1"/>
    <col min="2577" max="2578" width="13" style="250" customWidth="1"/>
    <col min="2579" max="2579" width="13.140625" style="250" customWidth="1"/>
    <col min="2580" max="2580" width="13.85546875" style="250" customWidth="1"/>
    <col min="2581" max="2581" width="13.140625" style="250" customWidth="1"/>
    <col min="2582" max="2587" width="12.7109375" style="250" customWidth="1"/>
    <col min="2588" max="2588" width="15.140625" style="250" customWidth="1"/>
    <col min="2589" max="2589" width="12.85546875" style="250" customWidth="1"/>
    <col min="2590" max="2590" width="12.7109375" style="250" customWidth="1"/>
    <col min="2591" max="2591" width="13.85546875" style="250" customWidth="1"/>
    <col min="2592" max="2592" width="13.42578125" style="250" customWidth="1"/>
    <col min="2593" max="2593" width="15.28515625" style="250" customWidth="1"/>
    <col min="2594" max="2594" width="12.42578125" style="250" customWidth="1"/>
    <col min="2595" max="2595" width="9.5703125" style="250" customWidth="1"/>
    <col min="2596" max="2596" width="13.28515625" style="250" customWidth="1"/>
    <col min="2597" max="2597" width="12.7109375" style="250" customWidth="1"/>
    <col min="2598" max="2599" width="12.85546875" style="250" customWidth="1"/>
    <col min="2600" max="2600" width="13.42578125" style="250" customWidth="1"/>
    <col min="2601" max="2602" width="12.85546875" style="250" customWidth="1"/>
    <col min="2603" max="2618" width="2.7109375" style="250" customWidth="1"/>
    <col min="2619" max="2619" width="3.28515625" style="250" customWidth="1"/>
    <col min="2620" max="2633" width="2.7109375" style="250" customWidth="1"/>
    <col min="2634" max="2634" width="15.140625" style="250" customWidth="1"/>
    <col min="2635" max="2635" width="12.5703125" style="250" customWidth="1"/>
    <col min="2636" max="2636" width="12.85546875" style="250" customWidth="1"/>
    <col min="2637" max="2638" width="13" style="250" customWidth="1"/>
    <col min="2639" max="2639" width="13.85546875" style="250" customWidth="1"/>
    <col min="2640" max="2640" width="14.5703125" style="250" customWidth="1"/>
    <col min="2641" max="2643" width="14.7109375" style="250" customWidth="1"/>
    <col min="2644" max="2644" width="13.7109375" style="250" customWidth="1"/>
    <col min="2645" max="2645" width="14.7109375" style="250" customWidth="1"/>
    <col min="2646" max="2646" width="18.140625" style="250" customWidth="1"/>
    <col min="2647" max="2815" width="11.42578125" style="250"/>
    <col min="2816" max="2816" width="4.42578125" style="250" customWidth="1"/>
    <col min="2817" max="2817" width="15.28515625" style="250" customWidth="1"/>
    <col min="2818" max="2818" width="16.85546875" style="250" customWidth="1"/>
    <col min="2819" max="2819" width="27.42578125" style="250" customWidth="1"/>
    <col min="2820" max="2820" width="16.5703125" style="250" customWidth="1"/>
    <col min="2821" max="2821" width="13.42578125" style="250" customWidth="1"/>
    <col min="2822" max="2822" width="13.7109375" style="250" customWidth="1"/>
    <col min="2823" max="2823" width="17.7109375" style="250" customWidth="1"/>
    <col min="2824" max="2824" width="14.5703125" style="250" customWidth="1"/>
    <col min="2825" max="2825" width="14" style="250" customWidth="1"/>
    <col min="2826" max="2826" width="13.85546875" style="250" customWidth="1"/>
    <col min="2827" max="2827" width="19" style="250" customWidth="1"/>
    <col min="2828" max="2828" width="17.42578125" style="250" customWidth="1"/>
    <col min="2829" max="2829" width="19.140625" style="250" customWidth="1"/>
    <col min="2830" max="2830" width="16.85546875" style="250" customWidth="1"/>
    <col min="2831" max="2832" width="13.5703125" style="250" customWidth="1"/>
    <col min="2833" max="2834" width="13" style="250" customWidth="1"/>
    <col min="2835" max="2835" width="13.140625" style="250" customWidth="1"/>
    <col min="2836" max="2836" width="13.85546875" style="250" customWidth="1"/>
    <col min="2837" max="2837" width="13.140625" style="250" customWidth="1"/>
    <col min="2838" max="2843" width="12.7109375" style="250" customWidth="1"/>
    <col min="2844" max="2844" width="15.140625" style="250" customWidth="1"/>
    <col min="2845" max="2845" width="12.85546875" style="250" customWidth="1"/>
    <col min="2846" max="2846" width="12.7109375" style="250" customWidth="1"/>
    <col min="2847" max="2847" width="13.85546875" style="250" customWidth="1"/>
    <col min="2848" max="2848" width="13.42578125" style="250" customWidth="1"/>
    <col min="2849" max="2849" width="15.28515625" style="250" customWidth="1"/>
    <col min="2850" max="2850" width="12.42578125" style="250" customWidth="1"/>
    <col min="2851" max="2851" width="9.5703125" style="250" customWidth="1"/>
    <col min="2852" max="2852" width="13.28515625" style="250" customWidth="1"/>
    <col min="2853" max="2853" width="12.7109375" style="250" customWidth="1"/>
    <col min="2854" max="2855" width="12.85546875" style="250" customWidth="1"/>
    <col min="2856" max="2856" width="13.42578125" style="250" customWidth="1"/>
    <col min="2857" max="2858" width="12.85546875" style="250" customWidth="1"/>
    <col min="2859" max="2874" width="2.7109375" style="250" customWidth="1"/>
    <col min="2875" max="2875" width="3.28515625" style="250" customWidth="1"/>
    <col min="2876" max="2889" width="2.7109375" style="250" customWidth="1"/>
    <col min="2890" max="2890" width="15.140625" style="250" customWidth="1"/>
    <col min="2891" max="2891" width="12.5703125" style="250" customWidth="1"/>
    <col min="2892" max="2892" width="12.85546875" style="250" customWidth="1"/>
    <col min="2893" max="2894" width="13" style="250" customWidth="1"/>
    <col min="2895" max="2895" width="13.85546875" style="250" customWidth="1"/>
    <col min="2896" max="2896" width="14.5703125" style="250" customWidth="1"/>
    <col min="2897" max="2899" width="14.7109375" style="250" customWidth="1"/>
    <col min="2900" max="2900" width="13.7109375" style="250" customWidth="1"/>
    <col min="2901" max="2901" width="14.7109375" style="250" customWidth="1"/>
    <col min="2902" max="2902" width="18.140625" style="250" customWidth="1"/>
    <col min="2903" max="3071" width="11.42578125" style="250"/>
    <col min="3072" max="3072" width="4.42578125" style="250" customWidth="1"/>
    <col min="3073" max="3073" width="15.28515625" style="250" customWidth="1"/>
    <col min="3074" max="3074" width="16.85546875" style="250" customWidth="1"/>
    <col min="3075" max="3075" width="27.42578125" style="250" customWidth="1"/>
    <col min="3076" max="3076" width="16.5703125" style="250" customWidth="1"/>
    <col min="3077" max="3077" width="13.42578125" style="250" customWidth="1"/>
    <col min="3078" max="3078" width="13.7109375" style="250" customWidth="1"/>
    <col min="3079" max="3079" width="17.7109375" style="250" customWidth="1"/>
    <col min="3080" max="3080" width="14.5703125" style="250" customWidth="1"/>
    <col min="3081" max="3081" width="14" style="250" customWidth="1"/>
    <col min="3082" max="3082" width="13.85546875" style="250" customWidth="1"/>
    <col min="3083" max="3083" width="19" style="250" customWidth="1"/>
    <col min="3084" max="3084" width="17.42578125" style="250" customWidth="1"/>
    <col min="3085" max="3085" width="19.140625" style="250" customWidth="1"/>
    <col min="3086" max="3086" width="16.85546875" style="250" customWidth="1"/>
    <col min="3087" max="3088" width="13.5703125" style="250" customWidth="1"/>
    <col min="3089" max="3090" width="13" style="250" customWidth="1"/>
    <col min="3091" max="3091" width="13.140625" style="250" customWidth="1"/>
    <col min="3092" max="3092" width="13.85546875" style="250" customWidth="1"/>
    <col min="3093" max="3093" width="13.140625" style="250" customWidth="1"/>
    <col min="3094" max="3099" width="12.7109375" style="250" customWidth="1"/>
    <col min="3100" max="3100" width="15.140625" style="250" customWidth="1"/>
    <col min="3101" max="3101" width="12.85546875" style="250" customWidth="1"/>
    <col min="3102" max="3102" width="12.7109375" style="250" customWidth="1"/>
    <col min="3103" max="3103" width="13.85546875" style="250" customWidth="1"/>
    <col min="3104" max="3104" width="13.42578125" style="250" customWidth="1"/>
    <col min="3105" max="3105" width="15.28515625" style="250" customWidth="1"/>
    <col min="3106" max="3106" width="12.42578125" style="250" customWidth="1"/>
    <col min="3107" max="3107" width="9.5703125" style="250" customWidth="1"/>
    <col min="3108" max="3108" width="13.28515625" style="250" customWidth="1"/>
    <col min="3109" max="3109" width="12.7109375" style="250" customWidth="1"/>
    <col min="3110" max="3111" width="12.85546875" style="250" customWidth="1"/>
    <col min="3112" max="3112" width="13.42578125" style="250" customWidth="1"/>
    <col min="3113" max="3114" width="12.85546875" style="250" customWidth="1"/>
    <col min="3115" max="3130" width="2.7109375" style="250" customWidth="1"/>
    <col min="3131" max="3131" width="3.28515625" style="250" customWidth="1"/>
    <col min="3132" max="3145" width="2.7109375" style="250" customWidth="1"/>
    <col min="3146" max="3146" width="15.140625" style="250" customWidth="1"/>
    <col min="3147" max="3147" width="12.5703125" style="250" customWidth="1"/>
    <col min="3148" max="3148" width="12.85546875" style="250" customWidth="1"/>
    <col min="3149" max="3150" width="13" style="250" customWidth="1"/>
    <col min="3151" max="3151" width="13.85546875" style="250" customWidth="1"/>
    <col min="3152" max="3152" width="14.5703125" style="250" customWidth="1"/>
    <col min="3153" max="3155" width="14.7109375" style="250" customWidth="1"/>
    <col min="3156" max="3156" width="13.7109375" style="250" customWidth="1"/>
    <col min="3157" max="3157" width="14.7109375" style="250" customWidth="1"/>
    <col min="3158" max="3158" width="18.140625" style="250" customWidth="1"/>
    <col min="3159" max="3327" width="11.42578125" style="250"/>
    <col min="3328" max="3328" width="4.42578125" style="250" customWidth="1"/>
    <col min="3329" max="3329" width="15.28515625" style="250" customWidth="1"/>
    <col min="3330" max="3330" width="16.85546875" style="250" customWidth="1"/>
    <col min="3331" max="3331" width="27.42578125" style="250" customWidth="1"/>
    <col min="3332" max="3332" width="16.5703125" style="250" customWidth="1"/>
    <col min="3333" max="3333" width="13.42578125" style="250" customWidth="1"/>
    <col min="3334" max="3334" width="13.7109375" style="250" customWidth="1"/>
    <col min="3335" max="3335" width="17.7109375" style="250" customWidth="1"/>
    <col min="3336" max="3336" width="14.5703125" style="250" customWidth="1"/>
    <col min="3337" max="3337" width="14" style="250" customWidth="1"/>
    <col min="3338" max="3338" width="13.85546875" style="250" customWidth="1"/>
    <col min="3339" max="3339" width="19" style="250" customWidth="1"/>
    <col min="3340" max="3340" width="17.42578125" style="250" customWidth="1"/>
    <col min="3341" max="3341" width="19.140625" style="250" customWidth="1"/>
    <col min="3342" max="3342" width="16.85546875" style="250" customWidth="1"/>
    <col min="3343" max="3344" width="13.5703125" style="250" customWidth="1"/>
    <col min="3345" max="3346" width="13" style="250" customWidth="1"/>
    <col min="3347" max="3347" width="13.140625" style="250" customWidth="1"/>
    <col min="3348" max="3348" width="13.85546875" style="250" customWidth="1"/>
    <col min="3349" max="3349" width="13.140625" style="250" customWidth="1"/>
    <col min="3350" max="3355" width="12.7109375" style="250" customWidth="1"/>
    <col min="3356" max="3356" width="15.140625" style="250" customWidth="1"/>
    <col min="3357" max="3357" width="12.85546875" style="250" customWidth="1"/>
    <col min="3358" max="3358" width="12.7109375" style="250" customWidth="1"/>
    <col min="3359" max="3359" width="13.85546875" style="250" customWidth="1"/>
    <col min="3360" max="3360" width="13.42578125" style="250" customWidth="1"/>
    <col min="3361" max="3361" width="15.28515625" style="250" customWidth="1"/>
    <col min="3362" max="3362" width="12.42578125" style="250" customWidth="1"/>
    <col min="3363" max="3363" width="9.5703125" style="250" customWidth="1"/>
    <col min="3364" max="3364" width="13.28515625" style="250" customWidth="1"/>
    <col min="3365" max="3365" width="12.7109375" style="250" customWidth="1"/>
    <col min="3366" max="3367" width="12.85546875" style="250" customWidth="1"/>
    <col min="3368" max="3368" width="13.42578125" style="250" customWidth="1"/>
    <col min="3369" max="3370" width="12.85546875" style="250" customWidth="1"/>
    <col min="3371" max="3386" width="2.7109375" style="250" customWidth="1"/>
    <col min="3387" max="3387" width="3.28515625" style="250" customWidth="1"/>
    <col min="3388" max="3401" width="2.7109375" style="250" customWidth="1"/>
    <col min="3402" max="3402" width="15.140625" style="250" customWidth="1"/>
    <col min="3403" max="3403" width="12.5703125" style="250" customWidth="1"/>
    <col min="3404" max="3404" width="12.85546875" style="250" customWidth="1"/>
    <col min="3405" max="3406" width="13" style="250" customWidth="1"/>
    <col min="3407" max="3407" width="13.85546875" style="250" customWidth="1"/>
    <col min="3408" max="3408" width="14.5703125" style="250" customWidth="1"/>
    <col min="3409" max="3411" width="14.7109375" style="250" customWidth="1"/>
    <col min="3412" max="3412" width="13.7109375" style="250" customWidth="1"/>
    <col min="3413" max="3413" width="14.7109375" style="250" customWidth="1"/>
    <col min="3414" max="3414" width="18.140625" style="250" customWidth="1"/>
    <col min="3415" max="3583" width="11.42578125" style="250"/>
    <col min="3584" max="3584" width="4.42578125" style="250" customWidth="1"/>
    <col min="3585" max="3585" width="15.28515625" style="250" customWidth="1"/>
    <col min="3586" max="3586" width="16.85546875" style="250" customWidth="1"/>
    <col min="3587" max="3587" width="27.42578125" style="250" customWidth="1"/>
    <col min="3588" max="3588" width="16.5703125" style="250" customWidth="1"/>
    <col min="3589" max="3589" width="13.42578125" style="250" customWidth="1"/>
    <col min="3590" max="3590" width="13.7109375" style="250" customWidth="1"/>
    <col min="3591" max="3591" width="17.7109375" style="250" customWidth="1"/>
    <col min="3592" max="3592" width="14.5703125" style="250" customWidth="1"/>
    <col min="3593" max="3593" width="14" style="250" customWidth="1"/>
    <col min="3594" max="3594" width="13.85546875" style="250" customWidth="1"/>
    <col min="3595" max="3595" width="19" style="250" customWidth="1"/>
    <col min="3596" max="3596" width="17.42578125" style="250" customWidth="1"/>
    <col min="3597" max="3597" width="19.140625" style="250" customWidth="1"/>
    <col min="3598" max="3598" width="16.85546875" style="250" customWidth="1"/>
    <col min="3599" max="3600" width="13.5703125" style="250" customWidth="1"/>
    <col min="3601" max="3602" width="13" style="250" customWidth="1"/>
    <col min="3603" max="3603" width="13.140625" style="250" customWidth="1"/>
    <col min="3604" max="3604" width="13.85546875" style="250" customWidth="1"/>
    <col min="3605" max="3605" width="13.140625" style="250" customWidth="1"/>
    <col min="3606" max="3611" width="12.7109375" style="250" customWidth="1"/>
    <col min="3612" max="3612" width="15.140625" style="250" customWidth="1"/>
    <col min="3613" max="3613" width="12.85546875" style="250" customWidth="1"/>
    <col min="3614" max="3614" width="12.7109375" style="250" customWidth="1"/>
    <col min="3615" max="3615" width="13.85546875" style="250" customWidth="1"/>
    <col min="3616" max="3616" width="13.42578125" style="250" customWidth="1"/>
    <col min="3617" max="3617" width="15.28515625" style="250" customWidth="1"/>
    <col min="3618" max="3618" width="12.42578125" style="250" customWidth="1"/>
    <col min="3619" max="3619" width="9.5703125" style="250" customWidth="1"/>
    <col min="3620" max="3620" width="13.28515625" style="250" customWidth="1"/>
    <col min="3621" max="3621" width="12.7109375" style="250" customWidth="1"/>
    <col min="3622" max="3623" width="12.85546875" style="250" customWidth="1"/>
    <col min="3624" max="3624" width="13.42578125" style="250" customWidth="1"/>
    <col min="3625" max="3626" width="12.85546875" style="250" customWidth="1"/>
    <col min="3627" max="3642" width="2.7109375" style="250" customWidth="1"/>
    <col min="3643" max="3643" width="3.28515625" style="250" customWidth="1"/>
    <col min="3644" max="3657" width="2.7109375" style="250" customWidth="1"/>
    <col min="3658" max="3658" width="15.140625" style="250" customWidth="1"/>
    <col min="3659" max="3659" width="12.5703125" style="250" customWidth="1"/>
    <col min="3660" max="3660" width="12.85546875" style="250" customWidth="1"/>
    <col min="3661" max="3662" width="13" style="250" customWidth="1"/>
    <col min="3663" max="3663" width="13.85546875" style="250" customWidth="1"/>
    <col min="3664" max="3664" width="14.5703125" style="250" customWidth="1"/>
    <col min="3665" max="3667" width="14.7109375" style="250" customWidth="1"/>
    <col min="3668" max="3668" width="13.7109375" style="250" customWidth="1"/>
    <col min="3669" max="3669" width="14.7109375" style="250" customWidth="1"/>
    <col min="3670" max="3670" width="18.140625" style="250" customWidth="1"/>
    <col min="3671" max="3839" width="11.42578125" style="250"/>
    <col min="3840" max="3840" width="4.42578125" style="250" customWidth="1"/>
    <col min="3841" max="3841" width="15.28515625" style="250" customWidth="1"/>
    <col min="3842" max="3842" width="16.85546875" style="250" customWidth="1"/>
    <col min="3843" max="3843" width="27.42578125" style="250" customWidth="1"/>
    <col min="3844" max="3844" width="16.5703125" style="250" customWidth="1"/>
    <col min="3845" max="3845" width="13.42578125" style="250" customWidth="1"/>
    <col min="3846" max="3846" width="13.7109375" style="250" customWidth="1"/>
    <col min="3847" max="3847" width="17.7109375" style="250" customWidth="1"/>
    <col min="3848" max="3848" width="14.5703125" style="250" customWidth="1"/>
    <col min="3849" max="3849" width="14" style="250" customWidth="1"/>
    <col min="3850" max="3850" width="13.85546875" style="250" customWidth="1"/>
    <col min="3851" max="3851" width="19" style="250" customWidth="1"/>
    <col min="3852" max="3852" width="17.42578125" style="250" customWidth="1"/>
    <col min="3853" max="3853" width="19.140625" style="250" customWidth="1"/>
    <col min="3854" max="3854" width="16.85546875" style="250" customWidth="1"/>
    <col min="3855" max="3856" width="13.5703125" style="250" customWidth="1"/>
    <col min="3857" max="3858" width="13" style="250" customWidth="1"/>
    <col min="3859" max="3859" width="13.140625" style="250" customWidth="1"/>
    <col min="3860" max="3860" width="13.85546875" style="250" customWidth="1"/>
    <col min="3861" max="3861" width="13.140625" style="250" customWidth="1"/>
    <col min="3862" max="3867" width="12.7109375" style="250" customWidth="1"/>
    <col min="3868" max="3868" width="15.140625" style="250" customWidth="1"/>
    <col min="3869" max="3869" width="12.85546875" style="250" customWidth="1"/>
    <col min="3870" max="3870" width="12.7109375" style="250" customWidth="1"/>
    <col min="3871" max="3871" width="13.85546875" style="250" customWidth="1"/>
    <col min="3872" max="3872" width="13.42578125" style="250" customWidth="1"/>
    <col min="3873" max="3873" width="15.28515625" style="250" customWidth="1"/>
    <col min="3874" max="3874" width="12.42578125" style="250" customWidth="1"/>
    <col min="3875" max="3875" width="9.5703125" style="250" customWidth="1"/>
    <col min="3876" max="3876" width="13.28515625" style="250" customWidth="1"/>
    <col min="3877" max="3877" width="12.7109375" style="250" customWidth="1"/>
    <col min="3878" max="3879" width="12.85546875" style="250" customWidth="1"/>
    <col min="3880" max="3880" width="13.42578125" style="250" customWidth="1"/>
    <col min="3881" max="3882" width="12.85546875" style="250" customWidth="1"/>
    <col min="3883" max="3898" width="2.7109375" style="250" customWidth="1"/>
    <col min="3899" max="3899" width="3.28515625" style="250" customWidth="1"/>
    <col min="3900" max="3913" width="2.7109375" style="250" customWidth="1"/>
    <col min="3914" max="3914" width="15.140625" style="250" customWidth="1"/>
    <col min="3915" max="3915" width="12.5703125" style="250" customWidth="1"/>
    <col min="3916" max="3916" width="12.85546875" style="250" customWidth="1"/>
    <col min="3917" max="3918" width="13" style="250" customWidth="1"/>
    <col min="3919" max="3919" width="13.85546875" style="250" customWidth="1"/>
    <col min="3920" max="3920" width="14.5703125" style="250" customWidth="1"/>
    <col min="3921" max="3923" width="14.7109375" style="250" customWidth="1"/>
    <col min="3924" max="3924" width="13.7109375" style="250" customWidth="1"/>
    <col min="3925" max="3925" width="14.7109375" style="250" customWidth="1"/>
    <col min="3926" max="3926" width="18.140625" style="250" customWidth="1"/>
    <col min="3927" max="4095" width="11.42578125" style="250"/>
    <col min="4096" max="4096" width="4.42578125" style="250" customWidth="1"/>
    <col min="4097" max="4097" width="15.28515625" style="250" customWidth="1"/>
    <col min="4098" max="4098" width="16.85546875" style="250" customWidth="1"/>
    <col min="4099" max="4099" width="27.42578125" style="250" customWidth="1"/>
    <col min="4100" max="4100" width="16.5703125" style="250" customWidth="1"/>
    <col min="4101" max="4101" width="13.42578125" style="250" customWidth="1"/>
    <col min="4102" max="4102" width="13.7109375" style="250" customWidth="1"/>
    <col min="4103" max="4103" width="17.7109375" style="250" customWidth="1"/>
    <col min="4104" max="4104" width="14.5703125" style="250" customWidth="1"/>
    <col min="4105" max="4105" width="14" style="250" customWidth="1"/>
    <col min="4106" max="4106" width="13.85546875" style="250" customWidth="1"/>
    <col min="4107" max="4107" width="19" style="250" customWidth="1"/>
    <col min="4108" max="4108" width="17.42578125" style="250" customWidth="1"/>
    <col min="4109" max="4109" width="19.140625" style="250" customWidth="1"/>
    <col min="4110" max="4110" width="16.85546875" style="250" customWidth="1"/>
    <col min="4111" max="4112" width="13.5703125" style="250" customWidth="1"/>
    <col min="4113" max="4114" width="13" style="250" customWidth="1"/>
    <col min="4115" max="4115" width="13.140625" style="250" customWidth="1"/>
    <col min="4116" max="4116" width="13.85546875" style="250" customWidth="1"/>
    <col min="4117" max="4117" width="13.140625" style="250" customWidth="1"/>
    <col min="4118" max="4123" width="12.7109375" style="250" customWidth="1"/>
    <col min="4124" max="4124" width="15.140625" style="250" customWidth="1"/>
    <col min="4125" max="4125" width="12.85546875" style="250" customWidth="1"/>
    <col min="4126" max="4126" width="12.7109375" style="250" customWidth="1"/>
    <col min="4127" max="4127" width="13.85546875" style="250" customWidth="1"/>
    <col min="4128" max="4128" width="13.42578125" style="250" customWidth="1"/>
    <col min="4129" max="4129" width="15.28515625" style="250" customWidth="1"/>
    <col min="4130" max="4130" width="12.42578125" style="250" customWidth="1"/>
    <col min="4131" max="4131" width="9.5703125" style="250" customWidth="1"/>
    <col min="4132" max="4132" width="13.28515625" style="250" customWidth="1"/>
    <col min="4133" max="4133" width="12.7109375" style="250" customWidth="1"/>
    <col min="4134" max="4135" width="12.85546875" style="250" customWidth="1"/>
    <col min="4136" max="4136" width="13.42578125" style="250" customWidth="1"/>
    <col min="4137" max="4138" width="12.85546875" style="250" customWidth="1"/>
    <col min="4139" max="4154" width="2.7109375" style="250" customWidth="1"/>
    <col min="4155" max="4155" width="3.28515625" style="250" customWidth="1"/>
    <col min="4156" max="4169" width="2.7109375" style="250" customWidth="1"/>
    <col min="4170" max="4170" width="15.140625" style="250" customWidth="1"/>
    <col min="4171" max="4171" width="12.5703125" style="250" customWidth="1"/>
    <col min="4172" max="4172" width="12.85546875" style="250" customWidth="1"/>
    <col min="4173" max="4174" width="13" style="250" customWidth="1"/>
    <col min="4175" max="4175" width="13.85546875" style="250" customWidth="1"/>
    <col min="4176" max="4176" width="14.5703125" style="250" customWidth="1"/>
    <col min="4177" max="4179" width="14.7109375" style="250" customWidth="1"/>
    <col min="4180" max="4180" width="13.7109375" style="250" customWidth="1"/>
    <col min="4181" max="4181" width="14.7109375" style="250" customWidth="1"/>
    <col min="4182" max="4182" width="18.140625" style="250" customWidth="1"/>
    <col min="4183" max="4351" width="11.42578125" style="250"/>
    <col min="4352" max="4352" width="4.42578125" style="250" customWidth="1"/>
    <col min="4353" max="4353" width="15.28515625" style="250" customWidth="1"/>
    <col min="4354" max="4354" width="16.85546875" style="250" customWidth="1"/>
    <col min="4355" max="4355" width="27.42578125" style="250" customWidth="1"/>
    <col min="4356" max="4356" width="16.5703125" style="250" customWidth="1"/>
    <col min="4357" max="4357" width="13.42578125" style="250" customWidth="1"/>
    <col min="4358" max="4358" width="13.7109375" style="250" customWidth="1"/>
    <col min="4359" max="4359" width="17.7109375" style="250" customWidth="1"/>
    <col min="4360" max="4360" width="14.5703125" style="250" customWidth="1"/>
    <col min="4361" max="4361" width="14" style="250" customWidth="1"/>
    <col min="4362" max="4362" width="13.85546875" style="250" customWidth="1"/>
    <col min="4363" max="4363" width="19" style="250" customWidth="1"/>
    <col min="4364" max="4364" width="17.42578125" style="250" customWidth="1"/>
    <col min="4365" max="4365" width="19.140625" style="250" customWidth="1"/>
    <col min="4366" max="4366" width="16.85546875" style="250" customWidth="1"/>
    <col min="4367" max="4368" width="13.5703125" style="250" customWidth="1"/>
    <col min="4369" max="4370" width="13" style="250" customWidth="1"/>
    <col min="4371" max="4371" width="13.140625" style="250" customWidth="1"/>
    <col min="4372" max="4372" width="13.85546875" style="250" customWidth="1"/>
    <col min="4373" max="4373" width="13.140625" style="250" customWidth="1"/>
    <col min="4374" max="4379" width="12.7109375" style="250" customWidth="1"/>
    <col min="4380" max="4380" width="15.140625" style="250" customWidth="1"/>
    <col min="4381" max="4381" width="12.85546875" style="250" customWidth="1"/>
    <col min="4382" max="4382" width="12.7109375" style="250" customWidth="1"/>
    <col min="4383" max="4383" width="13.85546875" style="250" customWidth="1"/>
    <col min="4384" max="4384" width="13.42578125" style="250" customWidth="1"/>
    <col min="4385" max="4385" width="15.28515625" style="250" customWidth="1"/>
    <col min="4386" max="4386" width="12.42578125" style="250" customWidth="1"/>
    <col min="4387" max="4387" width="9.5703125" style="250" customWidth="1"/>
    <col min="4388" max="4388" width="13.28515625" style="250" customWidth="1"/>
    <col min="4389" max="4389" width="12.7109375" style="250" customWidth="1"/>
    <col min="4390" max="4391" width="12.85546875" style="250" customWidth="1"/>
    <col min="4392" max="4392" width="13.42578125" style="250" customWidth="1"/>
    <col min="4393" max="4394" width="12.85546875" style="250" customWidth="1"/>
    <col min="4395" max="4410" width="2.7109375" style="250" customWidth="1"/>
    <col min="4411" max="4411" width="3.28515625" style="250" customWidth="1"/>
    <col min="4412" max="4425" width="2.7109375" style="250" customWidth="1"/>
    <col min="4426" max="4426" width="15.140625" style="250" customWidth="1"/>
    <col min="4427" max="4427" width="12.5703125" style="250" customWidth="1"/>
    <col min="4428" max="4428" width="12.85546875" style="250" customWidth="1"/>
    <col min="4429" max="4430" width="13" style="250" customWidth="1"/>
    <col min="4431" max="4431" width="13.85546875" style="250" customWidth="1"/>
    <col min="4432" max="4432" width="14.5703125" style="250" customWidth="1"/>
    <col min="4433" max="4435" width="14.7109375" style="250" customWidth="1"/>
    <col min="4436" max="4436" width="13.7109375" style="250" customWidth="1"/>
    <col min="4437" max="4437" width="14.7109375" style="250" customWidth="1"/>
    <col min="4438" max="4438" width="18.140625" style="250" customWidth="1"/>
    <col min="4439" max="4607" width="11.42578125" style="250"/>
    <col min="4608" max="4608" width="4.42578125" style="250" customWidth="1"/>
    <col min="4609" max="4609" width="15.28515625" style="250" customWidth="1"/>
    <col min="4610" max="4610" width="16.85546875" style="250" customWidth="1"/>
    <col min="4611" max="4611" width="27.42578125" style="250" customWidth="1"/>
    <col min="4612" max="4612" width="16.5703125" style="250" customWidth="1"/>
    <col min="4613" max="4613" width="13.42578125" style="250" customWidth="1"/>
    <col min="4614" max="4614" width="13.7109375" style="250" customWidth="1"/>
    <col min="4615" max="4615" width="17.7109375" style="250" customWidth="1"/>
    <col min="4616" max="4616" width="14.5703125" style="250" customWidth="1"/>
    <col min="4617" max="4617" width="14" style="250" customWidth="1"/>
    <col min="4618" max="4618" width="13.85546875" style="250" customWidth="1"/>
    <col min="4619" max="4619" width="19" style="250" customWidth="1"/>
    <col min="4620" max="4620" width="17.42578125" style="250" customWidth="1"/>
    <col min="4621" max="4621" width="19.140625" style="250" customWidth="1"/>
    <col min="4622" max="4622" width="16.85546875" style="250" customWidth="1"/>
    <col min="4623" max="4624" width="13.5703125" style="250" customWidth="1"/>
    <col min="4625" max="4626" width="13" style="250" customWidth="1"/>
    <col min="4627" max="4627" width="13.140625" style="250" customWidth="1"/>
    <col min="4628" max="4628" width="13.85546875" style="250" customWidth="1"/>
    <col min="4629" max="4629" width="13.140625" style="250" customWidth="1"/>
    <col min="4630" max="4635" width="12.7109375" style="250" customWidth="1"/>
    <col min="4636" max="4636" width="15.140625" style="250" customWidth="1"/>
    <col min="4637" max="4637" width="12.85546875" style="250" customWidth="1"/>
    <col min="4638" max="4638" width="12.7109375" style="250" customWidth="1"/>
    <col min="4639" max="4639" width="13.85546875" style="250" customWidth="1"/>
    <col min="4640" max="4640" width="13.42578125" style="250" customWidth="1"/>
    <col min="4641" max="4641" width="15.28515625" style="250" customWidth="1"/>
    <col min="4642" max="4642" width="12.42578125" style="250" customWidth="1"/>
    <col min="4643" max="4643" width="9.5703125" style="250" customWidth="1"/>
    <col min="4644" max="4644" width="13.28515625" style="250" customWidth="1"/>
    <col min="4645" max="4645" width="12.7109375" style="250" customWidth="1"/>
    <col min="4646" max="4647" width="12.85546875" style="250" customWidth="1"/>
    <col min="4648" max="4648" width="13.42578125" style="250" customWidth="1"/>
    <col min="4649" max="4650" width="12.85546875" style="250" customWidth="1"/>
    <col min="4651" max="4666" width="2.7109375" style="250" customWidth="1"/>
    <col min="4667" max="4667" width="3.28515625" style="250" customWidth="1"/>
    <col min="4668" max="4681" width="2.7109375" style="250" customWidth="1"/>
    <col min="4682" max="4682" width="15.140625" style="250" customWidth="1"/>
    <col min="4683" max="4683" width="12.5703125" style="250" customWidth="1"/>
    <col min="4684" max="4684" width="12.85546875" style="250" customWidth="1"/>
    <col min="4685" max="4686" width="13" style="250" customWidth="1"/>
    <col min="4687" max="4687" width="13.85546875" style="250" customWidth="1"/>
    <col min="4688" max="4688" width="14.5703125" style="250" customWidth="1"/>
    <col min="4689" max="4691" width="14.7109375" style="250" customWidth="1"/>
    <col min="4692" max="4692" width="13.7109375" style="250" customWidth="1"/>
    <col min="4693" max="4693" width="14.7109375" style="250" customWidth="1"/>
    <col min="4694" max="4694" width="18.140625" style="250" customWidth="1"/>
    <col min="4695" max="4863" width="11.42578125" style="250"/>
    <col min="4864" max="4864" width="4.42578125" style="250" customWidth="1"/>
    <col min="4865" max="4865" width="15.28515625" style="250" customWidth="1"/>
    <col min="4866" max="4866" width="16.85546875" style="250" customWidth="1"/>
    <col min="4867" max="4867" width="27.42578125" style="250" customWidth="1"/>
    <col min="4868" max="4868" width="16.5703125" style="250" customWidth="1"/>
    <col min="4869" max="4869" width="13.42578125" style="250" customWidth="1"/>
    <col min="4870" max="4870" width="13.7109375" style="250" customWidth="1"/>
    <col min="4871" max="4871" width="17.7109375" style="250" customWidth="1"/>
    <col min="4872" max="4872" width="14.5703125" style="250" customWidth="1"/>
    <col min="4873" max="4873" width="14" style="250" customWidth="1"/>
    <col min="4874" max="4874" width="13.85546875" style="250" customWidth="1"/>
    <col min="4875" max="4875" width="19" style="250" customWidth="1"/>
    <col min="4876" max="4876" width="17.42578125" style="250" customWidth="1"/>
    <col min="4877" max="4877" width="19.140625" style="250" customWidth="1"/>
    <col min="4878" max="4878" width="16.85546875" style="250" customWidth="1"/>
    <col min="4879" max="4880" width="13.5703125" style="250" customWidth="1"/>
    <col min="4881" max="4882" width="13" style="250" customWidth="1"/>
    <col min="4883" max="4883" width="13.140625" style="250" customWidth="1"/>
    <col min="4884" max="4884" width="13.85546875" style="250" customWidth="1"/>
    <col min="4885" max="4885" width="13.140625" style="250" customWidth="1"/>
    <col min="4886" max="4891" width="12.7109375" style="250" customWidth="1"/>
    <col min="4892" max="4892" width="15.140625" style="250" customWidth="1"/>
    <col min="4893" max="4893" width="12.85546875" style="250" customWidth="1"/>
    <col min="4894" max="4894" width="12.7109375" style="250" customWidth="1"/>
    <col min="4895" max="4895" width="13.85546875" style="250" customWidth="1"/>
    <col min="4896" max="4896" width="13.42578125" style="250" customWidth="1"/>
    <col min="4897" max="4897" width="15.28515625" style="250" customWidth="1"/>
    <col min="4898" max="4898" width="12.42578125" style="250" customWidth="1"/>
    <col min="4899" max="4899" width="9.5703125" style="250" customWidth="1"/>
    <col min="4900" max="4900" width="13.28515625" style="250" customWidth="1"/>
    <col min="4901" max="4901" width="12.7109375" style="250" customWidth="1"/>
    <col min="4902" max="4903" width="12.85546875" style="250" customWidth="1"/>
    <col min="4904" max="4904" width="13.42578125" style="250" customWidth="1"/>
    <col min="4905" max="4906" width="12.85546875" style="250" customWidth="1"/>
    <col min="4907" max="4922" width="2.7109375" style="250" customWidth="1"/>
    <col min="4923" max="4923" width="3.28515625" style="250" customWidth="1"/>
    <col min="4924" max="4937" width="2.7109375" style="250" customWidth="1"/>
    <col min="4938" max="4938" width="15.140625" style="250" customWidth="1"/>
    <col min="4939" max="4939" width="12.5703125" style="250" customWidth="1"/>
    <col min="4940" max="4940" width="12.85546875" style="250" customWidth="1"/>
    <col min="4941" max="4942" width="13" style="250" customWidth="1"/>
    <col min="4943" max="4943" width="13.85546875" style="250" customWidth="1"/>
    <col min="4944" max="4944" width="14.5703125" style="250" customWidth="1"/>
    <col min="4945" max="4947" width="14.7109375" style="250" customWidth="1"/>
    <col min="4948" max="4948" width="13.7109375" style="250" customWidth="1"/>
    <col min="4949" max="4949" width="14.7109375" style="250" customWidth="1"/>
    <col min="4950" max="4950" width="18.140625" style="250" customWidth="1"/>
    <col min="4951" max="5119" width="11.42578125" style="250"/>
    <col min="5120" max="5120" width="4.42578125" style="250" customWidth="1"/>
    <col min="5121" max="5121" width="15.28515625" style="250" customWidth="1"/>
    <col min="5122" max="5122" width="16.85546875" style="250" customWidth="1"/>
    <col min="5123" max="5123" width="27.42578125" style="250" customWidth="1"/>
    <col min="5124" max="5124" width="16.5703125" style="250" customWidth="1"/>
    <col min="5125" max="5125" width="13.42578125" style="250" customWidth="1"/>
    <col min="5126" max="5126" width="13.7109375" style="250" customWidth="1"/>
    <col min="5127" max="5127" width="17.7109375" style="250" customWidth="1"/>
    <col min="5128" max="5128" width="14.5703125" style="250" customWidth="1"/>
    <col min="5129" max="5129" width="14" style="250" customWidth="1"/>
    <col min="5130" max="5130" width="13.85546875" style="250" customWidth="1"/>
    <col min="5131" max="5131" width="19" style="250" customWidth="1"/>
    <col min="5132" max="5132" width="17.42578125" style="250" customWidth="1"/>
    <col min="5133" max="5133" width="19.140625" style="250" customWidth="1"/>
    <col min="5134" max="5134" width="16.85546875" style="250" customWidth="1"/>
    <col min="5135" max="5136" width="13.5703125" style="250" customWidth="1"/>
    <col min="5137" max="5138" width="13" style="250" customWidth="1"/>
    <col min="5139" max="5139" width="13.140625" style="250" customWidth="1"/>
    <col min="5140" max="5140" width="13.85546875" style="250" customWidth="1"/>
    <col min="5141" max="5141" width="13.140625" style="250" customWidth="1"/>
    <col min="5142" max="5147" width="12.7109375" style="250" customWidth="1"/>
    <col min="5148" max="5148" width="15.140625" style="250" customWidth="1"/>
    <col min="5149" max="5149" width="12.85546875" style="250" customWidth="1"/>
    <col min="5150" max="5150" width="12.7109375" style="250" customWidth="1"/>
    <col min="5151" max="5151" width="13.85546875" style="250" customWidth="1"/>
    <col min="5152" max="5152" width="13.42578125" style="250" customWidth="1"/>
    <col min="5153" max="5153" width="15.28515625" style="250" customWidth="1"/>
    <col min="5154" max="5154" width="12.42578125" style="250" customWidth="1"/>
    <col min="5155" max="5155" width="9.5703125" style="250" customWidth="1"/>
    <col min="5156" max="5156" width="13.28515625" style="250" customWidth="1"/>
    <col min="5157" max="5157" width="12.7109375" style="250" customWidth="1"/>
    <col min="5158" max="5159" width="12.85546875" style="250" customWidth="1"/>
    <col min="5160" max="5160" width="13.42578125" style="250" customWidth="1"/>
    <col min="5161" max="5162" width="12.85546875" style="250" customWidth="1"/>
    <col min="5163" max="5178" width="2.7109375" style="250" customWidth="1"/>
    <col min="5179" max="5179" width="3.28515625" style="250" customWidth="1"/>
    <col min="5180" max="5193" width="2.7109375" style="250" customWidth="1"/>
    <col min="5194" max="5194" width="15.140625" style="250" customWidth="1"/>
    <col min="5195" max="5195" width="12.5703125" style="250" customWidth="1"/>
    <col min="5196" max="5196" width="12.85546875" style="250" customWidth="1"/>
    <col min="5197" max="5198" width="13" style="250" customWidth="1"/>
    <col min="5199" max="5199" width="13.85546875" style="250" customWidth="1"/>
    <col min="5200" max="5200" width="14.5703125" style="250" customWidth="1"/>
    <col min="5201" max="5203" width="14.7109375" style="250" customWidth="1"/>
    <col min="5204" max="5204" width="13.7109375" style="250" customWidth="1"/>
    <col min="5205" max="5205" width="14.7109375" style="250" customWidth="1"/>
    <col min="5206" max="5206" width="18.140625" style="250" customWidth="1"/>
    <col min="5207" max="5375" width="11.42578125" style="250"/>
    <col min="5376" max="5376" width="4.42578125" style="250" customWidth="1"/>
    <col min="5377" max="5377" width="15.28515625" style="250" customWidth="1"/>
    <col min="5378" max="5378" width="16.85546875" style="250" customWidth="1"/>
    <col min="5379" max="5379" width="27.42578125" style="250" customWidth="1"/>
    <col min="5380" max="5380" width="16.5703125" style="250" customWidth="1"/>
    <col min="5381" max="5381" width="13.42578125" style="250" customWidth="1"/>
    <col min="5382" max="5382" width="13.7109375" style="250" customWidth="1"/>
    <col min="5383" max="5383" width="17.7109375" style="250" customWidth="1"/>
    <col min="5384" max="5384" width="14.5703125" style="250" customWidth="1"/>
    <col min="5385" max="5385" width="14" style="250" customWidth="1"/>
    <col min="5386" max="5386" width="13.85546875" style="250" customWidth="1"/>
    <col min="5387" max="5387" width="19" style="250" customWidth="1"/>
    <col min="5388" max="5388" width="17.42578125" style="250" customWidth="1"/>
    <col min="5389" max="5389" width="19.140625" style="250" customWidth="1"/>
    <col min="5390" max="5390" width="16.85546875" style="250" customWidth="1"/>
    <col min="5391" max="5392" width="13.5703125" style="250" customWidth="1"/>
    <col min="5393" max="5394" width="13" style="250" customWidth="1"/>
    <col min="5395" max="5395" width="13.140625" style="250" customWidth="1"/>
    <col min="5396" max="5396" width="13.85546875" style="250" customWidth="1"/>
    <col min="5397" max="5397" width="13.140625" style="250" customWidth="1"/>
    <col min="5398" max="5403" width="12.7109375" style="250" customWidth="1"/>
    <col min="5404" max="5404" width="15.140625" style="250" customWidth="1"/>
    <col min="5405" max="5405" width="12.85546875" style="250" customWidth="1"/>
    <col min="5406" max="5406" width="12.7109375" style="250" customWidth="1"/>
    <col min="5407" max="5407" width="13.85546875" style="250" customWidth="1"/>
    <col min="5408" max="5408" width="13.42578125" style="250" customWidth="1"/>
    <col min="5409" max="5409" width="15.28515625" style="250" customWidth="1"/>
    <col min="5410" max="5410" width="12.42578125" style="250" customWidth="1"/>
    <col min="5411" max="5411" width="9.5703125" style="250" customWidth="1"/>
    <col min="5412" max="5412" width="13.28515625" style="250" customWidth="1"/>
    <col min="5413" max="5413" width="12.7109375" style="250" customWidth="1"/>
    <col min="5414" max="5415" width="12.85546875" style="250" customWidth="1"/>
    <col min="5416" max="5416" width="13.42578125" style="250" customWidth="1"/>
    <col min="5417" max="5418" width="12.85546875" style="250" customWidth="1"/>
    <col min="5419" max="5434" width="2.7109375" style="250" customWidth="1"/>
    <col min="5435" max="5435" width="3.28515625" style="250" customWidth="1"/>
    <col min="5436" max="5449" width="2.7109375" style="250" customWidth="1"/>
    <col min="5450" max="5450" width="15.140625" style="250" customWidth="1"/>
    <col min="5451" max="5451" width="12.5703125" style="250" customWidth="1"/>
    <col min="5452" max="5452" width="12.85546875" style="250" customWidth="1"/>
    <col min="5453" max="5454" width="13" style="250" customWidth="1"/>
    <col min="5455" max="5455" width="13.85546875" style="250" customWidth="1"/>
    <col min="5456" max="5456" width="14.5703125" style="250" customWidth="1"/>
    <col min="5457" max="5459" width="14.7109375" style="250" customWidth="1"/>
    <col min="5460" max="5460" width="13.7109375" style="250" customWidth="1"/>
    <col min="5461" max="5461" width="14.7109375" style="250" customWidth="1"/>
    <col min="5462" max="5462" width="18.140625" style="250" customWidth="1"/>
    <col min="5463" max="5631" width="11.42578125" style="250"/>
    <col min="5632" max="5632" width="4.42578125" style="250" customWidth="1"/>
    <col min="5633" max="5633" width="15.28515625" style="250" customWidth="1"/>
    <col min="5634" max="5634" width="16.85546875" style="250" customWidth="1"/>
    <col min="5635" max="5635" width="27.42578125" style="250" customWidth="1"/>
    <col min="5636" max="5636" width="16.5703125" style="250" customWidth="1"/>
    <col min="5637" max="5637" width="13.42578125" style="250" customWidth="1"/>
    <col min="5638" max="5638" width="13.7109375" style="250" customWidth="1"/>
    <col min="5639" max="5639" width="17.7109375" style="250" customWidth="1"/>
    <col min="5640" max="5640" width="14.5703125" style="250" customWidth="1"/>
    <col min="5641" max="5641" width="14" style="250" customWidth="1"/>
    <col min="5642" max="5642" width="13.85546875" style="250" customWidth="1"/>
    <col min="5643" max="5643" width="19" style="250" customWidth="1"/>
    <col min="5644" max="5644" width="17.42578125" style="250" customWidth="1"/>
    <col min="5645" max="5645" width="19.140625" style="250" customWidth="1"/>
    <col min="5646" max="5646" width="16.85546875" style="250" customWidth="1"/>
    <col min="5647" max="5648" width="13.5703125" style="250" customWidth="1"/>
    <col min="5649" max="5650" width="13" style="250" customWidth="1"/>
    <col min="5651" max="5651" width="13.140625" style="250" customWidth="1"/>
    <col min="5652" max="5652" width="13.85546875" style="250" customWidth="1"/>
    <col min="5653" max="5653" width="13.140625" style="250" customWidth="1"/>
    <col min="5654" max="5659" width="12.7109375" style="250" customWidth="1"/>
    <col min="5660" max="5660" width="15.140625" style="250" customWidth="1"/>
    <col min="5661" max="5661" width="12.85546875" style="250" customWidth="1"/>
    <col min="5662" max="5662" width="12.7109375" style="250" customWidth="1"/>
    <col min="5663" max="5663" width="13.85546875" style="250" customWidth="1"/>
    <col min="5664" max="5664" width="13.42578125" style="250" customWidth="1"/>
    <col min="5665" max="5665" width="15.28515625" style="250" customWidth="1"/>
    <col min="5666" max="5666" width="12.42578125" style="250" customWidth="1"/>
    <col min="5667" max="5667" width="9.5703125" style="250" customWidth="1"/>
    <col min="5668" max="5668" width="13.28515625" style="250" customWidth="1"/>
    <col min="5669" max="5669" width="12.7109375" style="250" customWidth="1"/>
    <col min="5670" max="5671" width="12.85546875" style="250" customWidth="1"/>
    <col min="5672" max="5672" width="13.42578125" style="250" customWidth="1"/>
    <col min="5673" max="5674" width="12.85546875" style="250" customWidth="1"/>
    <col min="5675" max="5690" width="2.7109375" style="250" customWidth="1"/>
    <col min="5691" max="5691" width="3.28515625" style="250" customWidth="1"/>
    <col min="5692" max="5705" width="2.7109375" style="250" customWidth="1"/>
    <col min="5706" max="5706" width="15.140625" style="250" customWidth="1"/>
    <col min="5707" max="5707" width="12.5703125" style="250" customWidth="1"/>
    <col min="5708" max="5708" width="12.85546875" style="250" customWidth="1"/>
    <col min="5709" max="5710" width="13" style="250" customWidth="1"/>
    <col min="5711" max="5711" width="13.85546875" style="250" customWidth="1"/>
    <col min="5712" max="5712" width="14.5703125" style="250" customWidth="1"/>
    <col min="5713" max="5715" width="14.7109375" style="250" customWidth="1"/>
    <col min="5716" max="5716" width="13.7109375" style="250" customWidth="1"/>
    <col min="5717" max="5717" width="14.7109375" style="250" customWidth="1"/>
    <col min="5718" max="5718" width="18.140625" style="250" customWidth="1"/>
    <col min="5719" max="5887" width="11.42578125" style="250"/>
    <col min="5888" max="5888" width="4.42578125" style="250" customWidth="1"/>
    <col min="5889" max="5889" width="15.28515625" style="250" customWidth="1"/>
    <col min="5890" max="5890" width="16.85546875" style="250" customWidth="1"/>
    <col min="5891" max="5891" width="27.42578125" style="250" customWidth="1"/>
    <col min="5892" max="5892" width="16.5703125" style="250" customWidth="1"/>
    <col min="5893" max="5893" width="13.42578125" style="250" customWidth="1"/>
    <col min="5894" max="5894" width="13.7109375" style="250" customWidth="1"/>
    <col min="5895" max="5895" width="17.7109375" style="250" customWidth="1"/>
    <col min="5896" max="5896" width="14.5703125" style="250" customWidth="1"/>
    <col min="5897" max="5897" width="14" style="250" customWidth="1"/>
    <col min="5898" max="5898" width="13.85546875" style="250" customWidth="1"/>
    <col min="5899" max="5899" width="19" style="250" customWidth="1"/>
    <col min="5900" max="5900" width="17.42578125" style="250" customWidth="1"/>
    <col min="5901" max="5901" width="19.140625" style="250" customWidth="1"/>
    <col min="5902" max="5902" width="16.85546875" style="250" customWidth="1"/>
    <col min="5903" max="5904" width="13.5703125" style="250" customWidth="1"/>
    <col min="5905" max="5906" width="13" style="250" customWidth="1"/>
    <col min="5907" max="5907" width="13.140625" style="250" customWidth="1"/>
    <col min="5908" max="5908" width="13.85546875" style="250" customWidth="1"/>
    <col min="5909" max="5909" width="13.140625" style="250" customWidth="1"/>
    <col min="5910" max="5915" width="12.7109375" style="250" customWidth="1"/>
    <col min="5916" max="5916" width="15.140625" style="250" customWidth="1"/>
    <col min="5917" max="5917" width="12.85546875" style="250" customWidth="1"/>
    <col min="5918" max="5918" width="12.7109375" style="250" customWidth="1"/>
    <col min="5919" max="5919" width="13.85546875" style="250" customWidth="1"/>
    <col min="5920" max="5920" width="13.42578125" style="250" customWidth="1"/>
    <col min="5921" max="5921" width="15.28515625" style="250" customWidth="1"/>
    <col min="5922" max="5922" width="12.42578125" style="250" customWidth="1"/>
    <col min="5923" max="5923" width="9.5703125" style="250" customWidth="1"/>
    <col min="5924" max="5924" width="13.28515625" style="250" customWidth="1"/>
    <col min="5925" max="5925" width="12.7109375" style="250" customWidth="1"/>
    <col min="5926" max="5927" width="12.85546875" style="250" customWidth="1"/>
    <col min="5928" max="5928" width="13.42578125" style="250" customWidth="1"/>
    <col min="5929" max="5930" width="12.85546875" style="250" customWidth="1"/>
    <col min="5931" max="5946" width="2.7109375" style="250" customWidth="1"/>
    <col min="5947" max="5947" width="3.28515625" style="250" customWidth="1"/>
    <col min="5948" max="5961" width="2.7109375" style="250" customWidth="1"/>
    <col min="5962" max="5962" width="15.140625" style="250" customWidth="1"/>
    <col min="5963" max="5963" width="12.5703125" style="250" customWidth="1"/>
    <col min="5964" max="5964" width="12.85546875" style="250" customWidth="1"/>
    <col min="5965" max="5966" width="13" style="250" customWidth="1"/>
    <col min="5967" max="5967" width="13.85546875" style="250" customWidth="1"/>
    <col min="5968" max="5968" width="14.5703125" style="250" customWidth="1"/>
    <col min="5969" max="5971" width="14.7109375" style="250" customWidth="1"/>
    <col min="5972" max="5972" width="13.7109375" style="250" customWidth="1"/>
    <col min="5973" max="5973" width="14.7109375" style="250" customWidth="1"/>
    <col min="5974" max="5974" width="18.140625" style="250" customWidth="1"/>
    <col min="5975" max="6143" width="11.42578125" style="250"/>
    <col min="6144" max="6144" width="4.42578125" style="250" customWidth="1"/>
    <col min="6145" max="6145" width="15.28515625" style="250" customWidth="1"/>
    <col min="6146" max="6146" width="16.85546875" style="250" customWidth="1"/>
    <col min="6147" max="6147" width="27.42578125" style="250" customWidth="1"/>
    <col min="6148" max="6148" width="16.5703125" style="250" customWidth="1"/>
    <col min="6149" max="6149" width="13.42578125" style="250" customWidth="1"/>
    <col min="6150" max="6150" width="13.7109375" style="250" customWidth="1"/>
    <col min="6151" max="6151" width="17.7109375" style="250" customWidth="1"/>
    <col min="6152" max="6152" width="14.5703125" style="250" customWidth="1"/>
    <col min="6153" max="6153" width="14" style="250" customWidth="1"/>
    <col min="6154" max="6154" width="13.85546875" style="250" customWidth="1"/>
    <col min="6155" max="6155" width="19" style="250" customWidth="1"/>
    <col min="6156" max="6156" width="17.42578125" style="250" customWidth="1"/>
    <col min="6157" max="6157" width="19.140625" style="250" customWidth="1"/>
    <col min="6158" max="6158" width="16.85546875" style="250" customWidth="1"/>
    <col min="6159" max="6160" width="13.5703125" style="250" customWidth="1"/>
    <col min="6161" max="6162" width="13" style="250" customWidth="1"/>
    <col min="6163" max="6163" width="13.140625" style="250" customWidth="1"/>
    <col min="6164" max="6164" width="13.85546875" style="250" customWidth="1"/>
    <col min="6165" max="6165" width="13.140625" style="250" customWidth="1"/>
    <col min="6166" max="6171" width="12.7109375" style="250" customWidth="1"/>
    <col min="6172" max="6172" width="15.140625" style="250" customWidth="1"/>
    <col min="6173" max="6173" width="12.85546875" style="250" customWidth="1"/>
    <col min="6174" max="6174" width="12.7109375" style="250" customWidth="1"/>
    <col min="6175" max="6175" width="13.85546875" style="250" customWidth="1"/>
    <col min="6176" max="6176" width="13.42578125" style="250" customWidth="1"/>
    <col min="6177" max="6177" width="15.28515625" style="250" customWidth="1"/>
    <col min="6178" max="6178" width="12.42578125" style="250" customWidth="1"/>
    <col min="6179" max="6179" width="9.5703125" style="250" customWidth="1"/>
    <col min="6180" max="6180" width="13.28515625" style="250" customWidth="1"/>
    <col min="6181" max="6181" width="12.7109375" style="250" customWidth="1"/>
    <col min="6182" max="6183" width="12.85546875" style="250" customWidth="1"/>
    <col min="6184" max="6184" width="13.42578125" style="250" customWidth="1"/>
    <col min="6185" max="6186" width="12.85546875" style="250" customWidth="1"/>
    <col min="6187" max="6202" width="2.7109375" style="250" customWidth="1"/>
    <col min="6203" max="6203" width="3.28515625" style="250" customWidth="1"/>
    <col min="6204" max="6217" width="2.7109375" style="250" customWidth="1"/>
    <col min="6218" max="6218" width="15.140625" style="250" customWidth="1"/>
    <col min="6219" max="6219" width="12.5703125" style="250" customWidth="1"/>
    <col min="6220" max="6220" width="12.85546875" style="250" customWidth="1"/>
    <col min="6221" max="6222" width="13" style="250" customWidth="1"/>
    <col min="6223" max="6223" width="13.85546875" style="250" customWidth="1"/>
    <col min="6224" max="6224" width="14.5703125" style="250" customWidth="1"/>
    <col min="6225" max="6227" width="14.7109375" style="250" customWidth="1"/>
    <col min="6228" max="6228" width="13.7109375" style="250" customWidth="1"/>
    <col min="6229" max="6229" width="14.7109375" style="250" customWidth="1"/>
    <col min="6230" max="6230" width="18.140625" style="250" customWidth="1"/>
    <col min="6231" max="6399" width="11.42578125" style="250"/>
    <col min="6400" max="6400" width="4.42578125" style="250" customWidth="1"/>
    <col min="6401" max="6401" width="15.28515625" style="250" customWidth="1"/>
    <col min="6402" max="6402" width="16.85546875" style="250" customWidth="1"/>
    <col min="6403" max="6403" width="27.42578125" style="250" customWidth="1"/>
    <col min="6404" max="6404" width="16.5703125" style="250" customWidth="1"/>
    <col min="6405" max="6405" width="13.42578125" style="250" customWidth="1"/>
    <col min="6406" max="6406" width="13.7109375" style="250" customWidth="1"/>
    <col min="6407" max="6407" width="17.7109375" style="250" customWidth="1"/>
    <col min="6408" max="6408" width="14.5703125" style="250" customWidth="1"/>
    <col min="6409" max="6409" width="14" style="250" customWidth="1"/>
    <col min="6410" max="6410" width="13.85546875" style="250" customWidth="1"/>
    <col min="6411" max="6411" width="19" style="250" customWidth="1"/>
    <col min="6412" max="6412" width="17.42578125" style="250" customWidth="1"/>
    <col min="6413" max="6413" width="19.140625" style="250" customWidth="1"/>
    <col min="6414" max="6414" width="16.85546875" style="250" customWidth="1"/>
    <col min="6415" max="6416" width="13.5703125" style="250" customWidth="1"/>
    <col min="6417" max="6418" width="13" style="250" customWidth="1"/>
    <col min="6419" max="6419" width="13.140625" style="250" customWidth="1"/>
    <col min="6420" max="6420" width="13.85546875" style="250" customWidth="1"/>
    <col min="6421" max="6421" width="13.140625" style="250" customWidth="1"/>
    <col min="6422" max="6427" width="12.7109375" style="250" customWidth="1"/>
    <col min="6428" max="6428" width="15.140625" style="250" customWidth="1"/>
    <col min="6429" max="6429" width="12.85546875" style="250" customWidth="1"/>
    <col min="6430" max="6430" width="12.7109375" style="250" customWidth="1"/>
    <col min="6431" max="6431" width="13.85546875" style="250" customWidth="1"/>
    <col min="6432" max="6432" width="13.42578125" style="250" customWidth="1"/>
    <col min="6433" max="6433" width="15.28515625" style="250" customWidth="1"/>
    <col min="6434" max="6434" width="12.42578125" style="250" customWidth="1"/>
    <col min="6435" max="6435" width="9.5703125" style="250" customWidth="1"/>
    <col min="6436" max="6436" width="13.28515625" style="250" customWidth="1"/>
    <col min="6437" max="6437" width="12.7109375" style="250" customWidth="1"/>
    <col min="6438" max="6439" width="12.85546875" style="250" customWidth="1"/>
    <col min="6440" max="6440" width="13.42578125" style="250" customWidth="1"/>
    <col min="6441" max="6442" width="12.85546875" style="250" customWidth="1"/>
    <col min="6443" max="6458" width="2.7109375" style="250" customWidth="1"/>
    <col min="6459" max="6459" width="3.28515625" style="250" customWidth="1"/>
    <col min="6460" max="6473" width="2.7109375" style="250" customWidth="1"/>
    <col min="6474" max="6474" width="15.140625" style="250" customWidth="1"/>
    <col min="6475" max="6475" width="12.5703125" style="250" customWidth="1"/>
    <col min="6476" max="6476" width="12.85546875" style="250" customWidth="1"/>
    <col min="6477" max="6478" width="13" style="250" customWidth="1"/>
    <col min="6479" max="6479" width="13.85546875" style="250" customWidth="1"/>
    <col min="6480" max="6480" width="14.5703125" style="250" customWidth="1"/>
    <col min="6481" max="6483" width="14.7109375" style="250" customWidth="1"/>
    <col min="6484" max="6484" width="13.7109375" style="250" customWidth="1"/>
    <col min="6485" max="6485" width="14.7109375" style="250" customWidth="1"/>
    <col min="6486" max="6486" width="18.140625" style="250" customWidth="1"/>
    <col min="6487" max="6655" width="11.42578125" style="250"/>
    <col min="6656" max="6656" width="4.42578125" style="250" customWidth="1"/>
    <col min="6657" max="6657" width="15.28515625" style="250" customWidth="1"/>
    <col min="6658" max="6658" width="16.85546875" style="250" customWidth="1"/>
    <col min="6659" max="6659" width="27.42578125" style="250" customWidth="1"/>
    <col min="6660" max="6660" width="16.5703125" style="250" customWidth="1"/>
    <col min="6661" max="6661" width="13.42578125" style="250" customWidth="1"/>
    <col min="6662" max="6662" width="13.7109375" style="250" customWidth="1"/>
    <col min="6663" max="6663" width="17.7109375" style="250" customWidth="1"/>
    <col min="6664" max="6664" width="14.5703125" style="250" customWidth="1"/>
    <col min="6665" max="6665" width="14" style="250" customWidth="1"/>
    <col min="6666" max="6666" width="13.85546875" style="250" customWidth="1"/>
    <col min="6667" max="6667" width="19" style="250" customWidth="1"/>
    <col min="6668" max="6668" width="17.42578125" style="250" customWidth="1"/>
    <col min="6669" max="6669" width="19.140625" style="250" customWidth="1"/>
    <col min="6670" max="6670" width="16.85546875" style="250" customWidth="1"/>
    <col min="6671" max="6672" width="13.5703125" style="250" customWidth="1"/>
    <col min="6673" max="6674" width="13" style="250" customWidth="1"/>
    <col min="6675" max="6675" width="13.140625" style="250" customWidth="1"/>
    <col min="6676" max="6676" width="13.85546875" style="250" customWidth="1"/>
    <col min="6677" max="6677" width="13.140625" style="250" customWidth="1"/>
    <col min="6678" max="6683" width="12.7109375" style="250" customWidth="1"/>
    <col min="6684" max="6684" width="15.140625" style="250" customWidth="1"/>
    <col min="6685" max="6685" width="12.85546875" style="250" customWidth="1"/>
    <col min="6686" max="6686" width="12.7109375" style="250" customWidth="1"/>
    <col min="6687" max="6687" width="13.85546875" style="250" customWidth="1"/>
    <col min="6688" max="6688" width="13.42578125" style="250" customWidth="1"/>
    <col min="6689" max="6689" width="15.28515625" style="250" customWidth="1"/>
    <col min="6690" max="6690" width="12.42578125" style="250" customWidth="1"/>
    <col min="6691" max="6691" width="9.5703125" style="250" customWidth="1"/>
    <col min="6692" max="6692" width="13.28515625" style="250" customWidth="1"/>
    <col min="6693" max="6693" width="12.7109375" style="250" customWidth="1"/>
    <col min="6694" max="6695" width="12.85546875" style="250" customWidth="1"/>
    <col min="6696" max="6696" width="13.42578125" style="250" customWidth="1"/>
    <col min="6697" max="6698" width="12.85546875" style="250" customWidth="1"/>
    <col min="6699" max="6714" width="2.7109375" style="250" customWidth="1"/>
    <col min="6715" max="6715" width="3.28515625" style="250" customWidth="1"/>
    <col min="6716" max="6729" width="2.7109375" style="250" customWidth="1"/>
    <col min="6730" max="6730" width="15.140625" style="250" customWidth="1"/>
    <col min="6731" max="6731" width="12.5703125" style="250" customWidth="1"/>
    <col min="6732" max="6732" width="12.85546875" style="250" customWidth="1"/>
    <col min="6733" max="6734" width="13" style="250" customWidth="1"/>
    <col min="6735" max="6735" width="13.85546875" style="250" customWidth="1"/>
    <col min="6736" max="6736" width="14.5703125" style="250" customWidth="1"/>
    <col min="6737" max="6739" width="14.7109375" style="250" customWidth="1"/>
    <col min="6740" max="6740" width="13.7109375" style="250" customWidth="1"/>
    <col min="6741" max="6741" width="14.7109375" style="250" customWidth="1"/>
    <col min="6742" max="6742" width="18.140625" style="250" customWidth="1"/>
    <col min="6743" max="6911" width="11.42578125" style="250"/>
    <col min="6912" max="6912" width="4.42578125" style="250" customWidth="1"/>
    <col min="6913" max="6913" width="15.28515625" style="250" customWidth="1"/>
    <col min="6914" max="6914" width="16.85546875" style="250" customWidth="1"/>
    <col min="6915" max="6915" width="27.42578125" style="250" customWidth="1"/>
    <col min="6916" max="6916" width="16.5703125" style="250" customWidth="1"/>
    <col min="6917" max="6917" width="13.42578125" style="250" customWidth="1"/>
    <col min="6918" max="6918" width="13.7109375" style="250" customWidth="1"/>
    <col min="6919" max="6919" width="17.7109375" style="250" customWidth="1"/>
    <col min="6920" max="6920" width="14.5703125" style="250" customWidth="1"/>
    <col min="6921" max="6921" width="14" style="250" customWidth="1"/>
    <col min="6922" max="6922" width="13.85546875" style="250" customWidth="1"/>
    <col min="6923" max="6923" width="19" style="250" customWidth="1"/>
    <col min="6924" max="6924" width="17.42578125" style="250" customWidth="1"/>
    <col min="6925" max="6925" width="19.140625" style="250" customWidth="1"/>
    <col min="6926" max="6926" width="16.85546875" style="250" customWidth="1"/>
    <col min="6927" max="6928" width="13.5703125" style="250" customWidth="1"/>
    <col min="6929" max="6930" width="13" style="250" customWidth="1"/>
    <col min="6931" max="6931" width="13.140625" style="250" customWidth="1"/>
    <col min="6932" max="6932" width="13.85546875" style="250" customWidth="1"/>
    <col min="6933" max="6933" width="13.140625" style="250" customWidth="1"/>
    <col min="6934" max="6939" width="12.7109375" style="250" customWidth="1"/>
    <col min="6940" max="6940" width="15.140625" style="250" customWidth="1"/>
    <col min="6941" max="6941" width="12.85546875" style="250" customWidth="1"/>
    <col min="6942" max="6942" width="12.7109375" style="250" customWidth="1"/>
    <col min="6943" max="6943" width="13.85546875" style="250" customWidth="1"/>
    <col min="6944" max="6944" width="13.42578125" style="250" customWidth="1"/>
    <col min="6945" max="6945" width="15.28515625" style="250" customWidth="1"/>
    <col min="6946" max="6946" width="12.42578125" style="250" customWidth="1"/>
    <col min="6947" max="6947" width="9.5703125" style="250" customWidth="1"/>
    <col min="6948" max="6948" width="13.28515625" style="250" customWidth="1"/>
    <col min="6949" max="6949" width="12.7109375" style="250" customWidth="1"/>
    <col min="6950" max="6951" width="12.85546875" style="250" customWidth="1"/>
    <col min="6952" max="6952" width="13.42578125" style="250" customWidth="1"/>
    <col min="6953" max="6954" width="12.85546875" style="250" customWidth="1"/>
    <col min="6955" max="6970" width="2.7109375" style="250" customWidth="1"/>
    <col min="6971" max="6971" width="3.28515625" style="250" customWidth="1"/>
    <col min="6972" max="6985" width="2.7109375" style="250" customWidth="1"/>
    <col min="6986" max="6986" width="15.140625" style="250" customWidth="1"/>
    <col min="6987" max="6987" width="12.5703125" style="250" customWidth="1"/>
    <col min="6988" max="6988" width="12.85546875" style="250" customWidth="1"/>
    <col min="6989" max="6990" width="13" style="250" customWidth="1"/>
    <col min="6991" max="6991" width="13.85546875" style="250" customWidth="1"/>
    <col min="6992" max="6992" width="14.5703125" style="250" customWidth="1"/>
    <col min="6993" max="6995" width="14.7109375" style="250" customWidth="1"/>
    <col min="6996" max="6996" width="13.7109375" style="250" customWidth="1"/>
    <col min="6997" max="6997" width="14.7109375" style="250" customWidth="1"/>
    <col min="6998" max="6998" width="18.140625" style="250" customWidth="1"/>
    <col min="6999" max="7167" width="11.42578125" style="250"/>
    <col min="7168" max="7168" width="4.42578125" style="250" customWidth="1"/>
    <col min="7169" max="7169" width="15.28515625" style="250" customWidth="1"/>
    <col min="7170" max="7170" width="16.85546875" style="250" customWidth="1"/>
    <col min="7171" max="7171" width="27.42578125" style="250" customWidth="1"/>
    <col min="7172" max="7172" width="16.5703125" style="250" customWidth="1"/>
    <col min="7173" max="7173" width="13.42578125" style="250" customWidth="1"/>
    <col min="7174" max="7174" width="13.7109375" style="250" customWidth="1"/>
    <col min="7175" max="7175" width="17.7109375" style="250" customWidth="1"/>
    <col min="7176" max="7176" width="14.5703125" style="250" customWidth="1"/>
    <col min="7177" max="7177" width="14" style="250" customWidth="1"/>
    <col min="7178" max="7178" width="13.85546875" style="250" customWidth="1"/>
    <col min="7179" max="7179" width="19" style="250" customWidth="1"/>
    <col min="7180" max="7180" width="17.42578125" style="250" customWidth="1"/>
    <col min="7181" max="7181" width="19.140625" style="250" customWidth="1"/>
    <col min="7182" max="7182" width="16.85546875" style="250" customWidth="1"/>
    <col min="7183" max="7184" width="13.5703125" style="250" customWidth="1"/>
    <col min="7185" max="7186" width="13" style="250" customWidth="1"/>
    <col min="7187" max="7187" width="13.140625" style="250" customWidth="1"/>
    <col min="7188" max="7188" width="13.85546875" style="250" customWidth="1"/>
    <col min="7189" max="7189" width="13.140625" style="250" customWidth="1"/>
    <col min="7190" max="7195" width="12.7109375" style="250" customWidth="1"/>
    <col min="7196" max="7196" width="15.140625" style="250" customWidth="1"/>
    <col min="7197" max="7197" width="12.85546875" style="250" customWidth="1"/>
    <col min="7198" max="7198" width="12.7109375" style="250" customWidth="1"/>
    <col min="7199" max="7199" width="13.85546875" style="250" customWidth="1"/>
    <col min="7200" max="7200" width="13.42578125" style="250" customWidth="1"/>
    <col min="7201" max="7201" width="15.28515625" style="250" customWidth="1"/>
    <col min="7202" max="7202" width="12.42578125" style="250" customWidth="1"/>
    <col min="7203" max="7203" width="9.5703125" style="250" customWidth="1"/>
    <col min="7204" max="7204" width="13.28515625" style="250" customWidth="1"/>
    <col min="7205" max="7205" width="12.7109375" style="250" customWidth="1"/>
    <col min="7206" max="7207" width="12.85546875" style="250" customWidth="1"/>
    <col min="7208" max="7208" width="13.42578125" style="250" customWidth="1"/>
    <col min="7209" max="7210" width="12.85546875" style="250" customWidth="1"/>
    <col min="7211" max="7226" width="2.7109375" style="250" customWidth="1"/>
    <col min="7227" max="7227" width="3.28515625" style="250" customWidth="1"/>
    <col min="7228" max="7241" width="2.7109375" style="250" customWidth="1"/>
    <col min="7242" max="7242" width="15.140625" style="250" customWidth="1"/>
    <col min="7243" max="7243" width="12.5703125" style="250" customWidth="1"/>
    <col min="7244" max="7244" width="12.85546875" style="250" customWidth="1"/>
    <col min="7245" max="7246" width="13" style="250" customWidth="1"/>
    <col min="7247" max="7247" width="13.85546875" style="250" customWidth="1"/>
    <col min="7248" max="7248" width="14.5703125" style="250" customWidth="1"/>
    <col min="7249" max="7251" width="14.7109375" style="250" customWidth="1"/>
    <col min="7252" max="7252" width="13.7109375" style="250" customWidth="1"/>
    <col min="7253" max="7253" width="14.7109375" style="250" customWidth="1"/>
    <col min="7254" max="7254" width="18.140625" style="250" customWidth="1"/>
    <col min="7255" max="7423" width="11.42578125" style="250"/>
    <col min="7424" max="7424" width="4.42578125" style="250" customWidth="1"/>
    <col min="7425" max="7425" width="15.28515625" style="250" customWidth="1"/>
    <col min="7426" max="7426" width="16.85546875" style="250" customWidth="1"/>
    <col min="7427" max="7427" width="27.42578125" style="250" customWidth="1"/>
    <col min="7428" max="7428" width="16.5703125" style="250" customWidth="1"/>
    <col min="7429" max="7429" width="13.42578125" style="250" customWidth="1"/>
    <col min="7430" max="7430" width="13.7109375" style="250" customWidth="1"/>
    <col min="7431" max="7431" width="17.7109375" style="250" customWidth="1"/>
    <col min="7432" max="7432" width="14.5703125" style="250" customWidth="1"/>
    <col min="7433" max="7433" width="14" style="250" customWidth="1"/>
    <col min="7434" max="7434" width="13.85546875" style="250" customWidth="1"/>
    <col min="7435" max="7435" width="19" style="250" customWidth="1"/>
    <col min="7436" max="7436" width="17.42578125" style="250" customWidth="1"/>
    <col min="7437" max="7437" width="19.140625" style="250" customWidth="1"/>
    <col min="7438" max="7438" width="16.85546875" style="250" customWidth="1"/>
    <col min="7439" max="7440" width="13.5703125" style="250" customWidth="1"/>
    <col min="7441" max="7442" width="13" style="250" customWidth="1"/>
    <col min="7443" max="7443" width="13.140625" style="250" customWidth="1"/>
    <col min="7444" max="7444" width="13.85546875" style="250" customWidth="1"/>
    <col min="7445" max="7445" width="13.140625" style="250" customWidth="1"/>
    <col min="7446" max="7451" width="12.7109375" style="250" customWidth="1"/>
    <col min="7452" max="7452" width="15.140625" style="250" customWidth="1"/>
    <col min="7453" max="7453" width="12.85546875" style="250" customWidth="1"/>
    <col min="7454" max="7454" width="12.7109375" style="250" customWidth="1"/>
    <col min="7455" max="7455" width="13.85546875" style="250" customWidth="1"/>
    <col min="7456" max="7456" width="13.42578125" style="250" customWidth="1"/>
    <col min="7457" max="7457" width="15.28515625" style="250" customWidth="1"/>
    <col min="7458" max="7458" width="12.42578125" style="250" customWidth="1"/>
    <col min="7459" max="7459" width="9.5703125" style="250" customWidth="1"/>
    <col min="7460" max="7460" width="13.28515625" style="250" customWidth="1"/>
    <col min="7461" max="7461" width="12.7109375" style="250" customWidth="1"/>
    <col min="7462" max="7463" width="12.85546875" style="250" customWidth="1"/>
    <col min="7464" max="7464" width="13.42578125" style="250" customWidth="1"/>
    <col min="7465" max="7466" width="12.85546875" style="250" customWidth="1"/>
    <col min="7467" max="7482" width="2.7109375" style="250" customWidth="1"/>
    <col min="7483" max="7483" width="3.28515625" style="250" customWidth="1"/>
    <col min="7484" max="7497" width="2.7109375" style="250" customWidth="1"/>
    <col min="7498" max="7498" width="15.140625" style="250" customWidth="1"/>
    <col min="7499" max="7499" width="12.5703125" style="250" customWidth="1"/>
    <col min="7500" max="7500" width="12.85546875" style="250" customWidth="1"/>
    <col min="7501" max="7502" width="13" style="250" customWidth="1"/>
    <col min="7503" max="7503" width="13.85546875" style="250" customWidth="1"/>
    <col min="7504" max="7504" width="14.5703125" style="250" customWidth="1"/>
    <col min="7505" max="7507" width="14.7109375" style="250" customWidth="1"/>
    <col min="7508" max="7508" width="13.7109375" style="250" customWidth="1"/>
    <col min="7509" max="7509" width="14.7109375" style="250" customWidth="1"/>
    <col min="7510" max="7510" width="18.140625" style="250" customWidth="1"/>
    <col min="7511" max="7679" width="11.42578125" style="250"/>
    <col min="7680" max="7680" width="4.42578125" style="250" customWidth="1"/>
    <col min="7681" max="7681" width="15.28515625" style="250" customWidth="1"/>
    <col min="7682" max="7682" width="16.85546875" style="250" customWidth="1"/>
    <col min="7683" max="7683" width="27.42578125" style="250" customWidth="1"/>
    <col min="7684" max="7684" width="16.5703125" style="250" customWidth="1"/>
    <col min="7685" max="7685" width="13.42578125" style="250" customWidth="1"/>
    <col min="7686" max="7686" width="13.7109375" style="250" customWidth="1"/>
    <col min="7687" max="7687" width="17.7109375" style="250" customWidth="1"/>
    <col min="7688" max="7688" width="14.5703125" style="250" customWidth="1"/>
    <col min="7689" max="7689" width="14" style="250" customWidth="1"/>
    <col min="7690" max="7690" width="13.85546875" style="250" customWidth="1"/>
    <col min="7691" max="7691" width="19" style="250" customWidth="1"/>
    <col min="7692" max="7692" width="17.42578125" style="250" customWidth="1"/>
    <col min="7693" max="7693" width="19.140625" style="250" customWidth="1"/>
    <col min="7694" max="7694" width="16.85546875" style="250" customWidth="1"/>
    <col min="7695" max="7696" width="13.5703125" style="250" customWidth="1"/>
    <col min="7697" max="7698" width="13" style="250" customWidth="1"/>
    <col min="7699" max="7699" width="13.140625" style="250" customWidth="1"/>
    <col min="7700" max="7700" width="13.85546875" style="250" customWidth="1"/>
    <col min="7701" max="7701" width="13.140625" style="250" customWidth="1"/>
    <col min="7702" max="7707" width="12.7109375" style="250" customWidth="1"/>
    <col min="7708" max="7708" width="15.140625" style="250" customWidth="1"/>
    <col min="7709" max="7709" width="12.85546875" style="250" customWidth="1"/>
    <col min="7710" max="7710" width="12.7109375" style="250" customWidth="1"/>
    <col min="7711" max="7711" width="13.85546875" style="250" customWidth="1"/>
    <col min="7712" max="7712" width="13.42578125" style="250" customWidth="1"/>
    <col min="7713" max="7713" width="15.28515625" style="250" customWidth="1"/>
    <col min="7714" max="7714" width="12.42578125" style="250" customWidth="1"/>
    <col min="7715" max="7715" width="9.5703125" style="250" customWidth="1"/>
    <col min="7716" max="7716" width="13.28515625" style="250" customWidth="1"/>
    <col min="7717" max="7717" width="12.7109375" style="250" customWidth="1"/>
    <col min="7718" max="7719" width="12.85546875" style="250" customWidth="1"/>
    <col min="7720" max="7720" width="13.42578125" style="250" customWidth="1"/>
    <col min="7721" max="7722" width="12.85546875" style="250" customWidth="1"/>
    <col min="7723" max="7738" width="2.7109375" style="250" customWidth="1"/>
    <col min="7739" max="7739" width="3.28515625" style="250" customWidth="1"/>
    <col min="7740" max="7753" width="2.7109375" style="250" customWidth="1"/>
    <col min="7754" max="7754" width="15.140625" style="250" customWidth="1"/>
    <col min="7755" max="7755" width="12.5703125" style="250" customWidth="1"/>
    <col min="7756" max="7756" width="12.85546875" style="250" customWidth="1"/>
    <col min="7757" max="7758" width="13" style="250" customWidth="1"/>
    <col min="7759" max="7759" width="13.85546875" style="250" customWidth="1"/>
    <col min="7760" max="7760" width="14.5703125" style="250" customWidth="1"/>
    <col min="7761" max="7763" width="14.7109375" style="250" customWidth="1"/>
    <col min="7764" max="7764" width="13.7109375" style="250" customWidth="1"/>
    <col min="7765" max="7765" width="14.7109375" style="250" customWidth="1"/>
    <col min="7766" max="7766" width="18.140625" style="250" customWidth="1"/>
    <col min="7767" max="7935" width="11.42578125" style="250"/>
    <col min="7936" max="7936" width="4.42578125" style="250" customWidth="1"/>
    <col min="7937" max="7937" width="15.28515625" style="250" customWidth="1"/>
    <col min="7938" max="7938" width="16.85546875" style="250" customWidth="1"/>
    <col min="7939" max="7939" width="27.42578125" style="250" customWidth="1"/>
    <col min="7940" max="7940" width="16.5703125" style="250" customWidth="1"/>
    <col min="7941" max="7941" width="13.42578125" style="250" customWidth="1"/>
    <col min="7942" max="7942" width="13.7109375" style="250" customWidth="1"/>
    <col min="7943" max="7943" width="17.7109375" style="250" customWidth="1"/>
    <col min="7944" max="7944" width="14.5703125" style="250" customWidth="1"/>
    <col min="7945" max="7945" width="14" style="250" customWidth="1"/>
    <col min="7946" max="7946" width="13.85546875" style="250" customWidth="1"/>
    <col min="7947" max="7947" width="19" style="250" customWidth="1"/>
    <col min="7948" max="7948" width="17.42578125" style="250" customWidth="1"/>
    <col min="7949" max="7949" width="19.140625" style="250" customWidth="1"/>
    <col min="7950" max="7950" width="16.85546875" style="250" customWidth="1"/>
    <col min="7951" max="7952" width="13.5703125" style="250" customWidth="1"/>
    <col min="7953" max="7954" width="13" style="250" customWidth="1"/>
    <col min="7955" max="7955" width="13.140625" style="250" customWidth="1"/>
    <col min="7956" max="7956" width="13.85546875" style="250" customWidth="1"/>
    <col min="7957" max="7957" width="13.140625" style="250" customWidth="1"/>
    <col min="7958" max="7963" width="12.7109375" style="250" customWidth="1"/>
    <col min="7964" max="7964" width="15.140625" style="250" customWidth="1"/>
    <col min="7965" max="7965" width="12.85546875" style="250" customWidth="1"/>
    <col min="7966" max="7966" width="12.7109375" style="250" customWidth="1"/>
    <col min="7967" max="7967" width="13.85546875" style="250" customWidth="1"/>
    <col min="7968" max="7968" width="13.42578125" style="250" customWidth="1"/>
    <col min="7969" max="7969" width="15.28515625" style="250" customWidth="1"/>
    <col min="7970" max="7970" width="12.42578125" style="250" customWidth="1"/>
    <col min="7971" max="7971" width="9.5703125" style="250" customWidth="1"/>
    <col min="7972" max="7972" width="13.28515625" style="250" customWidth="1"/>
    <col min="7973" max="7973" width="12.7109375" style="250" customWidth="1"/>
    <col min="7974" max="7975" width="12.85546875" style="250" customWidth="1"/>
    <col min="7976" max="7976" width="13.42578125" style="250" customWidth="1"/>
    <col min="7977" max="7978" width="12.85546875" style="250" customWidth="1"/>
    <col min="7979" max="7994" width="2.7109375" style="250" customWidth="1"/>
    <col min="7995" max="7995" width="3.28515625" style="250" customWidth="1"/>
    <col min="7996" max="8009" width="2.7109375" style="250" customWidth="1"/>
    <col min="8010" max="8010" width="15.140625" style="250" customWidth="1"/>
    <col min="8011" max="8011" width="12.5703125" style="250" customWidth="1"/>
    <col min="8012" max="8012" width="12.85546875" style="250" customWidth="1"/>
    <col min="8013" max="8014" width="13" style="250" customWidth="1"/>
    <col min="8015" max="8015" width="13.85546875" style="250" customWidth="1"/>
    <col min="8016" max="8016" width="14.5703125" style="250" customWidth="1"/>
    <col min="8017" max="8019" width="14.7109375" style="250" customWidth="1"/>
    <col min="8020" max="8020" width="13.7109375" style="250" customWidth="1"/>
    <col min="8021" max="8021" width="14.7109375" style="250" customWidth="1"/>
    <col min="8022" max="8022" width="18.140625" style="250" customWidth="1"/>
    <col min="8023" max="8191" width="11.42578125" style="250"/>
    <col min="8192" max="8192" width="4.42578125" style="250" customWidth="1"/>
    <col min="8193" max="8193" width="15.28515625" style="250" customWidth="1"/>
    <col min="8194" max="8194" width="16.85546875" style="250" customWidth="1"/>
    <col min="8195" max="8195" width="27.42578125" style="250" customWidth="1"/>
    <col min="8196" max="8196" width="16.5703125" style="250" customWidth="1"/>
    <col min="8197" max="8197" width="13.42578125" style="250" customWidth="1"/>
    <col min="8198" max="8198" width="13.7109375" style="250" customWidth="1"/>
    <col min="8199" max="8199" width="17.7109375" style="250" customWidth="1"/>
    <col min="8200" max="8200" width="14.5703125" style="250" customWidth="1"/>
    <col min="8201" max="8201" width="14" style="250" customWidth="1"/>
    <col min="8202" max="8202" width="13.85546875" style="250" customWidth="1"/>
    <col min="8203" max="8203" width="19" style="250" customWidth="1"/>
    <col min="8204" max="8204" width="17.42578125" style="250" customWidth="1"/>
    <col min="8205" max="8205" width="19.140625" style="250" customWidth="1"/>
    <col min="8206" max="8206" width="16.85546875" style="250" customWidth="1"/>
    <col min="8207" max="8208" width="13.5703125" style="250" customWidth="1"/>
    <col min="8209" max="8210" width="13" style="250" customWidth="1"/>
    <col min="8211" max="8211" width="13.140625" style="250" customWidth="1"/>
    <col min="8212" max="8212" width="13.85546875" style="250" customWidth="1"/>
    <col min="8213" max="8213" width="13.140625" style="250" customWidth="1"/>
    <col min="8214" max="8219" width="12.7109375" style="250" customWidth="1"/>
    <col min="8220" max="8220" width="15.140625" style="250" customWidth="1"/>
    <col min="8221" max="8221" width="12.85546875" style="250" customWidth="1"/>
    <col min="8222" max="8222" width="12.7109375" style="250" customWidth="1"/>
    <col min="8223" max="8223" width="13.85546875" style="250" customWidth="1"/>
    <col min="8224" max="8224" width="13.42578125" style="250" customWidth="1"/>
    <col min="8225" max="8225" width="15.28515625" style="250" customWidth="1"/>
    <col min="8226" max="8226" width="12.42578125" style="250" customWidth="1"/>
    <col min="8227" max="8227" width="9.5703125" style="250" customWidth="1"/>
    <col min="8228" max="8228" width="13.28515625" style="250" customWidth="1"/>
    <col min="8229" max="8229" width="12.7109375" style="250" customWidth="1"/>
    <col min="8230" max="8231" width="12.85546875" style="250" customWidth="1"/>
    <col min="8232" max="8232" width="13.42578125" style="250" customWidth="1"/>
    <col min="8233" max="8234" width="12.85546875" style="250" customWidth="1"/>
    <col min="8235" max="8250" width="2.7109375" style="250" customWidth="1"/>
    <col min="8251" max="8251" width="3.28515625" style="250" customWidth="1"/>
    <col min="8252" max="8265" width="2.7109375" style="250" customWidth="1"/>
    <col min="8266" max="8266" width="15.140625" style="250" customWidth="1"/>
    <col min="8267" max="8267" width="12.5703125" style="250" customWidth="1"/>
    <col min="8268" max="8268" width="12.85546875" style="250" customWidth="1"/>
    <col min="8269" max="8270" width="13" style="250" customWidth="1"/>
    <col min="8271" max="8271" width="13.85546875" style="250" customWidth="1"/>
    <col min="8272" max="8272" width="14.5703125" style="250" customWidth="1"/>
    <col min="8273" max="8275" width="14.7109375" style="250" customWidth="1"/>
    <col min="8276" max="8276" width="13.7109375" style="250" customWidth="1"/>
    <col min="8277" max="8277" width="14.7109375" style="250" customWidth="1"/>
    <col min="8278" max="8278" width="18.140625" style="250" customWidth="1"/>
    <col min="8279" max="8447" width="11.42578125" style="250"/>
    <col min="8448" max="8448" width="4.42578125" style="250" customWidth="1"/>
    <col min="8449" max="8449" width="15.28515625" style="250" customWidth="1"/>
    <col min="8450" max="8450" width="16.85546875" style="250" customWidth="1"/>
    <col min="8451" max="8451" width="27.42578125" style="250" customWidth="1"/>
    <col min="8452" max="8452" width="16.5703125" style="250" customWidth="1"/>
    <col min="8453" max="8453" width="13.42578125" style="250" customWidth="1"/>
    <col min="8454" max="8454" width="13.7109375" style="250" customWidth="1"/>
    <col min="8455" max="8455" width="17.7109375" style="250" customWidth="1"/>
    <col min="8456" max="8456" width="14.5703125" style="250" customWidth="1"/>
    <col min="8457" max="8457" width="14" style="250" customWidth="1"/>
    <col min="8458" max="8458" width="13.85546875" style="250" customWidth="1"/>
    <col min="8459" max="8459" width="19" style="250" customWidth="1"/>
    <col min="8460" max="8460" width="17.42578125" style="250" customWidth="1"/>
    <col min="8461" max="8461" width="19.140625" style="250" customWidth="1"/>
    <col min="8462" max="8462" width="16.85546875" style="250" customWidth="1"/>
    <col min="8463" max="8464" width="13.5703125" style="250" customWidth="1"/>
    <col min="8465" max="8466" width="13" style="250" customWidth="1"/>
    <col min="8467" max="8467" width="13.140625" style="250" customWidth="1"/>
    <col min="8468" max="8468" width="13.85546875" style="250" customWidth="1"/>
    <col min="8469" max="8469" width="13.140625" style="250" customWidth="1"/>
    <col min="8470" max="8475" width="12.7109375" style="250" customWidth="1"/>
    <col min="8476" max="8476" width="15.140625" style="250" customWidth="1"/>
    <col min="8477" max="8477" width="12.85546875" style="250" customWidth="1"/>
    <col min="8478" max="8478" width="12.7109375" style="250" customWidth="1"/>
    <col min="8479" max="8479" width="13.85546875" style="250" customWidth="1"/>
    <col min="8480" max="8480" width="13.42578125" style="250" customWidth="1"/>
    <col min="8481" max="8481" width="15.28515625" style="250" customWidth="1"/>
    <col min="8482" max="8482" width="12.42578125" style="250" customWidth="1"/>
    <col min="8483" max="8483" width="9.5703125" style="250" customWidth="1"/>
    <col min="8484" max="8484" width="13.28515625" style="250" customWidth="1"/>
    <col min="8485" max="8485" width="12.7109375" style="250" customWidth="1"/>
    <col min="8486" max="8487" width="12.85546875" style="250" customWidth="1"/>
    <col min="8488" max="8488" width="13.42578125" style="250" customWidth="1"/>
    <col min="8489" max="8490" width="12.85546875" style="250" customWidth="1"/>
    <col min="8491" max="8506" width="2.7109375" style="250" customWidth="1"/>
    <col min="8507" max="8507" width="3.28515625" style="250" customWidth="1"/>
    <col min="8508" max="8521" width="2.7109375" style="250" customWidth="1"/>
    <col min="8522" max="8522" width="15.140625" style="250" customWidth="1"/>
    <col min="8523" max="8523" width="12.5703125" style="250" customWidth="1"/>
    <col min="8524" max="8524" width="12.85546875" style="250" customWidth="1"/>
    <col min="8525" max="8526" width="13" style="250" customWidth="1"/>
    <col min="8527" max="8527" width="13.85546875" style="250" customWidth="1"/>
    <col min="8528" max="8528" width="14.5703125" style="250" customWidth="1"/>
    <col min="8529" max="8531" width="14.7109375" style="250" customWidth="1"/>
    <col min="8532" max="8532" width="13.7109375" style="250" customWidth="1"/>
    <col min="8533" max="8533" width="14.7109375" style="250" customWidth="1"/>
    <col min="8534" max="8534" width="18.140625" style="250" customWidth="1"/>
    <col min="8535" max="8703" width="11.42578125" style="250"/>
    <col min="8704" max="8704" width="4.42578125" style="250" customWidth="1"/>
    <col min="8705" max="8705" width="15.28515625" style="250" customWidth="1"/>
    <col min="8706" max="8706" width="16.85546875" style="250" customWidth="1"/>
    <col min="8707" max="8707" width="27.42578125" style="250" customWidth="1"/>
    <col min="8708" max="8708" width="16.5703125" style="250" customWidth="1"/>
    <col min="8709" max="8709" width="13.42578125" style="250" customWidth="1"/>
    <col min="8710" max="8710" width="13.7109375" style="250" customWidth="1"/>
    <col min="8711" max="8711" width="17.7109375" style="250" customWidth="1"/>
    <col min="8712" max="8712" width="14.5703125" style="250" customWidth="1"/>
    <col min="8713" max="8713" width="14" style="250" customWidth="1"/>
    <col min="8714" max="8714" width="13.85546875" style="250" customWidth="1"/>
    <col min="8715" max="8715" width="19" style="250" customWidth="1"/>
    <col min="8716" max="8716" width="17.42578125" style="250" customWidth="1"/>
    <col min="8717" max="8717" width="19.140625" style="250" customWidth="1"/>
    <col min="8718" max="8718" width="16.85546875" style="250" customWidth="1"/>
    <col min="8719" max="8720" width="13.5703125" style="250" customWidth="1"/>
    <col min="8721" max="8722" width="13" style="250" customWidth="1"/>
    <col min="8723" max="8723" width="13.140625" style="250" customWidth="1"/>
    <col min="8724" max="8724" width="13.85546875" style="250" customWidth="1"/>
    <col min="8725" max="8725" width="13.140625" style="250" customWidth="1"/>
    <col min="8726" max="8731" width="12.7109375" style="250" customWidth="1"/>
    <col min="8732" max="8732" width="15.140625" style="250" customWidth="1"/>
    <col min="8733" max="8733" width="12.85546875" style="250" customWidth="1"/>
    <col min="8734" max="8734" width="12.7109375" style="250" customWidth="1"/>
    <col min="8735" max="8735" width="13.85546875" style="250" customWidth="1"/>
    <col min="8736" max="8736" width="13.42578125" style="250" customWidth="1"/>
    <col min="8737" max="8737" width="15.28515625" style="250" customWidth="1"/>
    <col min="8738" max="8738" width="12.42578125" style="250" customWidth="1"/>
    <col min="8739" max="8739" width="9.5703125" style="250" customWidth="1"/>
    <col min="8740" max="8740" width="13.28515625" style="250" customWidth="1"/>
    <col min="8741" max="8741" width="12.7109375" style="250" customWidth="1"/>
    <col min="8742" max="8743" width="12.85546875" style="250" customWidth="1"/>
    <col min="8744" max="8744" width="13.42578125" style="250" customWidth="1"/>
    <col min="8745" max="8746" width="12.85546875" style="250" customWidth="1"/>
    <col min="8747" max="8762" width="2.7109375" style="250" customWidth="1"/>
    <col min="8763" max="8763" width="3.28515625" style="250" customWidth="1"/>
    <col min="8764" max="8777" width="2.7109375" style="250" customWidth="1"/>
    <col min="8778" max="8778" width="15.140625" style="250" customWidth="1"/>
    <col min="8779" max="8779" width="12.5703125" style="250" customWidth="1"/>
    <col min="8780" max="8780" width="12.85546875" style="250" customWidth="1"/>
    <col min="8781" max="8782" width="13" style="250" customWidth="1"/>
    <col min="8783" max="8783" width="13.85546875" style="250" customWidth="1"/>
    <col min="8784" max="8784" width="14.5703125" style="250" customWidth="1"/>
    <col min="8785" max="8787" width="14.7109375" style="250" customWidth="1"/>
    <col min="8788" max="8788" width="13.7109375" style="250" customWidth="1"/>
    <col min="8789" max="8789" width="14.7109375" style="250" customWidth="1"/>
    <col min="8790" max="8790" width="18.140625" style="250" customWidth="1"/>
    <col min="8791" max="8959" width="11.42578125" style="250"/>
    <col min="8960" max="8960" width="4.42578125" style="250" customWidth="1"/>
    <col min="8961" max="8961" width="15.28515625" style="250" customWidth="1"/>
    <col min="8962" max="8962" width="16.85546875" style="250" customWidth="1"/>
    <col min="8963" max="8963" width="27.42578125" style="250" customWidth="1"/>
    <col min="8964" max="8964" width="16.5703125" style="250" customWidth="1"/>
    <col min="8965" max="8965" width="13.42578125" style="250" customWidth="1"/>
    <col min="8966" max="8966" width="13.7109375" style="250" customWidth="1"/>
    <col min="8967" max="8967" width="17.7109375" style="250" customWidth="1"/>
    <col min="8968" max="8968" width="14.5703125" style="250" customWidth="1"/>
    <col min="8969" max="8969" width="14" style="250" customWidth="1"/>
    <col min="8970" max="8970" width="13.85546875" style="250" customWidth="1"/>
    <col min="8971" max="8971" width="19" style="250" customWidth="1"/>
    <col min="8972" max="8972" width="17.42578125" style="250" customWidth="1"/>
    <col min="8973" max="8973" width="19.140625" style="250" customWidth="1"/>
    <col min="8974" max="8974" width="16.85546875" style="250" customWidth="1"/>
    <col min="8975" max="8976" width="13.5703125" style="250" customWidth="1"/>
    <col min="8977" max="8978" width="13" style="250" customWidth="1"/>
    <col min="8979" max="8979" width="13.140625" style="250" customWidth="1"/>
    <col min="8980" max="8980" width="13.85546875" style="250" customWidth="1"/>
    <col min="8981" max="8981" width="13.140625" style="250" customWidth="1"/>
    <col min="8982" max="8987" width="12.7109375" style="250" customWidth="1"/>
    <col min="8988" max="8988" width="15.140625" style="250" customWidth="1"/>
    <col min="8989" max="8989" width="12.85546875" style="250" customWidth="1"/>
    <col min="8990" max="8990" width="12.7109375" style="250" customWidth="1"/>
    <col min="8991" max="8991" width="13.85546875" style="250" customWidth="1"/>
    <col min="8992" max="8992" width="13.42578125" style="250" customWidth="1"/>
    <col min="8993" max="8993" width="15.28515625" style="250" customWidth="1"/>
    <col min="8994" max="8994" width="12.42578125" style="250" customWidth="1"/>
    <col min="8995" max="8995" width="9.5703125" style="250" customWidth="1"/>
    <col min="8996" max="8996" width="13.28515625" style="250" customWidth="1"/>
    <col min="8997" max="8997" width="12.7109375" style="250" customWidth="1"/>
    <col min="8998" max="8999" width="12.85546875" style="250" customWidth="1"/>
    <col min="9000" max="9000" width="13.42578125" style="250" customWidth="1"/>
    <col min="9001" max="9002" width="12.85546875" style="250" customWidth="1"/>
    <col min="9003" max="9018" width="2.7109375" style="250" customWidth="1"/>
    <col min="9019" max="9019" width="3.28515625" style="250" customWidth="1"/>
    <col min="9020" max="9033" width="2.7109375" style="250" customWidth="1"/>
    <col min="9034" max="9034" width="15.140625" style="250" customWidth="1"/>
    <col min="9035" max="9035" width="12.5703125" style="250" customWidth="1"/>
    <col min="9036" max="9036" width="12.85546875" style="250" customWidth="1"/>
    <col min="9037" max="9038" width="13" style="250" customWidth="1"/>
    <col min="9039" max="9039" width="13.85546875" style="250" customWidth="1"/>
    <col min="9040" max="9040" width="14.5703125" style="250" customWidth="1"/>
    <col min="9041" max="9043" width="14.7109375" style="250" customWidth="1"/>
    <col min="9044" max="9044" width="13.7109375" style="250" customWidth="1"/>
    <col min="9045" max="9045" width="14.7109375" style="250" customWidth="1"/>
    <col min="9046" max="9046" width="18.140625" style="250" customWidth="1"/>
    <col min="9047" max="9215" width="11.42578125" style="250"/>
    <col min="9216" max="9216" width="4.42578125" style="250" customWidth="1"/>
    <col min="9217" max="9217" width="15.28515625" style="250" customWidth="1"/>
    <col min="9218" max="9218" width="16.85546875" style="250" customWidth="1"/>
    <col min="9219" max="9219" width="27.42578125" style="250" customWidth="1"/>
    <col min="9220" max="9220" width="16.5703125" style="250" customWidth="1"/>
    <col min="9221" max="9221" width="13.42578125" style="250" customWidth="1"/>
    <col min="9222" max="9222" width="13.7109375" style="250" customWidth="1"/>
    <col min="9223" max="9223" width="17.7109375" style="250" customWidth="1"/>
    <col min="9224" max="9224" width="14.5703125" style="250" customWidth="1"/>
    <col min="9225" max="9225" width="14" style="250" customWidth="1"/>
    <col min="9226" max="9226" width="13.85546875" style="250" customWidth="1"/>
    <col min="9227" max="9227" width="19" style="250" customWidth="1"/>
    <col min="9228" max="9228" width="17.42578125" style="250" customWidth="1"/>
    <col min="9229" max="9229" width="19.140625" style="250" customWidth="1"/>
    <col min="9230" max="9230" width="16.85546875" style="250" customWidth="1"/>
    <col min="9231" max="9232" width="13.5703125" style="250" customWidth="1"/>
    <col min="9233" max="9234" width="13" style="250" customWidth="1"/>
    <col min="9235" max="9235" width="13.140625" style="250" customWidth="1"/>
    <col min="9236" max="9236" width="13.85546875" style="250" customWidth="1"/>
    <col min="9237" max="9237" width="13.140625" style="250" customWidth="1"/>
    <col min="9238" max="9243" width="12.7109375" style="250" customWidth="1"/>
    <col min="9244" max="9244" width="15.140625" style="250" customWidth="1"/>
    <col min="9245" max="9245" width="12.85546875" style="250" customWidth="1"/>
    <col min="9246" max="9246" width="12.7109375" style="250" customWidth="1"/>
    <col min="9247" max="9247" width="13.85546875" style="250" customWidth="1"/>
    <col min="9248" max="9248" width="13.42578125" style="250" customWidth="1"/>
    <col min="9249" max="9249" width="15.28515625" style="250" customWidth="1"/>
    <col min="9250" max="9250" width="12.42578125" style="250" customWidth="1"/>
    <col min="9251" max="9251" width="9.5703125" style="250" customWidth="1"/>
    <col min="9252" max="9252" width="13.28515625" style="250" customWidth="1"/>
    <col min="9253" max="9253" width="12.7109375" style="250" customWidth="1"/>
    <col min="9254" max="9255" width="12.85546875" style="250" customWidth="1"/>
    <col min="9256" max="9256" width="13.42578125" style="250" customWidth="1"/>
    <col min="9257" max="9258" width="12.85546875" style="250" customWidth="1"/>
    <col min="9259" max="9274" width="2.7109375" style="250" customWidth="1"/>
    <col min="9275" max="9275" width="3.28515625" style="250" customWidth="1"/>
    <col min="9276" max="9289" width="2.7109375" style="250" customWidth="1"/>
    <col min="9290" max="9290" width="15.140625" style="250" customWidth="1"/>
    <col min="9291" max="9291" width="12.5703125" style="250" customWidth="1"/>
    <col min="9292" max="9292" width="12.85546875" style="250" customWidth="1"/>
    <col min="9293" max="9294" width="13" style="250" customWidth="1"/>
    <col min="9295" max="9295" width="13.85546875" style="250" customWidth="1"/>
    <col min="9296" max="9296" width="14.5703125" style="250" customWidth="1"/>
    <col min="9297" max="9299" width="14.7109375" style="250" customWidth="1"/>
    <col min="9300" max="9300" width="13.7109375" style="250" customWidth="1"/>
    <col min="9301" max="9301" width="14.7109375" style="250" customWidth="1"/>
    <col min="9302" max="9302" width="18.140625" style="250" customWidth="1"/>
    <col min="9303" max="9471" width="11.42578125" style="250"/>
    <col min="9472" max="9472" width="4.42578125" style="250" customWidth="1"/>
    <col min="9473" max="9473" width="15.28515625" style="250" customWidth="1"/>
    <col min="9474" max="9474" width="16.85546875" style="250" customWidth="1"/>
    <col min="9475" max="9475" width="27.42578125" style="250" customWidth="1"/>
    <col min="9476" max="9476" width="16.5703125" style="250" customWidth="1"/>
    <col min="9477" max="9477" width="13.42578125" style="250" customWidth="1"/>
    <col min="9478" max="9478" width="13.7109375" style="250" customWidth="1"/>
    <col min="9479" max="9479" width="17.7109375" style="250" customWidth="1"/>
    <col min="9480" max="9480" width="14.5703125" style="250" customWidth="1"/>
    <col min="9481" max="9481" width="14" style="250" customWidth="1"/>
    <col min="9482" max="9482" width="13.85546875" style="250" customWidth="1"/>
    <col min="9483" max="9483" width="19" style="250" customWidth="1"/>
    <col min="9484" max="9484" width="17.42578125" style="250" customWidth="1"/>
    <col min="9485" max="9485" width="19.140625" style="250" customWidth="1"/>
    <col min="9486" max="9486" width="16.85546875" style="250" customWidth="1"/>
    <col min="9487" max="9488" width="13.5703125" style="250" customWidth="1"/>
    <col min="9489" max="9490" width="13" style="250" customWidth="1"/>
    <col min="9491" max="9491" width="13.140625" style="250" customWidth="1"/>
    <col min="9492" max="9492" width="13.85546875" style="250" customWidth="1"/>
    <col min="9493" max="9493" width="13.140625" style="250" customWidth="1"/>
    <col min="9494" max="9499" width="12.7109375" style="250" customWidth="1"/>
    <col min="9500" max="9500" width="15.140625" style="250" customWidth="1"/>
    <col min="9501" max="9501" width="12.85546875" style="250" customWidth="1"/>
    <col min="9502" max="9502" width="12.7109375" style="250" customWidth="1"/>
    <col min="9503" max="9503" width="13.85546875" style="250" customWidth="1"/>
    <col min="9504" max="9504" width="13.42578125" style="250" customWidth="1"/>
    <col min="9505" max="9505" width="15.28515625" style="250" customWidth="1"/>
    <col min="9506" max="9506" width="12.42578125" style="250" customWidth="1"/>
    <col min="9507" max="9507" width="9.5703125" style="250" customWidth="1"/>
    <col min="9508" max="9508" width="13.28515625" style="250" customWidth="1"/>
    <col min="9509" max="9509" width="12.7109375" style="250" customWidth="1"/>
    <col min="9510" max="9511" width="12.85546875" style="250" customWidth="1"/>
    <col min="9512" max="9512" width="13.42578125" style="250" customWidth="1"/>
    <col min="9513" max="9514" width="12.85546875" style="250" customWidth="1"/>
    <col min="9515" max="9530" width="2.7109375" style="250" customWidth="1"/>
    <col min="9531" max="9531" width="3.28515625" style="250" customWidth="1"/>
    <col min="9532" max="9545" width="2.7109375" style="250" customWidth="1"/>
    <col min="9546" max="9546" width="15.140625" style="250" customWidth="1"/>
    <col min="9547" max="9547" width="12.5703125" style="250" customWidth="1"/>
    <col min="9548" max="9548" width="12.85546875" style="250" customWidth="1"/>
    <col min="9549" max="9550" width="13" style="250" customWidth="1"/>
    <col min="9551" max="9551" width="13.85546875" style="250" customWidth="1"/>
    <col min="9552" max="9552" width="14.5703125" style="250" customWidth="1"/>
    <col min="9553" max="9555" width="14.7109375" style="250" customWidth="1"/>
    <col min="9556" max="9556" width="13.7109375" style="250" customWidth="1"/>
    <col min="9557" max="9557" width="14.7109375" style="250" customWidth="1"/>
    <col min="9558" max="9558" width="18.140625" style="250" customWidth="1"/>
    <col min="9559" max="9727" width="11.42578125" style="250"/>
    <col min="9728" max="9728" width="4.42578125" style="250" customWidth="1"/>
    <col min="9729" max="9729" width="15.28515625" style="250" customWidth="1"/>
    <col min="9730" max="9730" width="16.85546875" style="250" customWidth="1"/>
    <col min="9731" max="9731" width="27.42578125" style="250" customWidth="1"/>
    <col min="9732" max="9732" width="16.5703125" style="250" customWidth="1"/>
    <col min="9733" max="9733" width="13.42578125" style="250" customWidth="1"/>
    <col min="9734" max="9734" width="13.7109375" style="250" customWidth="1"/>
    <col min="9735" max="9735" width="17.7109375" style="250" customWidth="1"/>
    <col min="9736" max="9736" width="14.5703125" style="250" customWidth="1"/>
    <col min="9737" max="9737" width="14" style="250" customWidth="1"/>
    <col min="9738" max="9738" width="13.85546875" style="250" customWidth="1"/>
    <col min="9739" max="9739" width="19" style="250" customWidth="1"/>
    <col min="9740" max="9740" width="17.42578125" style="250" customWidth="1"/>
    <col min="9741" max="9741" width="19.140625" style="250" customWidth="1"/>
    <col min="9742" max="9742" width="16.85546875" style="250" customWidth="1"/>
    <col min="9743" max="9744" width="13.5703125" style="250" customWidth="1"/>
    <col min="9745" max="9746" width="13" style="250" customWidth="1"/>
    <col min="9747" max="9747" width="13.140625" style="250" customWidth="1"/>
    <col min="9748" max="9748" width="13.85546875" style="250" customWidth="1"/>
    <col min="9749" max="9749" width="13.140625" style="250" customWidth="1"/>
    <col min="9750" max="9755" width="12.7109375" style="250" customWidth="1"/>
    <col min="9756" max="9756" width="15.140625" style="250" customWidth="1"/>
    <col min="9757" max="9757" width="12.85546875" style="250" customWidth="1"/>
    <col min="9758" max="9758" width="12.7109375" style="250" customWidth="1"/>
    <col min="9759" max="9759" width="13.85546875" style="250" customWidth="1"/>
    <col min="9760" max="9760" width="13.42578125" style="250" customWidth="1"/>
    <col min="9761" max="9761" width="15.28515625" style="250" customWidth="1"/>
    <col min="9762" max="9762" width="12.42578125" style="250" customWidth="1"/>
    <col min="9763" max="9763" width="9.5703125" style="250" customWidth="1"/>
    <col min="9764" max="9764" width="13.28515625" style="250" customWidth="1"/>
    <col min="9765" max="9765" width="12.7109375" style="250" customWidth="1"/>
    <col min="9766" max="9767" width="12.85546875" style="250" customWidth="1"/>
    <col min="9768" max="9768" width="13.42578125" style="250" customWidth="1"/>
    <col min="9769" max="9770" width="12.85546875" style="250" customWidth="1"/>
    <col min="9771" max="9786" width="2.7109375" style="250" customWidth="1"/>
    <col min="9787" max="9787" width="3.28515625" style="250" customWidth="1"/>
    <col min="9788" max="9801" width="2.7109375" style="250" customWidth="1"/>
    <col min="9802" max="9802" width="15.140625" style="250" customWidth="1"/>
    <col min="9803" max="9803" width="12.5703125" style="250" customWidth="1"/>
    <col min="9804" max="9804" width="12.85546875" style="250" customWidth="1"/>
    <col min="9805" max="9806" width="13" style="250" customWidth="1"/>
    <col min="9807" max="9807" width="13.85546875" style="250" customWidth="1"/>
    <col min="9808" max="9808" width="14.5703125" style="250" customWidth="1"/>
    <col min="9809" max="9811" width="14.7109375" style="250" customWidth="1"/>
    <col min="9812" max="9812" width="13.7109375" style="250" customWidth="1"/>
    <col min="9813" max="9813" width="14.7109375" style="250" customWidth="1"/>
    <col min="9814" max="9814" width="18.140625" style="250" customWidth="1"/>
    <col min="9815" max="9983" width="11.42578125" style="250"/>
    <col min="9984" max="9984" width="4.42578125" style="250" customWidth="1"/>
    <col min="9985" max="9985" width="15.28515625" style="250" customWidth="1"/>
    <col min="9986" max="9986" width="16.85546875" style="250" customWidth="1"/>
    <col min="9987" max="9987" width="27.42578125" style="250" customWidth="1"/>
    <col min="9988" max="9988" width="16.5703125" style="250" customWidth="1"/>
    <col min="9989" max="9989" width="13.42578125" style="250" customWidth="1"/>
    <col min="9990" max="9990" width="13.7109375" style="250" customWidth="1"/>
    <col min="9991" max="9991" width="17.7109375" style="250" customWidth="1"/>
    <col min="9992" max="9992" width="14.5703125" style="250" customWidth="1"/>
    <col min="9993" max="9993" width="14" style="250" customWidth="1"/>
    <col min="9994" max="9994" width="13.85546875" style="250" customWidth="1"/>
    <col min="9995" max="9995" width="19" style="250" customWidth="1"/>
    <col min="9996" max="9996" width="17.42578125" style="250" customWidth="1"/>
    <col min="9997" max="9997" width="19.140625" style="250" customWidth="1"/>
    <col min="9998" max="9998" width="16.85546875" style="250" customWidth="1"/>
    <col min="9999" max="10000" width="13.5703125" style="250" customWidth="1"/>
    <col min="10001" max="10002" width="13" style="250" customWidth="1"/>
    <col min="10003" max="10003" width="13.140625" style="250" customWidth="1"/>
    <col min="10004" max="10004" width="13.85546875" style="250" customWidth="1"/>
    <col min="10005" max="10005" width="13.140625" style="250" customWidth="1"/>
    <col min="10006" max="10011" width="12.7109375" style="250" customWidth="1"/>
    <col min="10012" max="10012" width="15.140625" style="250" customWidth="1"/>
    <col min="10013" max="10013" width="12.85546875" style="250" customWidth="1"/>
    <col min="10014" max="10014" width="12.7109375" style="250" customWidth="1"/>
    <col min="10015" max="10015" width="13.85546875" style="250" customWidth="1"/>
    <col min="10016" max="10016" width="13.42578125" style="250" customWidth="1"/>
    <col min="10017" max="10017" width="15.28515625" style="250" customWidth="1"/>
    <col min="10018" max="10018" width="12.42578125" style="250" customWidth="1"/>
    <col min="10019" max="10019" width="9.5703125" style="250" customWidth="1"/>
    <col min="10020" max="10020" width="13.28515625" style="250" customWidth="1"/>
    <col min="10021" max="10021" width="12.7109375" style="250" customWidth="1"/>
    <col min="10022" max="10023" width="12.85546875" style="250" customWidth="1"/>
    <col min="10024" max="10024" width="13.42578125" style="250" customWidth="1"/>
    <col min="10025" max="10026" width="12.85546875" style="250" customWidth="1"/>
    <col min="10027" max="10042" width="2.7109375" style="250" customWidth="1"/>
    <col min="10043" max="10043" width="3.28515625" style="250" customWidth="1"/>
    <col min="10044" max="10057" width="2.7109375" style="250" customWidth="1"/>
    <col min="10058" max="10058" width="15.140625" style="250" customWidth="1"/>
    <col min="10059" max="10059" width="12.5703125" style="250" customWidth="1"/>
    <col min="10060" max="10060" width="12.85546875" style="250" customWidth="1"/>
    <col min="10061" max="10062" width="13" style="250" customWidth="1"/>
    <col min="10063" max="10063" width="13.85546875" style="250" customWidth="1"/>
    <col min="10064" max="10064" width="14.5703125" style="250" customWidth="1"/>
    <col min="10065" max="10067" width="14.7109375" style="250" customWidth="1"/>
    <col min="10068" max="10068" width="13.7109375" style="250" customWidth="1"/>
    <col min="10069" max="10069" width="14.7109375" style="250" customWidth="1"/>
    <col min="10070" max="10070" width="18.140625" style="250" customWidth="1"/>
    <col min="10071" max="10239" width="11.42578125" style="250"/>
    <col min="10240" max="10240" width="4.42578125" style="250" customWidth="1"/>
    <col min="10241" max="10241" width="15.28515625" style="250" customWidth="1"/>
    <col min="10242" max="10242" width="16.85546875" style="250" customWidth="1"/>
    <col min="10243" max="10243" width="27.42578125" style="250" customWidth="1"/>
    <col min="10244" max="10244" width="16.5703125" style="250" customWidth="1"/>
    <col min="10245" max="10245" width="13.42578125" style="250" customWidth="1"/>
    <col min="10246" max="10246" width="13.7109375" style="250" customWidth="1"/>
    <col min="10247" max="10247" width="17.7109375" style="250" customWidth="1"/>
    <col min="10248" max="10248" width="14.5703125" style="250" customWidth="1"/>
    <col min="10249" max="10249" width="14" style="250" customWidth="1"/>
    <col min="10250" max="10250" width="13.85546875" style="250" customWidth="1"/>
    <col min="10251" max="10251" width="19" style="250" customWidth="1"/>
    <col min="10252" max="10252" width="17.42578125" style="250" customWidth="1"/>
    <col min="10253" max="10253" width="19.140625" style="250" customWidth="1"/>
    <col min="10254" max="10254" width="16.85546875" style="250" customWidth="1"/>
    <col min="10255" max="10256" width="13.5703125" style="250" customWidth="1"/>
    <col min="10257" max="10258" width="13" style="250" customWidth="1"/>
    <col min="10259" max="10259" width="13.140625" style="250" customWidth="1"/>
    <col min="10260" max="10260" width="13.85546875" style="250" customWidth="1"/>
    <col min="10261" max="10261" width="13.140625" style="250" customWidth="1"/>
    <col min="10262" max="10267" width="12.7109375" style="250" customWidth="1"/>
    <col min="10268" max="10268" width="15.140625" style="250" customWidth="1"/>
    <col min="10269" max="10269" width="12.85546875" style="250" customWidth="1"/>
    <col min="10270" max="10270" width="12.7109375" style="250" customWidth="1"/>
    <col min="10271" max="10271" width="13.85546875" style="250" customWidth="1"/>
    <col min="10272" max="10272" width="13.42578125" style="250" customWidth="1"/>
    <col min="10273" max="10273" width="15.28515625" style="250" customWidth="1"/>
    <col min="10274" max="10274" width="12.42578125" style="250" customWidth="1"/>
    <col min="10275" max="10275" width="9.5703125" style="250" customWidth="1"/>
    <col min="10276" max="10276" width="13.28515625" style="250" customWidth="1"/>
    <col min="10277" max="10277" width="12.7109375" style="250" customWidth="1"/>
    <col min="10278" max="10279" width="12.85546875" style="250" customWidth="1"/>
    <col min="10280" max="10280" width="13.42578125" style="250" customWidth="1"/>
    <col min="10281" max="10282" width="12.85546875" style="250" customWidth="1"/>
    <col min="10283" max="10298" width="2.7109375" style="250" customWidth="1"/>
    <col min="10299" max="10299" width="3.28515625" style="250" customWidth="1"/>
    <col min="10300" max="10313" width="2.7109375" style="250" customWidth="1"/>
    <col min="10314" max="10314" width="15.140625" style="250" customWidth="1"/>
    <col min="10315" max="10315" width="12.5703125" style="250" customWidth="1"/>
    <col min="10316" max="10316" width="12.85546875" style="250" customWidth="1"/>
    <col min="10317" max="10318" width="13" style="250" customWidth="1"/>
    <col min="10319" max="10319" width="13.85546875" style="250" customWidth="1"/>
    <col min="10320" max="10320" width="14.5703125" style="250" customWidth="1"/>
    <col min="10321" max="10323" width="14.7109375" style="250" customWidth="1"/>
    <col min="10324" max="10324" width="13.7109375" style="250" customWidth="1"/>
    <col min="10325" max="10325" width="14.7109375" style="250" customWidth="1"/>
    <col min="10326" max="10326" width="18.140625" style="250" customWidth="1"/>
    <col min="10327" max="10495" width="11.42578125" style="250"/>
    <col min="10496" max="10496" width="4.42578125" style="250" customWidth="1"/>
    <col min="10497" max="10497" width="15.28515625" style="250" customWidth="1"/>
    <col min="10498" max="10498" width="16.85546875" style="250" customWidth="1"/>
    <col min="10499" max="10499" width="27.42578125" style="250" customWidth="1"/>
    <col min="10500" max="10500" width="16.5703125" style="250" customWidth="1"/>
    <col min="10501" max="10501" width="13.42578125" style="250" customWidth="1"/>
    <col min="10502" max="10502" width="13.7109375" style="250" customWidth="1"/>
    <col min="10503" max="10503" width="17.7109375" style="250" customWidth="1"/>
    <col min="10504" max="10504" width="14.5703125" style="250" customWidth="1"/>
    <col min="10505" max="10505" width="14" style="250" customWidth="1"/>
    <col min="10506" max="10506" width="13.85546875" style="250" customWidth="1"/>
    <col min="10507" max="10507" width="19" style="250" customWidth="1"/>
    <col min="10508" max="10508" width="17.42578125" style="250" customWidth="1"/>
    <col min="10509" max="10509" width="19.140625" style="250" customWidth="1"/>
    <col min="10510" max="10510" width="16.85546875" style="250" customWidth="1"/>
    <col min="10511" max="10512" width="13.5703125" style="250" customWidth="1"/>
    <col min="10513" max="10514" width="13" style="250" customWidth="1"/>
    <col min="10515" max="10515" width="13.140625" style="250" customWidth="1"/>
    <col min="10516" max="10516" width="13.85546875" style="250" customWidth="1"/>
    <col min="10517" max="10517" width="13.140625" style="250" customWidth="1"/>
    <col min="10518" max="10523" width="12.7109375" style="250" customWidth="1"/>
    <col min="10524" max="10524" width="15.140625" style="250" customWidth="1"/>
    <col min="10525" max="10525" width="12.85546875" style="250" customWidth="1"/>
    <col min="10526" max="10526" width="12.7109375" style="250" customWidth="1"/>
    <col min="10527" max="10527" width="13.85546875" style="250" customWidth="1"/>
    <col min="10528" max="10528" width="13.42578125" style="250" customWidth="1"/>
    <col min="10529" max="10529" width="15.28515625" style="250" customWidth="1"/>
    <col min="10530" max="10530" width="12.42578125" style="250" customWidth="1"/>
    <col min="10531" max="10531" width="9.5703125" style="250" customWidth="1"/>
    <col min="10532" max="10532" width="13.28515625" style="250" customWidth="1"/>
    <col min="10533" max="10533" width="12.7109375" style="250" customWidth="1"/>
    <col min="10534" max="10535" width="12.85546875" style="250" customWidth="1"/>
    <col min="10536" max="10536" width="13.42578125" style="250" customWidth="1"/>
    <col min="10537" max="10538" width="12.85546875" style="250" customWidth="1"/>
    <col min="10539" max="10554" width="2.7109375" style="250" customWidth="1"/>
    <col min="10555" max="10555" width="3.28515625" style="250" customWidth="1"/>
    <col min="10556" max="10569" width="2.7109375" style="250" customWidth="1"/>
    <col min="10570" max="10570" width="15.140625" style="250" customWidth="1"/>
    <col min="10571" max="10571" width="12.5703125" style="250" customWidth="1"/>
    <col min="10572" max="10572" width="12.85546875" style="250" customWidth="1"/>
    <col min="10573" max="10574" width="13" style="250" customWidth="1"/>
    <col min="10575" max="10575" width="13.85546875" style="250" customWidth="1"/>
    <col min="10576" max="10576" width="14.5703125" style="250" customWidth="1"/>
    <col min="10577" max="10579" width="14.7109375" style="250" customWidth="1"/>
    <col min="10580" max="10580" width="13.7109375" style="250" customWidth="1"/>
    <col min="10581" max="10581" width="14.7109375" style="250" customWidth="1"/>
    <col min="10582" max="10582" width="18.140625" style="250" customWidth="1"/>
    <col min="10583" max="10751" width="11.42578125" style="250"/>
    <col min="10752" max="10752" width="4.42578125" style="250" customWidth="1"/>
    <col min="10753" max="10753" width="15.28515625" style="250" customWidth="1"/>
    <col min="10754" max="10754" width="16.85546875" style="250" customWidth="1"/>
    <col min="10755" max="10755" width="27.42578125" style="250" customWidth="1"/>
    <col min="10756" max="10756" width="16.5703125" style="250" customWidth="1"/>
    <col min="10757" max="10757" width="13.42578125" style="250" customWidth="1"/>
    <col min="10758" max="10758" width="13.7109375" style="250" customWidth="1"/>
    <col min="10759" max="10759" width="17.7109375" style="250" customWidth="1"/>
    <col min="10760" max="10760" width="14.5703125" style="250" customWidth="1"/>
    <col min="10761" max="10761" width="14" style="250" customWidth="1"/>
    <col min="10762" max="10762" width="13.85546875" style="250" customWidth="1"/>
    <col min="10763" max="10763" width="19" style="250" customWidth="1"/>
    <col min="10764" max="10764" width="17.42578125" style="250" customWidth="1"/>
    <col min="10765" max="10765" width="19.140625" style="250" customWidth="1"/>
    <col min="10766" max="10766" width="16.85546875" style="250" customWidth="1"/>
    <col min="10767" max="10768" width="13.5703125" style="250" customWidth="1"/>
    <col min="10769" max="10770" width="13" style="250" customWidth="1"/>
    <col min="10771" max="10771" width="13.140625" style="250" customWidth="1"/>
    <col min="10772" max="10772" width="13.85546875" style="250" customWidth="1"/>
    <col min="10773" max="10773" width="13.140625" style="250" customWidth="1"/>
    <col min="10774" max="10779" width="12.7109375" style="250" customWidth="1"/>
    <col min="10780" max="10780" width="15.140625" style="250" customWidth="1"/>
    <col min="10781" max="10781" width="12.85546875" style="250" customWidth="1"/>
    <col min="10782" max="10782" width="12.7109375" style="250" customWidth="1"/>
    <col min="10783" max="10783" width="13.85546875" style="250" customWidth="1"/>
    <col min="10784" max="10784" width="13.42578125" style="250" customWidth="1"/>
    <col min="10785" max="10785" width="15.28515625" style="250" customWidth="1"/>
    <col min="10786" max="10786" width="12.42578125" style="250" customWidth="1"/>
    <col min="10787" max="10787" width="9.5703125" style="250" customWidth="1"/>
    <col min="10788" max="10788" width="13.28515625" style="250" customWidth="1"/>
    <col min="10789" max="10789" width="12.7109375" style="250" customWidth="1"/>
    <col min="10790" max="10791" width="12.85546875" style="250" customWidth="1"/>
    <col min="10792" max="10792" width="13.42578125" style="250" customWidth="1"/>
    <col min="10793" max="10794" width="12.85546875" style="250" customWidth="1"/>
    <col min="10795" max="10810" width="2.7109375" style="250" customWidth="1"/>
    <col min="10811" max="10811" width="3.28515625" style="250" customWidth="1"/>
    <col min="10812" max="10825" width="2.7109375" style="250" customWidth="1"/>
    <col min="10826" max="10826" width="15.140625" style="250" customWidth="1"/>
    <col min="10827" max="10827" width="12.5703125" style="250" customWidth="1"/>
    <col min="10828" max="10828" width="12.85546875" style="250" customWidth="1"/>
    <col min="10829" max="10830" width="13" style="250" customWidth="1"/>
    <col min="10831" max="10831" width="13.85546875" style="250" customWidth="1"/>
    <col min="10832" max="10832" width="14.5703125" style="250" customWidth="1"/>
    <col min="10833" max="10835" width="14.7109375" style="250" customWidth="1"/>
    <col min="10836" max="10836" width="13.7109375" style="250" customWidth="1"/>
    <col min="10837" max="10837" width="14.7109375" style="250" customWidth="1"/>
    <col min="10838" max="10838" width="18.140625" style="250" customWidth="1"/>
    <col min="10839" max="11007" width="11.42578125" style="250"/>
    <col min="11008" max="11008" width="4.42578125" style="250" customWidth="1"/>
    <col min="11009" max="11009" width="15.28515625" style="250" customWidth="1"/>
    <col min="11010" max="11010" width="16.85546875" style="250" customWidth="1"/>
    <col min="11011" max="11011" width="27.42578125" style="250" customWidth="1"/>
    <col min="11012" max="11012" width="16.5703125" style="250" customWidth="1"/>
    <col min="11013" max="11013" width="13.42578125" style="250" customWidth="1"/>
    <col min="11014" max="11014" width="13.7109375" style="250" customWidth="1"/>
    <col min="11015" max="11015" width="17.7109375" style="250" customWidth="1"/>
    <col min="11016" max="11016" width="14.5703125" style="250" customWidth="1"/>
    <col min="11017" max="11017" width="14" style="250" customWidth="1"/>
    <col min="11018" max="11018" width="13.85546875" style="250" customWidth="1"/>
    <col min="11019" max="11019" width="19" style="250" customWidth="1"/>
    <col min="11020" max="11020" width="17.42578125" style="250" customWidth="1"/>
    <col min="11021" max="11021" width="19.140625" style="250" customWidth="1"/>
    <col min="11022" max="11022" width="16.85546875" style="250" customWidth="1"/>
    <col min="11023" max="11024" width="13.5703125" style="250" customWidth="1"/>
    <col min="11025" max="11026" width="13" style="250" customWidth="1"/>
    <col min="11027" max="11027" width="13.140625" style="250" customWidth="1"/>
    <col min="11028" max="11028" width="13.85546875" style="250" customWidth="1"/>
    <col min="11029" max="11029" width="13.140625" style="250" customWidth="1"/>
    <col min="11030" max="11035" width="12.7109375" style="250" customWidth="1"/>
    <col min="11036" max="11036" width="15.140625" style="250" customWidth="1"/>
    <col min="11037" max="11037" width="12.85546875" style="250" customWidth="1"/>
    <col min="11038" max="11038" width="12.7109375" style="250" customWidth="1"/>
    <col min="11039" max="11039" width="13.85546875" style="250" customWidth="1"/>
    <col min="11040" max="11040" width="13.42578125" style="250" customWidth="1"/>
    <col min="11041" max="11041" width="15.28515625" style="250" customWidth="1"/>
    <col min="11042" max="11042" width="12.42578125" style="250" customWidth="1"/>
    <col min="11043" max="11043" width="9.5703125" style="250" customWidth="1"/>
    <col min="11044" max="11044" width="13.28515625" style="250" customWidth="1"/>
    <col min="11045" max="11045" width="12.7109375" style="250" customWidth="1"/>
    <col min="11046" max="11047" width="12.85546875" style="250" customWidth="1"/>
    <col min="11048" max="11048" width="13.42578125" style="250" customWidth="1"/>
    <col min="11049" max="11050" width="12.85546875" style="250" customWidth="1"/>
    <col min="11051" max="11066" width="2.7109375" style="250" customWidth="1"/>
    <col min="11067" max="11067" width="3.28515625" style="250" customWidth="1"/>
    <col min="11068" max="11081" width="2.7109375" style="250" customWidth="1"/>
    <col min="11082" max="11082" width="15.140625" style="250" customWidth="1"/>
    <col min="11083" max="11083" width="12.5703125" style="250" customWidth="1"/>
    <col min="11084" max="11084" width="12.85546875" style="250" customWidth="1"/>
    <col min="11085" max="11086" width="13" style="250" customWidth="1"/>
    <col min="11087" max="11087" width="13.85546875" style="250" customWidth="1"/>
    <col min="11088" max="11088" width="14.5703125" style="250" customWidth="1"/>
    <col min="11089" max="11091" width="14.7109375" style="250" customWidth="1"/>
    <col min="11092" max="11092" width="13.7109375" style="250" customWidth="1"/>
    <col min="11093" max="11093" width="14.7109375" style="250" customWidth="1"/>
    <col min="11094" max="11094" width="18.140625" style="250" customWidth="1"/>
    <col min="11095" max="11263" width="11.42578125" style="250"/>
    <col min="11264" max="11264" width="4.42578125" style="250" customWidth="1"/>
    <col min="11265" max="11265" width="15.28515625" style="250" customWidth="1"/>
    <col min="11266" max="11266" width="16.85546875" style="250" customWidth="1"/>
    <col min="11267" max="11267" width="27.42578125" style="250" customWidth="1"/>
    <col min="11268" max="11268" width="16.5703125" style="250" customWidth="1"/>
    <col min="11269" max="11269" width="13.42578125" style="250" customWidth="1"/>
    <col min="11270" max="11270" width="13.7109375" style="250" customWidth="1"/>
    <col min="11271" max="11271" width="17.7109375" style="250" customWidth="1"/>
    <col min="11272" max="11272" width="14.5703125" style="250" customWidth="1"/>
    <col min="11273" max="11273" width="14" style="250" customWidth="1"/>
    <col min="11274" max="11274" width="13.85546875" style="250" customWidth="1"/>
    <col min="11275" max="11275" width="19" style="250" customWidth="1"/>
    <col min="11276" max="11276" width="17.42578125" style="250" customWidth="1"/>
    <col min="11277" max="11277" width="19.140625" style="250" customWidth="1"/>
    <col min="11278" max="11278" width="16.85546875" style="250" customWidth="1"/>
    <col min="11279" max="11280" width="13.5703125" style="250" customWidth="1"/>
    <col min="11281" max="11282" width="13" style="250" customWidth="1"/>
    <col min="11283" max="11283" width="13.140625" style="250" customWidth="1"/>
    <col min="11284" max="11284" width="13.85546875" style="250" customWidth="1"/>
    <col min="11285" max="11285" width="13.140625" style="250" customWidth="1"/>
    <col min="11286" max="11291" width="12.7109375" style="250" customWidth="1"/>
    <col min="11292" max="11292" width="15.140625" style="250" customWidth="1"/>
    <col min="11293" max="11293" width="12.85546875" style="250" customWidth="1"/>
    <col min="11294" max="11294" width="12.7109375" style="250" customWidth="1"/>
    <col min="11295" max="11295" width="13.85546875" style="250" customWidth="1"/>
    <col min="11296" max="11296" width="13.42578125" style="250" customWidth="1"/>
    <col min="11297" max="11297" width="15.28515625" style="250" customWidth="1"/>
    <col min="11298" max="11298" width="12.42578125" style="250" customWidth="1"/>
    <col min="11299" max="11299" width="9.5703125" style="250" customWidth="1"/>
    <col min="11300" max="11300" width="13.28515625" style="250" customWidth="1"/>
    <col min="11301" max="11301" width="12.7109375" style="250" customWidth="1"/>
    <col min="11302" max="11303" width="12.85546875" style="250" customWidth="1"/>
    <col min="11304" max="11304" width="13.42578125" style="250" customWidth="1"/>
    <col min="11305" max="11306" width="12.85546875" style="250" customWidth="1"/>
    <col min="11307" max="11322" width="2.7109375" style="250" customWidth="1"/>
    <col min="11323" max="11323" width="3.28515625" style="250" customWidth="1"/>
    <col min="11324" max="11337" width="2.7109375" style="250" customWidth="1"/>
    <col min="11338" max="11338" width="15.140625" style="250" customWidth="1"/>
    <col min="11339" max="11339" width="12.5703125" style="250" customWidth="1"/>
    <col min="11340" max="11340" width="12.85546875" style="250" customWidth="1"/>
    <col min="11341" max="11342" width="13" style="250" customWidth="1"/>
    <col min="11343" max="11343" width="13.85546875" style="250" customWidth="1"/>
    <col min="11344" max="11344" width="14.5703125" style="250" customWidth="1"/>
    <col min="11345" max="11347" width="14.7109375" style="250" customWidth="1"/>
    <col min="11348" max="11348" width="13.7109375" style="250" customWidth="1"/>
    <col min="11349" max="11349" width="14.7109375" style="250" customWidth="1"/>
    <col min="11350" max="11350" width="18.140625" style="250" customWidth="1"/>
    <col min="11351" max="11519" width="11.42578125" style="250"/>
    <col min="11520" max="11520" width="4.42578125" style="250" customWidth="1"/>
    <col min="11521" max="11521" width="15.28515625" style="250" customWidth="1"/>
    <col min="11522" max="11522" width="16.85546875" style="250" customWidth="1"/>
    <col min="11523" max="11523" width="27.42578125" style="250" customWidth="1"/>
    <col min="11524" max="11524" width="16.5703125" style="250" customWidth="1"/>
    <col min="11525" max="11525" width="13.42578125" style="250" customWidth="1"/>
    <col min="11526" max="11526" width="13.7109375" style="250" customWidth="1"/>
    <col min="11527" max="11527" width="17.7109375" style="250" customWidth="1"/>
    <col min="11528" max="11528" width="14.5703125" style="250" customWidth="1"/>
    <col min="11529" max="11529" width="14" style="250" customWidth="1"/>
    <col min="11530" max="11530" width="13.85546875" style="250" customWidth="1"/>
    <col min="11531" max="11531" width="19" style="250" customWidth="1"/>
    <col min="11532" max="11532" width="17.42578125" style="250" customWidth="1"/>
    <col min="11533" max="11533" width="19.140625" style="250" customWidth="1"/>
    <col min="11534" max="11534" width="16.85546875" style="250" customWidth="1"/>
    <col min="11535" max="11536" width="13.5703125" style="250" customWidth="1"/>
    <col min="11537" max="11538" width="13" style="250" customWidth="1"/>
    <col min="11539" max="11539" width="13.140625" style="250" customWidth="1"/>
    <col min="11540" max="11540" width="13.85546875" style="250" customWidth="1"/>
    <col min="11541" max="11541" width="13.140625" style="250" customWidth="1"/>
    <col min="11542" max="11547" width="12.7109375" style="250" customWidth="1"/>
    <col min="11548" max="11548" width="15.140625" style="250" customWidth="1"/>
    <col min="11549" max="11549" width="12.85546875" style="250" customWidth="1"/>
    <col min="11550" max="11550" width="12.7109375" style="250" customWidth="1"/>
    <col min="11551" max="11551" width="13.85546875" style="250" customWidth="1"/>
    <col min="11552" max="11552" width="13.42578125" style="250" customWidth="1"/>
    <col min="11553" max="11553" width="15.28515625" style="250" customWidth="1"/>
    <col min="11554" max="11554" width="12.42578125" style="250" customWidth="1"/>
    <col min="11555" max="11555" width="9.5703125" style="250" customWidth="1"/>
    <col min="11556" max="11556" width="13.28515625" style="250" customWidth="1"/>
    <col min="11557" max="11557" width="12.7109375" style="250" customWidth="1"/>
    <col min="11558" max="11559" width="12.85546875" style="250" customWidth="1"/>
    <col min="11560" max="11560" width="13.42578125" style="250" customWidth="1"/>
    <col min="11561" max="11562" width="12.85546875" style="250" customWidth="1"/>
    <col min="11563" max="11578" width="2.7109375" style="250" customWidth="1"/>
    <col min="11579" max="11579" width="3.28515625" style="250" customWidth="1"/>
    <col min="11580" max="11593" width="2.7109375" style="250" customWidth="1"/>
    <col min="11594" max="11594" width="15.140625" style="250" customWidth="1"/>
    <col min="11595" max="11595" width="12.5703125" style="250" customWidth="1"/>
    <col min="11596" max="11596" width="12.85546875" style="250" customWidth="1"/>
    <col min="11597" max="11598" width="13" style="250" customWidth="1"/>
    <col min="11599" max="11599" width="13.85546875" style="250" customWidth="1"/>
    <col min="11600" max="11600" width="14.5703125" style="250" customWidth="1"/>
    <col min="11601" max="11603" width="14.7109375" style="250" customWidth="1"/>
    <col min="11604" max="11604" width="13.7109375" style="250" customWidth="1"/>
    <col min="11605" max="11605" width="14.7109375" style="250" customWidth="1"/>
    <col min="11606" max="11606" width="18.140625" style="250" customWidth="1"/>
    <col min="11607" max="11775" width="11.42578125" style="250"/>
    <col min="11776" max="11776" width="4.42578125" style="250" customWidth="1"/>
    <col min="11777" max="11777" width="15.28515625" style="250" customWidth="1"/>
    <col min="11778" max="11778" width="16.85546875" style="250" customWidth="1"/>
    <col min="11779" max="11779" width="27.42578125" style="250" customWidth="1"/>
    <col min="11780" max="11780" width="16.5703125" style="250" customWidth="1"/>
    <col min="11781" max="11781" width="13.42578125" style="250" customWidth="1"/>
    <col min="11782" max="11782" width="13.7109375" style="250" customWidth="1"/>
    <col min="11783" max="11783" width="17.7109375" style="250" customWidth="1"/>
    <col min="11784" max="11784" width="14.5703125" style="250" customWidth="1"/>
    <col min="11785" max="11785" width="14" style="250" customWidth="1"/>
    <col min="11786" max="11786" width="13.85546875" style="250" customWidth="1"/>
    <col min="11787" max="11787" width="19" style="250" customWidth="1"/>
    <col min="11788" max="11788" width="17.42578125" style="250" customWidth="1"/>
    <col min="11789" max="11789" width="19.140625" style="250" customWidth="1"/>
    <col min="11790" max="11790" width="16.85546875" style="250" customWidth="1"/>
    <col min="11791" max="11792" width="13.5703125" style="250" customWidth="1"/>
    <col min="11793" max="11794" width="13" style="250" customWidth="1"/>
    <col min="11795" max="11795" width="13.140625" style="250" customWidth="1"/>
    <col min="11796" max="11796" width="13.85546875" style="250" customWidth="1"/>
    <col min="11797" max="11797" width="13.140625" style="250" customWidth="1"/>
    <col min="11798" max="11803" width="12.7109375" style="250" customWidth="1"/>
    <col min="11804" max="11804" width="15.140625" style="250" customWidth="1"/>
    <col min="11805" max="11805" width="12.85546875" style="250" customWidth="1"/>
    <col min="11806" max="11806" width="12.7109375" style="250" customWidth="1"/>
    <col min="11807" max="11807" width="13.85546875" style="250" customWidth="1"/>
    <col min="11808" max="11808" width="13.42578125" style="250" customWidth="1"/>
    <col min="11809" max="11809" width="15.28515625" style="250" customWidth="1"/>
    <col min="11810" max="11810" width="12.42578125" style="250" customWidth="1"/>
    <col min="11811" max="11811" width="9.5703125" style="250" customWidth="1"/>
    <col min="11812" max="11812" width="13.28515625" style="250" customWidth="1"/>
    <col min="11813" max="11813" width="12.7109375" style="250" customWidth="1"/>
    <col min="11814" max="11815" width="12.85546875" style="250" customWidth="1"/>
    <col min="11816" max="11816" width="13.42578125" style="250" customWidth="1"/>
    <col min="11817" max="11818" width="12.85546875" style="250" customWidth="1"/>
    <col min="11819" max="11834" width="2.7109375" style="250" customWidth="1"/>
    <col min="11835" max="11835" width="3.28515625" style="250" customWidth="1"/>
    <col min="11836" max="11849" width="2.7109375" style="250" customWidth="1"/>
    <col min="11850" max="11850" width="15.140625" style="250" customWidth="1"/>
    <col min="11851" max="11851" width="12.5703125" style="250" customWidth="1"/>
    <col min="11852" max="11852" width="12.85546875" style="250" customWidth="1"/>
    <col min="11853" max="11854" width="13" style="250" customWidth="1"/>
    <col min="11855" max="11855" width="13.85546875" style="250" customWidth="1"/>
    <col min="11856" max="11856" width="14.5703125" style="250" customWidth="1"/>
    <col min="11857" max="11859" width="14.7109375" style="250" customWidth="1"/>
    <col min="11860" max="11860" width="13.7109375" style="250" customWidth="1"/>
    <col min="11861" max="11861" width="14.7109375" style="250" customWidth="1"/>
    <col min="11862" max="11862" width="18.140625" style="250" customWidth="1"/>
    <col min="11863" max="12031" width="11.42578125" style="250"/>
    <col min="12032" max="12032" width="4.42578125" style="250" customWidth="1"/>
    <col min="12033" max="12033" width="15.28515625" style="250" customWidth="1"/>
    <col min="12034" max="12034" width="16.85546875" style="250" customWidth="1"/>
    <col min="12035" max="12035" width="27.42578125" style="250" customWidth="1"/>
    <col min="12036" max="12036" width="16.5703125" style="250" customWidth="1"/>
    <col min="12037" max="12037" width="13.42578125" style="250" customWidth="1"/>
    <col min="12038" max="12038" width="13.7109375" style="250" customWidth="1"/>
    <col min="12039" max="12039" width="17.7109375" style="250" customWidth="1"/>
    <col min="12040" max="12040" width="14.5703125" style="250" customWidth="1"/>
    <col min="12041" max="12041" width="14" style="250" customWidth="1"/>
    <col min="12042" max="12042" width="13.85546875" style="250" customWidth="1"/>
    <col min="12043" max="12043" width="19" style="250" customWidth="1"/>
    <col min="12044" max="12044" width="17.42578125" style="250" customWidth="1"/>
    <col min="12045" max="12045" width="19.140625" style="250" customWidth="1"/>
    <col min="12046" max="12046" width="16.85546875" style="250" customWidth="1"/>
    <col min="12047" max="12048" width="13.5703125" style="250" customWidth="1"/>
    <col min="12049" max="12050" width="13" style="250" customWidth="1"/>
    <col min="12051" max="12051" width="13.140625" style="250" customWidth="1"/>
    <col min="12052" max="12052" width="13.85546875" style="250" customWidth="1"/>
    <col min="12053" max="12053" width="13.140625" style="250" customWidth="1"/>
    <col min="12054" max="12059" width="12.7109375" style="250" customWidth="1"/>
    <col min="12060" max="12060" width="15.140625" style="250" customWidth="1"/>
    <col min="12061" max="12061" width="12.85546875" style="250" customWidth="1"/>
    <col min="12062" max="12062" width="12.7109375" style="250" customWidth="1"/>
    <col min="12063" max="12063" width="13.85546875" style="250" customWidth="1"/>
    <col min="12064" max="12064" width="13.42578125" style="250" customWidth="1"/>
    <col min="12065" max="12065" width="15.28515625" style="250" customWidth="1"/>
    <col min="12066" max="12066" width="12.42578125" style="250" customWidth="1"/>
    <col min="12067" max="12067" width="9.5703125" style="250" customWidth="1"/>
    <col min="12068" max="12068" width="13.28515625" style="250" customWidth="1"/>
    <col min="12069" max="12069" width="12.7109375" style="250" customWidth="1"/>
    <col min="12070" max="12071" width="12.85546875" style="250" customWidth="1"/>
    <col min="12072" max="12072" width="13.42578125" style="250" customWidth="1"/>
    <col min="12073" max="12074" width="12.85546875" style="250" customWidth="1"/>
    <col min="12075" max="12090" width="2.7109375" style="250" customWidth="1"/>
    <col min="12091" max="12091" width="3.28515625" style="250" customWidth="1"/>
    <col min="12092" max="12105" width="2.7109375" style="250" customWidth="1"/>
    <col min="12106" max="12106" width="15.140625" style="250" customWidth="1"/>
    <col min="12107" max="12107" width="12.5703125" style="250" customWidth="1"/>
    <col min="12108" max="12108" width="12.85546875" style="250" customWidth="1"/>
    <col min="12109" max="12110" width="13" style="250" customWidth="1"/>
    <col min="12111" max="12111" width="13.85546875" style="250" customWidth="1"/>
    <col min="12112" max="12112" width="14.5703125" style="250" customWidth="1"/>
    <col min="12113" max="12115" width="14.7109375" style="250" customWidth="1"/>
    <col min="12116" max="12116" width="13.7109375" style="250" customWidth="1"/>
    <col min="12117" max="12117" width="14.7109375" style="250" customWidth="1"/>
    <col min="12118" max="12118" width="18.140625" style="250" customWidth="1"/>
    <col min="12119" max="12287" width="11.42578125" style="250"/>
    <col min="12288" max="12288" width="4.42578125" style="250" customWidth="1"/>
    <col min="12289" max="12289" width="15.28515625" style="250" customWidth="1"/>
    <col min="12290" max="12290" width="16.85546875" style="250" customWidth="1"/>
    <col min="12291" max="12291" width="27.42578125" style="250" customWidth="1"/>
    <col min="12292" max="12292" width="16.5703125" style="250" customWidth="1"/>
    <col min="12293" max="12293" width="13.42578125" style="250" customWidth="1"/>
    <col min="12294" max="12294" width="13.7109375" style="250" customWidth="1"/>
    <col min="12295" max="12295" width="17.7109375" style="250" customWidth="1"/>
    <col min="12296" max="12296" width="14.5703125" style="250" customWidth="1"/>
    <col min="12297" max="12297" width="14" style="250" customWidth="1"/>
    <col min="12298" max="12298" width="13.85546875" style="250" customWidth="1"/>
    <col min="12299" max="12299" width="19" style="250" customWidth="1"/>
    <col min="12300" max="12300" width="17.42578125" style="250" customWidth="1"/>
    <col min="12301" max="12301" width="19.140625" style="250" customWidth="1"/>
    <col min="12302" max="12302" width="16.85546875" style="250" customWidth="1"/>
    <col min="12303" max="12304" width="13.5703125" style="250" customWidth="1"/>
    <col min="12305" max="12306" width="13" style="250" customWidth="1"/>
    <col min="12307" max="12307" width="13.140625" style="250" customWidth="1"/>
    <col min="12308" max="12308" width="13.85546875" style="250" customWidth="1"/>
    <col min="12309" max="12309" width="13.140625" style="250" customWidth="1"/>
    <col min="12310" max="12315" width="12.7109375" style="250" customWidth="1"/>
    <col min="12316" max="12316" width="15.140625" style="250" customWidth="1"/>
    <col min="12317" max="12317" width="12.85546875" style="250" customWidth="1"/>
    <col min="12318" max="12318" width="12.7109375" style="250" customWidth="1"/>
    <col min="12319" max="12319" width="13.85546875" style="250" customWidth="1"/>
    <col min="12320" max="12320" width="13.42578125" style="250" customWidth="1"/>
    <col min="12321" max="12321" width="15.28515625" style="250" customWidth="1"/>
    <col min="12322" max="12322" width="12.42578125" style="250" customWidth="1"/>
    <col min="12323" max="12323" width="9.5703125" style="250" customWidth="1"/>
    <col min="12324" max="12324" width="13.28515625" style="250" customWidth="1"/>
    <col min="12325" max="12325" width="12.7109375" style="250" customWidth="1"/>
    <col min="12326" max="12327" width="12.85546875" style="250" customWidth="1"/>
    <col min="12328" max="12328" width="13.42578125" style="250" customWidth="1"/>
    <col min="12329" max="12330" width="12.85546875" style="250" customWidth="1"/>
    <col min="12331" max="12346" width="2.7109375" style="250" customWidth="1"/>
    <col min="12347" max="12347" width="3.28515625" style="250" customWidth="1"/>
    <col min="12348" max="12361" width="2.7109375" style="250" customWidth="1"/>
    <col min="12362" max="12362" width="15.140625" style="250" customWidth="1"/>
    <col min="12363" max="12363" width="12.5703125" style="250" customWidth="1"/>
    <col min="12364" max="12364" width="12.85546875" style="250" customWidth="1"/>
    <col min="12365" max="12366" width="13" style="250" customWidth="1"/>
    <col min="12367" max="12367" width="13.85546875" style="250" customWidth="1"/>
    <col min="12368" max="12368" width="14.5703125" style="250" customWidth="1"/>
    <col min="12369" max="12371" width="14.7109375" style="250" customWidth="1"/>
    <col min="12372" max="12372" width="13.7109375" style="250" customWidth="1"/>
    <col min="12373" max="12373" width="14.7109375" style="250" customWidth="1"/>
    <col min="12374" max="12374" width="18.140625" style="250" customWidth="1"/>
    <col min="12375" max="12543" width="11.42578125" style="250"/>
    <col min="12544" max="12544" width="4.42578125" style="250" customWidth="1"/>
    <col min="12545" max="12545" width="15.28515625" style="250" customWidth="1"/>
    <col min="12546" max="12546" width="16.85546875" style="250" customWidth="1"/>
    <col min="12547" max="12547" width="27.42578125" style="250" customWidth="1"/>
    <col min="12548" max="12548" width="16.5703125" style="250" customWidth="1"/>
    <col min="12549" max="12549" width="13.42578125" style="250" customWidth="1"/>
    <col min="12550" max="12550" width="13.7109375" style="250" customWidth="1"/>
    <col min="12551" max="12551" width="17.7109375" style="250" customWidth="1"/>
    <col min="12552" max="12552" width="14.5703125" style="250" customWidth="1"/>
    <col min="12553" max="12553" width="14" style="250" customWidth="1"/>
    <col min="12554" max="12554" width="13.85546875" style="250" customWidth="1"/>
    <col min="12555" max="12555" width="19" style="250" customWidth="1"/>
    <col min="12556" max="12556" width="17.42578125" style="250" customWidth="1"/>
    <col min="12557" max="12557" width="19.140625" style="250" customWidth="1"/>
    <col min="12558" max="12558" width="16.85546875" style="250" customWidth="1"/>
    <col min="12559" max="12560" width="13.5703125" style="250" customWidth="1"/>
    <col min="12561" max="12562" width="13" style="250" customWidth="1"/>
    <col min="12563" max="12563" width="13.140625" style="250" customWidth="1"/>
    <col min="12564" max="12564" width="13.85546875" style="250" customWidth="1"/>
    <col min="12565" max="12565" width="13.140625" style="250" customWidth="1"/>
    <col min="12566" max="12571" width="12.7109375" style="250" customWidth="1"/>
    <col min="12572" max="12572" width="15.140625" style="250" customWidth="1"/>
    <col min="12573" max="12573" width="12.85546875" style="250" customWidth="1"/>
    <col min="12574" max="12574" width="12.7109375" style="250" customWidth="1"/>
    <col min="12575" max="12575" width="13.85546875" style="250" customWidth="1"/>
    <col min="12576" max="12576" width="13.42578125" style="250" customWidth="1"/>
    <col min="12577" max="12577" width="15.28515625" style="250" customWidth="1"/>
    <col min="12578" max="12578" width="12.42578125" style="250" customWidth="1"/>
    <col min="12579" max="12579" width="9.5703125" style="250" customWidth="1"/>
    <col min="12580" max="12580" width="13.28515625" style="250" customWidth="1"/>
    <col min="12581" max="12581" width="12.7109375" style="250" customWidth="1"/>
    <col min="12582" max="12583" width="12.85546875" style="250" customWidth="1"/>
    <col min="12584" max="12584" width="13.42578125" style="250" customWidth="1"/>
    <col min="12585" max="12586" width="12.85546875" style="250" customWidth="1"/>
    <col min="12587" max="12602" width="2.7109375" style="250" customWidth="1"/>
    <col min="12603" max="12603" width="3.28515625" style="250" customWidth="1"/>
    <col min="12604" max="12617" width="2.7109375" style="250" customWidth="1"/>
    <col min="12618" max="12618" width="15.140625" style="250" customWidth="1"/>
    <col min="12619" max="12619" width="12.5703125" style="250" customWidth="1"/>
    <col min="12620" max="12620" width="12.85546875" style="250" customWidth="1"/>
    <col min="12621" max="12622" width="13" style="250" customWidth="1"/>
    <col min="12623" max="12623" width="13.85546875" style="250" customWidth="1"/>
    <col min="12624" max="12624" width="14.5703125" style="250" customWidth="1"/>
    <col min="12625" max="12627" width="14.7109375" style="250" customWidth="1"/>
    <col min="12628" max="12628" width="13.7109375" style="250" customWidth="1"/>
    <col min="12629" max="12629" width="14.7109375" style="250" customWidth="1"/>
    <col min="12630" max="12630" width="18.140625" style="250" customWidth="1"/>
    <col min="12631" max="12799" width="11.42578125" style="250"/>
    <col min="12800" max="12800" width="4.42578125" style="250" customWidth="1"/>
    <col min="12801" max="12801" width="15.28515625" style="250" customWidth="1"/>
    <col min="12802" max="12802" width="16.85546875" style="250" customWidth="1"/>
    <col min="12803" max="12803" width="27.42578125" style="250" customWidth="1"/>
    <col min="12804" max="12804" width="16.5703125" style="250" customWidth="1"/>
    <col min="12805" max="12805" width="13.42578125" style="250" customWidth="1"/>
    <col min="12806" max="12806" width="13.7109375" style="250" customWidth="1"/>
    <col min="12807" max="12807" width="17.7109375" style="250" customWidth="1"/>
    <col min="12808" max="12808" width="14.5703125" style="250" customWidth="1"/>
    <col min="12809" max="12809" width="14" style="250" customWidth="1"/>
    <col min="12810" max="12810" width="13.85546875" style="250" customWidth="1"/>
    <col min="12811" max="12811" width="19" style="250" customWidth="1"/>
    <col min="12812" max="12812" width="17.42578125" style="250" customWidth="1"/>
    <col min="12813" max="12813" width="19.140625" style="250" customWidth="1"/>
    <col min="12814" max="12814" width="16.85546875" style="250" customWidth="1"/>
    <col min="12815" max="12816" width="13.5703125" style="250" customWidth="1"/>
    <col min="12817" max="12818" width="13" style="250" customWidth="1"/>
    <col min="12819" max="12819" width="13.140625" style="250" customWidth="1"/>
    <col min="12820" max="12820" width="13.85546875" style="250" customWidth="1"/>
    <col min="12821" max="12821" width="13.140625" style="250" customWidth="1"/>
    <col min="12822" max="12827" width="12.7109375" style="250" customWidth="1"/>
    <col min="12828" max="12828" width="15.140625" style="250" customWidth="1"/>
    <col min="12829" max="12829" width="12.85546875" style="250" customWidth="1"/>
    <col min="12830" max="12830" width="12.7109375" style="250" customWidth="1"/>
    <col min="12831" max="12831" width="13.85546875" style="250" customWidth="1"/>
    <col min="12832" max="12832" width="13.42578125" style="250" customWidth="1"/>
    <col min="12833" max="12833" width="15.28515625" style="250" customWidth="1"/>
    <col min="12834" max="12834" width="12.42578125" style="250" customWidth="1"/>
    <col min="12835" max="12835" width="9.5703125" style="250" customWidth="1"/>
    <col min="12836" max="12836" width="13.28515625" style="250" customWidth="1"/>
    <col min="12837" max="12837" width="12.7109375" style="250" customWidth="1"/>
    <col min="12838" max="12839" width="12.85546875" style="250" customWidth="1"/>
    <col min="12840" max="12840" width="13.42578125" style="250" customWidth="1"/>
    <col min="12841" max="12842" width="12.85546875" style="250" customWidth="1"/>
    <col min="12843" max="12858" width="2.7109375" style="250" customWidth="1"/>
    <col min="12859" max="12859" width="3.28515625" style="250" customWidth="1"/>
    <col min="12860" max="12873" width="2.7109375" style="250" customWidth="1"/>
    <col min="12874" max="12874" width="15.140625" style="250" customWidth="1"/>
    <col min="12875" max="12875" width="12.5703125" style="250" customWidth="1"/>
    <col min="12876" max="12876" width="12.85546875" style="250" customWidth="1"/>
    <col min="12877" max="12878" width="13" style="250" customWidth="1"/>
    <col min="12879" max="12879" width="13.85546875" style="250" customWidth="1"/>
    <col min="12880" max="12880" width="14.5703125" style="250" customWidth="1"/>
    <col min="12881" max="12883" width="14.7109375" style="250" customWidth="1"/>
    <col min="12884" max="12884" width="13.7109375" style="250" customWidth="1"/>
    <col min="12885" max="12885" width="14.7109375" style="250" customWidth="1"/>
    <col min="12886" max="12886" width="18.140625" style="250" customWidth="1"/>
    <col min="12887" max="13055" width="11.42578125" style="250"/>
    <col min="13056" max="13056" width="4.42578125" style="250" customWidth="1"/>
    <col min="13057" max="13057" width="15.28515625" style="250" customWidth="1"/>
    <col min="13058" max="13058" width="16.85546875" style="250" customWidth="1"/>
    <col min="13059" max="13059" width="27.42578125" style="250" customWidth="1"/>
    <col min="13060" max="13060" width="16.5703125" style="250" customWidth="1"/>
    <col min="13061" max="13061" width="13.42578125" style="250" customWidth="1"/>
    <col min="13062" max="13062" width="13.7109375" style="250" customWidth="1"/>
    <col min="13063" max="13063" width="17.7109375" style="250" customWidth="1"/>
    <col min="13064" max="13064" width="14.5703125" style="250" customWidth="1"/>
    <col min="13065" max="13065" width="14" style="250" customWidth="1"/>
    <col min="13066" max="13066" width="13.85546875" style="250" customWidth="1"/>
    <col min="13067" max="13067" width="19" style="250" customWidth="1"/>
    <col min="13068" max="13068" width="17.42578125" style="250" customWidth="1"/>
    <col min="13069" max="13069" width="19.140625" style="250" customWidth="1"/>
    <col min="13070" max="13070" width="16.85546875" style="250" customWidth="1"/>
    <col min="13071" max="13072" width="13.5703125" style="250" customWidth="1"/>
    <col min="13073" max="13074" width="13" style="250" customWidth="1"/>
    <col min="13075" max="13075" width="13.140625" style="250" customWidth="1"/>
    <col min="13076" max="13076" width="13.85546875" style="250" customWidth="1"/>
    <col min="13077" max="13077" width="13.140625" style="250" customWidth="1"/>
    <col min="13078" max="13083" width="12.7109375" style="250" customWidth="1"/>
    <col min="13084" max="13084" width="15.140625" style="250" customWidth="1"/>
    <col min="13085" max="13085" width="12.85546875" style="250" customWidth="1"/>
    <col min="13086" max="13086" width="12.7109375" style="250" customWidth="1"/>
    <col min="13087" max="13087" width="13.85546875" style="250" customWidth="1"/>
    <col min="13088" max="13088" width="13.42578125" style="250" customWidth="1"/>
    <col min="13089" max="13089" width="15.28515625" style="250" customWidth="1"/>
    <col min="13090" max="13090" width="12.42578125" style="250" customWidth="1"/>
    <col min="13091" max="13091" width="9.5703125" style="250" customWidth="1"/>
    <col min="13092" max="13092" width="13.28515625" style="250" customWidth="1"/>
    <col min="13093" max="13093" width="12.7109375" style="250" customWidth="1"/>
    <col min="13094" max="13095" width="12.85546875" style="250" customWidth="1"/>
    <col min="13096" max="13096" width="13.42578125" style="250" customWidth="1"/>
    <col min="13097" max="13098" width="12.85546875" style="250" customWidth="1"/>
    <col min="13099" max="13114" width="2.7109375" style="250" customWidth="1"/>
    <col min="13115" max="13115" width="3.28515625" style="250" customWidth="1"/>
    <col min="13116" max="13129" width="2.7109375" style="250" customWidth="1"/>
    <col min="13130" max="13130" width="15.140625" style="250" customWidth="1"/>
    <col min="13131" max="13131" width="12.5703125" style="250" customWidth="1"/>
    <col min="13132" max="13132" width="12.85546875" style="250" customWidth="1"/>
    <col min="13133" max="13134" width="13" style="250" customWidth="1"/>
    <col min="13135" max="13135" width="13.85546875" style="250" customWidth="1"/>
    <col min="13136" max="13136" width="14.5703125" style="250" customWidth="1"/>
    <col min="13137" max="13139" width="14.7109375" style="250" customWidth="1"/>
    <col min="13140" max="13140" width="13.7109375" style="250" customWidth="1"/>
    <col min="13141" max="13141" width="14.7109375" style="250" customWidth="1"/>
    <col min="13142" max="13142" width="18.140625" style="250" customWidth="1"/>
    <col min="13143" max="13311" width="11.42578125" style="250"/>
    <col min="13312" max="13312" width="4.42578125" style="250" customWidth="1"/>
    <col min="13313" max="13313" width="15.28515625" style="250" customWidth="1"/>
    <col min="13314" max="13314" width="16.85546875" style="250" customWidth="1"/>
    <col min="13315" max="13315" width="27.42578125" style="250" customWidth="1"/>
    <col min="13316" max="13316" width="16.5703125" style="250" customWidth="1"/>
    <col min="13317" max="13317" width="13.42578125" style="250" customWidth="1"/>
    <col min="13318" max="13318" width="13.7109375" style="250" customWidth="1"/>
    <col min="13319" max="13319" width="17.7109375" style="250" customWidth="1"/>
    <col min="13320" max="13320" width="14.5703125" style="250" customWidth="1"/>
    <col min="13321" max="13321" width="14" style="250" customWidth="1"/>
    <col min="13322" max="13322" width="13.85546875" style="250" customWidth="1"/>
    <col min="13323" max="13323" width="19" style="250" customWidth="1"/>
    <col min="13324" max="13324" width="17.42578125" style="250" customWidth="1"/>
    <col min="13325" max="13325" width="19.140625" style="250" customWidth="1"/>
    <col min="13326" max="13326" width="16.85546875" style="250" customWidth="1"/>
    <col min="13327" max="13328" width="13.5703125" style="250" customWidth="1"/>
    <col min="13329" max="13330" width="13" style="250" customWidth="1"/>
    <col min="13331" max="13331" width="13.140625" style="250" customWidth="1"/>
    <col min="13332" max="13332" width="13.85546875" style="250" customWidth="1"/>
    <col min="13333" max="13333" width="13.140625" style="250" customWidth="1"/>
    <col min="13334" max="13339" width="12.7109375" style="250" customWidth="1"/>
    <col min="13340" max="13340" width="15.140625" style="250" customWidth="1"/>
    <col min="13341" max="13341" width="12.85546875" style="250" customWidth="1"/>
    <col min="13342" max="13342" width="12.7109375" style="250" customWidth="1"/>
    <col min="13343" max="13343" width="13.85546875" style="250" customWidth="1"/>
    <col min="13344" max="13344" width="13.42578125" style="250" customWidth="1"/>
    <col min="13345" max="13345" width="15.28515625" style="250" customWidth="1"/>
    <col min="13346" max="13346" width="12.42578125" style="250" customWidth="1"/>
    <col min="13347" max="13347" width="9.5703125" style="250" customWidth="1"/>
    <col min="13348" max="13348" width="13.28515625" style="250" customWidth="1"/>
    <col min="13349" max="13349" width="12.7109375" style="250" customWidth="1"/>
    <col min="13350" max="13351" width="12.85546875" style="250" customWidth="1"/>
    <col min="13352" max="13352" width="13.42578125" style="250" customWidth="1"/>
    <col min="13353" max="13354" width="12.85546875" style="250" customWidth="1"/>
    <col min="13355" max="13370" width="2.7109375" style="250" customWidth="1"/>
    <col min="13371" max="13371" width="3.28515625" style="250" customWidth="1"/>
    <col min="13372" max="13385" width="2.7109375" style="250" customWidth="1"/>
    <col min="13386" max="13386" width="15.140625" style="250" customWidth="1"/>
    <col min="13387" max="13387" width="12.5703125" style="250" customWidth="1"/>
    <col min="13388" max="13388" width="12.85546875" style="250" customWidth="1"/>
    <col min="13389" max="13390" width="13" style="250" customWidth="1"/>
    <col min="13391" max="13391" width="13.85546875" style="250" customWidth="1"/>
    <col min="13392" max="13392" width="14.5703125" style="250" customWidth="1"/>
    <col min="13393" max="13395" width="14.7109375" style="250" customWidth="1"/>
    <col min="13396" max="13396" width="13.7109375" style="250" customWidth="1"/>
    <col min="13397" max="13397" width="14.7109375" style="250" customWidth="1"/>
    <col min="13398" max="13398" width="18.140625" style="250" customWidth="1"/>
    <col min="13399" max="13567" width="11.42578125" style="250"/>
    <col min="13568" max="13568" width="4.42578125" style="250" customWidth="1"/>
    <col min="13569" max="13569" width="15.28515625" style="250" customWidth="1"/>
    <col min="13570" max="13570" width="16.85546875" style="250" customWidth="1"/>
    <col min="13571" max="13571" width="27.42578125" style="250" customWidth="1"/>
    <col min="13572" max="13572" width="16.5703125" style="250" customWidth="1"/>
    <col min="13573" max="13573" width="13.42578125" style="250" customWidth="1"/>
    <col min="13574" max="13574" width="13.7109375" style="250" customWidth="1"/>
    <col min="13575" max="13575" width="17.7109375" style="250" customWidth="1"/>
    <col min="13576" max="13576" width="14.5703125" style="250" customWidth="1"/>
    <col min="13577" max="13577" width="14" style="250" customWidth="1"/>
    <col min="13578" max="13578" width="13.85546875" style="250" customWidth="1"/>
    <col min="13579" max="13579" width="19" style="250" customWidth="1"/>
    <col min="13580" max="13580" width="17.42578125" style="250" customWidth="1"/>
    <col min="13581" max="13581" width="19.140625" style="250" customWidth="1"/>
    <col min="13582" max="13582" width="16.85546875" style="250" customWidth="1"/>
    <col min="13583" max="13584" width="13.5703125" style="250" customWidth="1"/>
    <col min="13585" max="13586" width="13" style="250" customWidth="1"/>
    <col min="13587" max="13587" width="13.140625" style="250" customWidth="1"/>
    <col min="13588" max="13588" width="13.85546875" style="250" customWidth="1"/>
    <col min="13589" max="13589" width="13.140625" style="250" customWidth="1"/>
    <col min="13590" max="13595" width="12.7109375" style="250" customWidth="1"/>
    <col min="13596" max="13596" width="15.140625" style="250" customWidth="1"/>
    <col min="13597" max="13597" width="12.85546875" style="250" customWidth="1"/>
    <col min="13598" max="13598" width="12.7109375" style="250" customWidth="1"/>
    <col min="13599" max="13599" width="13.85546875" style="250" customWidth="1"/>
    <col min="13600" max="13600" width="13.42578125" style="250" customWidth="1"/>
    <col min="13601" max="13601" width="15.28515625" style="250" customWidth="1"/>
    <col min="13602" max="13602" width="12.42578125" style="250" customWidth="1"/>
    <col min="13603" max="13603" width="9.5703125" style="250" customWidth="1"/>
    <col min="13604" max="13604" width="13.28515625" style="250" customWidth="1"/>
    <col min="13605" max="13605" width="12.7109375" style="250" customWidth="1"/>
    <col min="13606" max="13607" width="12.85546875" style="250" customWidth="1"/>
    <col min="13608" max="13608" width="13.42578125" style="250" customWidth="1"/>
    <col min="13609" max="13610" width="12.85546875" style="250" customWidth="1"/>
    <col min="13611" max="13626" width="2.7109375" style="250" customWidth="1"/>
    <col min="13627" max="13627" width="3.28515625" style="250" customWidth="1"/>
    <col min="13628" max="13641" width="2.7109375" style="250" customWidth="1"/>
    <col min="13642" max="13642" width="15.140625" style="250" customWidth="1"/>
    <col min="13643" max="13643" width="12.5703125" style="250" customWidth="1"/>
    <col min="13644" max="13644" width="12.85546875" style="250" customWidth="1"/>
    <col min="13645" max="13646" width="13" style="250" customWidth="1"/>
    <col min="13647" max="13647" width="13.85546875" style="250" customWidth="1"/>
    <col min="13648" max="13648" width="14.5703125" style="250" customWidth="1"/>
    <col min="13649" max="13651" width="14.7109375" style="250" customWidth="1"/>
    <col min="13652" max="13652" width="13.7109375" style="250" customWidth="1"/>
    <col min="13653" max="13653" width="14.7109375" style="250" customWidth="1"/>
    <col min="13654" max="13654" width="18.140625" style="250" customWidth="1"/>
    <col min="13655" max="13823" width="11.42578125" style="250"/>
    <col min="13824" max="13824" width="4.42578125" style="250" customWidth="1"/>
    <col min="13825" max="13825" width="15.28515625" style="250" customWidth="1"/>
    <col min="13826" max="13826" width="16.85546875" style="250" customWidth="1"/>
    <col min="13827" max="13827" width="27.42578125" style="250" customWidth="1"/>
    <col min="13828" max="13828" width="16.5703125" style="250" customWidth="1"/>
    <col min="13829" max="13829" width="13.42578125" style="250" customWidth="1"/>
    <col min="13830" max="13830" width="13.7109375" style="250" customWidth="1"/>
    <col min="13831" max="13831" width="17.7109375" style="250" customWidth="1"/>
    <col min="13832" max="13832" width="14.5703125" style="250" customWidth="1"/>
    <col min="13833" max="13833" width="14" style="250" customWidth="1"/>
    <col min="13834" max="13834" width="13.85546875" style="250" customWidth="1"/>
    <col min="13835" max="13835" width="19" style="250" customWidth="1"/>
    <col min="13836" max="13836" width="17.42578125" style="250" customWidth="1"/>
    <col min="13837" max="13837" width="19.140625" style="250" customWidth="1"/>
    <col min="13838" max="13838" width="16.85546875" style="250" customWidth="1"/>
    <col min="13839" max="13840" width="13.5703125" style="250" customWidth="1"/>
    <col min="13841" max="13842" width="13" style="250" customWidth="1"/>
    <col min="13843" max="13843" width="13.140625" style="250" customWidth="1"/>
    <col min="13844" max="13844" width="13.85546875" style="250" customWidth="1"/>
    <col min="13845" max="13845" width="13.140625" style="250" customWidth="1"/>
    <col min="13846" max="13851" width="12.7109375" style="250" customWidth="1"/>
    <col min="13852" max="13852" width="15.140625" style="250" customWidth="1"/>
    <col min="13853" max="13853" width="12.85546875" style="250" customWidth="1"/>
    <col min="13854" max="13854" width="12.7109375" style="250" customWidth="1"/>
    <col min="13855" max="13855" width="13.85546875" style="250" customWidth="1"/>
    <col min="13856" max="13856" width="13.42578125" style="250" customWidth="1"/>
    <col min="13857" max="13857" width="15.28515625" style="250" customWidth="1"/>
    <col min="13858" max="13858" width="12.42578125" style="250" customWidth="1"/>
    <col min="13859" max="13859" width="9.5703125" style="250" customWidth="1"/>
    <col min="13860" max="13860" width="13.28515625" style="250" customWidth="1"/>
    <col min="13861" max="13861" width="12.7109375" style="250" customWidth="1"/>
    <col min="13862" max="13863" width="12.85546875" style="250" customWidth="1"/>
    <col min="13864" max="13864" width="13.42578125" style="250" customWidth="1"/>
    <col min="13865" max="13866" width="12.85546875" style="250" customWidth="1"/>
    <col min="13867" max="13882" width="2.7109375" style="250" customWidth="1"/>
    <col min="13883" max="13883" width="3.28515625" style="250" customWidth="1"/>
    <col min="13884" max="13897" width="2.7109375" style="250" customWidth="1"/>
    <col min="13898" max="13898" width="15.140625" style="250" customWidth="1"/>
    <col min="13899" max="13899" width="12.5703125" style="250" customWidth="1"/>
    <col min="13900" max="13900" width="12.85546875" style="250" customWidth="1"/>
    <col min="13901" max="13902" width="13" style="250" customWidth="1"/>
    <col min="13903" max="13903" width="13.85546875" style="250" customWidth="1"/>
    <col min="13904" max="13904" width="14.5703125" style="250" customWidth="1"/>
    <col min="13905" max="13907" width="14.7109375" style="250" customWidth="1"/>
    <col min="13908" max="13908" width="13.7109375" style="250" customWidth="1"/>
    <col min="13909" max="13909" width="14.7109375" style="250" customWidth="1"/>
    <col min="13910" max="13910" width="18.140625" style="250" customWidth="1"/>
    <col min="13911" max="14079" width="11.42578125" style="250"/>
    <col min="14080" max="14080" width="4.42578125" style="250" customWidth="1"/>
    <col min="14081" max="14081" width="15.28515625" style="250" customWidth="1"/>
    <col min="14082" max="14082" width="16.85546875" style="250" customWidth="1"/>
    <col min="14083" max="14083" width="27.42578125" style="250" customWidth="1"/>
    <col min="14084" max="14084" width="16.5703125" style="250" customWidth="1"/>
    <col min="14085" max="14085" width="13.42578125" style="250" customWidth="1"/>
    <col min="14086" max="14086" width="13.7109375" style="250" customWidth="1"/>
    <col min="14087" max="14087" width="17.7109375" style="250" customWidth="1"/>
    <col min="14088" max="14088" width="14.5703125" style="250" customWidth="1"/>
    <col min="14089" max="14089" width="14" style="250" customWidth="1"/>
    <col min="14090" max="14090" width="13.85546875" style="250" customWidth="1"/>
    <col min="14091" max="14091" width="19" style="250" customWidth="1"/>
    <col min="14092" max="14092" width="17.42578125" style="250" customWidth="1"/>
    <col min="14093" max="14093" width="19.140625" style="250" customWidth="1"/>
    <col min="14094" max="14094" width="16.85546875" style="250" customWidth="1"/>
    <col min="14095" max="14096" width="13.5703125" style="250" customWidth="1"/>
    <col min="14097" max="14098" width="13" style="250" customWidth="1"/>
    <col min="14099" max="14099" width="13.140625" style="250" customWidth="1"/>
    <col min="14100" max="14100" width="13.85546875" style="250" customWidth="1"/>
    <col min="14101" max="14101" width="13.140625" style="250" customWidth="1"/>
    <col min="14102" max="14107" width="12.7109375" style="250" customWidth="1"/>
    <col min="14108" max="14108" width="15.140625" style="250" customWidth="1"/>
    <col min="14109" max="14109" width="12.85546875" style="250" customWidth="1"/>
    <col min="14110" max="14110" width="12.7109375" style="250" customWidth="1"/>
    <col min="14111" max="14111" width="13.85546875" style="250" customWidth="1"/>
    <col min="14112" max="14112" width="13.42578125" style="250" customWidth="1"/>
    <col min="14113" max="14113" width="15.28515625" style="250" customWidth="1"/>
    <col min="14114" max="14114" width="12.42578125" style="250" customWidth="1"/>
    <col min="14115" max="14115" width="9.5703125" style="250" customWidth="1"/>
    <col min="14116" max="14116" width="13.28515625" style="250" customWidth="1"/>
    <col min="14117" max="14117" width="12.7109375" style="250" customWidth="1"/>
    <col min="14118" max="14119" width="12.85546875" style="250" customWidth="1"/>
    <col min="14120" max="14120" width="13.42578125" style="250" customWidth="1"/>
    <col min="14121" max="14122" width="12.85546875" style="250" customWidth="1"/>
    <col min="14123" max="14138" width="2.7109375" style="250" customWidth="1"/>
    <col min="14139" max="14139" width="3.28515625" style="250" customWidth="1"/>
    <col min="14140" max="14153" width="2.7109375" style="250" customWidth="1"/>
    <col min="14154" max="14154" width="15.140625" style="250" customWidth="1"/>
    <col min="14155" max="14155" width="12.5703125" style="250" customWidth="1"/>
    <col min="14156" max="14156" width="12.85546875" style="250" customWidth="1"/>
    <col min="14157" max="14158" width="13" style="250" customWidth="1"/>
    <col min="14159" max="14159" width="13.85546875" style="250" customWidth="1"/>
    <col min="14160" max="14160" width="14.5703125" style="250" customWidth="1"/>
    <col min="14161" max="14163" width="14.7109375" style="250" customWidth="1"/>
    <col min="14164" max="14164" width="13.7109375" style="250" customWidth="1"/>
    <col min="14165" max="14165" width="14.7109375" style="250" customWidth="1"/>
    <col min="14166" max="14166" width="18.140625" style="250" customWidth="1"/>
    <col min="14167" max="14335" width="11.42578125" style="250"/>
    <col min="14336" max="14336" width="4.42578125" style="250" customWidth="1"/>
    <col min="14337" max="14337" width="15.28515625" style="250" customWidth="1"/>
    <col min="14338" max="14338" width="16.85546875" style="250" customWidth="1"/>
    <col min="14339" max="14339" width="27.42578125" style="250" customWidth="1"/>
    <col min="14340" max="14340" width="16.5703125" style="250" customWidth="1"/>
    <col min="14341" max="14341" width="13.42578125" style="250" customWidth="1"/>
    <col min="14342" max="14342" width="13.7109375" style="250" customWidth="1"/>
    <col min="14343" max="14343" width="17.7109375" style="250" customWidth="1"/>
    <col min="14344" max="14344" width="14.5703125" style="250" customWidth="1"/>
    <col min="14345" max="14345" width="14" style="250" customWidth="1"/>
    <col min="14346" max="14346" width="13.85546875" style="250" customWidth="1"/>
    <col min="14347" max="14347" width="19" style="250" customWidth="1"/>
    <col min="14348" max="14348" width="17.42578125" style="250" customWidth="1"/>
    <col min="14349" max="14349" width="19.140625" style="250" customWidth="1"/>
    <col min="14350" max="14350" width="16.85546875" style="250" customWidth="1"/>
    <col min="14351" max="14352" width="13.5703125" style="250" customWidth="1"/>
    <col min="14353" max="14354" width="13" style="250" customWidth="1"/>
    <col min="14355" max="14355" width="13.140625" style="250" customWidth="1"/>
    <col min="14356" max="14356" width="13.85546875" style="250" customWidth="1"/>
    <col min="14357" max="14357" width="13.140625" style="250" customWidth="1"/>
    <col min="14358" max="14363" width="12.7109375" style="250" customWidth="1"/>
    <col min="14364" max="14364" width="15.140625" style="250" customWidth="1"/>
    <col min="14365" max="14365" width="12.85546875" style="250" customWidth="1"/>
    <col min="14366" max="14366" width="12.7109375" style="250" customWidth="1"/>
    <col min="14367" max="14367" width="13.85546875" style="250" customWidth="1"/>
    <col min="14368" max="14368" width="13.42578125" style="250" customWidth="1"/>
    <col min="14369" max="14369" width="15.28515625" style="250" customWidth="1"/>
    <col min="14370" max="14370" width="12.42578125" style="250" customWidth="1"/>
    <col min="14371" max="14371" width="9.5703125" style="250" customWidth="1"/>
    <col min="14372" max="14372" width="13.28515625" style="250" customWidth="1"/>
    <col min="14373" max="14373" width="12.7109375" style="250" customWidth="1"/>
    <col min="14374" max="14375" width="12.85546875" style="250" customWidth="1"/>
    <col min="14376" max="14376" width="13.42578125" style="250" customWidth="1"/>
    <col min="14377" max="14378" width="12.85546875" style="250" customWidth="1"/>
    <col min="14379" max="14394" width="2.7109375" style="250" customWidth="1"/>
    <col min="14395" max="14395" width="3.28515625" style="250" customWidth="1"/>
    <col min="14396" max="14409" width="2.7109375" style="250" customWidth="1"/>
    <col min="14410" max="14410" width="15.140625" style="250" customWidth="1"/>
    <col min="14411" max="14411" width="12.5703125" style="250" customWidth="1"/>
    <col min="14412" max="14412" width="12.85546875" style="250" customWidth="1"/>
    <col min="14413" max="14414" width="13" style="250" customWidth="1"/>
    <col min="14415" max="14415" width="13.85546875" style="250" customWidth="1"/>
    <col min="14416" max="14416" width="14.5703125" style="250" customWidth="1"/>
    <col min="14417" max="14419" width="14.7109375" style="250" customWidth="1"/>
    <col min="14420" max="14420" width="13.7109375" style="250" customWidth="1"/>
    <col min="14421" max="14421" width="14.7109375" style="250" customWidth="1"/>
    <col min="14422" max="14422" width="18.140625" style="250" customWidth="1"/>
    <col min="14423" max="14591" width="11.42578125" style="250"/>
    <col min="14592" max="14592" width="4.42578125" style="250" customWidth="1"/>
    <col min="14593" max="14593" width="15.28515625" style="250" customWidth="1"/>
    <col min="14594" max="14594" width="16.85546875" style="250" customWidth="1"/>
    <col min="14595" max="14595" width="27.42578125" style="250" customWidth="1"/>
    <col min="14596" max="14596" width="16.5703125" style="250" customWidth="1"/>
    <col min="14597" max="14597" width="13.42578125" style="250" customWidth="1"/>
    <col min="14598" max="14598" width="13.7109375" style="250" customWidth="1"/>
    <col min="14599" max="14599" width="17.7109375" style="250" customWidth="1"/>
    <col min="14600" max="14600" width="14.5703125" style="250" customWidth="1"/>
    <col min="14601" max="14601" width="14" style="250" customWidth="1"/>
    <col min="14602" max="14602" width="13.85546875" style="250" customWidth="1"/>
    <col min="14603" max="14603" width="19" style="250" customWidth="1"/>
    <col min="14604" max="14604" width="17.42578125" style="250" customWidth="1"/>
    <col min="14605" max="14605" width="19.140625" style="250" customWidth="1"/>
    <col min="14606" max="14606" width="16.85546875" style="250" customWidth="1"/>
    <col min="14607" max="14608" width="13.5703125" style="250" customWidth="1"/>
    <col min="14609" max="14610" width="13" style="250" customWidth="1"/>
    <col min="14611" max="14611" width="13.140625" style="250" customWidth="1"/>
    <col min="14612" max="14612" width="13.85546875" style="250" customWidth="1"/>
    <col min="14613" max="14613" width="13.140625" style="250" customWidth="1"/>
    <col min="14614" max="14619" width="12.7109375" style="250" customWidth="1"/>
    <col min="14620" max="14620" width="15.140625" style="250" customWidth="1"/>
    <col min="14621" max="14621" width="12.85546875" style="250" customWidth="1"/>
    <col min="14622" max="14622" width="12.7109375" style="250" customWidth="1"/>
    <col min="14623" max="14623" width="13.85546875" style="250" customWidth="1"/>
    <col min="14624" max="14624" width="13.42578125" style="250" customWidth="1"/>
    <col min="14625" max="14625" width="15.28515625" style="250" customWidth="1"/>
    <col min="14626" max="14626" width="12.42578125" style="250" customWidth="1"/>
    <col min="14627" max="14627" width="9.5703125" style="250" customWidth="1"/>
    <col min="14628" max="14628" width="13.28515625" style="250" customWidth="1"/>
    <col min="14629" max="14629" width="12.7109375" style="250" customWidth="1"/>
    <col min="14630" max="14631" width="12.85546875" style="250" customWidth="1"/>
    <col min="14632" max="14632" width="13.42578125" style="250" customWidth="1"/>
    <col min="14633" max="14634" width="12.85546875" style="250" customWidth="1"/>
    <col min="14635" max="14650" width="2.7109375" style="250" customWidth="1"/>
    <col min="14651" max="14651" width="3.28515625" style="250" customWidth="1"/>
    <col min="14652" max="14665" width="2.7109375" style="250" customWidth="1"/>
    <col min="14666" max="14666" width="15.140625" style="250" customWidth="1"/>
    <col min="14667" max="14667" width="12.5703125" style="250" customWidth="1"/>
    <col min="14668" max="14668" width="12.85546875" style="250" customWidth="1"/>
    <col min="14669" max="14670" width="13" style="250" customWidth="1"/>
    <col min="14671" max="14671" width="13.85546875" style="250" customWidth="1"/>
    <col min="14672" max="14672" width="14.5703125" style="250" customWidth="1"/>
    <col min="14673" max="14675" width="14.7109375" style="250" customWidth="1"/>
    <col min="14676" max="14676" width="13.7109375" style="250" customWidth="1"/>
    <col min="14677" max="14677" width="14.7109375" style="250" customWidth="1"/>
    <col min="14678" max="14678" width="18.140625" style="250" customWidth="1"/>
    <col min="14679" max="14847" width="11.42578125" style="250"/>
    <col min="14848" max="14848" width="4.42578125" style="250" customWidth="1"/>
    <col min="14849" max="14849" width="15.28515625" style="250" customWidth="1"/>
    <col min="14850" max="14850" width="16.85546875" style="250" customWidth="1"/>
    <col min="14851" max="14851" width="27.42578125" style="250" customWidth="1"/>
    <col min="14852" max="14852" width="16.5703125" style="250" customWidth="1"/>
    <col min="14853" max="14853" width="13.42578125" style="250" customWidth="1"/>
    <col min="14854" max="14854" width="13.7109375" style="250" customWidth="1"/>
    <col min="14855" max="14855" width="17.7109375" style="250" customWidth="1"/>
    <col min="14856" max="14856" width="14.5703125" style="250" customWidth="1"/>
    <col min="14857" max="14857" width="14" style="250" customWidth="1"/>
    <col min="14858" max="14858" width="13.85546875" style="250" customWidth="1"/>
    <col min="14859" max="14859" width="19" style="250" customWidth="1"/>
    <col min="14860" max="14860" width="17.42578125" style="250" customWidth="1"/>
    <col min="14861" max="14861" width="19.140625" style="250" customWidth="1"/>
    <col min="14862" max="14862" width="16.85546875" style="250" customWidth="1"/>
    <col min="14863" max="14864" width="13.5703125" style="250" customWidth="1"/>
    <col min="14865" max="14866" width="13" style="250" customWidth="1"/>
    <col min="14867" max="14867" width="13.140625" style="250" customWidth="1"/>
    <col min="14868" max="14868" width="13.85546875" style="250" customWidth="1"/>
    <col min="14869" max="14869" width="13.140625" style="250" customWidth="1"/>
    <col min="14870" max="14875" width="12.7109375" style="250" customWidth="1"/>
    <col min="14876" max="14876" width="15.140625" style="250" customWidth="1"/>
    <col min="14877" max="14877" width="12.85546875" style="250" customWidth="1"/>
    <col min="14878" max="14878" width="12.7109375" style="250" customWidth="1"/>
    <col min="14879" max="14879" width="13.85546875" style="250" customWidth="1"/>
    <col min="14880" max="14880" width="13.42578125" style="250" customWidth="1"/>
    <col min="14881" max="14881" width="15.28515625" style="250" customWidth="1"/>
    <col min="14882" max="14882" width="12.42578125" style="250" customWidth="1"/>
    <col min="14883" max="14883" width="9.5703125" style="250" customWidth="1"/>
    <col min="14884" max="14884" width="13.28515625" style="250" customWidth="1"/>
    <col min="14885" max="14885" width="12.7109375" style="250" customWidth="1"/>
    <col min="14886" max="14887" width="12.85546875" style="250" customWidth="1"/>
    <col min="14888" max="14888" width="13.42578125" style="250" customWidth="1"/>
    <col min="14889" max="14890" width="12.85546875" style="250" customWidth="1"/>
    <col min="14891" max="14906" width="2.7109375" style="250" customWidth="1"/>
    <col min="14907" max="14907" width="3.28515625" style="250" customWidth="1"/>
    <col min="14908" max="14921" width="2.7109375" style="250" customWidth="1"/>
    <col min="14922" max="14922" width="15.140625" style="250" customWidth="1"/>
    <col min="14923" max="14923" width="12.5703125" style="250" customWidth="1"/>
    <col min="14924" max="14924" width="12.85546875" style="250" customWidth="1"/>
    <col min="14925" max="14926" width="13" style="250" customWidth="1"/>
    <col min="14927" max="14927" width="13.85546875" style="250" customWidth="1"/>
    <col min="14928" max="14928" width="14.5703125" style="250" customWidth="1"/>
    <col min="14929" max="14931" width="14.7109375" style="250" customWidth="1"/>
    <col min="14932" max="14932" width="13.7109375" style="250" customWidth="1"/>
    <col min="14933" max="14933" width="14.7109375" style="250" customWidth="1"/>
    <col min="14934" max="14934" width="18.140625" style="250" customWidth="1"/>
    <col min="14935" max="15103" width="11.42578125" style="250"/>
    <col min="15104" max="15104" width="4.42578125" style="250" customWidth="1"/>
    <col min="15105" max="15105" width="15.28515625" style="250" customWidth="1"/>
    <col min="15106" max="15106" width="16.85546875" style="250" customWidth="1"/>
    <col min="15107" max="15107" width="27.42578125" style="250" customWidth="1"/>
    <col min="15108" max="15108" width="16.5703125" style="250" customWidth="1"/>
    <col min="15109" max="15109" width="13.42578125" style="250" customWidth="1"/>
    <col min="15110" max="15110" width="13.7109375" style="250" customWidth="1"/>
    <col min="15111" max="15111" width="17.7109375" style="250" customWidth="1"/>
    <col min="15112" max="15112" width="14.5703125" style="250" customWidth="1"/>
    <col min="15113" max="15113" width="14" style="250" customWidth="1"/>
    <col min="15114" max="15114" width="13.85546875" style="250" customWidth="1"/>
    <col min="15115" max="15115" width="19" style="250" customWidth="1"/>
    <col min="15116" max="15116" width="17.42578125" style="250" customWidth="1"/>
    <col min="15117" max="15117" width="19.140625" style="250" customWidth="1"/>
    <col min="15118" max="15118" width="16.85546875" style="250" customWidth="1"/>
    <col min="15119" max="15120" width="13.5703125" style="250" customWidth="1"/>
    <col min="15121" max="15122" width="13" style="250" customWidth="1"/>
    <col min="15123" max="15123" width="13.140625" style="250" customWidth="1"/>
    <col min="15124" max="15124" width="13.85546875" style="250" customWidth="1"/>
    <col min="15125" max="15125" width="13.140625" style="250" customWidth="1"/>
    <col min="15126" max="15131" width="12.7109375" style="250" customWidth="1"/>
    <col min="15132" max="15132" width="15.140625" style="250" customWidth="1"/>
    <col min="15133" max="15133" width="12.85546875" style="250" customWidth="1"/>
    <col min="15134" max="15134" width="12.7109375" style="250" customWidth="1"/>
    <col min="15135" max="15135" width="13.85546875" style="250" customWidth="1"/>
    <col min="15136" max="15136" width="13.42578125" style="250" customWidth="1"/>
    <col min="15137" max="15137" width="15.28515625" style="250" customWidth="1"/>
    <col min="15138" max="15138" width="12.42578125" style="250" customWidth="1"/>
    <col min="15139" max="15139" width="9.5703125" style="250" customWidth="1"/>
    <col min="15140" max="15140" width="13.28515625" style="250" customWidth="1"/>
    <col min="15141" max="15141" width="12.7109375" style="250" customWidth="1"/>
    <col min="15142" max="15143" width="12.85546875" style="250" customWidth="1"/>
    <col min="15144" max="15144" width="13.42578125" style="250" customWidth="1"/>
    <col min="15145" max="15146" width="12.85546875" style="250" customWidth="1"/>
    <col min="15147" max="15162" width="2.7109375" style="250" customWidth="1"/>
    <col min="15163" max="15163" width="3.28515625" style="250" customWidth="1"/>
    <col min="15164" max="15177" width="2.7109375" style="250" customWidth="1"/>
    <col min="15178" max="15178" width="15.140625" style="250" customWidth="1"/>
    <col min="15179" max="15179" width="12.5703125" style="250" customWidth="1"/>
    <col min="15180" max="15180" width="12.85546875" style="250" customWidth="1"/>
    <col min="15181" max="15182" width="13" style="250" customWidth="1"/>
    <col min="15183" max="15183" width="13.85546875" style="250" customWidth="1"/>
    <col min="15184" max="15184" width="14.5703125" style="250" customWidth="1"/>
    <col min="15185" max="15187" width="14.7109375" style="250" customWidth="1"/>
    <col min="15188" max="15188" width="13.7109375" style="250" customWidth="1"/>
    <col min="15189" max="15189" width="14.7109375" style="250" customWidth="1"/>
    <col min="15190" max="15190" width="18.140625" style="250" customWidth="1"/>
    <col min="15191" max="15359" width="11.42578125" style="250"/>
    <col min="15360" max="15360" width="4.42578125" style="250" customWidth="1"/>
    <col min="15361" max="15361" width="15.28515625" style="250" customWidth="1"/>
    <col min="15362" max="15362" width="16.85546875" style="250" customWidth="1"/>
    <col min="15363" max="15363" width="27.42578125" style="250" customWidth="1"/>
    <col min="15364" max="15364" width="16.5703125" style="250" customWidth="1"/>
    <col min="15365" max="15365" width="13.42578125" style="250" customWidth="1"/>
    <col min="15366" max="15366" width="13.7109375" style="250" customWidth="1"/>
    <col min="15367" max="15367" width="17.7109375" style="250" customWidth="1"/>
    <col min="15368" max="15368" width="14.5703125" style="250" customWidth="1"/>
    <col min="15369" max="15369" width="14" style="250" customWidth="1"/>
    <col min="15370" max="15370" width="13.85546875" style="250" customWidth="1"/>
    <col min="15371" max="15371" width="19" style="250" customWidth="1"/>
    <col min="15372" max="15372" width="17.42578125" style="250" customWidth="1"/>
    <col min="15373" max="15373" width="19.140625" style="250" customWidth="1"/>
    <col min="15374" max="15374" width="16.85546875" style="250" customWidth="1"/>
    <col min="15375" max="15376" width="13.5703125" style="250" customWidth="1"/>
    <col min="15377" max="15378" width="13" style="250" customWidth="1"/>
    <col min="15379" max="15379" width="13.140625" style="250" customWidth="1"/>
    <col min="15380" max="15380" width="13.85546875" style="250" customWidth="1"/>
    <col min="15381" max="15381" width="13.140625" style="250" customWidth="1"/>
    <col min="15382" max="15387" width="12.7109375" style="250" customWidth="1"/>
    <col min="15388" max="15388" width="15.140625" style="250" customWidth="1"/>
    <col min="15389" max="15389" width="12.85546875" style="250" customWidth="1"/>
    <col min="15390" max="15390" width="12.7109375" style="250" customWidth="1"/>
    <col min="15391" max="15391" width="13.85546875" style="250" customWidth="1"/>
    <col min="15392" max="15392" width="13.42578125" style="250" customWidth="1"/>
    <col min="15393" max="15393" width="15.28515625" style="250" customWidth="1"/>
    <col min="15394" max="15394" width="12.42578125" style="250" customWidth="1"/>
    <col min="15395" max="15395" width="9.5703125" style="250" customWidth="1"/>
    <col min="15396" max="15396" width="13.28515625" style="250" customWidth="1"/>
    <col min="15397" max="15397" width="12.7109375" style="250" customWidth="1"/>
    <col min="15398" max="15399" width="12.85546875" style="250" customWidth="1"/>
    <col min="15400" max="15400" width="13.42578125" style="250" customWidth="1"/>
    <col min="15401" max="15402" width="12.85546875" style="250" customWidth="1"/>
    <col min="15403" max="15418" width="2.7109375" style="250" customWidth="1"/>
    <col min="15419" max="15419" width="3.28515625" style="250" customWidth="1"/>
    <col min="15420" max="15433" width="2.7109375" style="250" customWidth="1"/>
    <col min="15434" max="15434" width="15.140625" style="250" customWidth="1"/>
    <col min="15435" max="15435" width="12.5703125" style="250" customWidth="1"/>
    <col min="15436" max="15436" width="12.85546875" style="250" customWidth="1"/>
    <col min="15437" max="15438" width="13" style="250" customWidth="1"/>
    <col min="15439" max="15439" width="13.85546875" style="250" customWidth="1"/>
    <col min="15440" max="15440" width="14.5703125" style="250" customWidth="1"/>
    <col min="15441" max="15443" width="14.7109375" style="250" customWidth="1"/>
    <col min="15444" max="15444" width="13.7109375" style="250" customWidth="1"/>
    <col min="15445" max="15445" width="14.7109375" style="250" customWidth="1"/>
    <col min="15446" max="15446" width="18.140625" style="250" customWidth="1"/>
    <col min="15447" max="15615" width="11.42578125" style="250"/>
    <col min="15616" max="15616" width="4.42578125" style="250" customWidth="1"/>
    <col min="15617" max="15617" width="15.28515625" style="250" customWidth="1"/>
    <col min="15618" max="15618" width="16.85546875" style="250" customWidth="1"/>
    <col min="15619" max="15619" width="27.42578125" style="250" customWidth="1"/>
    <col min="15620" max="15620" width="16.5703125" style="250" customWidth="1"/>
    <col min="15621" max="15621" width="13.42578125" style="250" customWidth="1"/>
    <col min="15622" max="15622" width="13.7109375" style="250" customWidth="1"/>
    <col min="15623" max="15623" width="17.7109375" style="250" customWidth="1"/>
    <col min="15624" max="15624" width="14.5703125" style="250" customWidth="1"/>
    <col min="15625" max="15625" width="14" style="250" customWidth="1"/>
    <col min="15626" max="15626" width="13.85546875" style="250" customWidth="1"/>
    <col min="15627" max="15627" width="19" style="250" customWidth="1"/>
    <col min="15628" max="15628" width="17.42578125" style="250" customWidth="1"/>
    <col min="15629" max="15629" width="19.140625" style="250" customWidth="1"/>
    <col min="15630" max="15630" width="16.85546875" style="250" customWidth="1"/>
    <col min="15631" max="15632" width="13.5703125" style="250" customWidth="1"/>
    <col min="15633" max="15634" width="13" style="250" customWidth="1"/>
    <col min="15635" max="15635" width="13.140625" style="250" customWidth="1"/>
    <col min="15636" max="15636" width="13.85546875" style="250" customWidth="1"/>
    <col min="15637" max="15637" width="13.140625" style="250" customWidth="1"/>
    <col min="15638" max="15643" width="12.7109375" style="250" customWidth="1"/>
    <col min="15644" max="15644" width="15.140625" style="250" customWidth="1"/>
    <col min="15645" max="15645" width="12.85546875" style="250" customWidth="1"/>
    <col min="15646" max="15646" width="12.7109375" style="250" customWidth="1"/>
    <col min="15647" max="15647" width="13.85546875" style="250" customWidth="1"/>
    <col min="15648" max="15648" width="13.42578125" style="250" customWidth="1"/>
    <col min="15649" max="15649" width="15.28515625" style="250" customWidth="1"/>
    <col min="15650" max="15650" width="12.42578125" style="250" customWidth="1"/>
    <col min="15651" max="15651" width="9.5703125" style="250" customWidth="1"/>
    <col min="15652" max="15652" width="13.28515625" style="250" customWidth="1"/>
    <col min="15653" max="15653" width="12.7109375" style="250" customWidth="1"/>
    <col min="15654" max="15655" width="12.85546875" style="250" customWidth="1"/>
    <col min="15656" max="15656" width="13.42578125" style="250" customWidth="1"/>
    <col min="15657" max="15658" width="12.85546875" style="250" customWidth="1"/>
    <col min="15659" max="15674" width="2.7109375" style="250" customWidth="1"/>
    <col min="15675" max="15675" width="3.28515625" style="250" customWidth="1"/>
    <col min="15676" max="15689" width="2.7109375" style="250" customWidth="1"/>
    <col min="15690" max="15690" width="15.140625" style="250" customWidth="1"/>
    <col min="15691" max="15691" width="12.5703125" style="250" customWidth="1"/>
    <col min="15692" max="15692" width="12.85546875" style="250" customWidth="1"/>
    <col min="15693" max="15694" width="13" style="250" customWidth="1"/>
    <col min="15695" max="15695" width="13.85546875" style="250" customWidth="1"/>
    <col min="15696" max="15696" width="14.5703125" style="250" customWidth="1"/>
    <col min="15697" max="15699" width="14.7109375" style="250" customWidth="1"/>
    <col min="15700" max="15700" width="13.7109375" style="250" customWidth="1"/>
    <col min="15701" max="15701" width="14.7109375" style="250" customWidth="1"/>
    <col min="15702" max="15702" width="18.140625" style="250" customWidth="1"/>
    <col min="15703" max="15871" width="11.42578125" style="250"/>
    <col min="15872" max="15872" width="4.42578125" style="250" customWidth="1"/>
    <col min="15873" max="15873" width="15.28515625" style="250" customWidth="1"/>
    <col min="15874" max="15874" width="16.85546875" style="250" customWidth="1"/>
    <col min="15875" max="15875" width="27.42578125" style="250" customWidth="1"/>
    <col min="15876" max="15876" width="16.5703125" style="250" customWidth="1"/>
    <col min="15877" max="15877" width="13.42578125" style="250" customWidth="1"/>
    <col min="15878" max="15878" width="13.7109375" style="250" customWidth="1"/>
    <col min="15879" max="15879" width="17.7109375" style="250" customWidth="1"/>
    <col min="15880" max="15880" width="14.5703125" style="250" customWidth="1"/>
    <col min="15881" max="15881" width="14" style="250" customWidth="1"/>
    <col min="15882" max="15882" width="13.85546875" style="250" customWidth="1"/>
    <col min="15883" max="15883" width="19" style="250" customWidth="1"/>
    <col min="15884" max="15884" width="17.42578125" style="250" customWidth="1"/>
    <col min="15885" max="15885" width="19.140625" style="250" customWidth="1"/>
    <col min="15886" max="15886" width="16.85546875" style="250" customWidth="1"/>
    <col min="15887" max="15888" width="13.5703125" style="250" customWidth="1"/>
    <col min="15889" max="15890" width="13" style="250" customWidth="1"/>
    <col min="15891" max="15891" width="13.140625" style="250" customWidth="1"/>
    <col min="15892" max="15892" width="13.85546875" style="250" customWidth="1"/>
    <col min="15893" max="15893" width="13.140625" style="250" customWidth="1"/>
    <col min="15894" max="15899" width="12.7109375" style="250" customWidth="1"/>
    <col min="15900" max="15900" width="15.140625" style="250" customWidth="1"/>
    <col min="15901" max="15901" width="12.85546875" style="250" customWidth="1"/>
    <col min="15902" max="15902" width="12.7109375" style="250" customWidth="1"/>
    <col min="15903" max="15903" width="13.85546875" style="250" customWidth="1"/>
    <col min="15904" max="15904" width="13.42578125" style="250" customWidth="1"/>
    <col min="15905" max="15905" width="15.28515625" style="250" customWidth="1"/>
    <col min="15906" max="15906" width="12.42578125" style="250" customWidth="1"/>
    <col min="15907" max="15907" width="9.5703125" style="250" customWidth="1"/>
    <col min="15908" max="15908" width="13.28515625" style="250" customWidth="1"/>
    <col min="15909" max="15909" width="12.7109375" style="250" customWidth="1"/>
    <col min="15910" max="15911" width="12.85546875" style="250" customWidth="1"/>
    <col min="15912" max="15912" width="13.42578125" style="250" customWidth="1"/>
    <col min="15913" max="15914" width="12.85546875" style="250" customWidth="1"/>
    <col min="15915" max="15930" width="2.7109375" style="250" customWidth="1"/>
    <col min="15931" max="15931" width="3.28515625" style="250" customWidth="1"/>
    <col min="15932" max="15945" width="2.7109375" style="250" customWidth="1"/>
    <col min="15946" max="15946" width="15.140625" style="250" customWidth="1"/>
    <col min="15947" max="15947" width="12.5703125" style="250" customWidth="1"/>
    <col min="15948" max="15948" width="12.85546875" style="250" customWidth="1"/>
    <col min="15949" max="15950" width="13" style="250" customWidth="1"/>
    <col min="15951" max="15951" width="13.85546875" style="250" customWidth="1"/>
    <col min="15952" max="15952" width="14.5703125" style="250" customWidth="1"/>
    <col min="15953" max="15955" width="14.7109375" style="250" customWidth="1"/>
    <col min="15956" max="15956" width="13.7109375" style="250" customWidth="1"/>
    <col min="15957" max="15957" width="14.7109375" style="250" customWidth="1"/>
    <col min="15958" max="15958" width="18.140625" style="250" customWidth="1"/>
    <col min="15959" max="16127" width="11.42578125" style="250"/>
    <col min="16128" max="16128" width="4.42578125" style="250" customWidth="1"/>
    <col min="16129" max="16129" width="15.28515625" style="250" customWidth="1"/>
    <col min="16130" max="16130" width="16.85546875" style="250" customWidth="1"/>
    <col min="16131" max="16131" width="27.42578125" style="250" customWidth="1"/>
    <col min="16132" max="16132" width="16.5703125" style="250" customWidth="1"/>
    <col min="16133" max="16133" width="13.42578125" style="250" customWidth="1"/>
    <col min="16134" max="16134" width="13.7109375" style="250" customWidth="1"/>
    <col min="16135" max="16135" width="17.7109375" style="250" customWidth="1"/>
    <col min="16136" max="16136" width="14.5703125" style="250" customWidth="1"/>
    <col min="16137" max="16137" width="14" style="250" customWidth="1"/>
    <col min="16138" max="16138" width="13.85546875" style="250" customWidth="1"/>
    <col min="16139" max="16139" width="19" style="250" customWidth="1"/>
    <col min="16140" max="16140" width="17.42578125" style="250" customWidth="1"/>
    <col min="16141" max="16141" width="19.140625" style="250" customWidth="1"/>
    <col min="16142" max="16142" width="16.85546875" style="250" customWidth="1"/>
    <col min="16143" max="16144" width="13.5703125" style="250" customWidth="1"/>
    <col min="16145" max="16146" width="13" style="250" customWidth="1"/>
    <col min="16147" max="16147" width="13.140625" style="250" customWidth="1"/>
    <col min="16148" max="16148" width="13.85546875" style="250" customWidth="1"/>
    <col min="16149" max="16149" width="13.140625" style="250" customWidth="1"/>
    <col min="16150" max="16155" width="12.7109375" style="250" customWidth="1"/>
    <col min="16156" max="16156" width="15.140625" style="250" customWidth="1"/>
    <col min="16157" max="16157" width="12.85546875" style="250" customWidth="1"/>
    <col min="16158" max="16158" width="12.7109375" style="250" customWidth="1"/>
    <col min="16159" max="16159" width="13.85546875" style="250" customWidth="1"/>
    <col min="16160" max="16160" width="13.42578125" style="250" customWidth="1"/>
    <col min="16161" max="16161" width="15.28515625" style="250" customWidth="1"/>
    <col min="16162" max="16162" width="12.42578125" style="250" customWidth="1"/>
    <col min="16163" max="16163" width="9.5703125" style="250" customWidth="1"/>
    <col min="16164" max="16164" width="13.28515625" style="250" customWidth="1"/>
    <col min="16165" max="16165" width="12.7109375" style="250" customWidth="1"/>
    <col min="16166" max="16167" width="12.85546875" style="250" customWidth="1"/>
    <col min="16168" max="16168" width="13.42578125" style="250" customWidth="1"/>
    <col min="16169" max="16170" width="12.85546875" style="250" customWidth="1"/>
    <col min="16171" max="16186" width="2.7109375" style="250" customWidth="1"/>
    <col min="16187" max="16187" width="3.28515625" style="250" customWidth="1"/>
    <col min="16188" max="16201" width="2.7109375" style="250" customWidth="1"/>
    <col min="16202" max="16202" width="15.140625" style="250" customWidth="1"/>
    <col min="16203" max="16203" width="12.5703125" style="250" customWidth="1"/>
    <col min="16204" max="16204" width="12.85546875" style="250" customWidth="1"/>
    <col min="16205" max="16206" width="13" style="250" customWidth="1"/>
    <col min="16207" max="16207" width="13.85546875" style="250" customWidth="1"/>
    <col min="16208" max="16208" width="14.5703125" style="250" customWidth="1"/>
    <col min="16209" max="16211" width="14.7109375" style="250" customWidth="1"/>
    <col min="16212" max="16212" width="13.7109375" style="250" customWidth="1"/>
    <col min="16213" max="16213" width="14.7109375" style="250" customWidth="1"/>
    <col min="16214" max="16214" width="18.140625" style="250" customWidth="1"/>
    <col min="16215" max="16384" width="11.42578125" style="250"/>
  </cols>
  <sheetData>
    <row r="1" spans="1:83" s="251" customFormat="1" ht="7.5" customHeight="1">
      <c r="A1" s="250"/>
      <c r="B1" s="250"/>
      <c r="C1" s="250"/>
      <c r="D1" s="258"/>
      <c r="E1" s="250"/>
      <c r="F1" s="250"/>
      <c r="G1" s="250"/>
      <c r="H1" s="250"/>
      <c r="I1" s="250"/>
      <c r="J1" s="250"/>
      <c r="K1" s="250"/>
      <c r="L1" s="250"/>
      <c r="M1" s="250"/>
      <c r="N1" s="803"/>
      <c r="O1" s="250"/>
      <c r="P1" s="250"/>
      <c r="S1" s="253"/>
      <c r="AP1" s="252"/>
      <c r="AQ1" s="262"/>
      <c r="AR1" s="252"/>
      <c r="AS1" s="609"/>
      <c r="AT1" s="252"/>
      <c r="AU1" s="252"/>
      <c r="AV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c r="CD1" s="252"/>
    </row>
    <row r="2" spans="1:83" s="251" customFormat="1" ht="69.75" customHeight="1">
      <c r="A2" s="250"/>
      <c r="B2" s="1450" t="s">
        <v>2052</v>
      </c>
      <c r="C2" s="1451"/>
      <c r="D2" s="1451"/>
      <c r="E2" s="1451"/>
      <c r="F2" s="1451"/>
      <c r="G2" s="1451"/>
      <c r="H2" s="1451"/>
      <c r="I2" s="1451"/>
      <c r="J2" s="1451"/>
      <c r="K2" s="1451"/>
      <c r="L2" s="1451"/>
      <c r="M2" s="1451"/>
      <c r="N2" s="1451"/>
      <c r="O2" s="1451"/>
      <c r="P2" s="1451"/>
      <c r="Q2" s="1451"/>
      <c r="R2" s="1451"/>
      <c r="S2" s="1452"/>
      <c r="T2" s="253"/>
      <c r="U2" s="253"/>
      <c r="V2" s="253"/>
      <c r="W2" s="253"/>
      <c r="X2" s="253"/>
      <c r="Y2" s="253"/>
      <c r="Z2" s="254"/>
      <c r="AA2" s="254"/>
      <c r="AB2" s="254"/>
      <c r="AC2" s="254"/>
      <c r="AD2" s="254"/>
      <c r="AE2" s="254"/>
      <c r="AF2" s="254"/>
      <c r="AG2" s="254"/>
      <c r="AH2" s="254"/>
      <c r="AI2" s="254"/>
      <c r="AJ2" s="254"/>
      <c r="AK2" s="254"/>
      <c r="AL2" s="254"/>
      <c r="AM2" s="254"/>
      <c r="AN2" s="254"/>
      <c r="AO2" s="254"/>
      <c r="AP2" s="252"/>
      <c r="AQ2" s="262"/>
      <c r="AR2" s="252"/>
      <c r="AS2" s="260"/>
      <c r="AT2" s="255" t="s">
        <v>474</v>
      </c>
      <c r="AU2" s="255"/>
      <c r="AV2" s="256" t="s">
        <v>131</v>
      </c>
      <c r="AW2" s="255" t="s">
        <v>61</v>
      </c>
      <c r="AX2" s="255"/>
      <c r="AY2" s="255"/>
      <c r="AZ2" s="255" t="s">
        <v>475</v>
      </c>
      <c r="BA2" s="255"/>
      <c r="BB2" s="255"/>
      <c r="BI2" s="255" t="s">
        <v>476</v>
      </c>
      <c r="BJ2" s="255"/>
      <c r="BK2" s="255"/>
      <c r="BL2" s="255"/>
      <c r="BM2" s="255"/>
      <c r="BX2" s="255"/>
      <c r="BY2" s="255"/>
      <c r="BZ2" s="255"/>
      <c r="CA2" s="255"/>
      <c r="CB2" s="255"/>
      <c r="CC2" s="255"/>
      <c r="CD2" s="255"/>
      <c r="CE2" s="255"/>
    </row>
    <row r="3" spans="1:83" s="251" customFormat="1" ht="15" customHeight="1" thickBot="1">
      <c r="A3" s="250"/>
      <c r="B3" s="250"/>
      <c r="C3" s="250"/>
      <c r="D3" s="257"/>
      <c r="E3" s="257"/>
      <c r="F3" s="257"/>
      <c r="G3" s="257"/>
      <c r="H3" s="258"/>
      <c r="I3" s="258"/>
      <c r="J3" s="258"/>
      <c r="K3" s="258"/>
      <c r="L3" s="258"/>
      <c r="M3" s="258"/>
      <c r="N3" s="804"/>
      <c r="O3" s="258"/>
      <c r="P3" s="258"/>
      <c r="Q3" s="253"/>
      <c r="R3" s="253"/>
      <c r="S3" s="253"/>
      <c r="T3" s="253"/>
      <c r="U3" s="253"/>
      <c r="V3" s="253"/>
      <c r="W3" s="253"/>
      <c r="X3" s="259" t="s">
        <v>477</v>
      </c>
      <c r="Y3" s="260"/>
      <c r="Z3" s="261"/>
      <c r="AA3" s="261"/>
      <c r="AB3" s="254"/>
      <c r="AC3" s="254"/>
      <c r="AD3" s="254"/>
      <c r="AE3" s="254"/>
      <c r="AF3" s="254"/>
      <c r="AG3" s="254"/>
      <c r="AH3" s="254"/>
      <c r="AI3" s="254"/>
      <c r="AJ3" s="254"/>
      <c r="AK3" s="261"/>
      <c r="AL3" s="254"/>
      <c r="AM3" s="254"/>
      <c r="AN3" s="261"/>
      <c r="AO3" s="261"/>
      <c r="AP3" s="262"/>
      <c r="AQ3" s="262"/>
      <c r="AR3" s="262"/>
      <c r="AS3" s="260"/>
      <c r="AT3" s="255" t="s">
        <v>478</v>
      </c>
      <c r="AU3" s="255"/>
      <c r="AV3" s="256" t="s">
        <v>479</v>
      </c>
      <c r="AW3" s="255" t="s">
        <v>67</v>
      </c>
      <c r="AX3" s="255"/>
      <c r="AY3" s="255"/>
      <c r="AZ3" s="255" t="s">
        <v>480</v>
      </c>
      <c r="BA3" s="255"/>
      <c r="BB3" s="255"/>
      <c r="BI3" s="255" t="s">
        <v>496</v>
      </c>
      <c r="BJ3" s="255"/>
      <c r="BK3" s="255"/>
      <c r="BL3" s="255"/>
      <c r="BM3" s="255"/>
      <c r="BX3" s="255" t="s">
        <v>481</v>
      </c>
      <c r="BY3" s="255"/>
      <c r="BZ3" s="255"/>
      <c r="CA3" s="255"/>
      <c r="CB3" s="255"/>
      <c r="CC3" s="255"/>
      <c r="CD3" s="255"/>
      <c r="CE3" s="255"/>
    </row>
    <row r="4" spans="1:83" s="251" customFormat="1" ht="15" customHeight="1" thickBot="1">
      <c r="A4" s="250"/>
      <c r="B4" s="1453" t="s">
        <v>482</v>
      </c>
      <c r="C4" s="1453"/>
      <c r="D4" s="1453"/>
      <c r="E4" s="1453"/>
      <c r="F4" s="1453"/>
      <c r="G4" s="1453"/>
      <c r="H4" s="1453"/>
      <c r="I4" s="1453"/>
      <c r="J4" s="1453"/>
      <c r="K4" s="1453"/>
      <c r="L4" s="1453"/>
      <c r="M4" s="1453"/>
      <c r="N4" s="805"/>
      <c r="O4" s="258"/>
      <c r="P4" s="258"/>
      <c r="Q4" s="253"/>
      <c r="R4" s="253"/>
      <c r="S4" s="253"/>
      <c r="T4" s="253"/>
      <c r="U4" s="253"/>
      <c r="V4" s="253"/>
      <c r="W4" s="253"/>
      <c r="X4" s="259" t="s">
        <v>483</v>
      </c>
      <c r="Y4" s="260"/>
      <c r="Z4" s="261"/>
      <c r="AA4" s="261"/>
      <c r="AB4" s="254"/>
      <c r="AC4" s="254"/>
      <c r="AD4" s="254"/>
      <c r="AE4" s="254"/>
      <c r="AF4" s="254"/>
      <c r="AG4" s="254"/>
      <c r="AH4" s="254"/>
      <c r="AI4" s="254"/>
      <c r="AJ4" s="254"/>
      <c r="AK4" s="261"/>
      <c r="AL4" s="254"/>
      <c r="AM4" s="254"/>
      <c r="AN4" s="261" t="s">
        <v>484</v>
      </c>
      <c r="AO4" s="261" t="s">
        <v>485</v>
      </c>
      <c r="AP4" s="262"/>
      <c r="AQ4" s="262"/>
      <c r="AR4" s="262"/>
      <c r="AS4" s="260"/>
      <c r="AT4" s="255" t="s">
        <v>486</v>
      </c>
      <c r="AU4" s="255"/>
      <c r="AV4" s="256" t="s">
        <v>487</v>
      </c>
      <c r="AW4" s="255" t="s">
        <v>63</v>
      </c>
      <c r="AX4" s="255"/>
      <c r="AY4" s="255"/>
      <c r="AZ4" s="255" t="s">
        <v>488</v>
      </c>
      <c r="BA4" s="255"/>
      <c r="BB4" s="255"/>
      <c r="BI4" s="255" t="s">
        <v>502</v>
      </c>
      <c r="BJ4" s="255"/>
      <c r="BK4" s="255"/>
      <c r="BL4" s="255"/>
      <c r="BM4" s="255"/>
      <c r="BX4" s="255" t="s">
        <v>490</v>
      </c>
      <c r="BY4" s="255"/>
      <c r="BZ4" s="255"/>
      <c r="CA4" s="255"/>
      <c r="CB4" s="255"/>
      <c r="CC4" s="255"/>
      <c r="CD4" s="255"/>
      <c r="CE4" s="255"/>
    </row>
    <row r="5" spans="1:83" s="251" customFormat="1" ht="15" customHeight="1" thickBot="1">
      <c r="A5" s="250"/>
      <c r="B5" s="1453"/>
      <c r="C5" s="1453"/>
      <c r="D5" s="1453"/>
      <c r="E5" s="1453"/>
      <c r="F5" s="1453"/>
      <c r="G5" s="1453"/>
      <c r="H5" s="1453"/>
      <c r="I5" s="1453"/>
      <c r="J5" s="1453"/>
      <c r="K5" s="1453"/>
      <c r="L5" s="1453"/>
      <c r="M5" s="1453"/>
      <c r="N5" s="805"/>
      <c r="O5" s="258"/>
      <c r="P5" s="258"/>
      <c r="Q5" s="253"/>
      <c r="R5" s="253"/>
      <c r="S5" s="253"/>
      <c r="T5" s="253"/>
      <c r="U5" s="253"/>
      <c r="V5" s="253"/>
      <c r="W5" s="253"/>
      <c r="X5" s="259" t="s">
        <v>491</v>
      </c>
      <c r="Y5" s="260"/>
      <c r="Z5" s="261"/>
      <c r="AA5" s="261"/>
      <c r="AB5" s="254"/>
      <c r="AC5" s="254"/>
      <c r="AD5" s="254"/>
      <c r="AE5" s="254"/>
      <c r="AF5" s="254"/>
      <c r="AG5" s="254"/>
      <c r="AH5" s="254"/>
      <c r="AI5" s="254"/>
      <c r="AJ5" s="254"/>
      <c r="AK5" s="261"/>
      <c r="AL5" s="254"/>
      <c r="AM5" s="254"/>
      <c r="AN5" s="261" t="s">
        <v>492</v>
      </c>
      <c r="AO5" s="261" t="s">
        <v>493</v>
      </c>
      <c r="AP5" s="262"/>
      <c r="AQ5" s="262"/>
      <c r="AR5" s="262"/>
      <c r="AS5" s="260"/>
      <c r="AT5" s="255"/>
      <c r="AU5" s="255"/>
      <c r="AV5" s="256" t="s">
        <v>494</v>
      </c>
      <c r="AW5" s="255" t="s">
        <v>65</v>
      </c>
      <c r="AX5" s="255"/>
      <c r="AY5" s="255"/>
      <c r="AZ5" s="255" t="s">
        <v>495</v>
      </c>
      <c r="BA5" s="255"/>
      <c r="BB5" s="255"/>
      <c r="BI5" s="255" t="s">
        <v>508</v>
      </c>
      <c r="BJ5" s="255"/>
      <c r="BK5" s="255"/>
      <c r="BL5" s="255"/>
      <c r="BM5" s="255"/>
      <c r="BX5" s="255" t="s">
        <v>497</v>
      </c>
      <c r="BY5" s="255"/>
      <c r="BZ5" s="255"/>
      <c r="CA5" s="255"/>
      <c r="CB5" s="255"/>
      <c r="CC5" s="255"/>
      <c r="CD5" s="255"/>
      <c r="CE5" s="255"/>
    </row>
    <row r="6" spans="1:83" s="251" customFormat="1" ht="15" customHeight="1" thickBot="1">
      <c r="A6" s="250"/>
      <c r="B6" s="1453"/>
      <c r="C6" s="1453"/>
      <c r="D6" s="1453"/>
      <c r="E6" s="1453"/>
      <c r="F6" s="1453"/>
      <c r="G6" s="1453"/>
      <c r="H6" s="1453"/>
      <c r="I6" s="1453"/>
      <c r="J6" s="1453"/>
      <c r="K6" s="1453"/>
      <c r="L6" s="1453"/>
      <c r="M6" s="1453"/>
      <c r="N6" s="805"/>
      <c r="O6" s="258"/>
      <c r="P6" s="258"/>
      <c r="Q6" s="253"/>
      <c r="R6" s="253"/>
      <c r="S6" s="253"/>
      <c r="T6" s="253"/>
      <c r="U6" s="253"/>
      <c r="V6" s="253"/>
      <c r="W6" s="253"/>
      <c r="X6" s="259" t="s">
        <v>498</v>
      </c>
      <c r="Y6" s="260"/>
      <c r="Z6" s="261"/>
      <c r="AA6" s="261"/>
      <c r="AB6" s="254"/>
      <c r="AC6" s="254"/>
      <c r="AD6" s="254"/>
      <c r="AE6" s="254"/>
      <c r="AF6" s="254"/>
      <c r="AG6" s="254"/>
      <c r="AH6" s="254"/>
      <c r="AI6" s="254"/>
      <c r="AJ6" s="254"/>
      <c r="AK6" s="261"/>
      <c r="AL6" s="254"/>
      <c r="AM6" s="254"/>
      <c r="AN6" s="261"/>
      <c r="AO6" s="261" t="s">
        <v>499</v>
      </c>
      <c r="AP6" s="262"/>
      <c r="AQ6" s="262"/>
      <c r="AR6" s="262"/>
      <c r="AS6" s="260"/>
      <c r="AT6" s="255"/>
      <c r="AU6" s="255"/>
      <c r="AV6" s="256" t="s">
        <v>500</v>
      </c>
      <c r="AW6" s="255" t="s">
        <v>70</v>
      </c>
      <c r="AX6" s="255"/>
      <c r="AY6" s="255"/>
      <c r="AZ6" s="255" t="s">
        <v>501</v>
      </c>
      <c r="BA6" s="255"/>
      <c r="BB6" s="255"/>
      <c r="BI6" s="255" t="s">
        <v>489</v>
      </c>
      <c r="BJ6" s="255"/>
      <c r="BK6" s="255"/>
      <c r="BL6" s="255"/>
      <c r="BM6" s="255"/>
      <c r="BX6" s="255" t="s">
        <v>503</v>
      </c>
      <c r="BY6" s="255"/>
      <c r="BZ6" s="255"/>
      <c r="CA6" s="255"/>
      <c r="CB6" s="255"/>
      <c r="CC6" s="255"/>
      <c r="CD6" s="255"/>
      <c r="CE6" s="255"/>
    </row>
    <row r="7" spans="1:83" s="251" customFormat="1" ht="32.25" customHeight="1" thickBot="1">
      <c r="A7" s="250"/>
      <c r="B7" s="250"/>
      <c r="C7" s="263"/>
      <c r="D7" s="713"/>
      <c r="E7" s="263"/>
      <c r="F7" s="263"/>
      <c r="G7" s="263"/>
      <c r="H7" s="263"/>
      <c r="I7" s="258"/>
      <c r="J7" s="258"/>
      <c r="K7" s="258"/>
      <c r="L7" s="258"/>
      <c r="M7" s="258"/>
      <c r="N7" s="804"/>
      <c r="O7" s="258"/>
      <c r="P7" s="258"/>
      <c r="Q7" s="253"/>
      <c r="R7" s="253"/>
      <c r="S7" s="253"/>
      <c r="T7" s="253"/>
      <c r="U7" s="253"/>
      <c r="V7" s="253"/>
      <c r="W7" s="253"/>
      <c r="X7" s="259" t="s">
        <v>504</v>
      </c>
      <c r="Y7" s="260"/>
      <c r="Z7" s="261"/>
      <c r="AA7" s="261"/>
      <c r="AB7" s="254"/>
      <c r="AC7" s="254"/>
      <c r="AD7" s="254"/>
      <c r="AE7" s="254"/>
      <c r="AF7" s="254"/>
      <c r="AG7" s="254"/>
      <c r="AH7" s="254"/>
      <c r="AI7" s="254"/>
      <c r="AJ7" s="254"/>
      <c r="AK7" s="261"/>
      <c r="AL7" s="254"/>
      <c r="AM7" s="254"/>
      <c r="AN7" s="261" t="s">
        <v>505</v>
      </c>
      <c r="AO7" s="261"/>
      <c r="AP7" s="262"/>
      <c r="AQ7" s="262"/>
      <c r="AR7" s="262"/>
      <c r="AS7" s="260"/>
      <c r="AT7" s="255"/>
      <c r="AU7" s="255"/>
      <c r="AV7" s="256" t="s">
        <v>506</v>
      </c>
      <c r="AW7" s="255" t="s">
        <v>603</v>
      </c>
      <c r="AX7" s="255"/>
      <c r="AY7" s="255"/>
      <c r="AZ7" s="255" t="s">
        <v>507</v>
      </c>
      <c r="BA7" s="255"/>
      <c r="BB7" s="255"/>
      <c r="BI7" s="255" t="s">
        <v>513</v>
      </c>
      <c r="BJ7" s="255"/>
      <c r="BK7" s="255"/>
      <c r="BL7" s="255"/>
      <c r="BM7" s="255"/>
      <c r="BX7" s="255" t="s">
        <v>509</v>
      </c>
      <c r="BY7" s="255"/>
      <c r="BZ7" s="255"/>
      <c r="CA7" s="255"/>
      <c r="CB7" s="255"/>
      <c r="CC7" s="255"/>
      <c r="CD7" s="255"/>
      <c r="CE7" s="255"/>
    </row>
    <row r="8" spans="1:83" s="251" customFormat="1" ht="17.25" customHeight="1" thickBot="1">
      <c r="A8" s="250"/>
      <c r="B8" s="1454" t="s">
        <v>510</v>
      </c>
      <c r="C8" s="1454"/>
      <c r="D8" s="1454"/>
      <c r="E8" s="1454"/>
      <c r="F8" s="1454"/>
      <c r="G8" s="1454"/>
      <c r="H8" s="1454"/>
      <c r="I8" s="264"/>
      <c r="J8" s="264"/>
      <c r="K8" s="264"/>
      <c r="L8" s="264"/>
      <c r="M8" s="264"/>
      <c r="N8" s="806"/>
      <c r="O8" s="264"/>
      <c r="P8" s="264"/>
      <c r="Q8" s="265"/>
      <c r="R8" s="265"/>
      <c r="S8" s="497"/>
      <c r="T8" s="265"/>
      <c r="U8" s="265"/>
      <c r="V8" s="265"/>
      <c r="W8" s="265"/>
      <c r="X8" s="259" t="s">
        <v>511</v>
      </c>
      <c r="Y8" s="260"/>
      <c r="Z8" s="261"/>
      <c r="AA8" s="261"/>
      <c r="AB8" s="254"/>
      <c r="AC8" s="254"/>
      <c r="AD8" s="254"/>
      <c r="AE8" s="254"/>
      <c r="AF8" s="254"/>
      <c r="AG8" s="254"/>
      <c r="AH8" s="254"/>
      <c r="AI8" s="254"/>
      <c r="AJ8" s="254"/>
      <c r="AK8" s="261"/>
      <c r="AL8" s="254"/>
      <c r="AM8" s="254"/>
      <c r="AN8" s="261" t="s">
        <v>123</v>
      </c>
      <c r="AO8" s="261" t="s">
        <v>600</v>
      </c>
      <c r="AP8" s="262"/>
      <c r="AQ8" s="262"/>
      <c r="AR8" s="262"/>
      <c r="AS8" s="260"/>
      <c r="AT8" s="255"/>
      <c r="AU8" s="255"/>
      <c r="AV8" s="255"/>
      <c r="AW8" s="255" t="s">
        <v>69</v>
      </c>
      <c r="AX8" s="255"/>
      <c r="AY8" s="255"/>
      <c r="AZ8" s="255" t="s">
        <v>512</v>
      </c>
      <c r="BA8" s="255"/>
      <c r="BB8" s="255"/>
      <c r="BI8" s="255" t="s">
        <v>595</v>
      </c>
      <c r="BJ8" s="255"/>
      <c r="BK8" s="255"/>
      <c r="BL8" s="255"/>
      <c r="BM8" s="255"/>
      <c r="BX8" s="255" t="s">
        <v>514</v>
      </c>
      <c r="BY8" s="255"/>
      <c r="BZ8" s="255"/>
      <c r="CA8" s="255"/>
      <c r="CB8" s="255"/>
      <c r="CC8" s="255"/>
      <c r="CD8" s="255"/>
      <c r="CE8" s="255"/>
    </row>
    <row r="9" spans="1:83" s="251" customFormat="1" ht="24.75" customHeight="1" thickBot="1">
      <c r="A9" s="250"/>
      <c r="B9" s="250"/>
      <c r="C9" s="264"/>
      <c r="D9" s="264"/>
      <c r="E9" s="264"/>
      <c r="F9" s="264"/>
      <c r="G9" s="264"/>
      <c r="H9" s="264"/>
      <c r="I9" s="264"/>
      <c r="J9" s="264"/>
      <c r="K9" s="264"/>
      <c r="L9" s="264"/>
      <c r="M9" s="264"/>
      <c r="N9" s="806"/>
      <c r="O9" s="264"/>
      <c r="P9" s="258"/>
      <c r="Q9" s="253"/>
      <c r="R9" s="253"/>
      <c r="S9" s="253"/>
      <c r="T9" s="253"/>
      <c r="U9" s="253"/>
      <c r="V9" s="253"/>
      <c r="W9" s="253"/>
      <c r="X9" s="259" t="s">
        <v>515</v>
      </c>
      <c r="Y9" s="260"/>
      <c r="Z9" s="261"/>
      <c r="AA9" s="261"/>
      <c r="AB9" s="254"/>
      <c r="AC9" s="254"/>
      <c r="AD9" s="254"/>
      <c r="AE9" s="254"/>
      <c r="AF9" s="254"/>
      <c r="AG9" s="254"/>
      <c r="AH9" s="254"/>
      <c r="AI9" s="254"/>
      <c r="AJ9" s="254"/>
      <c r="AK9" s="261"/>
      <c r="AL9" s="254"/>
      <c r="AM9" s="254"/>
      <c r="AN9" s="261" t="s">
        <v>124</v>
      </c>
      <c r="AO9" s="259" t="s">
        <v>601</v>
      </c>
      <c r="AP9" s="262"/>
      <c r="AQ9" s="262"/>
      <c r="AR9" s="259"/>
      <c r="AS9" s="260"/>
      <c r="AT9" s="255"/>
      <c r="AU9" s="255"/>
      <c r="AV9" s="255"/>
      <c r="AW9" s="255" t="s">
        <v>71</v>
      </c>
      <c r="AX9" s="255"/>
      <c r="AY9" s="255"/>
      <c r="AZ9" s="255" t="s">
        <v>516</v>
      </c>
      <c r="BA9" s="255"/>
      <c r="BB9" s="255"/>
      <c r="BI9" s="255" t="s">
        <v>596</v>
      </c>
      <c r="BJ9" s="255"/>
      <c r="BK9" s="255"/>
      <c r="BL9" s="255"/>
      <c r="BM9" s="255"/>
      <c r="BX9" s="255"/>
      <c r="BY9" s="255"/>
      <c r="BZ9" s="255"/>
      <c r="CA9" s="255"/>
      <c r="CB9" s="255"/>
      <c r="CC9" s="255"/>
      <c r="CD9" s="255"/>
      <c r="CE9" s="255"/>
    </row>
    <row r="10" spans="1:83" s="251" customFormat="1" ht="47.25" customHeight="1">
      <c r="A10" s="250"/>
      <c r="B10" s="266" t="s">
        <v>517</v>
      </c>
      <c r="C10" s="266" t="s">
        <v>518</v>
      </c>
      <c r="D10" s="266" t="s">
        <v>519</v>
      </c>
      <c r="E10" s="1455" t="s">
        <v>520</v>
      </c>
      <c r="F10" s="1455"/>
      <c r="G10" s="1455"/>
      <c r="H10" s="1455"/>
      <c r="I10" s="264"/>
      <c r="J10" s="264"/>
      <c r="K10" s="264"/>
      <c r="L10" s="264"/>
      <c r="M10" s="258"/>
      <c r="N10" s="804"/>
      <c r="O10" s="258"/>
      <c r="P10" s="258"/>
      <c r="Q10" s="253"/>
      <c r="R10" s="253"/>
      <c r="S10" s="253"/>
      <c r="T10" s="253"/>
      <c r="U10" s="253"/>
      <c r="V10" s="253"/>
      <c r="W10" s="267"/>
      <c r="X10" s="259" t="s">
        <v>521</v>
      </c>
      <c r="Y10" s="255"/>
      <c r="Z10" s="254"/>
      <c r="AA10" s="254"/>
      <c r="AB10" s="254"/>
      <c r="AC10" s="254"/>
      <c r="AD10" s="254"/>
      <c r="AE10" s="254"/>
      <c r="AF10" s="254"/>
      <c r="AG10" s="254"/>
      <c r="AH10" s="254"/>
      <c r="AI10" s="261"/>
      <c r="AJ10" s="254"/>
      <c r="AK10" s="254"/>
      <c r="AL10" s="261"/>
      <c r="AM10" s="261"/>
      <c r="AN10" s="261"/>
      <c r="AO10" s="259"/>
      <c r="AP10" s="262"/>
      <c r="AQ10" s="262"/>
      <c r="AR10" s="259"/>
      <c r="AS10" s="260"/>
      <c r="AT10" s="255"/>
      <c r="AU10" s="255" t="s">
        <v>4</v>
      </c>
      <c r="AV10" s="255"/>
      <c r="AX10" s="255"/>
      <c r="AY10" s="255"/>
      <c r="AZ10" s="255" t="s">
        <v>522</v>
      </c>
      <c r="BA10" s="255"/>
      <c r="BB10" s="255"/>
      <c r="BI10" s="255"/>
      <c r="BJ10" s="255"/>
      <c r="BK10" s="255"/>
      <c r="BL10" s="255"/>
      <c r="BM10" s="255"/>
      <c r="BX10" s="255"/>
      <c r="BY10" s="255"/>
      <c r="BZ10" s="255"/>
      <c r="CA10" s="255"/>
      <c r="CB10" s="255"/>
      <c r="CC10" s="255"/>
      <c r="CD10" s="255"/>
      <c r="CE10" s="255"/>
    </row>
    <row r="11" spans="1:83" s="251" customFormat="1" ht="33.75" customHeight="1" thickBot="1">
      <c r="A11" s="250"/>
      <c r="B11" s="268">
        <v>1203189</v>
      </c>
      <c r="C11" s="269">
        <v>45373</v>
      </c>
      <c r="D11" s="714">
        <v>43612760</v>
      </c>
      <c r="E11" s="1456" t="s">
        <v>3637</v>
      </c>
      <c r="F11" s="1456"/>
      <c r="G11" s="1456"/>
      <c r="H11" s="1456"/>
      <c r="I11" s="264"/>
      <c r="J11" s="264"/>
      <c r="K11" s="264"/>
      <c r="L11" s="264"/>
      <c r="M11" s="258"/>
      <c r="N11" s="804"/>
      <c r="O11" s="258"/>
      <c r="P11" s="258"/>
      <c r="Q11" s="253"/>
      <c r="R11" s="253"/>
      <c r="S11" s="253"/>
      <c r="T11" s="253"/>
      <c r="U11" s="253"/>
      <c r="V11" s="253"/>
      <c r="W11" s="267"/>
      <c r="X11" s="259" t="s">
        <v>523</v>
      </c>
      <c r="Y11" s="255"/>
      <c r="Z11" s="254"/>
      <c r="AA11" s="254"/>
      <c r="AB11" s="254"/>
      <c r="AC11" s="254"/>
      <c r="AD11" s="254"/>
      <c r="AE11" s="254"/>
      <c r="AF11" s="254"/>
      <c r="AG11" s="254"/>
      <c r="AH11" s="254"/>
      <c r="AI11" s="261"/>
      <c r="AJ11" s="254"/>
      <c r="AK11" s="254"/>
      <c r="AL11" s="261"/>
      <c r="AM11" s="261"/>
      <c r="AN11" s="261"/>
      <c r="AO11" s="261"/>
      <c r="AP11" s="262"/>
      <c r="AQ11" s="262"/>
      <c r="AR11" s="259"/>
      <c r="AS11" s="260"/>
      <c r="AT11" s="255"/>
      <c r="AU11" s="255" t="s">
        <v>524</v>
      </c>
      <c r="AV11" s="255"/>
      <c r="AX11" s="255"/>
      <c r="AY11" s="255"/>
      <c r="AZ11" s="255" t="s">
        <v>525</v>
      </c>
      <c r="BA11" s="255"/>
      <c r="BB11" s="255"/>
      <c r="BI11" s="255"/>
      <c r="BJ11" s="255"/>
      <c r="BK11" s="255"/>
      <c r="BL11" s="255"/>
      <c r="BM11" s="255"/>
      <c r="BY11" s="252"/>
      <c r="BZ11" s="252"/>
      <c r="CA11" s="252"/>
      <c r="CB11" s="252"/>
      <c r="CC11" s="252"/>
      <c r="CD11" s="252"/>
    </row>
    <row r="12" spans="1:83" s="251" customFormat="1" ht="15" customHeight="1">
      <c r="A12" s="250"/>
      <c r="B12" s="270"/>
      <c r="C12" s="270"/>
      <c r="D12" s="553"/>
      <c r="E12" s="272"/>
      <c r="F12" s="272"/>
      <c r="G12" s="272"/>
      <c r="H12" s="272"/>
      <c r="I12" s="264"/>
      <c r="J12" s="264"/>
      <c r="K12" s="273" t="s">
        <v>178</v>
      </c>
      <c r="L12" s="264"/>
      <c r="M12" s="258"/>
      <c r="N12" s="804"/>
      <c r="O12" s="258"/>
      <c r="P12" s="258"/>
      <c r="Q12" s="260"/>
      <c r="R12" s="260" t="s">
        <v>526</v>
      </c>
      <c r="S12" s="253"/>
      <c r="T12" s="253"/>
      <c r="U12" s="253"/>
      <c r="V12" s="253"/>
      <c r="W12" s="267"/>
      <c r="X12" s="259" t="s">
        <v>527</v>
      </c>
      <c r="Y12" s="255"/>
      <c r="Z12" s="254"/>
      <c r="AA12" s="254"/>
      <c r="AB12" s="254"/>
      <c r="AC12" s="254"/>
      <c r="AD12" s="254"/>
      <c r="AE12" s="254"/>
      <c r="AF12" s="254"/>
      <c r="AG12" s="254"/>
      <c r="AH12" s="254"/>
      <c r="AI12" s="261"/>
      <c r="AJ12" s="254"/>
      <c r="AK12" s="254"/>
      <c r="AL12" s="261"/>
      <c r="AM12" s="261"/>
      <c r="AN12" s="261"/>
      <c r="AO12" s="261"/>
      <c r="AP12" s="262"/>
      <c r="AQ12" s="262"/>
      <c r="AR12" s="259"/>
      <c r="AS12" s="260"/>
      <c r="AT12" s="255"/>
      <c r="AU12" s="255" t="s">
        <v>2510</v>
      </c>
      <c r="AV12" s="255"/>
      <c r="AX12" s="255"/>
      <c r="AY12" s="255"/>
      <c r="AZ12" s="255" t="s">
        <v>528</v>
      </c>
      <c r="BA12" s="255"/>
      <c r="BB12" s="255"/>
      <c r="BI12" s="255" t="s">
        <v>529</v>
      </c>
      <c r="BJ12" s="255"/>
      <c r="BK12" s="255"/>
      <c r="BL12" s="255"/>
      <c r="BM12" s="255"/>
      <c r="BY12" s="252"/>
      <c r="BZ12" s="252"/>
      <c r="CA12" s="252"/>
      <c r="CB12" s="252"/>
      <c r="CC12" s="252"/>
      <c r="CD12" s="252"/>
    </row>
    <row r="13" spans="1:83" s="251" customFormat="1" ht="33.75" customHeight="1" thickBot="1">
      <c r="A13" s="250"/>
      <c r="B13" s="270"/>
      <c r="C13" s="270"/>
      <c r="D13" s="553"/>
      <c r="E13" s="272"/>
      <c r="F13" s="271"/>
      <c r="G13" s="272"/>
      <c r="H13" s="272"/>
      <c r="I13" s="272"/>
      <c r="J13" s="272"/>
      <c r="K13" s="273" t="s">
        <v>177</v>
      </c>
      <c r="L13" s="264"/>
      <c r="M13" s="264"/>
      <c r="N13" s="806"/>
      <c r="O13" s="264"/>
      <c r="P13" s="258"/>
      <c r="Q13" s="260"/>
      <c r="R13" s="260" t="s">
        <v>530</v>
      </c>
      <c r="S13" s="253"/>
      <c r="T13" s="253"/>
      <c r="U13" s="253"/>
      <c r="V13" s="253"/>
      <c r="W13" s="253"/>
      <c r="X13" s="260"/>
      <c r="Y13" s="260"/>
      <c r="Z13" s="261"/>
      <c r="AA13" s="261"/>
      <c r="AB13" s="254"/>
      <c r="AC13" s="254"/>
      <c r="AD13" s="254"/>
      <c r="AE13" s="254"/>
      <c r="AF13" s="254"/>
      <c r="AG13" s="254"/>
      <c r="AH13" s="254"/>
      <c r="AI13" s="254"/>
      <c r="AJ13" s="254"/>
      <c r="AK13" s="261"/>
      <c r="AL13" s="254"/>
      <c r="AM13" s="254"/>
      <c r="AN13" s="261"/>
      <c r="AO13" s="261"/>
      <c r="AP13" s="262"/>
      <c r="AQ13" s="262"/>
      <c r="AR13" s="259"/>
      <c r="AS13" s="260"/>
      <c r="AT13" s="255"/>
      <c r="AU13" s="255"/>
      <c r="AV13" s="255"/>
      <c r="AX13" s="255"/>
      <c r="AY13" s="255"/>
      <c r="AZ13" s="255" t="s">
        <v>531</v>
      </c>
      <c r="BA13" s="255"/>
      <c r="BB13" s="255"/>
      <c r="BI13" s="255" t="s">
        <v>532</v>
      </c>
      <c r="BJ13" s="255"/>
      <c r="BK13" s="255"/>
      <c r="BL13" s="255"/>
      <c r="BM13" s="255"/>
      <c r="BY13" s="252"/>
      <c r="BZ13" s="252"/>
      <c r="CA13" s="252"/>
      <c r="CB13" s="252"/>
      <c r="CC13" s="252"/>
      <c r="CD13" s="252"/>
    </row>
    <row r="14" spans="1:83" s="251" customFormat="1" ht="17.25" customHeight="1" thickBot="1">
      <c r="A14" s="250"/>
      <c r="B14" s="1447" t="s">
        <v>533</v>
      </c>
      <c r="C14" s="1448"/>
      <c r="D14" s="1448"/>
      <c r="E14" s="1448"/>
      <c r="F14" s="1448"/>
      <c r="G14" s="1448"/>
      <c r="H14" s="1448"/>
      <c r="I14" s="1448"/>
      <c r="J14" s="1448"/>
      <c r="K14" s="1448"/>
      <c r="L14" s="1448"/>
      <c r="M14" s="1448"/>
      <c r="N14" s="1448"/>
      <c r="O14" s="1448"/>
      <c r="P14" s="1448"/>
      <c r="Q14" s="1448"/>
      <c r="R14" s="1448"/>
      <c r="S14" s="1449"/>
      <c r="AF14" s="280" t="s">
        <v>551</v>
      </c>
      <c r="AP14" s="252"/>
      <c r="AQ14" s="262"/>
      <c r="AR14" s="255"/>
      <c r="AS14" s="260"/>
      <c r="AT14" s="255"/>
      <c r="AU14" s="255"/>
      <c r="AV14" s="255"/>
      <c r="AW14" s="255"/>
      <c r="AX14" s="255"/>
      <c r="AY14" s="255"/>
      <c r="AZ14" s="255"/>
      <c r="BA14" s="255"/>
      <c r="BB14" s="255"/>
      <c r="BI14" s="255" t="s">
        <v>534</v>
      </c>
      <c r="BJ14" s="255"/>
      <c r="BK14" s="255"/>
      <c r="BL14" s="255"/>
      <c r="BM14" s="255"/>
      <c r="BY14" s="252"/>
      <c r="BZ14" s="252"/>
      <c r="CA14" s="252"/>
      <c r="CB14" s="252"/>
      <c r="CC14" s="252"/>
      <c r="CD14" s="252"/>
    </row>
    <row r="15" spans="1:83" s="251" customFormat="1" ht="4.5" customHeight="1" thickBot="1">
      <c r="A15" s="250"/>
      <c r="B15" s="250"/>
      <c r="C15" s="264"/>
      <c r="D15" s="264"/>
      <c r="E15" s="264"/>
      <c r="F15" s="264"/>
      <c r="G15" s="264"/>
      <c r="H15" s="264"/>
      <c r="I15" s="264"/>
      <c r="J15" s="264"/>
      <c r="K15" s="264"/>
      <c r="L15" s="264"/>
      <c r="M15" s="264"/>
      <c r="N15" s="806"/>
      <c r="O15" s="264"/>
      <c r="S15" s="253"/>
      <c r="AF15" s="255" t="s">
        <v>552</v>
      </c>
      <c r="AP15" s="252"/>
      <c r="AQ15" s="262"/>
      <c r="AR15" s="255"/>
      <c r="AS15" s="260"/>
      <c r="AT15" s="255"/>
      <c r="AU15" s="255"/>
      <c r="AV15" s="255"/>
      <c r="AW15" s="255"/>
      <c r="AX15" s="255"/>
      <c r="AY15" s="255"/>
      <c r="AZ15" s="255"/>
      <c r="BA15" s="255"/>
      <c r="BB15" s="255"/>
      <c r="BI15" s="255" t="s">
        <v>535</v>
      </c>
      <c r="BJ15" s="255"/>
      <c r="BK15" s="255"/>
      <c r="BL15" s="255"/>
      <c r="BM15" s="255"/>
      <c r="BY15" s="252"/>
      <c r="BZ15" s="252"/>
      <c r="CA15" s="252"/>
      <c r="CB15" s="252"/>
      <c r="CC15" s="252"/>
      <c r="CD15" s="252"/>
    </row>
    <row r="16" spans="1:83" s="251" customFormat="1" ht="87.75" customHeight="1">
      <c r="A16" s="250"/>
      <c r="B16" s="274" t="s">
        <v>536</v>
      </c>
      <c r="C16" s="275" t="s">
        <v>537</v>
      </c>
      <c r="D16" s="1442" t="s">
        <v>538</v>
      </c>
      <c r="E16" s="1442"/>
      <c r="F16" s="275" t="s">
        <v>539</v>
      </c>
      <c r="G16" s="275" t="s">
        <v>540</v>
      </c>
      <c r="H16" s="275" t="s">
        <v>541</v>
      </c>
      <c r="I16" s="275" t="s">
        <v>542</v>
      </c>
      <c r="J16" s="275" t="s">
        <v>543</v>
      </c>
      <c r="K16" s="275" t="s">
        <v>544</v>
      </c>
      <c r="L16" s="275" t="s">
        <v>545</v>
      </c>
      <c r="M16" s="275" t="s">
        <v>546</v>
      </c>
      <c r="N16" s="807"/>
      <c r="O16" s="275" t="s">
        <v>547</v>
      </c>
      <c r="P16" s="275" t="s">
        <v>548</v>
      </c>
      <c r="Q16" s="275" t="s">
        <v>549</v>
      </c>
      <c r="R16" s="275" t="s">
        <v>550</v>
      </c>
      <c r="S16" s="498" t="s">
        <v>3628</v>
      </c>
      <c r="AF16" s="255" t="s">
        <v>2511</v>
      </c>
      <c r="AP16" s="252"/>
      <c r="AQ16" s="262"/>
      <c r="AR16" s="255"/>
      <c r="AS16" s="260"/>
      <c r="AT16" s="255"/>
      <c r="AU16" s="255"/>
      <c r="AV16" s="255"/>
      <c r="AW16" s="255"/>
      <c r="AX16" s="255"/>
      <c r="AY16" s="255"/>
      <c r="AZ16" s="255"/>
      <c r="BA16" s="255"/>
      <c r="BB16" s="255"/>
      <c r="BI16" s="255"/>
      <c r="BJ16" s="255"/>
      <c r="BK16" s="255"/>
      <c r="BL16" s="255"/>
      <c r="BM16" s="255"/>
      <c r="BY16" s="252"/>
      <c r="BZ16" s="252"/>
      <c r="CA16" s="252"/>
      <c r="CB16" s="252"/>
      <c r="CC16" s="252"/>
      <c r="CD16" s="252"/>
    </row>
    <row r="17" spans="1:92" s="279" customFormat="1" ht="28.5" customHeight="1" thickBot="1">
      <c r="A17" s="250"/>
      <c r="B17" s="276" t="s">
        <v>131</v>
      </c>
      <c r="C17" s="277">
        <v>890982616</v>
      </c>
      <c r="D17" s="1443" t="s">
        <v>3638</v>
      </c>
      <c r="E17" s="1443"/>
      <c r="F17" s="277" t="s">
        <v>3639</v>
      </c>
      <c r="G17" s="277" t="s">
        <v>2524</v>
      </c>
      <c r="H17" s="277" t="s">
        <v>3634</v>
      </c>
      <c r="I17" s="277" t="s">
        <v>177</v>
      </c>
      <c r="J17" s="277" t="s">
        <v>3634</v>
      </c>
      <c r="K17" s="277">
        <v>6045432000</v>
      </c>
      <c r="L17" s="277"/>
      <c r="M17" s="278" t="s">
        <v>3640</v>
      </c>
      <c r="N17" s="808"/>
      <c r="O17" s="277">
        <v>1841201</v>
      </c>
      <c r="P17" s="277" t="s">
        <v>819</v>
      </c>
      <c r="Q17" s="277" t="s">
        <v>505</v>
      </c>
      <c r="R17" s="277" t="s">
        <v>530</v>
      </c>
      <c r="S17" s="499" t="s">
        <v>477</v>
      </c>
      <c r="AF17" s="280" t="s">
        <v>2512</v>
      </c>
      <c r="AQ17" s="600"/>
      <c r="AS17" s="610"/>
    </row>
    <row r="18" spans="1:92" ht="12" customHeight="1" thickBot="1">
      <c r="C18" s="257"/>
      <c r="D18" s="257"/>
      <c r="E18" s="257"/>
      <c r="F18" s="257"/>
      <c r="G18" s="257"/>
      <c r="H18" s="258"/>
      <c r="I18" s="258"/>
      <c r="J18" s="258"/>
      <c r="K18" s="258"/>
      <c r="L18" s="258"/>
      <c r="M18" s="258"/>
      <c r="N18" s="804"/>
      <c r="O18" s="258"/>
      <c r="P18" s="258"/>
      <c r="Q18" s="258"/>
      <c r="R18" s="258"/>
      <c r="T18" s="258"/>
      <c r="U18" s="258"/>
      <c r="V18" s="258"/>
      <c r="W18" s="258"/>
      <c r="X18" s="258"/>
      <c r="Y18" s="258"/>
      <c r="Z18" s="267"/>
      <c r="AA18" s="267"/>
      <c r="AB18" s="251"/>
      <c r="AC18" s="251"/>
      <c r="AD18" s="251"/>
      <c r="AE18" s="251"/>
      <c r="AF18" s="255" t="s">
        <v>552</v>
      </c>
      <c r="AG18" s="251"/>
      <c r="AH18" s="251"/>
      <c r="AI18" s="251"/>
      <c r="AJ18" s="251"/>
      <c r="AK18" s="267"/>
      <c r="AL18" s="251"/>
      <c r="AM18" s="251"/>
      <c r="AN18" s="267"/>
      <c r="AO18" s="267"/>
      <c r="AP18" s="267"/>
      <c r="AQ18" s="267"/>
      <c r="AR18" s="267"/>
      <c r="AS18" s="253"/>
      <c r="AT18" s="251"/>
      <c r="AU18" s="251"/>
      <c r="AV18" s="251"/>
      <c r="AW18" s="251"/>
      <c r="AX18" s="251"/>
      <c r="AY18" s="251"/>
      <c r="BA18" s="251"/>
      <c r="BB18" s="251"/>
      <c r="BC18" s="251"/>
      <c r="BD18" s="251"/>
      <c r="BE18" s="251"/>
      <c r="BF18" s="251"/>
      <c r="BG18" s="251"/>
      <c r="BH18" s="251"/>
      <c r="BI18" s="251"/>
      <c r="BJ18" s="251"/>
      <c r="BK18" s="251"/>
      <c r="BL18" s="251"/>
      <c r="BM18" s="251"/>
      <c r="BN18" s="251"/>
      <c r="BO18" s="251"/>
      <c r="BP18" s="251"/>
      <c r="BQ18" s="251"/>
      <c r="BR18" s="251"/>
      <c r="BS18" s="251"/>
      <c r="BT18" s="251"/>
      <c r="BU18" s="251"/>
      <c r="BV18" s="251"/>
      <c r="BW18" s="251"/>
      <c r="BX18" s="251"/>
      <c r="BY18" s="251"/>
      <c r="BZ18" s="251"/>
      <c r="CA18" s="251"/>
      <c r="CB18" s="251"/>
      <c r="CC18" s="251"/>
      <c r="CD18" s="251"/>
      <c r="CE18" s="251"/>
      <c r="CF18" s="251"/>
      <c r="CG18" s="251"/>
      <c r="CH18" s="251"/>
      <c r="CI18" s="251"/>
      <c r="CJ18" s="251"/>
    </row>
    <row r="19" spans="1:92" ht="16.5" customHeight="1" thickBot="1">
      <c r="B19" s="1444" t="s">
        <v>553</v>
      </c>
      <c r="C19" s="1445"/>
      <c r="D19" s="1445"/>
      <c r="E19" s="1445"/>
      <c r="F19" s="1445"/>
      <c r="G19" s="1445"/>
      <c r="H19" s="1445"/>
      <c r="I19" s="1445"/>
      <c r="J19" s="1445"/>
      <c r="K19" s="1445"/>
      <c r="L19" s="1445"/>
      <c r="M19" s="1445"/>
      <c r="N19" s="1445"/>
      <c r="O19" s="1445"/>
      <c r="P19" s="1445"/>
      <c r="Q19" s="1445"/>
      <c r="R19" s="1445"/>
      <c r="S19" s="1445"/>
      <c r="T19" s="1445"/>
      <c r="U19" s="1445"/>
      <c r="V19" s="1445"/>
      <c r="W19" s="1445"/>
      <c r="X19" s="1445"/>
      <c r="Y19" s="1445"/>
      <c r="Z19" s="1445"/>
      <c r="AA19" s="1445"/>
      <c r="AB19" s="1445"/>
      <c r="AC19" s="1445"/>
      <c r="AD19" s="1445"/>
      <c r="AE19" s="1445"/>
      <c r="AF19" s="1445"/>
      <c r="AG19" s="1446"/>
      <c r="AH19" s="1439" t="s">
        <v>554</v>
      </c>
      <c r="AI19" s="1440"/>
      <c r="AJ19" s="1440"/>
      <c r="AK19" s="1440"/>
      <c r="AL19" s="1440"/>
      <c r="AM19" s="1440"/>
      <c r="AN19" s="1440"/>
      <c r="AO19" s="1440"/>
      <c r="AP19" s="1440"/>
      <c r="AQ19" s="1440"/>
      <c r="AR19" s="1440"/>
      <c r="AS19" s="1440"/>
      <c r="AT19" s="1440"/>
      <c r="AU19" s="1440"/>
      <c r="AV19" s="1440"/>
      <c r="AW19" s="1440"/>
      <c r="AX19" s="1440"/>
      <c r="AY19" s="1440"/>
      <c r="AZ19" s="1440"/>
      <c r="BA19" s="1440"/>
      <c r="BB19" s="1440"/>
      <c r="BC19" s="1440"/>
      <c r="BD19" s="1440"/>
      <c r="BE19" s="1440"/>
      <c r="BF19" s="1440"/>
      <c r="BG19" s="1440"/>
      <c r="BH19" s="1440"/>
      <c r="BI19" s="1440"/>
      <c r="BJ19" s="1440"/>
      <c r="BK19" s="1440"/>
      <c r="BL19" s="1440"/>
      <c r="BM19" s="1440"/>
      <c r="BN19" s="1440"/>
      <c r="BO19" s="1440"/>
      <c r="BP19" s="1440"/>
      <c r="BQ19" s="1440"/>
      <c r="BR19" s="1440"/>
      <c r="BS19" s="1440"/>
      <c r="BT19" s="1440"/>
      <c r="BU19" s="1440"/>
      <c r="BV19" s="1440"/>
      <c r="BW19" s="1440"/>
      <c r="BX19" s="1440"/>
      <c r="BY19" s="1441" t="s">
        <v>555</v>
      </c>
      <c r="BZ19" s="1441"/>
      <c r="CA19" s="1441"/>
      <c r="CB19" s="1441"/>
      <c r="CC19" s="1441"/>
      <c r="CD19" s="1441"/>
      <c r="CE19" s="1441"/>
      <c r="CF19" s="1441"/>
      <c r="CG19" s="1441"/>
      <c r="CH19" s="1441"/>
      <c r="CI19" s="1441"/>
      <c r="CJ19" s="1441"/>
      <c r="CK19" s="1441"/>
      <c r="CL19" s="250" t="e">
        <f>+IF(H23=#REF!,"ok","no")</f>
        <v>#REF!</v>
      </c>
    </row>
    <row r="20" spans="1:92" ht="6" customHeight="1" thickBot="1">
      <c r="B20" s="449"/>
      <c r="C20" s="449"/>
      <c r="D20" s="449"/>
      <c r="E20" s="449"/>
      <c r="F20" s="449"/>
      <c r="G20" s="449"/>
      <c r="H20" s="449"/>
      <c r="I20" s="449"/>
      <c r="J20" s="449"/>
      <c r="K20" s="449"/>
      <c r="L20" s="449"/>
      <c r="M20" s="449"/>
      <c r="N20" s="809"/>
      <c r="O20" s="449"/>
      <c r="P20" s="449"/>
      <c r="Q20" s="449"/>
      <c r="R20" s="449"/>
      <c r="S20" s="500"/>
      <c r="T20" s="449"/>
      <c r="U20" s="449"/>
      <c r="V20" s="449"/>
      <c r="W20" s="449"/>
      <c r="X20" s="449"/>
      <c r="Y20" s="449"/>
      <c r="Z20" s="449"/>
      <c r="AA20" s="449"/>
      <c r="AB20" s="449"/>
      <c r="AC20" s="449"/>
      <c r="AD20" s="449"/>
      <c r="AE20" s="449"/>
      <c r="AF20" s="449"/>
      <c r="AG20" s="449"/>
      <c r="AH20" s="257"/>
      <c r="AI20" s="257"/>
      <c r="AJ20" s="257"/>
      <c r="AK20" s="257"/>
      <c r="AL20" s="257"/>
      <c r="AM20" s="257"/>
      <c r="AN20" s="257"/>
      <c r="AO20" s="257"/>
      <c r="AP20" s="257"/>
      <c r="AQ20" s="601"/>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c r="BW20" s="257"/>
      <c r="BX20" s="257"/>
      <c r="BY20" s="449"/>
      <c r="BZ20" s="449"/>
      <c r="CA20" s="449"/>
      <c r="CB20" s="449"/>
      <c r="CC20" s="449"/>
      <c r="CD20" s="449"/>
      <c r="CE20" s="449"/>
      <c r="CF20" s="449"/>
      <c r="CG20" s="449"/>
      <c r="CH20" s="449"/>
      <c r="CI20" s="449"/>
      <c r="CJ20" s="449"/>
      <c r="CK20" s="449"/>
    </row>
    <row r="21" spans="1:92" ht="78.75" customHeight="1" thickBot="1">
      <c r="B21" s="1474" t="s">
        <v>3641</v>
      </c>
      <c r="C21" s="1472" t="s">
        <v>3642</v>
      </c>
      <c r="D21" s="1472" t="s">
        <v>3643</v>
      </c>
      <c r="E21" s="1470" t="s">
        <v>3644</v>
      </c>
      <c r="F21" s="1472" t="s">
        <v>3645</v>
      </c>
      <c r="G21" s="1472" t="s">
        <v>536</v>
      </c>
      <c r="H21" s="1472" t="s">
        <v>3646</v>
      </c>
      <c r="I21" s="1472" t="s">
        <v>3647</v>
      </c>
      <c r="J21" s="1472" t="s">
        <v>3648</v>
      </c>
      <c r="K21" s="1472" t="s">
        <v>3649</v>
      </c>
      <c r="L21" s="1472" t="s">
        <v>556</v>
      </c>
      <c r="M21" s="1472" t="s">
        <v>3650</v>
      </c>
      <c r="N21" s="810" t="s">
        <v>4134</v>
      </c>
      <c r="O21" s="1472" t="s">
        <v>3651</v>
      </c>
      <c r="P21" s="1472" t="s">
        <v>3652</v>
      </c>
      <c r="Q21" s="1472" t="s">
        <v>3653</v>
      </c>
      <c r="R21" s="1472" t="s">
        <v>3654</v>
      </c>
      <c r="S21" s="1472" t="s">
        <v>3655</v>
      </c>
      <c r="T21" s="1480" t="s">
        <v>557</v>
      </c>
      <c r="U21" s="1472" t="s">
        <v>3656</v>
      </c>
      <c r="V21" s="1472" t="s">
        <v>3657</v>
      </c>
      <c r="W21" s="1472" t="s">
        <v>546</v>
      </c>
      <c r="X21" s="1472" t="s">
        <v>3658</v>
      </c>
      <c r="Y21" s="1470" t="s">
        <v>3659</v>
      </c>
      <c r="Z21" s="1472" t="s">
        <v>3660</v>
      </c>
      <c r="AA21" s="1470" t="s">
        <v>3661</v>
      </c>
      <c r="AB21" s="1472" t="s">
        <v>3662</v>
      </c>
      <c r="AC21" s="1470" t="s">
        <v>3663</v>
      </c>
      <c r="AD21" s="1472" t="s">
        <v>558</v>
      </c>
      <c r="AE21" s="1472" t="s">
        <v>559</v>
      </c>
      <c r="AF21" s="1464" t="s">
        <v>3664</v>
      </c>
      <c r="AG21" s="1464" t="s">
        <v>3665</v>
      </c>
      <c r="AH21" s="1466" t="s">
        <v>3666</v>
      </c>
      <c r="AI21" s="1468" t="s">
        <v>3667</v>
      </c>
      <c r="AJ21" s="1468" t="s">
        <v>3668</v>
      </c>
      <c r="AK21" s="1468" t="s">
        <v>3669</v>
      </c>
      <c r="AL21" s="1468" t="s">
        <v>560</v>
      </c>
      <c r="AM21" s="1468" t="s">
        <v>3670</v>
      </c>
      <c r="AN21" s="1468" t="s">
        <v>3671</v>
      </c>
      <c r="AO21" s="1468" t="s">
        <v>3672</v>
      </c>
      <c r="AP21" s="1468" t="s">
        <v>3673</v>
      </c>
      <c r="AQ21" s="1482" t="s">
        <v>3674</v>
      </c>
      <c r="AR21" s="1484" t="s">
        <v>3675</v>
      </c>
      <c r="AS21" s="1486" t="s">
        <v>3676</v>
      </c>
      <c r="AT21" s="1488" t="s">
        <v>3677</v>
      </c>
      <c r="AU21" s="1489"/>
      <c r="AV21" s="1489"/>
      <c r="AW21" s="1489"/>
      <c r="AX21" s="1489"/>
      <c r="AY21" s="1489"/>
      <c r="AZ21" s="1489"/>
      <c r="BA21" s="1490" t="s">
        <v>3678</v>
      </c>
      <c r="BB21" s="1490"/>
      <c r="BC21" s="1490"/>
      <c r="BD21" s="1490"/>
      <c r="BE21" s="1490"/>
      <c r="BF21" s="1490"/>
      <c r="BG21" s="1490"/>
      <c r="BH21" s="1490"/>
      <c r="BI21" s="1490"/>
      <c r="BJ21" s="1490"/>
      <c r="BK21" s="1490"/>
      <c r="BL21" s="1490"/>
      <c r="BM21" s="1490"/>
      <c r="BN21" s="1490"/>
      <c r="BO21" s="1490"/>
      <c r="BP21" s="1490"/>
      <c r="BQ21" s="1490"/>
      <c r="BR21" s="1490"/>
      <c r="BS21" s="1490"/>
      <c r="BT21" s="1490"/>
      <c r="BU21" s="1490"/>
      <c r="BV21" s="1490"/>
      <c r="BW21" s="1490"/>
      <c r="BX21" s="1491"/>
      <c r="BY21" s="1492" t="s">
        <v>3679</v>
      </c>
      <c r="BZ21" s="1494" t="s">
        <v>3680</v>
      </c>
      <c r="CA21" s="1494" t="s">
        <v>3681</v>
      </c>
      <c r="CB21" s="1496" t="s">
        <v>3682</v>
      </c>
      <c r="CC21" s="1496" t="s">
        <v>3683</v>
      </c>
      <c r="CD21" s="1494" t="s">
        <v>3684</v>
      </c>
      <c r="CE21" s="1494" t="s">
        <v>3685</v>
      </c>
      <c r="CF21" s="1494" t="s">
        <v>3686</v>
      </c>
      <c r="CG21" s="1494" t="s">
        <v>3687</v>
      </c>
      <c r="CH21" s="1494" t="s">
        <v>3688</v>
      </c>
      <c r="CI21" s="1494" t="s">
        <v>3689</v>
      </c>
      <c r="CJ21" s="1498" t="s">
        <v>3690</v>
      </c>
      <c r="CK21" s="1500" t="s">
        <v>561</v>
      </c>
    </row>
    <row r="22" spans="1:92" ht="26.25" customHeight="1" thickBot="1">
      <c r="B22" s="1475"/>
      <c r="C22" s="1473"/>
      <c r="D22" s="1473"/>
      <c r="E22" s="1471"/>
      <c r="F22" s="1473"/>
      <c r="G22" s="1473"/>
      <c r="H22" s="1473"/>
      <c r="I22" s="1473"/>
      <c r="J22" s="1473"/>
      <c r="K22" s="1473"/>
      <c r="L22" s="1473"/>
      <c r="M22" s="1473"/>
      <c r="N22" s="811"/>
      <c r="O22" s="1473"/>
      <c r="P22" s="1473"/>
      <c r="Q22" s="1473"/>
      <c r="R22" s="1473"/>
      <c r="S22" s="1473"/>
      <c r="T22" s="1481"/>
      <c r="U22" s="1473"/>
      <c r="V22" s="1473"/>
      <c r="W22" s="1473"/>
      <c r="X22" s="1473"/>
      <c r="Y22" s="1471"/>
      <c r="Z22" s="1473"/>
      <c r="AA22" s="1471"/>
      <c r="AB22" s="1473"/>
      <c r="AC22" s="1471"/>
      <c r="AD22" s="1479"/>
      <c r="AE22" s="1473"/>
      <c r="AF22" s="1465"/>
      <c r="AG22" s="1465"/>
      <c r="AH22" s="1467"/>
      <c r="AI22" s="1469"/>
      <c r="AJ22" s="1469"/>
      <c r="AK22" s="1469"/>
      <c r="AL22" s="1469"/>
      <c r="AM22" s="1469"/>
      <c r="AN22" s="1469"/>
      <c r="AO22" s="1469"/>
      <c r="AP22" s="1469"/>
      <c r="AQ22" s="1483"/>
      <c r="AR22" s="1485"/>
      <c r="AS22" s="1487"/>
      <c r="AT22" s="522" t="s">
        <v>85</v>
      </c>
      <c r="AU22" s="523" t="s">
        <v>4</v>
      </c>
      <c r="AV22" s="523" t="s">
        <v>4</v>
      </c>
      <c r="AW22" s="523" t="s">
        <v>86</v>
      </c>
      <c r="AX22" s="523" t="s">
        <v>30</v>
      </c>
      <c r="AY22" s="523" t="s">
        <v>87</v>
      </c>
      <c r="AZ22" s="524" t="s">
        <v>3</v>
      </c>
      <c r="BA22" s="525">
        <v>1</v>
      </c>
      <c r="BB22" s="523">
        <v>2</v>
      </c>
      <c r="BC22" s="523">
        <v>3</v>
      </c>
      <c r="BD22" s="523">
        <v>4</v>
      </c>
      <c r="BE22" s="523">
        <v>5</v>
      </c>
      <c r="BF22" s="523">
        <v>6</v>
      </c>
      <c r="BG22" s="523">
        <v>7</v>
      </c>
      <c r="BH22" s="523">
        <v>8</v>
      </c>
      <c r="BI22" s="523">
        <v>9</v>
      </c>
      <c r="BJ22" s="523">
        <v>10</v>
      </c>
      <c r="BK22" s="523" t="s">
        <v>88</v>
      </c>
      <c r="BL22" s="523" t="s">
        <v>89</v>
      </c>
      <c r="BM22" s="523" t="s">
        <v>2503</v>
      </c>
      <c r="BN22" s="523" t="s">
        <v>3694</v>
      </c>
      <c r="BO22" s="523" t="s">
        <v>3695</v>
      </c>
      <c r="BP22" s="523" t="s">
        <v>3696</v>
      </c>
      <c r="BQ22" s="523" t="s">
        <v>3697</v>
      </c>
      <c r="BR22" s="523" t="s">
        <v>3698</v>
      </c>
      <c r="BS22" s="523" t="s">
        <v>3699</v>
      </c>
      <c r="BT22" s="523" t="s">
        <v>3700</v>
      </c>
      <c r="BU22" s="523" t="s">
        <v>3701</v>
      </c>
      <c r="BV22" s="523" t="s">
        <v>3702</v>
      </c>
      <c r="BW22" s="523" t="s">
        <v>3703</v>
      </c>
      <c r="BX22" s="526">
        <v>24</v>
      </c>
      <c r="BY22" s="1493"/>
      <c r="BZ22" s="1495"/>
      <c r="CA22" s="1495"/>
      <c r="CB22" s="1497"/>
      <c r="CC22" s="1497"/>
      <c r="CD22" s="1495"/>
      <c r="CE22" s="1495"/>
      <c r="CF22" s="1495"/>
      <c r="CG22" s="1495"/>
      <c r="CH22" s="1495"/>
      <c r="CI22" s="1495"/>
      <c r="CJ22" s="1499"/>
      <c r="CK22" s="1501"/>
    </row>
    <row r="23" spans="1:92" s="768" customFormat="1" ht="16.149999999999999" customHeight="1" thickBot="1">
      <c r="B23" s="769"/>
      <c r="C23" s="770" t="s">
        <v>474</v>
      </c>
      <c r="D23" s="769" t="s">
        <v>3947</v>
      </c>
      <c r="E23" s="771">
        <v>45413</v>
      </c>
      <c r="F23" s="772">
        <v>45406</v>
      </c>
      <c r="G23" s="770" t="s">
        <v>61</v>
      </c>
      <c r="H23" s="770">
        <v>1010084385</v>
      </c>
      <c r="I23" s="770" t="s">
        <v>3125</v>
      </c>
      <c r="J23" s="770" t="s">
        <v>3126</v>
      </c>
      <c r="K23" s="770" t="s">
        <v>3127</v>
      </c>
      <c r="L23" s="770" t="s">
        <v>3128</v>
      </c>
      <c r="M23" s="771">
        <v>36590</v>
      </c>
      <c r="N23" s="813">
        <v>1</v>
      </c>
      <c r="O23" s="770" t="s">
        <v>524</v>
      </c>
      <c r="P23" s="851" t="s">
        <v>3129</v>
      </c>
      <c r="Q23" s="774" t="s">
        <v>2524</v>
      </c>
      <c r="R23" s="774" t="s">
        <v>3626</v>
      </c>
      <c r="S23" s="775" t="s">
        <v>3118</v>
      </c>
      <c r="T23" s="775"/>
      <c r="U23" s="775">
        <v>6045432000</v>
      </c>
      <c r="V23" s="774">
        <v>3217330787</v>
      </c>
      <c r="W23" s="777" t="s">
        <v>3130</v>
      </c>
      <c r="X23" s="776" t="s">
        <v>2527</v>
      </c>
      <c r="Y23" s="826"/>
      <c r="Z23" s="776" t="s">
        <v>3119</v>
      </c>
      <c r="AA23" s="779"/>
      <c r="AB23" s="779" t="s">
        <v>4024</v>
      </c>
      <c r="AC23" s="852"/>
      <c r="AD23" s="781" t="s">
        <v>489</v>
      </c>
      <c r="AE23" s="853"/>
      <c r="AF23" s="779" t="s">
        <v>551</v>
      </c>
      <c r="AG23" s="779" t="s">
        <v>600</v>
      </c>
      <c r="AH23" s="779" t="s">
        <v>485</v>
      </c>
      <c r="AI23" s="779" t="s">
        <v>492</v>
      </c>
      <c r="AJ23" s="836">
        <v>45499</v>
      </c>
      <c r="AK23" s="854">
        <v>45652</v>
      </c>
      <c r="AL23" s="785">
        <v>5</v>
      </c>
      <c r="AM23" s="855">
        <v>22500000</v>
      </c>
      <c r="AN23" s="838">
        <v>4500000</v>
      </c>
      <c r="AO23" s="856">
        <v>1800000</v>
      </c>
      <c r="AP23" s="857">
        <v>1841201</v>
      </c>
      <c r="AQ23" s="789" t="s">
        <v>821</v>
      </c>
      <c r="AR23" s="858"/>
      <c r="AS23" s="769">
        <v>1</v>
      </c>
      <c r="AT23" s="791" t="s">
        <v>112</v>
      </c>
      <c r="AU23" s="792" t="s">
        <v>112</v>
      </c>
      <c r="AV23" s="792" t="s">
        <v>112</v>
      </c>
      <c r="AW23" s="792" t="s">
        <v>112</v>
      </c>
      <c r="AX23" s="792" t="s">
        <v>112</v>
      </c>
      <c r="AY23" s="769"/>
      <c r="AZ23" s="769"/>
      <c r="BA23" s="769"/>
      <c r="BB23" s="769"/>
      <c r="BC23" s="769"/>
      <c r="BD23" s="769"/>
      <c r="BE23" s="769"/>
      <c r="BF23" s="769"/>
      <c r="BG23" s="769" t="s">
        <v>112</v>
      </c>
      <c r="BH23" s="769" t="s">
        <v>112</v>
      </c>
      <c r="BI23" s="769" t="s">
        <v>112</v>
      </c>
      <c r="BJ23" s="769" t="s">
        <v>112</v>
      </c>
      <c r="BK23" s="769" t="s">
        <v>112</v>
      </c>
      <c r="BL23" s="769" t="s">
        <v>112</v>
      </c>
      <c r="BM23" s="769" t="s">
        <v>3693</v>
      </c>
      <c r="BN23" s="769" t="s">
        <v>112</v>
      </c>
      <c r="BO23" s="769" t="s">
        <v>112</v>
      </c>
      <c r="BP23" s="769" t="s">
        <v>112</v>
      </c>
      <c r="BQ23" s="769" t="s">
        <v>112</v>
      </c>
      <c r="BR23" s="769"/>
      <c r="BS23" s="769"/>
      <c r="BT23" s="769"/>
      <c r="BU23" s="769"/>
      <c r="BV23" s="769"/>
      <c r="BW23" s="769"/>
      <c r="BX23" s="795"/>
      <c r="BY23" s="793">
        <v>1841201</v>
      </c>
      <c r="BZ23" s="794" t="s">
        <v>3704</v>
      </c>
      <c r="CA23" s="795">
        <v>1841201</v>
      </c>
      <c r="CB23" s="795">
        <v>1</v>
      </c>
      <c r="CC23" s="795">
        <v>0.52200000000000002</v>
      </c>
      <c r="CD23" s="796" t="s">
        <v>2541</v>
      </c>
      <c r="CE23" s="796" t="s">
        <v>2524</v>
      </c>
      <c r="CF23" s="796" t="s">
        <v>3634</v>
      </c>
      <c r="CG23" s="796" t="s">
        <v>177</v>
      </c>
      <c r="CH23" s="797">
        <v>6045432000</v>
      </c>
      <c r="CI23" s="797">
        <v>3002500001</v>
      </c>
      <c r="CJ23" s="798" t="s">
        <v>3706</v>
      </c>
      <c r="CK23" s="797"/>
      <c r="CL23" s="768">
        <v>1</v>
      </c>
      <c r="CM23" s="768" t="str">
        <f t="shared" ref="CM23:CM86" si="0">+IF(N23=CL23,"pinta","pasar")</f>
        <v>pinta</v>
      </c>
    </row>
    <row r="24" spans="1:92" s="768" customFormat="1" ht="16.5" customHeight="1" thickBot="1">
      <c r="B24" s="769"/>
      <c r="C24" s="770" t="s">
        <v>474</v>
      </c>
      <c r="D24" s="769" t="s">
        <v>3947</v>
      </c>
      <c r="E24" s="771">
        <v>45413</v>
      </c>
      <c r="F24" s="772">
        <v>45406</v>
      </c>
      <c r="G24" s="770" t="s">
        <v>61</v>
      </c>
      <c r="H24" s="770">
        <v>1036396883</v>
      </c>
      <c r="I24" s="770" t="s">
        <v>3131</v>
      </c>
      <c r="J24" s="770" t="s">
        <v>2779</v>
      </c>
      <c r="K24" s="770" t="s">
        <v>3132</v>
      </c>
      <c r="L24" s="770" t="s">
        <v>3133</v>
      </c>
      <c r="M24" s="771">
        <v>33573</v>
      </c>
      <c r="N24" s="813">
        <v>2</v>
      </c>
      <c r="O24" s="770" t="s">
        <v>4</v>
      </c>
      <c r="P24" s="851" t="s">
        <v>3691</v>
      </c>
      <c r="Q24" s="774" t="s">
        <v>2524</v>
      </c>
      <c r="R24" s="774" t="s">
        <v>3626</v>
      </c>
      <c r="S24" s="775" t="s">
        <v>3118</v>
      </c>
      <c r="T24" s="775"/>
      <c r="U24" s="775">
        <v>6045432000</v>
      </c>
      <c r="V24" s="774">
        <v>3108911822</v>
      </c>
      <c r="W24" s="777" t="s">
        <v>3134</v>
      </c>
      <c r="X24" s="776" t="s">
        <v>2527</v>
      </c>
      <c r="Y24" s="826"/>
      <c r="Z24" s="776" t="s">
        <v>2573</v>
      </c>
      <c r="AA24" s="779"/>
      <c r="AB24" s="779" t="s">
        <v>4024</v>
      </c>
      <c r="AC24" s="852"/>
      <c r="AD24" s="781" t="s">
        <v>489</v>
      </c>
      <c r="AE24" s="853"/>
      <c r="AF24" s="779" t="s">
        <v>551</v>
      </c>
      <c r="AG24" s="779" t="s">
        <v>600</v>
      </c>
      <c r="AH24" s="779" t="s">
        <v>485</v>
      </c>
      <c r="AI24" s="779" t="s">
        <v>492</v>
      </c>
      <c r="AJ24" s="836">
        <v>45499</v>
      </c>
      <c r="AK24" s="854">
        <v>45652</v>
      </c>
      <c r="AL24" s="785">
        <v>5</v>
      </c>
      <c r="AM24" s="855">
        <v>20000000</v>
      </c>
      <c r="AN24" s="839">
        <v>4000000</v>
      </c>
      <c r="AO24" s="859">
        <v>1600000</v>
      </c>
      <c r="AP24" s="857">
        <v>1841201</v>
      </c>
      <c r="AQ24" s="789" t="s">
        <v>821</v>
      </c>
      <c r="AR24" s="858"/>
      <c r="AS24" s="769">
        <v>1</v>
      </c>
      <c r="AT24" s="791" t="s">
        <v>112</v>
      </c>
      <c r="AU24" s="792" t="s">
        <v>112</v>
      </c>
      <c r="AV24" s="792" t="s">
        <v>112</v>
      </c>
      <c r="AW24" s="792" t="s">
        <v>112</v>
      </c>
      <c r="AX24" s="792" t="s">
        <v>112</v>
      </c>
      <c r="AY24" s="769"/>
      <c r="AZ24" s="769"/>
      <c r="BA24" s="769"/>
      <c r="BB24" s="769"/>
      <c r="BC24" s="769"/>
      <c r="BD24" s="769"/>
      <c r="BE24" s="769"/>
      <c r="BF24" s="769"/>
      <c r="BG24" s="769" t="s">
        <v>112</v>
      </c>
      <c r="BH24" s="769" t="s">
        <v>112</v>
      </c>
      <c r="BI24" s="769" t="s">
        <v>112</v>
      </c>
      <c r="BJ24" s="769" t="s">
        <v>112</v>
      </c>
      <c r="BK24" s="769" t="s">
        <v>112</v>
      </c>
      <c r="BL24" s="769" t="s">
        <v>112</v>
      </c>
      <c r="BM24" s="769" t="s">
        <v>3693</v>
      </c>
      <c r="BN24" s="769" t="s">
        <v>112</v>
      </c>
      <c r="BO24" s="769" t="s">
        <v>112</v>
      </c>
      <c r="BP24" s="769" t="s">
        <v>112</v>
      </c>
      <c r="BQ24" s="769" t="s">
        <v>112</v>
      </c>
      <c r="BR24" s="769"/>
      <c r="BS24" s="769"/>
      <c r="BT24" s="769"/>
      <c r="BU24" s="769"/>
      <c r="BV24" s="769"/>
      <c r="BW24" s="769"/>
      <c r="BX24" s="795"/>
      <c r="BY24" s="793">
        <v>1841201</v>
      </c>
      <c r="BZ24" s="794" t="s">
        <v>3704</v>
      </c>
      <c r="CA24" s="795">
        <v>1841201</v>
      </c>
      <c r="CB24" s="795">
        <v>1</v>
      </c>
      <c r="CC24" s="795">
        <v>0.52200000000000002</v>
      </c>
      <c r="CD24" s="796" t="s">
        <v>3710</v>
      </c>
      <c r="CE24" s="796" t="s">
        <v>2524</v>
      </c>
      <c r="CF24" s="796" t="s">
        <v>3634</v>
      </c>
      <c r="CG24" s="796" t="s">
        <v>177</v>
      </c>
      <c r="CH24" s="797">
        <v>6045432000</v>
      </c>
      <c r="CI24" s="797">
        <v>3002500001</v>
      </c>
      <c r="CJ24" s="798" t="s">
        <v>3706</v>
      </c>
      <c r="CK24" s="797"/>
      <c r="CL24" s="768">
        <v>2</v>
      </c>
      <c r="CM24" s="768" t="str">
        <f t="shared" si="0"/>
        <v>pinta</v>
      </c>
    </row>
    <row r="25" spans="1:92" s="768" customFormat="1" ht="15.75" customHeight="1" thickBot="1">
      <c r="B25" s="769"/>
      <c r="C25" s="770" t="s">
        <v>474</v>
      </c>
      <c r="D25" s="769" t="s">
        <v>3947</v>
      </c>
      <c r="E25" s="771">
        <v>45413</v>
      </c>
      <c r="F25" s="772">
        <v>45406</v>
      </c>
      <c r="G25" s="770" t="s">
        <v>61</v>
      </c>
      <c r="H25" s="770">
        <v>1036399387</v>
      </c>
      <c r="I25" s="770" t="s">
        <v>3117</v>
      </c>
      <c r="J25" s="770" t="s">
        <v>3847</v>
      </c>
      <c r="K25" s="771" t="s">
        <v>3848</v>
      </c>
      <c r="L25" s="770" t="s">
        <v>3849</v>
      </c>
      <c r="M25" s="771">
        <v>34284</v>
      </c>
      <c r="N25" s="813">
        <v>3</v>
      </c>
      <c r="O25" s="770" t="s">
        <v>524</v>
      </c>
      <c r="P25" s="851" t="s">
        <v>3850</v>
      </c>
      <c r="Q25" s="774" t="s">
        <v>2524</v>
      </c>
      <c r="R25" s="774" t="s">
        <v>3626</v>
      </c>
      <c r="S25" s="775" t="s">
        <v>3118</v>
      </c>
      <c r="T25" s="775"/>
      <c r="U25" s="775">
        <v>6045432000</v>
      </c>
      <c r="V25" s="774">
        <v>3017059794</v>
      </c>
      <c r="W25" s="777" t="s">
        <v>3851</v>
      </c>
      <c r="X25" s="776" t="s">
        <v>2527</v>
      </c>
      <c r="Y25" s="826"/>
      <c r="Z25" s="776" t="s">
        <v>3119</v>
      </c>
      <c r="AA25" s="779"/>
      <c r="AB25" s="779" t="s">
        <v>2527</v>
      </c>
      <c r="AC25" s="852"/>
      <c r="AD25" s="781" t="s">
        <v>489</v>
      </c>
      <c r="AE25" s="853"/>
      <c r="AF25" s="779" t="s">
        <v>551</v>
      </c>
      <c r="AG25" s="779" t="s">
        <v>600</v>
      </c>
      <c r="AH25" s="779" t="s">
        <v>485</v>
      </c>
      <c r="AI25" s="779" t="s">
        <v>492</v>
      </c>
      <c r="AJ25" s="836">
        <v>45495</v>
      </c>
      <c r="AK25" s="836">
        <v>45633</v>
      </c>
      <c r="AL25" s="860">
        <v>5</v>
      </c>
      <c r="AM25" s="838">
        <v>22500000</v>
      </c>
      <c r="AN25" s="838">
        <v>5000000</v>
      </c>
      <c r="AO25" s="839">
        <v>2000000</v>
      </c>
      <c r="AP25" s="857">
        <v>1841201</v>
      </c>
      <c r="AQ25" s="789" t="s">
        <v>821</v>
      </c>
      <c r="AR25" s="858"/>
      <c r="AS25" s="769">
        <v>1</v>
      </c>
      <c r="AT25" s="791" t="s">
        <v>112</v>
      </c>
      <c r="AU25" s="792" t="s">
        <v>112</v>
      </c>
      <c r="AV25" s="792" t="s">
        <v>112</v>
      </c>
      <c r="AW25" s="792" t="s">
        <v>112</v>
      </c>
      <c r="AX25" s="792" t="s">
        <v>112</v>
      </c>
      <c r="AY25" s="769"/>
      <c r="AZ25" s="769"/>
      <c r="BA25" s="769"/>
      <c r="BB25" s="769"/>
      <c r="BC25" s="769"/>
      <c r="BD25" s="769"/>
      <c r="BE25" s="769"/>
      <c r="BF25" s="769"/>
      <c r="BG25" s="769" t="s">
        <v>112</v>
      </c>
      <c r="BH25" s="769" t="s">
        <v>112</v>
      </c>
      <c r="BI25" s="769" t="s">
        <v>112</v>
      </c>
      <c r="BJ25" s="769" t="s">
        <v>112</v>
      </c>
      <c r="BK25" s="769" t="s">
        <v>112</v>
      </c>
      <c r="BL25" s="769" t="s">
        <v>112</v>
      </c>
      <c r="BM25" s="769" t="s">
        <v>3693</v>
      </c>
      <c r="BN25" s="769" t="s">
        <v>112</v>
      </c>
      <c r="BO25" s="769" t="s">
        <v>112</v>
      </c>
      <c r="BP25" s="769" t="s">
        <v>112</v>
      </c>
      <c r="BQ25" s="769" t="s">
        <v>112</v>
      </c>
      <c r="BR25" s="769"/>
      <c r="BS25" s="769"/>
      <c r="BT25" s="769"/>
      <c r="BU25" s="769"/>
      <c r="BV25" s="769"/>
      <c r="BW25" s="769"/>
      <c r="BX25" s="795"/>
      <c r="BY25" s="793">
        <v>1841201</v>
      </c>
      <c r="BZ25" s="794" t="s">
        <v>3704</v>
      </c>
      <c r="CA25" s="795">
        <v>1841201</v>
      </c>
      <c r="CB25" s="795">
        <v>1</v>
      </c>
      <c r="CC25" s="795">
        <v>0.52200000000000002</v>
      </c>
      <c r="CD25" s="796" t="s">
        <v>2541</v>
      </c>
      <c r="CE25" s="796" t="s">
        <v>2524</v>
      </c>
      <c r="CF25" s="796" t="s">
        <v>3634</v>
      </c>
      <c r="CG25" s="796" t="s">
        <v>177</v>
      </c>
      <c r="CH25" s="797">
        <v>6045432000</v>
      </c>
      <c r="CI25" s="797">
        <v>3002500001</v>
      </c>
      <c r="CJ25" s="798" t="s">
        <v>3706</v>
      </c>
      <c r="CK25" s="797"/>
      <c r="CL25" s="768">
        <v>3</v>
      </c>
      <c r="CM25" s="768" t="str">
        <f t="shared" si="0"/>
        <v>pinta</v>
      </c>
    </row>
    <row r="26" spans="1:92" s="768" customFormat="1" ht="16.5" customHeight="1" thickBot="1">
      <c r="B26" s="769"/>
      <c r="C26" s="770" t="s">
        <v>474</v>
      </c>
      <c r="D26" s="861" t="s">
        <v>3947</v>
      </c>
      <c r="E26" s="771">
        <v>45413</v>
      </c>
      <c r="F26" s="772">
        <v>45406</v>
      </c>
      <c r="G26" s="770" t="s">
        <v>61</v>
      </c>
      <c r="H26" s="770">
        <v>52810238</v>
      </c>
      <c r="I26" s="770" t="s">
        <v>3135</v>
      </c>
      <c r="J26" s="770" t="s">
        <v>3136</v>
      </c>
      <c r="K26" s="770" t="s">
        <v>3127</v>
      </c>
      <c r="L26" s="770" t="s">
        <v>2952</v>
      </c>
      <c r="M26" s="771">
        <v>29582</v>
      </c>
      <c r="N26" s="813">
        <v>4</v>
      </c>
      <c r="O26" s="770" t="s">
        <v>524</v>
      </c>
      <c r="P26" s="862" t="s">
        <v>3137</v>
      </c>
      <c r="Q26" s="863" t="s">
        <v>2524</v>
      </c>
      <c r="R26" s="863" t="s">
        <v>3626</v>
      </c>
      <c r="S26" s="864" t="s">
        <v>3118</v>
      </c>
      <c r="T26" s="864"/>
      <c r="U26" s="864">
        <v>6045432000</v>
      </c>
      <c r="V26" s="863">
        <v>3138507276</v>
      </c>
      <c r="W26" s="865" t="s">
        <v>3138</v>
      </c>
      <c r="X26" s="866" t="s">
        <v>3139</v>
      </c>
      <c r="Y26" s="867"/>
      <c r="Z26" s="866" t="s">
        <v>3119</v>
      </c>
      <c r="AA26" s="868"/>
      <c r="AB26" s="868" t="s">
        <v>2527</v>
      </c>
      <c r="AC26" s="869"/>
      <c r="AD26" s="870" t="s">
        <v>489</v>
      </c>
      <c r="AE26" s="871"/>
      <c r="AF26" s="868" t="s">
        <v>551</v>
      </c>
      <c r="AG26" s="868" t="s">
        <v>600</v>
      </c>
      <c r="AH26" s="868" t="s">
        <v>485</v>
      </c>
      <c r="AI26" s="868" t="s">
        <v>492</v>
      </c>
      <c r="AJ26" s="872">
        <v>44980</v>
      </c>
      <c r="AK26" s="873">
        <v>45657</v>
      </c>
      <c r="AL26" s="874">
        <v>10</v>
      </c>
      <c r="AM26" s="875">
        <v>73000000</v>
      </c>
      <c r="AN26" s="856">
        <v>7000000</v>
      </c>
      <c r="AO26" s="876">
        <v>2800000</v>
      </c>
      <c r="AP26" s="877">
        <v>1841201</v>
      </c>
      <c r="AQ26" s="878" t="s">
        <v>821</v>
      </c>
      <c r="AR26" s="879"/>
      <c r="AS26" s="861">
        <v>1</v>
      </c>
      <c r="AT26" s="880" t="s">
        <v>112</v>
      </c>
      <c r="AU26" s="881" t="s">
        <v>112</v>
      </c>
      <c r="AV26" s="881" t="s">
        <v>112</v>
      </c>
      <c r="AW26" s="881" t="s">
        <v>112</v>
      </c>
      <c r="AX26" s="881" t="s">
        <v>112</v>
      </c>
      <c r="AY26" s="861"/>
      <c r="AZ26" s="861"/>
      <c r="BA26" s="861"/>
      <c r="BB26" s="861"/>
      <c r="BC26" s="861"/>
      <c r="BD26" s="861"/>
      <c r="BE26" s="861"/>
      <c r="BF26" s="861"/>
      <c r="BG26" s="861" t="s">
        <v>112</v>
      </c>
      <c r="BH26" s="861" t="s">
        <v>112</v>
      </c>
      <c r="BI26" s="861" t="s">
        <v>112</v>
      </c>
      <c r="BJ26" s="861" t="s">
        <v>112</v>
      </c>
      <c r="BK26" s="861" t="s">
        <v>112</v>
      </c>
      <c r="BL26" s="861" t="s">
        <v>112</v>
      </c>
      <c r="BM26" s="861" t="s">
        <v>3693</v>
      </c>
      <c r="BN26" s="861" t="s">
        <v>112</v>
      </c>
      <c r="BO26" s="861" t="s">
        <v>112</v>
      </c>
      <c r="BP26" s="861" t="s">
        <v>112</v>
      </c>
      <c r="BQ26" s="861" t="s">
        <v>112</v>
      </c>
      <c r="BR26" s="861"/>
      <c r="BS26" s="861"/>
      <c r="BT26" s="861"/>
      <c r="BU26" s="861"/>
      <c r="BV26" s="861"/>
      <c r="BW26" s="861"/>
      <c r="BX26" s="882"/>
      <c r="BY26" s="883">
        <v>1841201</v>
      </c>
      <c r="BZ26" s="884" t="s">
        <v>3704</v>
      </c>
      <c r="CA26" s="882">
        <v>1841201</v>
      </c>
      <c r="CB26" s="882">
        <v>1</v>
      </c>
      <c r="CC26" s="882">
        <v>0.52200000000000002</v>
      </c>
      <c r="CD26" s="885" t="s">
        <v>3711</v>
      </c>
      <c r="CE26" s="885" t="s">
        <v>2524</v>
      </c>
      <c r="CF26" s="885" t="s">
        <v>3634</v>
      </c>
      <c r="CG26" s="885" t="s">
        <v>177</v>
      </c>
      <c r="CH26" s="886">
        <v>6045432000</v>
      </c>
      <c r="CI26" s="886">
        <v>3002500001</v>
      </c>
      <c r="CJ26" s="887" t="s">
        <v>3706</v>
      </c>
      <c r="CK26" s="886"/>
      <c r="CL26" s="768">
        <v>4</v>
      </c>
      <c r="CM26" s="768" t="str">
        <f t="shared" si="0"/>
        <v>pinta</v>
      </c>
    </row>
    <row r="27" spans="1:92" s="768" customFormat="1" ht="16.5" customHeight="1" thickBot="1">
      <c r="B27" s="769"/>
      <c r="C27" s="770" t="s">
        <v>474</v>
      </c>
      <c r="D27" s="769" t="s">
        <v>3948</v>
      </c>
      <c r="E27" s="771">
        <v>45413</v>
      </c>
      <c r="F27" s="772">
        <v>45406</v>
      </c>
      <c r="G27" s="770" t="s">
        <v>61</v>
      </c>
      <c r="H27" s="770">
        <v>1018494002</v>
      </c>
      <c r="I27" s="770" t="s">
        <v>3142</v>
      </c>
      <c r="J27" s="770" t="s">
        <v>3064</v>
      </c>
      <c r="K27" s="770" t="s">
        <v>3143</v>
      </c>
      <c r="L27" s="770" t="s">
        <v>2578</v>
      </c>
      <c r="M27" s="771">
        <v>35495</v>
      </c>
      <c r="N27" s="813">
        <v>5</v>
      </c>
      <c r="O27" s="770" t="s">
        <v>4</v>
      </c>
      <c r="P27" s="773" t="s">
        <v>3144</v>
      </c>
      <c r="Q27" s="774" t="s">
        <v>2524</v>
      </c>
      <c r="R27" s="774" t="s">
        <v>3626</v>
      </c>
      <c r="S27" s="775" t="s">
        <v>3118</v>
      </c>
      <c r="T27" s="775"/>
      <c r="U27" s="775">
        <v>6045432000</v>
      </c>
      <c r="V27" s="774">
        <v>3217330787</v>
      </c>
      <c r="W27" s="888" t="s">
        <v>3145</v>
      </c>
      <c r="X27" s="776" t="s">
        <v>2527</v>
      </c>
      <c r="Y27" s="867"/>
      <c r="Z27" s="776" t="s">
        <v>3119</v>
      </c>
      <c r="AA27" s="776"/>
      <c r="AB27" s="779" t="s">
        <v>4024</v>
      </c>
      <c r="AC27" s="780"/>
      <c r="AD27" s="781" t="s">
        <v>489</v>
      </c>
      <c r="AE27" s="782"/>
      <c r="AF27" s="779" t="s">
        <v>551</v>
      </c>
      <c r="AG27" s="779" t="s">
        <v>600</v>
      </c>
      <c r="AH27" s="779" t="s">
        <v>485</v>
      </c>
      <c r="AI27" s="779" t="s">
        <v>492</v>
      </c>
      <c r="AJ27" s="783">
        <v>45509</v>
      </c>
      <c r="AK27" s="784">
        <v>45651</v>
      </c>
      <c r="AL27" s="785">
        <v>4</v>
      </c>
      <c r="AM27" s="855">
        <v>17346000</v>
      </c>
      <c r="AN27" s="787">
        <v>3717000</v>
      </c>
      <c r="AO27" s="788">
        <v>1486800</v>
      </c>
      <c r="AP27" s="740">
        <v>1841201</v>
      </c>
      <c r="AQ27" s="789" t="s">
        <v>821</v>
      </c>
      <c r="AR27" s="790"/>
      <c r="AS27" s="769">
        <v>1</v>
      </c>
      <c r="AT27" s="791" t="s">
        <v>112</v>
      </c>
      <c r="AU27" s="792" t="s">
        <v>112</v>
      </c>
      <c r="AV27" s="792" t="s">
        <v>112</v>
      </c>
      <c r="AW27" s="792" t="s">
        <v>112</v>
      </c>
      <c r="AX27" s="792" t="s">
        <v>112</v>
      </c>
      <c r="AY27" s="769"/>
      <c r="AZ27" s="769"/>
      <c r="BA27" s="769"/>
      <c r="BB27" s="769"/>
      <c r="BC27" s="769"/>
      <c r="BD27" s="769"/>
      <c r="BE27" s="769"/>
      <c r="BF27" s="769"/>
      <c r="BG27" s="769" t="s">
        <v>112</v>
      </c>
      <c r="BH27" s="769" t="s">
        <v>112</v>
      </c>
      <c r="BI27" s="769" t="s">
        <v>112</v>
      </c>
      <c r="BJ27" s="769" t="s">
        <v>112</v>
      </c>
      <c r="BK27" s="769" t="s">
        <v>112</v>
      </c>
      <c r="BL27" s="769" t="s">
        <v>112</v>
      </c>
      <c r="BM27" s="769" t="s">
        <v>3693</v>
      </c>
      <c r="BN27" s="769" t="s">
        <v>112</v>
      </c>
      <c r="BO27" s="769" t="s">
        <v>112</v>
      </c>
      <c r="BP27" s="769" t="s">
        <v>112</v>
      </c>
      <c r="BQ27" s="769" t="s">
        <v>112</v>
      </c>
      <c r="BR27" s="740"/>
      <c r="BS27" s="740"/>
      <c r="BT27" s="740"/>
      <c r="BU27" s="740"/>
      <c r="BV27" s="740"/>
      <c r="BW27" s="740"/>
      <c r="BX27" s="740"/>
      <c r="BY27" s="793">
        <v>1841201</v>
      </c>
      <c r="BZ27" s="794" t="s">
        <v>3704</v>
      </c>
      <c r="CA27" s="740">
        <v>1841201</v>
      </c>
      <c r="CB27" s="740">
        <v>1</v>
      </c>
      <c r="CC27" s="795">
        <v>0.52200000000000002</v>
      </c>
      <c r="CD27" s="796" t="s">
        <v>3712</v>
      </c>
      <c r="CE27" s="796" t="s">
        <v>2524</v>
      </c>
      <c r="CF27" s="796" t="s">
        <v>3634</v>
      </c>
      <c r="CG27" s="796" t="s">
        <v>177</v>
      </c>
      <c r="CH27" s="797">
        <v>6045432000</v>
      </c>
      <c r="CI27" s="797">
        <v>3002500001</v>
      </c>
      <c r="CJ27" s="798" t="s">
        <v>3706</v>
      </c>
      <c r="CK27" s="740"/>
      <c r="CL27" s="768">
        <v>5</v>
      </c>
      <c r="CM27" s="768" t="str">
        <f t="shared" si="0"/>
        <v>pinta</v>
      </c>
    </row>
    <row r="28" spans="1:92" s="768" customFormat="1" ht="16.5" customHeight="1" thickBot="1">
      <c r="B28" s="769"/>
      <c r="C28" s="770" t="s">
        <v>474</v>
      </c>
      <c r="D28" s="769" t="s">
        <v>3948</v>
      </c>
      <c r="E28" s="771">
        <v>45413</v>
      </c>
      <c r="F28" s="772">
        <v>45406</v>
      </c>
      <c r="G28" s="770" t="s">
        <v>61</v>
      </c>
      <c r="H28" s="770">
        <v>15436457</v>
      </c>
      <c r="I28" s="770" t="s">
        <v>3146</v>
      </c>
      <c r="J28" s="770" t="s">
        <v>3147</v>
      </c>
      <c r="K28" s="770" t="s">
        <v>3041</v>
      </c>
      <c r="L28" s="770" t="s">
        <v>3148</v>
      </c>
      <c r="M28" s="771">
        <v>26922</v>
      </c>
      <c r="N28" s="813">
        <v>6</v>
      </c>
      <c r="O28" s="770" t="s">
        <v>4</v>
      </c>
      <c r="P28" s="773" t="s">
        <v>3129</v>
      </c>
      <c r="Q28" s="774" t="s">
        <v>2524</v>
      </c>
      <c r="R28" s="774" t="s">
        <v>3626</v>
      </c>
      <c r="S28" s="775" t="s">
        <v>178</v>
      </c>
      <c r="T28" s="775"/>
      <c r="U28" s="775">
        <v>6045432000</v>
      </c>
      <c r="V28" s="774">
        <v>3108911822</v>
      </c>
      <c r="W28" s="777" t="s">
        <v>3149</v>
      </c>
      <c r="X28" s="776" t="s">
        <v>2527</v>
      </c>
      <c r="Y28" s="852"/>
      <c r="Z28" s="776" t="s">
        <v>2548</v>
      </c>
      <c r="AA28" s="776"/>
      <c r="AB28" s="779" t="s">
        <v>4024</v>
      </c>
      <c r="AC28" s="780"/>
      <c r="AD28" s="781" t="s">
        <v>489</v>
      </c>
      <c r="AE28" s="782"/>
      <c r="AF28" s="779" t="s">
        <v>551</v>
      </c>
      <c r="AG28" s="779" t="s">
        <v>600</v>
      </c>
      <c r="AH28" s="779" t="s">
        <v>485</v>
      </c>
      <c r="AI28" s="779" t="s">
        <v>492</v>
      </c>
      <c r="AJ28" s="783">
        <v>45324</v>
      </c>
      <c r="AK28" s="784">
        <v>45625</v>
      </c>
      <c r="AL28" s="785">
        <v>7</v>
      </c>
      <c r="AM28" s="855">
        <v>3000000</v>
      </c>
      <c r="AN28" s="787">
        <v>5000000</v>
      </c>
      <c r="AO28" s="788">
        <v>2000000</v>
      </c>
      <c r="AP28" s="740">
        <v>1841201</v>
      </c>
      <c r="AQ28" s="789" t="s">
        <v>821</v>
      </c>
      <c r="AR28" s="790"/>
      <c r="AS28" s="769">
        <v>1</v>
      </c>
      <c r="AT28" s="791" t="s">
        <v>112</v>
      </c>
      <c r="AU28" s="792" t="s">
        <v>112</v>
      </c>
      <c r="AV28" s="792" t="s">
        <v>112</v>
      </c>
      <c r="AW28" s="792" t="s">
        <v>112</v>
      </c>
      <c r="AX28" s="792" t="s">
        <v>112</v>
      </c>
      <c r="AY28" s="769"/>
      <c r="AZ28" s="769"/>
      <c r="BA28" s="769"/>
      <c r="BB28" s="769"/>
      <c r="BC28" s="769"/>
      <c r="BD28" s="769"/>
      <c r="BE28" s="769"/>
      <c r="BF28" s="769"/>
      <c r="BG28" s="769" t="s">
        <v>112</v>
      </c>
      <c r="BH28" s="769" t="s">
        <v>112</v>
      </c>
      <c r="BI28" s="769" t="s">
        <v>112</v>
      </c>
      <c r="BJ28" s="769" t="s">
        <v>112</v>
      </c>
      <c r="BK28" s="769" t="s">
        <v>112</v>
      </c>
      <c r="BL28" s="769" t="s">
        <v>112</v>
      </c>
      <c r="BM28" s="769" t="s">
        <v>3693</v>
      </c>
      <c r="BN28" s="769" t="s">
        <v>112</v>
      </c>
      <c r="BO28" s="769" t="s">
        <v>112</v>
      </c>
      <c r="BP28" s="769" t="s">
        <v>112</v>
      </c>
      <c r="BQ28" s="769" t="s">
        <v>112</v>
      </c>
      <c r="BR28" s="740"/>
      <c r="BS28" s="740"/>
      <c r="BT28" s="740"/>
      <c r="BU28" s="740"/>
      <c r="BV28" s="740"/>
      <c r="BW28" s="740"/>
      <c r="BX28" s="740"/>
      <c r="BY28" s="793">
        <v>1841201</v>
      </c>
      <c r="BZ28" s="794" t="s">
        <v>3704</v>
      </c>
      <c r="CA28" s="740">
        <v>1841201</v>
      </c>
      <c r="CB28" s="740">
        <v>1</v>
      </c>
      <c r="CC28" s="795">
        <v>0.52200000000000002</v>
      </c>
      <c r="CD28" s="796" t="s">
        <v>3713</v>
      </c>
      <c r="CE28" s="796" t="s">
        <v>2524</v>
      </c>
      <c r="CF28" s="796" t="s">
        <v>3634</v>
      </c>
      <c r="CG28" s="796" t="s">
        <v>177</v>
      </c>
      <c r="CH28" s="797">
        <v>6045432000</v>
      </c>
      <c r="CI28" s="797">
        <v>3002500001</v>
      </c>
      <c r="CJ28" s="798" t="s">
        <v>3706</v>
      </c>
      <c r="CK28" s="740"/>
      <c r="CL28" s="768">
        <v>6</v>
      </c>
      <c r="CM28" s="768" t="str">
        <f t="shared" si="0"/>
        <v>pinta</v>
      </c>
    </row>
    <row r="29" spans="1:92" s="768" customFormat="1" ht="16.5" customHeight="1" thickBot="1">
      <c r="B29" s="769"/>
      <c r="C29" s="770" t="s">
        <v>474</v>
      </c>
      <c r="D29" s="769" t="s">
        <v>3948</v>
      </c>
      <c r="E29" s="771">
        <v>45413</v>
      </c>
      <c r="F29" s="772">
        <v>45406</v>
      </c>
      <c r="G29" s="770" t="s">
        <v>61</v>
      </c>
      <c r="H29" s="770">
        <v>1040870095</v>
      </c>
      <c r="I29" s="770" t="s">
        <v>3150</v>
      </c>
      <c r="J29" s="770" t="s">
        <v>3151</v>
      </c>
      <c r="K29" s="770" t="s">
        <v>3152</v>
      </c>
      <c r="L29" s="770"/>
      <c r="M29" s="771">
        <v>37992</v>
      </c>
      <c r="N29" s="813">
        <v>7</v>
      </c>
      <c r="O29" s="770" t="s">
        <v>4</v>
      </c>
      <c r="P29" s="773" t="s">
        <v>3153</v>
      </c>
      <c r="Q29" s="774" t="s">
        <v>2524</v>
      </c>
      <c r="R29" s="774" t="s">
        <v>3626</v>
      </c>
      <c r="S29" s="775" t="s">
        <v>3118</v>
      </c>
      <c r="T29" s="775"/>
      <c r="U29" s="775">
        <v>6045432000</v>
      </c>
      <c r="V29" s="774">
        <v>3138507276</v>
      </c>
      <c r="W29" s="777" t="s">
        <v>3154</v>
      </c>
      <c r="X29" s="776" t="s">
        <v>2527</v>
      </c>
      <c r="Y29" s="889"/>
      <c r="Z29" s="776" t="s">
        <v>3119</v>
      </c>
      <c r="AA29" s="776"/>
      <c r="AB29" s="779" t="s">
        <v>4024</v>
      </c>
      <c r="AC29" s="780"/>
      <c r="AD29" s="781" t="s">
        <v>489</v>
      </c>
      <c r="AE29" s="782"/>
      <c r="AF29" s="779" t="s">
        <v>551</v>
      </c>
      <c r="AG29" s="779" t="s">
        <v>600</v>
      </c>
      <c r="AH29" s="779" t="s">
        <v>485</v>
      </c>
      <c r="AI29" s="779" t="s">
        <v>492</v>
      </c>
      <c r="AJ29" s="783">
        <v>45553</v>
      </c>
      <c r="AK29" s="784">
        <v>45634</v>
      </c>
      <c r="AL29" s="785">
        <v>3</v>
      </c>
      <c r="AM29" s="855">
        <v>5529000</v>
      </c>
      <c r="AN29" s="787">
        <v>1843000</v>
      </c>
      <c r="AO29" s="788">
        <v>1300000</v>
      </c>
      <c r="AP29" s="740">
        <v>1841201</v>
      </c>
      <c r="AQ29" s="789" t="s">
        <v>821</v>
      </c>
      <c r="AR29" s="790"/>
      <c r="AS29" s="769">
        <v>1</v>
      </c>
      <c r="AT29" s="791" t="s">
        <v>112</v>
      </c>
      <c r="AU29" s="792" t="s">
        <v>112</v>
      </c>
      <c r="AV29" s="792" t="s">
        <v>112</v>
      </c>
      <c r="AW29" s="792" t="s">
        <v>112</v>
      </c>
      <c r="AX29" s="792" t="s">
        <v>112</v>
      </c>
      <c r="AY29" s="769"/>
      <c r="AZ29" s="769"/>
      <c r="BA29" s="769"/>
      <c r="BB29" s="769"/>
      <c r="BC29" s="769"/>
      <c r="BD29" s="769"/>
      <c r="BE29" s="769"/>
      <c r="BF29" s="769"/>
      <c r="BG29" s="769" t="s">
        <v>112</v>
      </c>
      <c r="BH29" s="769" t="s">
        <v>112</v>
      </c>
      <c r="BI29" s="769" t="s">
        <v>112</v>
      </c>
      <c r="BJ29" s="769" t="s">
        <v>112</v>
      </c>
      <c r="BK29" s="769" t="s">
        <v>112</v>
      </c>
      <c r="BL29" s="769" t="s">
        <v>112</v>
      </c>
      <c r="BM29" s="769" t="s">
        <v>3693</v>
      </c>
      <c r="BN29" s="769" t="s">
        <v>112</v>
      </c>
      <c r="BO29" s="769" t="s">
        <v>112</v>
      </c>
      <c r="BP29" s="769" t="s">
        <v>112</v>
      </c>
      <c r="BQ29" s="769" t="s">
        <v>112</v>
      </c>
      <c r="BR29" s="740"/>
      <c r="BS29" s="740"/>
      <c r="BT29" s="740"/>
      <c r="BU29" s="740"/>
      <c r="BV29" s="740"/>
      <c r="BW29" s="740"/>
      <c r="BX29" s="740"/>
      <c r="BY29" s="793">
        <v>1841201</v>
      </c>
      <c r="BZ29" s="794" t="s">
        <v>3704</v>
      </c>
      <c r="CA29" s="740">
        <v>1841201</v>
      </c>
      <c r="CB29" s="740">
        <v>1</v>
      </c>
      <c r="CC29" s="795">
        <v>0.52200000000000002</v>
      </c>
      <c r="CD29" s="796" t="s">
        <v>3714</v>
      </c>
      <c r="CE29" s="796" t="s">
        <v>2524</v>
      </c>
      <c r="CF29" s="796" t="s">
        <v>3634</v>
      </c>
      <c r="CG29" s="796" t="s">
        <v>177</v>
      </c>
      <c r="CH29" s="797">
        <v>6045432000</v>
      </c>
      <c r="CI29" s="797">
        <v>3002500001</v>
      </c>
      <c r="CJ29" s="798" t="s">
        <v>3706</v>
      </c>
      <c r="CK29" s="740"/>
      <c r="CL29" s="768">
        <v>7</v>
      </c>
      <c r="CM29" s="768" t="str">
        <f t="shared" si="0"/>
        <v>pinta</v>
      </c>
    </row>
    <row r="30" spans="1:92" s="768" customFormat="1" ht="16.149999999999999" customHeight="1" thickBot="1">
      <c r="B30" s="769"/>
      <c r="C30" s="890" t="s">
        <v>474</v>
      </c>
      <c r="D30" s="769" t="s">
        <v>3948</v>
      </c>
      <c r="E30" s="771">
        <v>45413</v>
      </c>
      <c r="F30" s="772">
        <v>45406</v>
      </c>
      <c r="G30" s="770" t="s">
        <v>61</v>
      </c>
      <c r="H30" s="770">
        <v>43615983</v>
      </c>
      <c r="I30" s="770" t="s">
        <v>3877</v>
      </c>
      <c r="J30" s="770" t="s">
        <v>3469</v>
      </c>
      <c r="K30" s="770" t="s">
        <v>3864</v>
      </c>
      <c r="L30" s="770" t="s">
        <v>3865</v>
      </c>
      <c r="M30" s="771">
        <v>28186</v>
      </c>
      <c r="N30" s="813">
        <v>8</v>
      </c>
      <c r="O30" s="816" t="s">
        <v>524</v>
      </c>
      <c r="P30" s="827" t="s">
        <v>3585</v>
      </c>
      <c r="Q30" s="818" t="s">
        <v>2524</v>
      </c>
      <c r="R30" s="818" t="s">
        <v>3626</v>
      </c>
      <c r="S30" s="816" t="s">
        <v>3118</v>
      </c>
      <c r="T30" s="740"/>
      <c r="U30" s="775">
        <v>6045432000</v>
      </c>
      <c r="V30" s="740">
        <v>3147496955</v>
      </c>
      <c r="W30" s="891" t="s">
        <v>3891</v>
      </c>
      <c r="X30" s="740" t="s">
        <v>2527</v>
      </c>
      <c r="Y30" s="740"/>
      <c r="Z30" s="740" t="s">
        <v>3119</v>
      </c>
      <c r="AA30" s="740"/>
      <c r="AB30" s="779" t="s">
        <v>2527</v>
      </c>
      <c r="AC30" s="790"/>
      <c r="AD30" s="892" t="s">
        <v>489</v>
      </c>
      <c r="AE30" s="821"/>
      <c r="AF30" s="779" t="s">
        <v>551</v>
      </c>
      <c r="AG30" s="779" t="s">
        <v>600</v>
      </c>
      <c r="AH30" s="779" t="s">
        <v>485</v>
      </c>
      <c r="AI30" s="779" t="s">
        <v>492</v>
      </c>
      <c r="AJ30" s="822">
        <v>45397</v>
      </c>
      <c r="AK30" s="822">
        <v>45641</v>
      </c>
      <c r="AL30" s="816">
        <v>8</v>
      </c>
      <c r="AM30" s="893">
        <v>29736000</v>
      </c>
      <c r="AN30" s="893">
        <v>3717000</v>
      </c>
      <c r="AO30" s="893">
        <v>1486800</v>
      </c>
      <c r="AP30" s="740">
        <v>1841201</v>
      </c>
      <c r="AQ30" s="789" t="s">
        <v>821</v>
      </c>
      <c r="AR30" s="790"/>
      <c r="AS30" s="769">
        <v>1</v>
      </c>
      <c r="AT30" s="791" t="s">
        <v>112</v>
      </c>
      <c r="AU30" s="792" t="s">
        <v>112</v>
      </c>
      <c r="AV30" s="792" t="s">
        <v>112</v>
      </c>
      <c r="AW30" s="792" t="s">
        <v>112</v>
      </c>
      <c r="AX30" s="792" t="s">
        <v>112</v>
      </c>
      <c r="AY30" s="769"/>
      <c r="AZ30" s="769"/>
      <c r="BA30" s="769"/>
      <c r="BB30" s="769"/>
      <c r="BC30" s="769"/>
      <c r="BD30" s="769"/>
      <c r="BE30" s="769"/>
      <c r="BF30" s="769"/>
      <c r="BG30" s="769" t="s">
        <v>112</v>
      </c>
      <c r="BH30" s="769" t="s">
        <v>112</v>
      </c>
      <c r="BI30" s="769" t="s">
        <v>112</v>
      </c>
      <c r="BJ30" s="769" t="s">
        <v>112</v>
      </c>
      <c r="BK30" s="769" t="s">
        <v>112</v>
      </c>
      <c r="BL30" s="769" t="s">
        <v>112</v>
      </c>
      <c r="BM30" s="769" t="s">
        <v>3693</v>
      </c>
      <c r="BN30" s="769" t="s">
        <v>112</v>
      </c>
      <c r="BO30" s="769" t="s">
        <v>112</v>
      </c>
      <c r="BP30" s="769" t="s">
        <v>112</v>
      </c>
      <c r="BQ30" s="769" t="s">
        <v>112</v>
      </c>
      <c r="BR30" s="740"/>
      <c r="BS30" s="740"/>
      <c r="BT30" s="740"/>
      <c r="BU30" s="740"/>
      <c r="BV30" s="740"/>
      <c r="BW30" s="740"/>
      <c r="BX30" s="740"/>
      <c r="BY30" s="740">
        <v>1841201</v>
      </c>
      <c r="BZ30" s="740" t="s">
        <v>3704</v>
      </c>
      <c r="CA30" s="740">
        <v>1841201</v>
      </c>
      <c r="CB30" s="740">
        <v>1</v>
      </c>
      <c r="CC30" s="740">
        <v>0.52200000000000002</v>
      </c>
      <c r="CD30" s="796" t="s">
        <v>3846</v>
      </c>
      <c r="CE30" s="796" t="s">
        <v>2524</v>
      </c>
      <c r="CF30" s="796" t="s">
        <v>3634</v>
      </c>
      <c r="CG30" s="796" t="s">
        <v>177</v>
      </c>
      <c r="CH30" s="797">
        <v>6045432000</v>
      </c>
      <c r="CI30" s="797">
        <v>3002500001</v>
      </c>
      <c r="CJ30" s="798" t="s">
        <v>3706</v>
      </c>
      <c r="CK30" s="740"/>
      <c r="CL30" s="768">
        <v>8</v>
      </c>
      <c r="CM30" s="768" t="str">
        <f t="shared" si="0"/>
        <v>pinta</v>
      </c>
    </row>
    <row r="31" spans="1:92" ht="16.5" customHeight="1" thickBot="1">
      <c r="B31" s="462"/>
      <c r="C31" s="527" t="s">
        <v>478</v>
      </c>
      <c r="D31" s="462" t="s">
        <v>3950</v>
      </c>
      <c r="E31" s="528">
        <v>45413</v>
      </c>
      <c r="F31" s="691">
        <v>45406</v>
      </c>
      <c r="G31" s="527" t="s">
        <v>61</v>
      </c>
      <c r="H31" s="527">
        <v>1036397098</v>
      </c>
      <c r="I31" s="527" t="s">
        <v>2655</v>
      </c>
      <c r="J31" s="527" t="s">
        <v>3155</v>
      </c>
      <c r="K31" s="527" t="s">
        <v>2595</v>
      </c>
      <c r="L31" s="527"/>
      <c r="M31" s="528">
        <v>33687</v>
      </c>
      <c r="N31" s="812">
        <v>9</v>
      </c>
      <c r="O31" s="527" t="s">
        <v>524</v>
      </c>
      <c r="P31" s="493" t="s">
        <v>3156</v>
      </c>
      <c r="Q31" s="450" t="s">
        <v>2524</v>
      </c>
      <c r="R31" s="450" t="s">
        <v>3626</v>
      </c>
      <c r="S31" s="438" t="s">
        <v>3118</v>
      </c>
      <c r="T31" s="438"/>
      <c r="U31" s="438">
        <v>6045432000</v>
      </c>
      <c r="V31" s="454">
        <v>3105446361</v>
      </c>
      <c r="W31" s="453" t="s">
        <v>3157</v>
      </c>
      <c r="X31" s="454" t="s">
        <v>2527</v>
      </c>
      <c r="Y31" s="815"/>
      <c r="Z31" s="454" t="s">
        <v>2573</v>
      </c>
      <c r="AA31" s="454"/>
      <c r="AB31" s="439" t="s">
        <v>4024</v>
      </c>
      <c r="AC31" s="549"/>
      <c r="AD31" s="725" t="s">
        <v>489</v>
      </c>
      <c r="AE31" s="546"/>
      <c r="AF31" s="439" t="s">
        <v>551</v>
      </c>
      <c r="AG31" s="439" t="s">
        <v>600</v>
      </c>
      <c r="AH31" s="439" t="s">
        <v>485</v>
      </c>
      <c r="AI31" s="439" t="s">
        <v>492</v>
      </c>
      <c r="AJ31" s="451">
        <v>45331</v>
      </c>
      <c r="AK31" s="491">
        <v>45513</v>
      </c>
      <c r="AL31" s="507">
        <v>6</v>
      </c>
      <c r="AM31" s="505">
        <v>13398000</v>
      </c>
      <c r="AN31" s="510">
        <v>2233000</v>
      </c>
      <c r="AO31" s="520">
        <v>1300000</v>
      </c>
      <c r="AP31" s="464">
        <v>1841201</v>
      </c>
      <c r="AQ31" s="599" t="s">
        <v>821</v>
      </c>
      <c r="AR31" s="516"/>
      <c r="AS31" s="462">
        <v>1</v>
      </c>
      <c r="AT31" s="533" t="s">
        <v>112</v>
      </c>
      <c r="AU31" s="531" t="s">
        <v>112</v>
      </c>
      <c r="AV31" s="531" t="s">
        <v>112</v>
      </c>
      <c r="AW31" s="531" t="s">
        <v>112</v>
      </c>
      <c r="AX31" s="531" t="s">
        <v>112</v>
      </c>
      <c r="AY31" s="462"/>
      <c r="AZ31" s="462"/>
      <c r="BA31" s="462"/>
      <c r="BB31" s="462"/>
      <c r="BC31" s="462"/>
      <c r="BD31" s="462"/>
      <c r="BE31" s="462"/>
      <c r="BF31" s="462"/>
      <c r="BG31" s="462" t="s">
        <v>112</v>
      </c>
      <c r="BH31" s="462" t="s">
        <v>112</v>
      </c>
      <c r="BI31" s="462" t="s">
        <v>112</v>
      </c>
      <c r="BJ31" s="462" t="s">
        <v>112</v>
      </c>
      <c r="BK31" s="462" t="s">
        <v>112</v>
      </c>
      <c r="BL31" s="462" t="s">
        <v>112</v>
      </c>
      <c r="BM31" s="462" t="s">
        <v>3693</v>
      </c>
      <c r="BN31" s="462" t="s">
        <v>112</v>
      </c>
      <c r="BO31" s="462" t="s">
        <v>112</v>
      </c>
      <c r="BP31" s="462" t="s">
        <v>112</v>
      </c>
      <c r="BQ31" s="462" t="s">
        <v>112</v>
      </c>
      <c r="BR31" s="464"/>
      <c r="BS31" s="464"/>
      <c r="BT31" s="464"/>
      <c r="BU31" s="464"/>
      <c r="BV31" s="464"/>
      <c r="BW31" s="464"/>
      <c r="BX31" s="464"/>
      <c r="BY31" s="544">
        <v>1841201</v>
      </c>
      <c r="BZ31" s="542" t="s">
        <v>3704</v>
      </c>
      <c r="CA31" s="464">
        <v>1841201</v>
      </c>
      <c r="CB31" s="464">
        <v>1</v>
      </c>
      <c r="CC31" s="539">
        <v>0.52200000000000002</v>
      </c>
      <c r="CD31" s="535" t="s">
        <v>3715</v>
      </c>
      <c r="CE31" s="535" t="s">
        <v>2524</v>
      </c>
      <c r="CF31" s="535" t="s">
        <v>3634</v>
      </c>
      <c r="CG31" s="535" t="s">
        <v>177</v>
      </c>
      <c r="CH31" s="517">
        <v>6045432000</v>
      </c>
      <c r="CI31" s="517">
        <v>3002500001</v>
      </c>
      <c r="CJ31" s="697" t="s">
        <v>3706</v>
      </c>
      <c r="CK31" s="464"/>
      <c r="CM31" s="894" t="str">
        <f t="shared" si="0"/>
        <v>pasar</v>
      </c>
      <c r="CN31" s="894" t="s">
        <v>4135</v>
      </c>
    </row>
    <row r="32" spans="1:92" ht="16.5" customHeight="1" thickBot="1">
      <c r="B32" s="462"/>
      <c r="C32" s="527" t="s">
        <v>474</v>
      </c>
      <c r="D32" s="462" t="s">
        <v>3950</v>
      </c>
      <c r="E32" s="528"/>
      <c r="F32" s="691"/>
      <c r="G32" s="527" t="s">
        <v>61</v>
      </c>
      <c r="H32" s="527">
        <v>1036405088</v>
      </c>
      <c r="I32" s="527" t="s">
        <v>3223</v>
      </c>
      <c r="J32" s="527" t="s">
        <v>2575</v>
      </c>
      <c r="K32" s="527" t="s">
        <v>2884</v>
      </c>
      <c r="L32" s="527"/>
      <c r="M32" s="528">
        <v>36515</v>
      </c>
      <c r="N32" s="812">
        <v>10</v>
      </c>
      <c r="O32" s="527" t="s">
        <v>524</v>
      </c>
      <c r="P32" s="493" t="s">
        <v>4097</v>
      </c>
      <c r="Q32" s="450" t="s">
        <v>2524</v>
      </c>
      <c r="R32" s="450" t="s">
        <v>3626</v>
      </c>
      <c r="S32" s="438" t="s">
        <v>3118</v>
      </c>
      <c r="T32" s="438"/>
      <c r="U32" s="438">
        <v>6045432000</v>
      </c>
      <c r="V32" s="454">
        <v>3004222695</v>
      </c>
      <c r="W32" s="726" t="s">
        <v>4098</v>
      </c>
      <c r="X32" s="454" t="s">
        <v>2527</v>
      </c>
      <c r="Y32" s="799"/>
      <c r="Z32" s="454" t="s">
        <v>3119</v>
      </c>
      <c r="AA32" s="454"/>
      <c r="AB32" s="439" t="s">
        <v>4024</v>
      </c>
      <c r="AC32" s="549"/>
      <c r="AD32" s="581" t="s">
        <v>489</v>
      </c>
      <c r="AE32" s="541"/>
      <c r="AF32" s="439" t="s">
        <v>551</v>
      </c>
      <c r="AG32" s="439" t="s">
        <v>600</v>
      </c>
      <c r="AH32" s="439" t="s">
        <v>485</v>
      </c>
      <c r="AI32" s="439" t="s">
        <v>492</v>
      </c>
      <c r="AJ32" s="451">
        <v>45556</v>
      </c>
      <c r="AK32" s="491">
        <v>45605</v>
      </c>
      <c r="AL32" s="507">
        <v>1</v>
      </c>
      <c r="AM32" s="505">
        <v>3721667</v>
      </c>
      <c r="AN32" s="510">
        <v>2233000</v>
      </c>
      <c r="AO32" s="520">
        <v>1300000</v>
      </c>
      <c r="AP32" s="464">
        <v>1841201</v>
      </c>
      <c r="AQ32" s="599" t="s">
        <v>821</v>
      </c>
      <c r="AR32" s="516"/>
      <c r="AS32" s="462">
        <v>1</v>
      </c>
      <c r="AT32" s="533" t="s">
        <v>112</v>
      </c>
      <c r="AU32" s="531" t="s">
        <v>112</v>
      </c>
      <c r="AV32" s="531" t="s">
        <v>112</v>
      </c>
      <c r="AW32" s="531" t="s">
        <v>112</v>
      </c>
      <c r="AX32" s="531" t="s">
        <v>112</v>
      </c>
      <c r="AY32" s="462"/>
      <c r="AZ32" s="462"/>
      <c r="BA32" s="462"/>
      <c r="BB32" s="462"/>
      <c r="BC32" s="462"/>
      <c r="BD32" s="462"/>
      <c r="BE32" s="462"/>
      <c r="BF32" s="462"/>
      <c r="BG32" s="462" t="s">
        <v>112</v>
      </c>
      <c r="BH32" s="462" t="s">
        <v>112</v>
      </c>
      <c r="BI32" s="462" t="s">
        <v>112</v>
      </c>
      <c r="BJ32" s="462" t="s">
        <v>112</v>
      </c>
      <c r="BK32" s="462" t="s">
        <v>112</v>
      </c>
      <c r="BL32" s="462" t="s">
        <v>112</v>
      </c>
      <c r="BM32" s="462" t="s">
        <v>3693</v>
      </c>
      <c r="BN32" s="462" t="s">
        <v>112</v>
      </c>
      <c r="BO32" s="462" t="s">
        <v>112</v>
      </c>
      <c r="BP32" s="462" t="s">
        <v>112</v>
      </c>
      <c r="BQ32" s="462" t="s">
        <v>112</v>
      </c>
      <c r="BR32" s="464"/>
      <c r="BS32" s="464"/>
      <c r="BT32" s="464"/>
      <c r="BU32" s="464"/>
      <c r="BV32" s="464"/>
      <c r="BW32" s="464"/>
      <c r="BX32" s="464"/>
      <c r="BY32" s="544">
        <v>1841201</v>
      </c>
      <c r="BZ32" s="542" t="s">
        <v>3704</v>
      </c>
      <c r="CA32" s="464">
        <v>1841201</v>
      </c>
      <c r="CB32" s="464">
        <v>1</v>
      </c>
      <c r="CC32" s="539">
        <v>0.52200000000000002</v>
      </c>
      <c r="CD32" s="535" t="s">
        <v>3715</v>
      </c>
      <c r="CE32" s="535" t="s">
        <v>2524</v>
      </c>
      <c r="CF32" s="535" t="s">
        <v>3634</v>
      </c>
      <c r="CG32" s="535" t="s">
        <v>177</v>
      </c>
      <c r="CH32" s="517">
        <v>6045432000</v>
      </c>
      <c r="CI32" s="517">
        <v>3002500001</v>
      </c>
      <c r="CJ32" s="697" t="s">
        <v>3706</v>
      </c>
      <c r="CK32" s="464"/>
      <c r="CM32" s="894" t="str">
        <f t="shared" si="0"/>
        <v>pasar</v>
      </c>
      <c r="CN32" s="894" t="s">
        <v>4136</v>
      </c>
    </row>
    <row r="33" spans="2:92" s="768" customFormat="1" ht="16.5" customHeight="1" thickBot="1">
      <c r="B33" s="769"/>
      <c r="C33" s="770" t="s">
        <v>474</v>
      </c>
      <c r="D33" s="769" t="s">
        <v>3950</v>
      </c>
      <c r="E33" s="771">
        <v>45413</v>
      </c>
      <c r="F33" s="772">
        <v>45406</v>
      </c>
      <c r="G33" s="770" t="s">
        <v>61</v>
      </c>
      <c r="H33" s="770">
        <v>15445325</v>
      </c>
      <c r="I33" s="770" t="s">
        <v>3163</v>
      </c>
      <c r="J33" s="770" t="s">
        <v>3164</v>
      </c>
      <c r="K33" s="770" t="s">
        <v>2578</v>
      </c>
      <c r="L33" s="770"/>
      <c r="M33" s="771">
        <v>30033</v>
      </c>
      <c r="N33" s="813">
        <v>11</v>
      </c>
      <c r="O33" s="770" t="s">
        <v>4</v>
      </c>
      <c r="P33" s="773" t="s">
        <v>3165</v>
      </c>
      <c r="Q33" s="774" t="s">
        <v>2524</v>
      </c>
      <c r="R33" s="774" t="s">
        <v>3626</v>
      </c>
      <c r="S33" s="775" t="s">
        <v>3118</v>
      </c>
      <c r="T33" s="775"/>
      <c r="U33" s="775">
        <v>6045432000</v>
      </c>
      <c r="V33" s="776">
        <v>3012594168</v>
      </c>
      <c r="W33" s="777" t="s">
        <v>3166</v>
      </c>
      <c r="X33" s="776" t="s">
        <v>3167</v>
      </c>
      <c r="Y33" s="826"/>
      <c r="Z33" s="776" t="s">
        <v>2548</v>
      </c>
      <c r="AA33" s="776"/>
      <c r="AB33" s="779" t="s">
        <v>4024</v>
      </c>
      <c r="AC33" s="780"/>
      <c r="AD33" s="781" t="s">
        <v>489</v>
      </c>
      <c r="AE33" s="782"/>
      <c r="AF33" s="779" t="s">
        <v>551</v>
      </c>
      <c r="AG33" s="779" t="s">
        <v>600</v>
      </c>
      <c r="AH33" s="779" t="s">
        <v>485</v>
      </c>
      <c r="AI33" s="779" t="s">
        <v>492</v>
      </c>
      <c r="AJ33" s="783">
        <v>45343</v>
      </c>
      <c r="AK33" s="784" t="s">
        <v>4096</v>
      </c>
      <c r="AL33" s="785">
        <v>7</v>
      </c>
      <c r="AM33" s="786">
        <v>26019000</v>
      </c>
      <c r="AN33" s="787">
        <v>3717000</v>
      </c>
      <c r="AO33" s="788">
        <v>1486800</v>
      </c>
      <c r="AP33" s="740">
        <v>1841201</v>
      </c>
      <c r="AQ33" s="789" t="s">
        <v>821</v>
      </c>
      <c r="AR33" s="790"/>
      <c r="AS33" s="769">
        <v>1</v>
      </c>
      <c r="AT33" s="791" t="s">
        <v>112</v>
      </c>
      <c r="AU33" s="792" t="s">
        <v>112</v>
      </c>
      <c r="AV33" s="792" t="s">
        <v>112</v>
      </c>
      <c r="AW33" s="792" t="s">
        <v>112</v>
      </c>
      <c r="AX33" s="792" t="s">
        <v>112</v>
      </c>
      <c r="AY33" s="769"/>
      <c r="AZ33" s="769"/>
      <c r="BA33" s="769"/>
      <c r="BB33" s="769"/>
      <c r="BC33" s="769"/>
      <c r="BD33" s="769"/>
      <c r="BE33" s="769"/>
      <c r="BF33" s="769"/>
      <c r="BG33" s="769" t="s">
        <v>112</v>
      </c>
      <c r="BH33" s="769" t="s">
        <v>112</v>
      </c>
      <c r="BI33" s="769" t="s">
        <v>112</v>
      </c>
      <c r="BJ33" s="769" t="s">
        <v>112</v>
      </c>
      <c r="BK33" s="769" t="s">
        <v>112</v>
      </c>
      <c r="BL33" s="769" t="s">
        <v>112</v>
      </c>
      <c r="BM33" s="769" t="s">
        <v>3693</v>
      </c>
      <c r="BN33" s="769" t="s">
        <v>112</v>
      </c>
      <c r="BO33" s="769" t="s">
        <v>112</v>
      </c>
      <c r="BP33" s="769" t="s">
        <v>112</v>
      </c>
      <c r="BQ33" s="769" t="s">
        <v>112</v>
      </c>
      <c r="BR33" s="740"/>
      <c r="BS33" s="740"/>
      <c r="BT33" s="740"/>
      <c r="BU33" s="740"/>
      <c r="BV33" s="740"/>
      <c r="BW33" s="740"/>
      <c r="BX33" s="740"/>
      <c r="BY33" s="793">
        <v>1841201</v>
      </c>
      <c r="BZ33" s="794" t="s">
        <v>3704</v>
      </c>
      <c r="CA33" s="740">
        <v>1841201</v>
      </c>
      <c r="CB33" s="740">
        <v>1</v>
      </c>
      <c r="CC33" s="795">
        <v>0.52200000000000002</v>
      </c>
      <c r="CD33" s="796" t="s">
        <v>3717</v>
      </c>
      <c r="CE33" s="796" t="s">
        <v>2524</v>
      </c>
      <c r="CF33" s="796" t="s">
        <v>3634</v>
      </c>
      <c r="CG33" s="796" t="s">
        <v>177</v>
      </c>
      <c r="CH33" s="797">
        <v>6045432000</v>
      </c>
      <c r="CI33" s="797">
        <v>3002500001</v>
      </c>
      <c r="CJ33" s="798" t="s">
        <v>3706</v>
      </c>
      <c r="CK33" s="740"/>
      <c r="CL33" s="768">
        <v>11</v>
      </c>
      <c r="CM33" s="768" t="str">
        <f t="shared" si="0"/>
        <v>pinta</v>
      </c>
    </row>
    <row r="34" spans="2:92" s="768" customFormat="1" ht="16.5" customHeight="1" thickBot="1">
      <c r="B34" s="769"/>
      <c r="C34" s="770" t="s">
        <v>474</v>
      </c>
      <c r="D34" s="769" t="s">
        <v>3950</v>
      </c>
      <c r="E34" s="771">
        <v>45413</v>
      </c>
      <c r="F34" s="772">
        <v>45406</v>
      </c>
      <c r="G34" s="770" t="s">
        <v>61</v>
      </c>
      <c r="H34" s="770">
        <v>39454622</v>
      </c>
      <c r="I34" s="770" t="s">
        <v>3172</v>
      </c>
      <c r="J34" s="770" t="s">
        <v>3949</v>
      </c>
      <c r="K34" s="770" t="s">
        <v>3173</v>
      </c>
      <c r="L34" s="770"/>
      <c r="M34" s="771">
        <v>30356</v>
      </c>
      <c r="N34" s="813">
        <v>12</v>
      </c>
      <c r="O34" s="770" t="s">
        <v>524</v>
      </c>
      <c r="P34" s="773" t="s">
        <v>3129</v>
      </c>
      <c r="Q34" s="774" t="s">
        <v>2524</v>
      </c>
      <c r="R34" s="774" t="s">
        <v>3626</v>
      </c>
      <c r="S34" s="775" t="s">
        <v>178</v>
      </c>
      <c r="T34" s="775"/>
      <c r="U34" s="775">
        <v>6045432000</v>
      </c>
      <c r="V34" s="776">
        <v>3147769822</v>
      </c>
      <c r="W34" s="777" t="s">
        <v>3174</v>
      </c>
      <c r="X34" s="776" t="s">
        <v>3139</v>
      </c>
      <c r="Y34" s="778"/>
      <c r="Z34" s="776" t="s">
        <v>3119</v>
      </c>
      <c r="AA34" s="776"/>
      <c r="AB34" s="779" t="s">
        <v>4024</v>
      </c>
      <c r="AC34" s="780"/>
      <c r="AD34" s="781" t="s">
        <v>489</v>
      </c>
      <c r="AE34" s="782"/>
      <c r="AF34" s="779" t="s">
        <v>551</v>
      </c>
      <c r="AG34" s="779" t="s">
        <v>600</v>
      </c>
      <c r="AH34" s="779" t="s">
        <v>485</v>
      </c>
      <c r="AI34" s="779" t="s">
        <v>492</v>
      </c>
      <c r="AJ34" s="783">
        <v>45349</v>
      </c>
      <c r="AK34" s="784">
        <v>45641</v>
      </c>
      <c r="AL34" s="785">
        <v>7</v>
      </c>
      <c r="AM34" s="786">
        <v>26019000</v>
      </c>
      <c r="AN34" s="787">
        <v>3717000</v>
      </c>
      <c r="AO34" s="788">
        <v>1486800</v>
      </c>
      <c r="AP34" s="740">
        <v>1841201</v>
      </c>
      <c r="AQ34" s="789" t="s">
        <v>821</v>
      </c>
      <c r="AR34" s="790"/>
      <c r="AS34" s="769">
        <v>1</v>
      </c>
      <c r="AT34" s="791" t="s">
        <v>112</v>
      </c>
      <c r="AU34" s="792" t="s">
        <v>112</v>
      </c>
      <c r="AV34" s="792" t="s">
        <v>112</v>
      </c>
      <c r="AW34" s="792" t="s">
        <v>112</v>
      </c>
      <c r="AX34" s="792" t="s">
        <v>112</v>
      </c>
      <c r="AY34" s="769"/>
      <c r="AZ34" s="769"/>
      <c r="BA34" s="769"/>
      <c r="BB34" s="769"/>
      <c r="BC34" s="769"/>
      <c r="BD34" s="769"/>
      <c r="BE34" s="769"/>
      <c r="BF34" s="769"/>
      <c r="BG34" s="769" t="s">
        <v>112</v>
      </c>
      <c r="BH34" s="769" t="s">
        <v>112</v>
      </c>
      <c r="BI34" s="769" t="s">
        <v>112</v>
      </c>
      <c r="BJ34" s="769" t="s">
        <v>112</v>
      </c>
      <c r="BK34" s="769" t="s">
        <v>112</v>
      </c>
      <c r="BL34" s="769" t="s">
        <v>112</v>
      </c>
      <c r="BM34" s="769" t="s">
        <v>3693</v>
      </c>
      <c r="BN34" s="769" t="s">
        <v>112</v>
      </c>
      <c r="BO34" s="769" t="s">
        <v>112</v>
      </c>
      <c r="BP34" s="769" t="s">
        <v>112</v>
      </c>
      <c r="BQ34" s="769" t="s">
        <v>112</v>
      </c>
      <c r="BR34" s="740"/>
      <c r="BS34" s="740"/>
      <c r="BT34" s="740"/>
      <c r="BU34" s="740"/>
      <c r="BV34" s="740"/>
      <c r="BW34" s="740"/>
      <c r="BX34" s="740"/>
      <c r="BY34" s="793">
        <v>1841201</v>
      </c>
      <c r="BZ34" s="794" t="s">
        <v>3704</v>
      </c>
      <c r="CA34" s="740">
        <v>1841201</v>
      </c>
      <c r="CB34" s="740">
        <v>1</v>
      </c>
      <c r="CC34" s="795">
        <v>0.52200000000000002</v>
      </c>
      <c r="CD34" s="796" t="s">
        <v>3719</v>
      </c>
      <c r="CE34" s="796" t="s">
        <v>2524</v>
      </c>
      <c r="CF34" s="796" t="s">
        <v>3634</v>
      </c>
      <c r="CG34" s="796" t="s">
        <v>177</v>
      </c>
      <c r="CH34" s="797">
        <v>6045432000</v>
      </c>
      <c r="CI34" s="797">
        <v>3002500001</v>
      </c>
      <c r="CJ34" s="798" t="s">
        <v>3706</v>
      </c>
      <c r="CK34" s="740"/>
      <c r="CL34" s="768">
        <v>12</v>
      </c>
      <c r="CM34" s="768" t="str">
        <f t="shared" si="0"/>
        <v>pinta</v>
      </c>
    </row>
    <row r="35" spans="2:92" s="768" customFormat="1" ht="16.5" customHeight="1" thickBot="1">
      <c r="B35" s="769"/>
      <c r="C35" s="770" t="s">
        <v>474</v>
      </c>
      <c r="D35" s="769" t="s">
        <v>3950</v>
      </c>
      <c r="E35" s="771">
        <v>45413</v>
      </c>
      <c r="F35" s="772">
        <v>45406</v>
      </c>
      <c r="G35" s="770" t="s">
        <v>61</v>
      </c>
      <c r="H35" s="770">
        <v>1036397886</v>
      </c>
      <c r="I35" s="770" t="s">
        <v>3168</v>
      </c>
      <c r="J35" s="770" t="s">
        <v>3169</v>
      </c>
      <c r="K35" s="770" t="s">
        <v>2656</v>
      </c>
      <c r="L35" s="770" t="s">
        <v>2910</v>
      </c>
      <c r="M35" s="771">
        <v>33921</v>
      </c>
      <c r="N35" s="813">
        <v>13</v>
      </c>
      <c r="O35" s="770" t="s">
        <v>4</v>
      </c>
      <c r="P35" s="773" t="s">
        <v>3170</v>
      </c>
      <c r="Q35" s="774" t="s">
        <v>2524</v>
      </c>
      <c r="R35" s="774" t="s">
        <v>3626</v>
      </c>
      <c r="S35" s="775" t="s">
        <v>3118</v>
      </c>
      <c r="T35" s="775"/>
      <c r="U35" s="775">
        <v>6045432000</v>
      </c>
      <c r="V35" s="776">
        <v>3127174409</v>
      </c>
      <c r="W35" s="777" t="s">
        <v>3171</v>
      </c>
      <c r="X35" s="776" t="s">
        <v>2547</v>
      </c>
      <c r="Y35" s="826"/>
      <c r="Z35" s="776" t="s">
        <v>3119</v>
      </c>
      <c r="AA35" s="776"/>
      <c r="AB35" s="779" t="s">
        <v>4024</v>
      </c>
      <c r="AC35" s="780"/>
      <c r="AD35" s="781" t="s">
        <v>489</v>
      </c>
      <c r="AE35" s="782"/>
      <c r="AF35" s="779" t="s">
        <v>551</v>
      </c>
      <c r="AG35" s="779" t="s">
        <v>600</v>
      </c>
      <c r="AH35" s="779" t="s">
        <v>485</v>
      </c>
      <c r="AI35" s="779" t="s">
        <v>492</v>
      </c>
      <c r="AJ35" s="783">
        <v>45349</v>
      </c>
      <c r="AK35" s="784">
        <v>45641</v>
      </c>
      <c r="AL35" s="785">
        <v>7</v>
      </c>
      <c r="AM35" s="786">
        <v>26019000</v>
      </c>
      <c r="AN35" s="787">
        <v>3717000</v>
      </c>
      <c r="AO35" s="788">
        <v>1486800</v>
      </c>
      <c r="AP35" s="740">
        <v>1841201</v>
      </c>
      <c r="AQ35" s="789" t="s">
        <v>821</v>
      </c>
      <c r="AR35" s="790"/>
      <c r="AS35" s="769">
        <v>1</v>
      </c>
      <c r="AT35" s="791" t="s">
        <v>112</v>
      </c>
      <c r="AU35" s="792" t="s">
        <v>112</v>
      </c>
      <c r="AV35" s="792" t="s">
        <v>112</v>
      </c>
      <c r="AW35" s="792" t="s">
        <v>112</v>
      </c>
      <c r="AX35" s="792" t="s">
        <v>112</v>
      </c>
      <c r="AY35" s="769"/>
      <c r="AZ35" s="769"/>
      <c r="BA35" s="769"/>
      <c r="BB35" s="769"/>
      <c r="BC35" s="769"/>
      <c r="BD35" s="769"/>
      <c r="BE35" s="769"/>
      <c r="BF35" s="769"/>
      <c r="BG35" s="769" t="s">
        <v>112</v>
      </c>
      <c r="BH35" s="769" t="s">
        <v>112</v>
      </c>
      <c r="BI35" s="769" t="s">
        <v>112</v>
      </c>
      <c r="BJ35" s="769" t="s">
        <v>112</v>
      </c>
      <c r="BK35" s="769" t="s">
        <v>112</v>
      </c>
      <c r="BL35" s="769" t="s">
        <v>112</v>
      </c>
      <c r="BM35" s="769" t="s">
        <v>3693</v>
      </c>
      <c r="BN35" s="769" t="s">
        <v>112</v>
      </c>
      <c r="BO35" s="769" t="s">
        <v>112</v>
      </c>
      <c r="BP35" s="769" t="s">
        <v>112</v>
      </c>
      <c r="BQ35" s="769" t="s">
        <v>112</v>
      </c>
      <c r="BR35" s="740"/>
      <c r="BS35" s="740"/>
      <c r="BT35" s="740"/>
      <c r="BU35" s="740"/>
      <c r="BV35" s="740"/>
      <c r="BW35" s="740"/>
      <c r="BX35" s="740"/>
      <c r="BY35" s="793">
        <v>1841201</v>
      </c>
      <c r="BZ35" s="794" t="s">
        <v>3704</v>
      </c>
      <c r="CA35" s="740">
        <v>1841201</v>
      </c>
      <c r="CB35" s="740">
        <v>1</v>
      </c>
      <c r="CC35" s="795">
        <v>0.52200000000000002</v>
      </c>
      <c r="CD35" s="796" t="s">
        <v>3718</v>
      </c>
      <c r="CE35" s="796" t="s">
        <v>2524</v>
      </c>
      <c r="CF35" s="796" t="s">
        <v>3634</v>
      </c>
      <c r="CG35" s="796" t="s">
        <v>177</v>
      </c>
      <c r="CH35" s="797">
        <v>6045432000</v>
      </c>
      <c r="CI35" s="797">
        <v>3002500001</v>
      </c>
      <c r="CJ35" s="798" t="s">
        <v>3706</v>
      </c>
      <c r="CK35" s="740"/>
      <c r="CL35" s="768">
        <v>13</v>
      </c>
      <c r="CM35" s="768" t="str">
        <f t="shared" si="0"/>
        <v>pinta</v>
      </c>
    </row>
    <row r="36" spans="2:92" s="768" customFormat="1" ht="16.5" customHeight="1" thickBot="1">
      <c r="B36" s="769"/>
      <c r="C36" s="770" t="s">
        <v>474</v>
      </c>
      <c r="D36" s="769" t="s">
        <v>3950</v>
      </c>
      <c r="E36" s="771">
        <v>45413</v>
      </c>
      <c r="F36" s="772">
        <v>45406</v>
      </c>
      <c r="G36" s="770" t="s">
        <v>61</v>
      </c>
      <c r="H36" s="770">
        <v>71116544</v>
      </c>
      <c r="I36" s="770" t="s">
        <v>3158</v>
      </c>
      <c r="J36" s="770" t="s">
        <v>2854</v>
      </c>
      <c r="K36" s="770" t="s">
        <v>3159</v>
      </c>
      <c r="L36" s="770" t="s">
        <v>3160</v>
      </c>
      <c r="M36" s="771">
        <v>28752</v>
      </c>
      <c r="N36" s="813">
        <v>14</v>
      </c>
      <c r="O36" s="770" t="s">
        <v>4</v>
      </c>
      <c r="P36" s="773" t="s">
        <v>3161</v>
      </c>
      <c r="Q36" s="774" t="s">
        <v>2524</v>
      </c>
      <c r="R36" s="774" t="s">
        <v>3626</v>
      </c>
      <c r="S36" s="775" t="s">
        <v>3118</v>
      </c>
      <c r="T36" s="775"/>
      <c r="U36" s="775">
        <v>6045432000</v>
      </c>
      <c r="V36" s="776">
        <v>3122079267</v>
      </c>
      <c r="W36" s="777" t="s">
        <v>3162</v>
      </c>
      <c r="X36" s="776" t="s">
        <v>2527</v>
      </c>
      <c r="Y36" s="826"/>
      <c r="Z36" s="776" t="s">
        <v>2573</v>
      </c>
      <c r="AA36" s="776"/>
      <c r="AB36" s="779" t="s">
        <v>4024</v>
      </c>
      <c r="AC36" s="780"/>
      <c r="AD36" s="781" t="s">
        <v>489</v>
      </c>
      <c r="AE36" s="782"/>
      <c r="AF36" s="779" t="s">
        <v>551</v>
      </c>
      <c r="AG36" s="779" t="s">
        <v>600</v>
      </c>
      <c r="AH36" s="779" t="s">
        <v>485</v>
      </c>
      <c r="AI36" s="779" t="s">
        <v>492</v>
      </c>
      <c r="AJ36" s="783">
        <v>45556</v>
      </c>
      <c r="AK36" s="784">
        <v>45646</v>
      </c>
      <c r="AL36" s="785">
        <v>0.2</v>
      </c>
      <c r="AM36" s="786">
        <v>1300100</v>
      </c>
      <c r="AN36" s="787">
        <v>1300000</v>
      </c>
      <c r="AO36" s="788">
        <v>1300000</v>
      </c>
      <c r="AP36" s="740">
        <v>1841201</v>
      </c>
      <c r="AQ36" s="789" t="s">
        <v>821</v>
      </c>
      <c r="AR36" s="790"/>
      <c r="AS36" s="769">
        <v>1</v>
      </c>
      <c r="AT36" s="791" t="s">
        <v>112</v>
      </c>
      <c r="AU36" s="792" t="s">
        <v>112</v>
      </c>
      <c r="AV36" s="792" t="s">
        <v>112</v>
      </c>
      <c r="AW36" s="792" t="s">
        <v>112</v>
      </c>
      <c r="AX36" s="792" t="s">
        <v>112</v>
      </c>
      <c r="AY36" s="769"/>
      <c r="AZ36" s="769"/>
      <c r="BA36" s="769"/>
      <c r="BB36" s="769"/>
      <c r="BC36" s="769"/>
      <c r="BD36" s="769"/>
      <c r="BE36" s="769"/>
      <c r="BF36" s="769"/>
      <c r="BG36" s="769" t="s">
        <v>112</v>
      </c>
      <c r="BH36" s="769" t="s">
        <v>112</v>
      </c>
      <c r="BI36" s="769" t="s">
        <v>112</v>
      </c>
      <c r="BJ36" s="769" t="s">
        <v>112</v>
      </c>
      <c r="BK36" s="769" t="s">
        <v>112</v>
      </c>
      <c r="BL36" s="769" t="s">
        <v>112</v>
      </c>
      <c r="BM36" s="769" t="s">
        <v>3693</v>
      </c>
      <c r="BN36" s="769" t="s">
        <v>112</v>
      </c>
      <c r="BO36" s="769" t="s">
        <v>112</v>
      </c>
      <c r="BP36" s="769" t="s">
        <v>112</v>
      </c>
      <c r="BQ36" s="769" t="s">
        <v>112</v>
      </c>
      <c r="BR36" s="740"/>
      <c r="BS36" s="740"/>
      <c r="BT36" s="740"/>
      <c r="BU36" s="740"/>
      <c r="BV36" s="740"/>
      <c r="BW36" s="740"/>
      <c r="BX36" s="740"/>
      <c r="BY36" s="793">
        <v>1841201</v>
      </c>
      <c r="BZ36" s="794" t="s">
        <v>3704</v>
      </c>
      <c r="CA36" s="740">
        <v>1841201</v>
      </c>
      <c r="CB36" s="740">
        <v>1</v>
      </c>
      <c r="CC36" s="795">
        <v>0.52200000000000002</v>
      </c>
      <c r="CD36" s="796" t="s">
        <v>3716</v>
      </c>
      <c r="CE36" s="796" t="s">
        <v>2524</v>
      </c>
      <c r="CF36" s="796" t="s">
        <v>3634</v>
      </c>
      <c r="CG36" s="796" t="s">
        <v>177</v>
      </c>
      <c r="CH36" s="797">
        <v>6045432000</v>
      </c>
      <c r="CI36" s="797">
        <v>3002500001</v>
      </c>
      <c r="CJ36" s="798" t="s">
        <v>3706</v>
      </c>
      <c r="CK36" s="740"/>
      <c r="CL36" s="768">
        <v>14</v>
      </c>
      <c r="CM36" s="768" t="str">
        <f t="shared" si="0"/>
        <v>pinta</v>
      </c>
    </row>
    <row r="37" spans="2:92" s="768" customFormat="1" ht="16.5" customHeight="1" thickBot="1">
      <c r="B37" s="769"/>
      <c r="C37" s="770" t="s">
        <v>474</v>
      </c>
      <c r="D37" s="769" t="s">
        <v>3950</v>
      </c>
      <c r="E37" s="771">
        <v>45413</v>
      </c>
      <c r="F37" s="772">
        <v>45406</v>
      </c>
      <c r="G37" s="770" t="s">
        <v>61</v>
      </c>
      <c r="H37" s="770">
        <v>8280849</v>
      </c>
      <c r="I37" s="770" t="s">
        <v>2807</v>
      </c>
      <c r="J37" s="770" t="s">
        <v>3175</v>
      </c>
      <c r="K37" s="770" t="s">
        <v>3176</v>
      </c>
      <c r="L37" s="770"/>
      <c r="M37" s="771">
        <v>17533</v>
      </c>
      <c r="N37" s="813">
        <v>15</v>
      </c>
      <c r="O37" s="770" t="s">
        <v>4</v>
      </c>
      <c r="P37" s="773" t="s">
        <v>3177</v>
      </c>
      <c r="Q37" s="774" t="s">
        <v>2524</v>
      </c>
      <c r="R37" s="774" t="s">
        <v>3626</v>
      </c>
      <c r="S37" s="775" t="s">
        <v>3118</v>
      </c>
      <c r="T37" s="775"/>
      <c r="U37" s="775">
        <v>6045432000</v>
      </c>
      <c r="V37" s="776">
        <v>3104246621</v>
      </c>
      <c r="W37" s="777" t="s">
        <v>3178</v>
      </c>
      <c r="X37" s="776" t="s">
        <v>2527</v>
      </c>
      <c r="Y37" s="826"/>
      <c r="Z37" s="776" t="s">
        <v>3179</v>
      </c>
      <c r="AA37" s="776"/>
      <c r="AB37" s="779" t="s">
        <v>4024</v>
      </c>
      <c r="AC37" s="780"/>
      <c r="AD37" s="781" t="s">
        <v>489</v>
      </c>
      <c r="AE37" s="782"/>
      <c r="AF37" s="779" t="s">
        <v>551</v>
      </c>
      <c r="AG37" s="779" t="s">
        <v>600</v>
      </c>
      <c r="AH37" s="779" t="s">
        <v>485</v>
      </c>
      <c r="AI37" s="779" t="s">
        <v>492</v>
      </c>
      <c r="AJ37" s="783">
        <v>45356</v>
      </c>
      <c r="AK37" s="784">
        <v>45641</v>
      </c>
      <c r="AL37" s="785">
        <v>7</v>
      </c>
      <c r="AM37" s="786">
        <v>31500000</v>
      </c>
      <c r="AN37" s="787">
        <v>4500000</v>
      </c>
      <c r="AO37" s="788">
        <v>1800000</v>
      </c>
      <c r="AP37" s="740">
        <v>1841201</v>
      </c>
      <c r="AQ37" s="789" t="s">
        <v>821</v>
      </c>
      <c r="AR37" s="790"/>
      <c r="AS37" s="769">
        <v>1</v>
      </c>
      <c r="AT37" s="791" t="s">
        <v>112</v>
      </c>
      <c r="AU37" s="792" t="s">
        <v>112</v>
      </c>
      <c r="AV37" s="792" t="s">
        <v>112</v>
      </c>
      <c r="AW37" s="792" t="s">
        <v>112</v>
      </c>
      <c r="AX37" s="792" t="s">
        <v>112</v>
      </c>
      <c r="AY37" s="769"/>
      <c r="AZ37" s="769"/>
      <c r="BA37" s="769"/>
      <c r="BB37" s="769"/>
      <c r="BC37" s="769"/>
      <c r="BD37" s="769"/>
      <c r="BE37" s="769"/>
      <c r="BF37" s="769"/>
      <c r="BG37" s="769" t="s">
        <v>112</v>
      </c>
      <c r="BH37" s="769" t="s">
        <v>112</v>
      </c>
      <c r="BI37" s="769" t="s">
        <v>112</v>
      </c>
      <c r="BJ37" s="769" t="s">
        <v>112</v>
      </c>
      <c r="BK37" s="769" t="s">
        <v>112</v>
      </c>
      <c r="BL37" s="769" t="s">
        <v>112</v>
      </c>
      <c r="BM37" s="769" t="s">
        <v>3693</v>
      </c>
      <c r="BN37" s="769" t="s">
        <v>112</v>
      </c>
      <c r="BO37" s="769" t="s">
        <v>112</v>
      </c>
      <c r="BP37" s="769" t="s">
        <v>112</v>
      </c>
      <c r="BQ37" s="769" t="s">
        <v>112</v>
      </c>
      <c r="BR37" s="740"/>
      <c r="BS37" s="740"/>
      <c r="BT37" s="740"/>
      <c r="BU37" s="740"/>
      <c r="BV37" s="740"/>
      <c r="BW37" s="740"/>
      <c r="BX37" s="740"/>
      <c r="BY37" s="793">
        <v>1841201</v>
      </c>
      <c r="BZ37" s="794" t="s">
        <v>3704</v>
      </c>
      <c r="CA37" s="740">
        <v>1841201</v>
      </c>
      <c r="CB37" s="740">
        <v>1</v>
      </c>
      <c r="CC37" s="795">
        <v>0.52200000000000002</v>
      </c>
      <c r="CD37" s="796" t="s">
        <v>3720</v>
      </c>
      <c r="CE37" s="796" t="s">
        <v>2524</v>
      </c>
      <c r="CF37" s="796" t="s">
        <v>3634</v>
      </c>
      <c r="CG37" s="796" t="s">
        <v>177</v>
      </c>
      <c r="CH37" s="797">
        <v>6045432000</v>
      </c>
      <c r="CI37" s="797">
        <v>3002500001</v>
      </c>
      <c r="CJ37" s="798" t="s">
        <v>3706</v>
      </c>
      <c r="CK37" s="740"/>
      <c r="CL37" s="768">
        <v>15</v>
      </c>
      <c r="CM37" s="768" t="str">
        <f t="shared" si="0"/>
        <v>pinta</v>
      </c>
    </row>
    <row r="38" spans="2:92" s="768" customFormat="1" ht="16.5" customHeight="1" thickBot="1">
      <c r="B38" s="769"/>
      <c r="C38" s="770" t="s">
        <v>474</v>
      </c>
      <c r="D38" s="769" t="s">
        <v>3950</v>
      </c>
      <c r="E38" s="771">
        <v>45413</v>
      </c>
      <c r="F38" s="772">
        <v>45406</v>
      </c>
      <c r="G38" s="770" t="s">
        <v>61</v>
      </c>
      <c r="H38" s="770">
        <v>1036402195</v>
      </c>
      <c r="I38" s="770" t="s">
        <v>3180</v>
      </c>
      <c r="J38" s="770" t="s">
        <v>2575</v>
      </c>
      <c r="K38" s="770" t="s">
        <v>3181</v>
      </c>
      <c r="L38" s="770"/>
      <c r="M38" s="771">
        <v>35500</v>
      </c>
      <c r="N38" s="813">
        <v>16</v>
      </c>
      <c r="O38" s="770" t="s">
        <v>524</v>
      </c>
      <c r="P38" s="773" t="s">
        <v>3182</v>
      </c>
      <c r="Q38" s="774" t="s">
        <v>2524</v>
      </c>
      <c r="R38" s="774" t="s">
        <v>3626</v>
      </c>
      <c r="S38" s="775" t="s">
        <v>3118</v>
      </c>
      <c r="T38" s="775"/>
      <c r="U38" s="775">
        <v>6045432000</v>
      </c>
      <c r="V38" s="774">
        <v>3226229223</v>
      </c>
      <c r="W38" s="849" t="s">
        <v>3183</v>
      </c>
      <c r="X38" s="774" t="s">
        <v>2527</v>
      </c>
      <c r="Y38" s="826"/>
      <c r="Z38" s="774" t="s">
        <v>2623</v>
      </c>
      <c r="AA38" s="776"/>
      <c r="AB38" s="779" t="s">
        <v>4024</v>
      </c>
      <c r="AC38" s="780"/>
      <c r="AD38" s="781" t="s">
        <v>489</v>
      </c>
      <c r="AE38" s="782"/>
      <c r="AF38" s="779" t="s">
        <v>551</v>
      </c>
      <c r="AG38" s="779" t="s">
        <v>600</v>
      </c>
      <c r="AH38" s="779" t="s">
        <v>485</v>
      </c>
      <c r="AI38" s="779" t="s">
        <v>492</v>
      </c>
      <c r="AJ38" s="783">
        <v>45353</v>
      </c>
      <c r="AK38" s="784">
        <v>45641</v>
      </c>
      <c r="AL38" s="895">
        <v>7</v>
      </c>
      <c r="AM38" s="786">
        <v>15631000</v>
      </c>
      <c r="AN38" s="787">
        <v>2233000</v>
      </c>
      <c r="AO38" s="850">
        <v>1300000</v>
      </c>
      <c r="AP38" s="740">
        <v>1841201</v>
      </c>
      <c r="AQ38" s="789" t="s">
        <v>821</v>
      </c>
      <c r="AR38" s="790"/>
      <c r="AS38" s="769">
        <v>1</v>
      </c>
      <c r="AT38" s="791" t="s">
        <v>112</v>
      </c>
      <c r="AU38" s="792" t="s">
        <v>112</v>
      </c>
      <c r="AV38" s="792" t="s">
        <v>112</v>
      </c>
      <c r="AW38" s="792" t="s">
        <v>112</v>
      </c>
      <c r="AX38" s="792" t="s">
        <v>112</v>
      </c>
      <c r="AY38" s="769"/>
      <c r="AZ38" s="769"/>
      <c r="BA38" s="769"/>
      <c r="BB38" s="769"/>
      <c r="BC38" s="769"/>
      <c r="BD38" s="769"/>
      <c r="BE38" s="769"/>
      <c r="BF38" s="769"/>
      <c r="BG38" s="769" t="s">
        <v>112</v>
      </c>
      <c r="BH38" s="769" t="s">
        <v>112</v>
      </c>
      <c r="BI38" s="769" t="s">
        <v>112</v>
      </c>
      <c r="BJ38" s="769" t="s">
        <v>112</v>
      </c>
      <c r="BK38" s="769" t="s">
        <v>112</v>
      </c>
      <c r="BL38" s="769" t="s">
        <v>112</v>
      </c>
      <c r="BM38" s="769" t="s">
        <v>3693</v>
      </c>
      <c r="BN38" s="769" t="s">
        <v>112</v>
      </c>
      <c r="BO38" s="769" t="s">
        <v>112</v>
      </c>
      <c r="BP38" s="769" t="s">
        <v>112</v>
      </c>
      <c r="BQ38" s="769" t="s">
        <v>112</v>
      </c>
      <c r="BR38" s="740"/>
      <c r="BS38" s="740"/>
      <c r="BT38" s="740"/>
      <c r="BU38" s="740"/>
      <c r="BV38" s="740"/>
      <c r="BW38" s="740"/>
      <c r="BX38" s="740"/>
      <c r="BY38" s="793">
        <v>1841201</v>
      </c>
      <c r="BZ38" s="794" t="s">
        <v>3704</v>
      </c>
      <c r="CA38" s="740">
        <v>1841201</v>
      </c>
      <c r="CB38" s="740">
        <v>1</v>
      </c>
      <c r="CC38" s="795">
        <v>0.52200000000000002</v>
      </c>
      <c r="CD38" s="796" t="s">
        <v>3721</v>
      </c>
      <c r="CE38" s="796" t="s">
        <v>2524</v>
      </c>
      <c r="CF38" s="796" t="s">
        <v>3634</v>
      </c>
      <c r="CG38" s="796" t="s">
        <v>177</v>
      </c>
      <c r="CH38" s="797">
        <v>6045432000</v>
      </c>
      <c r="CI38" s="797">
        <v>3002500001</v>
      </c>
      <c r="CJ38" s="798" t="s">
        <v>3706</v>
      </c>
      <c r="CK38" s="740"/>
      <c r="CL38" s="768">
        <v>16</v>
      </c>
      <c r="CM38" s="768" t="str">
        <f t="shared" si="0"/>
        <v>pinta</v>
      </c>
    </row>
    <row r="39" spans="2:92" ht="16.5" customHeight="1" thickBot="1">
      <c r="B39" s="462"/>
      <c r="C39" s="527" t="s">
        <v>474</v>
      </c>
      <c r="D39" s="462" t="s">
        <v>3950</v>
      </c>
      <c r="E39" s="528">
        <v>45413</v>
      </c>
      <c r="F39" s="691">
        <v>45406</v>
      </c>
      <c r="G39" s="527" t="s">
        <v>61</v>
      </c>
      <c r="H39" s="527">
        <v>71112381</v>
      </c>
      <c r="I39" s="527" t="s">
        <v>3184</v>
      </c>
      <c r="J39" s="527" t="s">
        <v>3121</v>
      </c>
      <c r="K39" s="527" t="s">
        <v>3185</v>
      </c>
      <c r="L39" s="527" t="s">
        <v>3186</v>
      </c>
      <c r="M39" s="528">
        <v>24214</v>
      </c>
      <c r="N39" s="812">
        <v>17</v>
      </c>
      <c r="O39" s="527" t="s">
        <v>4</v>
      </c>
      <c r="P39" s="493" t="s">
        <v>3187</v>
      </c>
      <c r="Q39" s="450" t="s">
        <v>2524</v>
      </c>
      <c r="R39" s="450" t="s">
        <v>3626</v>
      </c>
      <c r="S39" s="438" t="s">
        <v>3118</v>
      </c>
      <c r="T39" s="438"/>
      <c r="U39" s="438">
        <v>6045432000</v>
      </c>
      <c r="V39" s="450">
        <v>3207133734</v>
      </c>
      <c r="W39" s="466" t="s">
        <v>3188</v>
      </c>
      <c r="X39" s="450" t="s">
        <v>2527</v>
      </c>
      <c r="Y39" s="438"/>
      <c r="Z39" s="467" t="s">
        <v>2548</v>
      </c>
      <c r="AA39" s="454"/>
      <c r="AB39" s="439" t="s">
        <v>4024</v>
      </c>
      <c r="AC39" s="549"/>
      <c r="AD39" s="548" t="s">
        <v>489</v>
      </c>
      <c r="AE39" s="546"/>
      <c r="AF39" s="439" t="s">
        <v>551</v>
      </c>
      <c r="AG39" s="439" t="s">
        <v>600</v>
      </c>
      <c r="AH39" s="439" t="s">
        <v>485</v>
      </c>
      <c r="AI39" s="439" t="s">
        <v>492</v>
      </c>
      <c r="AJ39" s="459">
        <v>45353</v>
      </c>
      <c r="AK39" s="504">
        <v>45626</v>
      </c>
      <c r="AL39" s="488">
        <v>7</v>
      </c>
      <c r="AM39" s="506">
        <v>12901000</v>
      </c>
      <c r="AN39" s="461">
        <v>1843000</v>
      </c>
      <c r="AO39" s="521">
        <v>1300000</v>
      </c>
      <c r="AP39" s="464">
        <v>1841201</v>
      </c>
      <c r="AQ39" s="599" t="s">
        <v>821</v>
      </c>
      <c r="AR39" s="516"/>
      <c r="AS39" s="462">
        <v>1</v>
      </c>
      <c r="AT39" s="533" t="s">
        <v>112</v>
      </c>
      <c r="AU39" s="531" t="s">
        <v>112</v>
      </c>
      <c r="AV39" s="531" t="s">
        <v>112</v>
      </c>
      <c r="AW39" s="531" t="s">
        <v>112</v>
      </c>
      <c r="AX39" s="531" t="s">
        <v>112</v>
      </c>
      <c r="AY39" s="462"/>
      <c r="AZ39" s="462"/>
      <c r="BA39" s="462"/>
      <c r="BB39" s="462"/>
      <c r="BC39" s="462"/>
      <c r="BD39" s="462"/>
      <c r="BE39" s="462"/>
      <c r="BF39" s="462"/>
      <c r="BG39" s="462" t="s">
        <v>112</v>
      </c>
      <c r="BH39" s="462" t="s">
        <v>112</v>
      </c>
      <c r="BI39" s="462" t="s">
        <v>112</v>
      </c>
      <c r="BJ39" s="462" t="s">
        <v>112</v>
      </c>
      <c r="BK39" s="462" t="s">
        <v>112</v>
      </c>
      <c r="BL39" s="462" t="s">
        <v>112</v>
      </c>
      <c r="BM39" s="462" t="s">
        <v>3693</v>
      </c>
      <c r="BN39" s="462" t="s">
        <v>112</v>
      </c>
      <c r="BO39" s="462" t="s">
        <v>112</v>
      </c>
      <c r="BP39" s="462" t="s">
        <v>112</v>
      </c>
      <c r="BQ39" s="462" t="s">
        <v>112</v>
      </c>
      <c r="BR39" s="464"/>
      <c r="BS39" s="464"/>
      <c r="BT39" s="464"/>
      <c r="BU39" s="464"/>
      <c r="BV39" s="464"/>
      <c r="BW39" s="464"/>
      <c r="BX39" s="464"/>
      <c r="BY39" s="544">
        <v>1841201</v>
      </c>
      <c r="BZ39" s="542" t="s">
        <v>3704</v>
      </c>
      <c r="CA39" s="464">
        <v>1841201</v>
      </c>
      <c r="CB39" s="464">
        <v>1</v>
      </c>
      <c r="CC39" s="539">
        <v>0.52200000000000002</v>
      </c>
      <c r="CD39" s="535" t="s">
        <v>3722</v>
      </c>
      <c r="CE39" s="535" t="s">
        <v>2524</v>
      </c>
      <c r="CF39" s="535" t="s">
        <v>3634</v>
      </c>
      <c r="CG39" s="535" t="s">
        <v>177</v>
      </c>
      <c r="CH39" s="517">
        <v>6045432000</v>
      </c>
      <c r="CI39" s="517">
        <v>3002500001</v>
      </c>
      <c r="CJ39" s="543" t="s">
        <v>3706</v>
      </c>
      <c r="CK39" s="464"/>
      <c r="CM39" s="894" t="str">
        <f t="shared" si="0"/>
        <v>pasar</v>
      </c>
      <c r="CN39" s="894" t="s">
        <v>4136</v>
      </c>
    </row>
    <row r="40" spans="2:92" s="768" customFormat="1" ht="16.5" customHeight="1" thickBot="1">
      <c r="B40" s="769"/>
      <c r="C40" s="770" t="s">
        <v>474</v>
      </c>
      <c r="D40" s="769" t="s">
        <v>3950</v>
      </c>
      <c r="E40" s="771">
        <v>45413</v>
      </c>
      <c r="F40" s="772">
        <v>45406</v>
      </c>
      <c r="G40" s="770" t="s">
        <v>61</v>
      </c>
      <c r="H40" s="770">
        <v>1036400747</v>
      </c>
      <c r="I40" s="770" t="s">
        <v>2706</v>
      </c>
      <c r="J40" s="770" t="s">
        <v>3189</v>
      </c>
      <c r="K40" s="770" t="s">
        <v>3190</v>
      </c>
      <c r="L40" s="770"/>
      <c r="M40" s="771">
        <v>34949</v>
      </c>
      <c r="N40" s="813">
        <v>18</v>
      </c>
      <c r="O40" s="770" t="s">
        <v>4</v>
      </c>
      <c r="P40" s="773" t="s">
        <v>3191</v>
      </c>
      <c r="Q40" s="774" t="s">
        <v>2524</v>
      </c>
      <c r="R40" s="774" t="s">
        <v>3626</v>
      </c>
      <c r="S40" s="775" t="s">
        <v>3118</v>
      </c>
      <c r="T40" s="775"/>
      <c r="U40" s="775">
        <v>6045432000</v>
      </c>
      <c r="V40" s="774">
        <v>3113793285</v>
      </c>
      <c r="W40" s="849" t="s">
        <v>3192</v>
      </c>
      <c r="X40" s="774" t="s">
        <v>2527</v>
      </c>
      <c r="Y40" s="774"/>
      <c r="Z40" s="774" t="s">
        <v>2623</v>
      </c>
      <c r="AA40" s="776"/>
      <c r="AB40" s="779" t="s">
        <v>2527</v>
      </c>
      <c r="AC40" s="780"/>
      <c r="AD40" s="781" t="s">
        <v>489</v>
      </c>
      <c r="AE40" s="782"/>
      <c r="AF40" s="779" t="s">
        <v>551</v>
      </c>
      <c r="AG40" s="779" t="s">
        <v>600</v>
      </c>
      <c r="AH40" s="779" t="s">
        <v>485</v>
      </c>
      <c r="AI40" s="779" t="s">
        <v>492</v>
      </c>
      <c r="AJ40" s="783">
        <v>45356</v>
      </c>
      <c r="AK40" s="784">
        <v>45570</v>
      </c>
      <c r="AL40" s="816">
        <v>7</v>
      </c>
      <c r="AM40" s="786">
        <v>26019000</v>
      </c>
      <c r="AN40" s="787">
        <v>3717000</v>
      </c>
      <c r="AO40" s="850">
        <v>1486800</v>
      </c>
      <c r="AP40" s="740">
        <v>1841201</v>
      </c>
      <c r="AQ40" s="789" t="s">
        <v>821</v>
      </c>
      <c r="AR40" s="790"/>
      <c r="AS40" s="769">
        <v>1</v>
      </c>
      <c r="AT40" s="791" t="s">
        <v>112</v>
      </c>
      <c r="AU40" s="792" t="s">
        <v>112</v>
      </c>
      <c r="AV40" s="792" t="s">
        <v>112</v>
      </c>
      <c r="AW40" s="792" t="s">
        <v>112</v>
      </c>
      <c r="AX40" s="792" t="s">
        <v>112</v>
      </c>
      <c r="AY40" s="769"/>
      <c r="AZ40" s="769"/>
      <c r="BA40" s="769"/>
      <c r="BB40" s="769"/>
      <c r="BC40" s="769"/>
      <c r="BD40" s="769"/>
      <c r="BE40" s="769"/>
      <c r="BF40" s="769"/>
      <c r="BG40" s="769" t="s">
        <v>112</v>
      </c>
      <c r="BH40" s="769" t="s">
        <v>112</v>
      </c>
      <c r="BI40" s="769" t="s">
        <v>112</v>
      </c>
      <c r="BJ40" s="769" t="s">
        <v>112</v>
      </c>
      <c r="BK40" s="769" t="s">
        <v>112</v>
      </c>
      <c r="BL40" s="769" t="s">
        <v>112</v>
      </c>
      <c r="BM40" s="769" t="s">
        <v>3693</v>
      </c>
      <c r="BN40" s="769" t="s">
        <v>112</v>
      </c>
      <c r="BO40" s="769" t="s">
        <v>112</v>
      </c>
      <c r="BP40" s="769" t="s">
        <v>112</v>
      </c>
      <c r="BQ40" s="769" t="s">
        <v>112</v>
      </c>
      <c r="BR40" s="740"/>
      <c r="BS40" s="740"/>
      <c r="BT40" s="740"/>
      <c r="BU40" s="740"/>
      <c r="BV40" s="740"/>
      <c r="BW40" s="740"/>
      <c r="BX40" s="740"/>
      <c r="BY40" s="793">
        <v>1841201</v>
      </c>
      <c r="BZ40" s="794" t="s">
        <v>3704</v>
      </c>
      <c r="CA40" s="740">
        <v>1841201</v>
      </c>
      <c r="CB40" s="740">
        <v>1</v>
      </c>
      <c r="CC40" s="795">
        <v>0.52200000000000002</v>
      </c>
      <c r="CD40" s="796" t="s">
        <v>3723</v>
      </c>
      <c r="CE40" s="796" t="s">
        <v>2524</v>
      </c>
      <c r="CF40" s="796" t="s">
        <v>3634</v>
      </c>
      <c r="CG40" s="796" t="s">
        <v>177</v>
      </c>
      <c r="CH40" s="797">
        <v>6045432000</v>
      </c>
      <c r="CI40" s="797">
        <v>3002500001</v>
      </c>
      <c r="CJ40" s="798" t="s">
        <v>3706</v>
      </c>
      <c r="CK40" s="740"/>
      <c r="CL40" s="768">
        <v>18</v>
      </c>
      <c r="CM40" s="768" t="str">
        <f t="shared" si="0"/>
        <v>pinta</v>
      </c>
    </row>
    <row r="41" spans="2:92" s="768" customFormat="1" ht="16.5" customHeight="1" thickBot="1">
      <c r="B41" s="769"/>
      <c r="C41" s="770" t="s">
        <v>474</v>
      </c>
      <c r="D41" s="769" t="s">
        <v>3950</v>
      </c>
      <c r="E41" s="771">
        <v>45413</v>
      </c>
      <c r="F41" s="772">
        <v>45406</v>
      </c>
      <c r="G41" s="770" t="s">
        <v>61</v>
      </c>
      <c r="H41" s="770">
        <v>43270308</v>
      </c>
      <c r="I41" s="770" t="s">
        <v>3180</v>
      </c>
      <c r="J41" s="770" t="s">
        <v>2709</v>
      </c>
      <c r="K41" s="770" t="s">
        <v>3193</v>
      </c>
      <c r="L41" s="770" t="s">
        <v>3194</v>
      </c>
      <c r="M41" s="771">
        <v>29450</v>
      </c>
      <c r="N41" s="813">
        <v>19</v>
      </c>
      <c r="O41" s="770" t="s">
        <v>524</v>
      </c>
      <c r="P41" s="773" t="s">
        <v>3195</v>
      </c>
      <c r="Q41" s="774" t="s">
        <v>2524</v>
      </c>
      <c r="R41" s="774" t="s">
        <v>3626</v>
      </c>
      <c r="S41" s="775" t="s">
        <v>3118</v>
      </c>
      <c r="T41" s="775"/>
      <c r="U41" s="775">
        <v>6045432000</v>
      </c>
      <c r="V41" s="774">
        <v>3194830057</v>
      </c>
      <c r="W41" s="849" t="s">
        <v>3196</v>
      </c>
      <c r="X41" s="774" t="s">
        <v>2527</v>
      </c>
      <c r="Y41" s="775"/>
      <c r="Z41" s="774" t="s">
        <v>3119</v>
      </c>
      <c r="AA41" s="776"/>
      <c r="AB41" s="779" t="s">
        <v>2527</v>
      </c>
      <c r="AC41" s="780"/>
      <c r="AD41" s="781" t="s">
        <v>489</v>
      </c>
      <c r="AE41" s="782"/>
      <c r="AF41" s="779" t="s">
        <v>551</v>
      </c>
      <c r="AG41" s="779" t="s">
        <v>600</v>
      </c>
      <c r="AH41" s="779" t="s">
        <v>485</v>
      </c>
      <c r="AI41" s="779" t="s">
        <v>492</v>
      </c>
      <c r="AJ41" s="783">
        <v>45356</v>
      </c>
      <c r="AK41" s="784">
        <v>45570</v>
      </c>
      <c r="AL41" s="816">
        <v>7</v>
      </c>
      <c r="AM41" s="786">
        <v>26019000</v>
      </c>
      <c r="AN41" s="787">
        <v>3717000</v>
      </c>
      <c r="AO41" s="850">
        <v>1486800</v>
      </c>
      <c r="AP41" s="740">
        <v>1841201</v>
      </c>
      <c r="AQ41" s="789" t="s">
        <v>821</v>
      </c>
      <c r="AR41" s="790"/>
      <c r="AS41" s="769">
        <v>1</v>
      </c>
      <c r="AT41" s="791" t="s">
        <v>112</v>
      </c>
      <c r="AU41" s="792" t="s">
        <v>112</v>
      </c>
      <c r="AV41" s="792" t="s">
        <v>112</v>
      </c>
      <c r="AW41" s="792" t="s">
        <v>112</v>
      </c>
      <c r="AX41" s="792" t="s">
        <v>112</v>
      </c>
      <c r="AY41" s="769"/>
      <c r="AZ41" s="769"/>
      <c r="BA41" s="769"/>
      <c r="BB41" s="769"/>
      <c r="BC41" s="769"/>
      <c r="BD41" s="769"/>
      <c r="BE41" s="769"/>
      <c r="BF41" s="769"/>
      <c r="BG41" s="769" t="s">
        <v>112</v>
      </c>
      <c r="BH41" s="769" t="s">
        <v>112</v>
      </c>
      <c r="BI41" s="769" t="s">
        <v>112</v>
      </c>
      <c r="BJ41" s="769" t="s">
        <v>112</v>
      </c>
      <c r="BK41" s="769" t="s">
        <v>112</v>
      </c>
      <c r="BL41" s="769" t="s">
        <v>112</v>
      </c>
      <c r="BM41" s="769" t="s">
        <v>3693</v>
      </c>
      <c r="BN41" s="769" t="s">
        <v>112</v>
      </c>
      <c r="BO41" s="769" t="s">
        <v>112</v>
      </c>
      <c r="BP41" s="769" t="s">
        <v>112</v>
      </c>
      <c r="BQ41" s="769" t="s">
        <v>112</v>
      </c>
      <c r="BR41" s="740"/>
      <c r="BS41" s="740"/>
      <c r="BT41" s="740"/>
      <c r="BU41" s="740"/>
      <c r="BV41" s="740"/>
      <c r="BW41" s="740"/>
      <c r="BX41" s="740"/>
      <c r="BY41" s="793">
        <v>1841201</v>
      </c>
      <c r="BZ41" s="794" t="s">
        <v>3704</v>
      </c>
      <c r="CA41" s="740">
        <v>1841201</v>
      </c>
      <c r="CB41" s="740">
        <v>1</v>
      </c>
      <c r="CC41" s="795">
        <v>0.52200000000000002</v>
      </c>
      <c r="CD41" s="796" t="s">
        <v>3724</v>
      </c>
      <c r="CE41" s="796" t="s">
        <v>2524</v>
      </c>
      <c r="CF41" s="796" t="s">
        <v>3634</v>
      </c>
      <c r="CG41" s="796" t="s">
        <v>177</v>
      </c>
      <c r="CH41" s="797">
        <v>6045432000</v>
      </c>
      <c r="CI41" s="797">
        <v>3002500001</v>
      </c>
      <c r="CJ41" s="798" t="s">
        <v>3706</v>
      </c>
      <c r="CK41" s="740"/>
      <c r="CL41" s="768">
        <v>19</v>
      </c>
      <c r="CM41" s="768" t="str">
        <f t="shared" si="0"/>
        <v>pinta</v>
      </c>
    </row>
    <row r="42" spans="2:92" s="768" customFormat="1" ht="16.5" customHeight="1" thickBot="1">
      <c r="B42" s="769"/>
      <c r="C42" s="770" t="s">
        <v>474</v>
      </c>
      <c r="D42" s="769" t="s">
        <v>3950</v>
      </c>
      <c r="E42" s="771">
        <v>45413</v>
      </c>
      <c r="F42" s="772">
        <v>45406</v>
      </c>
      <c r="G42" s="770" t="s">
        <v>61</v>
      </c>
      <c r="H42" s="770">
        <v>42965453</v>
      </c>
      <c r="I42" s="770" t="s">
        <v>3197</v>
      </c>
      <c r="J42" s="770" t="s">
        <v>2655</v>
      </c>
      <c r="K42" s="770" t="s">
        <v>3198</v>
      </c>
      <c r="L42" s="770" t="s">
        <v>2741</v>
      </c>
      <c r="M42" s="771">
        <v>20448</v>
      </c>
      <c r="N42" s="813">
        <v>20</v>
      </c>
      <c r="O42" s="770" t="s">
        <v>524</v>
      </c>
      <c r="P42" s="773" t="s">
        <v>3199</v>
      </c>
      <c r="Q42" s="774" t="s">
        <v>2524</v>
      </c>
      <c r="R42" s="774" t="s">
        <v>3626</v>
      </c>
      <c r="S42" s="775" t="s">
        <v>3118</v>
      </c>
      <c r="T42" s="775"/>
      <c r="U42" s="775">
        <v>6045432000</v>
      </c>
      <c r="V42" s="774">
        <v>3113858599</v>
      </c>
      <c r="W42" s="849" t="s">
        <v>3200</v>
      </c>
      <c r="X42" s="774" t="s">
        <v>2547</v>
      </c>
      <c r="Y42" s="775"/>
      <c r="Z42" s="774" t="s">
        <v>2548</v>
      </c>
      <c r="AA42" s="776"/>
      <c r="AB42" s="779" t="s">
        <v>2527</v>
      </c>
      <c r="AC42" s="780"/>
      <c r="AD42" s="781" t="s">
        <v>489</v>
      </c>
      <c r="AE42" s="782"/>
      <c r="AF42" s="779" t="s">
        <v>551</v>
      </c>
      <c r="AG42" s="779" t="s">
        <v>600</v>
      </c>
      <c r="AH42" s="779" t="s">
        <v>485</v>
      </c>
      <c r="AI42" s="779" t="s">
        <v>492</v>
      </c>
      <c r="AJ42" s="783">
        <v>45360</v>
      </c>
      <c r="AK42" s="784">
        <v>45576</v>
      </c>
      <c r="AL42" s="816">
        <v>7</v>
      </c>
      <c r="AM42" s="786">
        <v>26019000</v>
      </c>
      <c r="AN42" s="787">
        <v>3717000</v>
      </c>
      <c r="AO42" s="850">
        <v>1486800</v>
      </c>
      <c r="AP42" s="740">
        <v>1841201</v>
      </c>
      <c r="AQ42" s="789" t="s">
        <v>821</v>
      </c>
      <c r="AR42" s="790"/>
      <c r="AS42" s="769">
        <v>1</v>
      </c>
      <c r="AT42" s="791" t="s">
        <v>112</v>
      </c>
      <c r="AU42" s="792" t="s">
        <v>112</v>
      </c>
      <c r="AV42" s="792" t="s">
        <v>112</v>
      </c>
      <c r="AW42" s="792" t="s">
        <v>112</v>
      </c>
      <c r="AX42" s="792" t="s">
        <v>112</v>
      </c>
      <c r="AY42" s="769"/>
      <c r="AZ42" s="769"/>
      <c r="BA42" s="769"/>
      <c r="BB42" s="769"/>
      <c r="BC42" s="769"/>
      <c r="BD42" s="769"/>
      <c r="BE42" s="769"/>
      <c r="BF42" s="769"/>
      <c r="BG42" s="769" t="s">
        <v>112</v>
      </c>
      <c r="BH42" s="769" t="s">
        <v>112</v>
      </c>
      <c r="BI42" s="769" t="s">
        <v>112</v>
      </c>
      <c r="BJ42" s="769" t="s">
        <v>112</v>
      </c>
      <c r="BK42" s="769" t="s">
        <v>112</v>
      </c>
      <c r="BL42" s="769" t="s">
        <v>112</v>
      </c>
      <c r="BM42" s="769" t="s">
        <v>3693</v>
      </c>
      <c r="BN42" s="769" t="s">
        <v>112</v>
      </c>
      <c r="BO42" s="769" t="s">
        <v>112</v>
      </c>
      <c r="BP42" s="769" t="s">
        <v>112</v>
      </c>
      <c r="BQ42" s="769" t="s">
        <v>112</v>
      </c>
      <c r="BR42" s="740"/>
      <c r="BS42" s="740"/>
      <c r="BT42" s="740"/>
      <c r="BU42" s="740"/>
      <c r="BV42" s="740"/>
      <c r="BW42" s="740"/>
      <c r="BX42" s="740"/>
      <c r="BY42" s="793">
        <v>1841201</v>
      </c>
      <c r="BZ42" s="794" t="s">
        <v>3704</v>
      </c>
      <c r="CA42" s="740">
        <v>1841201</v>
      </c>
      <c r="CB42" s="740">
        <v>1</v>
      </c>
      <c r="CC42" s="795">
        <v>0.52200000000000002</v>
      </c>
      <c r="CD42" s="796" t="s">
        <v>3725</v>
      </c>
      <c r="CE42" s="796" t="s">
        <v>2524</v>
      </c>
      <c r="CF42" s="796" t="s">
        <v>3634</v>
      </c>
      <c r="CG42" s="796" t="s">
        <v>177</v>
      </c>
      <c r="CH42" s="797">
        <v>6045432000</v>
      </c>
      <c r="CI42" s="797">
        <v>3002500001</v>
      </c>
      <c r="CJ42" s="798" t="s">
        <v>3706</v>
      </c>
      <c r="CK42" s="740"/>
      <c r="CL42" s="768">
        <v>20</v>
      </c>
      <c r="CM42" s="768" t="str">
        <f t="shared" si="0"/>
        <v>pinta</v>
      </c>
    </row>
    <row r="43" spans="2:92" s="768" customFormat="1" ht="16.149999999999999" customHeight="1" thickBot="1">
      <c r="B43" s="769"/>
      <c r="C43" s="896" t="s">
        <v>474</v>
      </c>
      <c r="D43" s="769" t="s">
        <v>3950</v>
      </c>
      <c r="E43" s="771">
        <v>45413</v>
      </c>
      <c r="F43" s="772">
        <v>45406</v>
      </c>
      <c r="G43" s="897" t="s">
        <v>61</v>
      </c>
      <c r="H43" s="842">
        <v>42785705</v>
      </c>
      <c r="I43" s="842" t="s">
        <v>2667</v>
      </c>
      <c r="J43" s="842" t="s">
        <v>2871</v>
      </c>
      <c r="K43" s="842" t="s">
        <v>2558</v>
      </c>
      <c r="L43" s="842" t="s">
        <v>3912</v>
      </c>
      <c r="M43" s="898">
        <v>25895</v>
      </c>
      <c r="N43" s="813">
        <v>21</v>
      </c>
      <c r="O43" s="816" t="s">
        <v>524</v>
      </c>
      <c r="P43" s="827" t="s">
        <v>3913</v>
      </c>
      <c r="Q43" s="899" t="s">
        <v>2524</v>
      </c>
      <c r="R43" s="900" t="s">
        <v>3626</v>
      </c>
      <c r="S43" s="816" t="s">
        <v>3118</v>
      </c>
      <c r="T43" s="740"/>
      <c r="U43" s="775">
        <v>6045432000</v>
      </c>
      <c r="V43" s="740">
        <v>3017952257</v>
      </c>
      <c r="W43" s="891" t="s">
        <v>3914</v>
      </c>
      <c r="X43" s="740" t="s">
        <v>2527</v>
      </c>
      <c r="Y43" s="740"/>
      <c r="Z43" s="740" t="s">
        <v>2623</v>
      </c>
      <c r="AA43" s="740"/>
      <c r="AB43" s="779" t="s">
        <v>4024</v>
      </c>
      <c r="AC43" s="790"/>
      <c r="AD43" s="892" t="s">
        <v>489</v>
      </c>
      <c r="AE43" s="821"/>
      <c r="AF43" s="779" t="s">
        <v>551</v>
      </c>
      <c r="AG43" s="779" t="s">
        <v>600</v>
      </c>
      <c r="AH43" s="779" t="s">
        <v>485</v>
      </c>
      <c r="AI43" s="779" t="s">
        <v>492</v>
      </c>
      <c r="AJ43" s="822">
        <v>45619</v>
      </c>
      <c r="AK43" s="822">
        <v>45641</v>
      </c>
      <c r="AL43" s="816">
        <v>1</v>
      </c>
      <c r="AM43" s="893">
        <v>3345300</v>
      </c>
      <c r="AN43" s="893">
        <v>3345300</v>
      </c>
      <c r="AO43" s="893">
        <v>1338120</v>
      </c>
      <c r="AP43" s="740">
        <v>1841201</v>
      </c>
      <c r="AQ43" s="789" t="s">
        <v>821</v>
      </c>
      <c r="AR43" s="790"/>
      <c r="AS43" s="769">
        <v>1</v>
      </c>
      <c r="AT43" s="791" t="s">
        <v>112</v>
      </c>
      <c r="AU43" s="792" t="s">
        <v>112</v>
      </c>
      <c r="AV43" s="792" t="s">
        <v>112</v>
      </c>
      <c r="AW43" s="792" t="s">
        <v>112</v>
      </c>
      <c r="AX43" s="792" t="s">
        <v>112</v>
      </c>
      <c r="AY43" s="769"/>
      <c r="AZ43" s="769"/>
      <c r="BA43" s="769"/>
      <c r="BB43" s="769"/>
      <c r="BC43" s="769"/>
      <c r="BD43" s="769"/>
      <c r="BE43" s="769"/>
      <c r="BF43" s="769"/>
      <c r="BG43" s="769" t="s">
        <v>112</v>
      </c>
      <c r="BH43" s="769" t="s">
        <v>112</v>
      </c>
      <c r="BI43" s="769" t="s">
        <v>112</v>
      </c>
      <c r="BJ43" s="769" t="s">
        <v>112</v>
      </c>
      <c r="BK43" s="769" t="s">
        <v>112</v>
      </c>
      <c r="BL43" s="769" t="s">
        <v>112</v>
      </c>
      <c r="BM43" s="769" t="s">
        <v>3693</v>
      </c>
      <c r="BN43" s="769" t="s">
        <v>112</v>
      </c>
      <c r="BO43" s="769" t="s">
        <v>112</v>
      </c>
      <c r="BP43" s="769" t="s">
        <v>112</v>
      </c>
      <c r="BQ43" s="769" t="s">
        <v>112</v>
      </c>
      <c r="BR43" s="740"/>
      <c r="BS43" s="740"/>
      <c r="BT43" s="740"/>
      <c r="BU43" s="740"/>
      <c r="BV43" s="740"/>
      <c r="BW43" s="740"/>
      <c r="BX43" s="740"/>
      <c r="BY43" s="740">
        <v>1841201</v>
      </c>
      <c r="BZ43" s="740" t="s">
        <v>3704</v>
      </c>
      <c r="CA43" s="740">
        <v>1841201</v>
      </c>
      <c r="CB43" s="740">
        <v>1</v>
      </c>
      <c r="CC43" s="740">
        <v>0.52200000000000002</v>
      </c>
      <c r="CD43" s="796" t="s">
        <v>3846</v>
      </c>
      <c r="CE43" s="796" t="s">
        <v>2524</v>
      </c>
      <c r="CF43" s="796" t="s">
        <v>3634</v>
      </c>
      <c r="CG43" s="796" t="s">
        <v>177</v>
      </c>
      <c r="CH43" s="797">
        <v>6045432000</v>
      </c>
      <c r="CI43" s="797">
        <v>3002500001</v>
      </c>
      <c r="CJ43" s="798" t="s">
        <v>3706</v>
      </c>
      <c r="CK43" s="740"/>
      <c r="CL43" s="768">
        <v>21</v>
      </c>
      <c r="CM43" s="768" t="str">
        <f t="shared" si="0"/>
        <v>pinta</v>
      </c>
    </row>
    <row r="44" spans="2:92" ht="16.149999999999999" customHeight="1" thickBot="1">
      <c r="B44" s="462"/>
      <c r="C44" s="564" t="s">
        <v>474</v>
      </c>
      <c r="D44" s="462" t="s">
        <v>3950</v>
      </c>
      <c r="E44" s="528">
        <v>45413</v>
      </c>
      <c r="F44" s="691">
        <v>45406</v>
      </c>
      <c r="G44" s="596" t="s">
        <v>61</v>
      </c>
      <c r="H44" s="577">
        <v>1036929973</v>
      </c>
      <c r="I44" s="577" t="s">
        <v>3951</v>
      </c>
      <c r="J44" s="577" t="s">
        <v>3908</v>
      </c>
      <c r="K44" s="577" t="s">
        <v>2595</v>
      </c>
      <c r="L44" s="577"/>
      <c r="M44" s="573">
        <v>31727</v>
      </c>
      <c r="N44" s="812">
        <v>22</v>
      </c>
      <c r="O44" s="488" t="s">
        <v>524</v>
      </c>
      <c r="P44" s="490" t="s">
        <v>3909</v>
      </c>
      <c r="Q44" s="574" t="s">
        <v>2524</v>
      </c>
      <c r="R44" s="575" t="s">
        <v>3910</v>
      </c>
      <c r="S44" s="488" t="s">
        <v>3118</v>
      </c>
      <c r="T44" s="464"/>
      <c r="U44" s="438">
        <v>6045432000</v>
      </c>
      <c r="V44" s="572">
        <v>3006270031</v>
      </c>
      <c r="W44" s="578" t="s">
        <v>3911</v>
      </c>
      <c r="X44" s="464" t="s">
        <v>2527</v>
      </c>
      <c r="Y44" s="572"/>
      <c r="Z44" s="572" t="s">
        <v>2548</v>
      </c>
      <c r="AA44" s="464"/>
      <c r="AB44" s="439" t="s">
        <v>2527</v>
      </c>
      <c r="AC44" s="516"/>
      <c r="AD44" s="581" t="s">
        <v>489</v>
      </c>
      <c r="AE44" s="541"/>
      <c r="AF44" s="439" t="s">
        <v>551</v>
      </c>
      <c r="AG44" s="439" t="s">
        <v>600</v>
      </c>
      <c r="AH44" s="439" t="s">
        <v>485</v>
      </c>
      <c r="AI44" s="439" t="s">
        <v>492</v>
      </c>
      <c r="AJ44" s="576">
        <v>45400</v>
      </c>
      <c r="AK44" s="576">
        <v>45614</v>
      </c>
      <c r="AL44" s="488">
        <v>7</v>
      </c>
      <c r="AM44" s="582">
        <v>31500000</v>
      </c>
      <c r="AN44" s="582">
        <v>4498200</v>
      </c>
      <c r="AO44" s="595">
        <v>1799280</v>
      </c>
      <c r="AP44" s="464">
        <v>1841201</v>
      </c>
      <c r="AQ44" s="599" t="s">
        <v>821</v>
      </c>
      <c r="AR44" s="516"/>
      <c r="AS44" s="462">
        <v>1</v>
      </c>
      <c r="AT44" s="533" t="s">
        <v>112</v>
      </c>
      <c r="AU44" s="531" t="s">
        <v>112</v>
      </c>
      <c r="AV44" s="531" t="s">
        <v>112</v>
      </c>
      <c r="AW44" s="531" t="s">
        <v>112</v>
      </c>
      <c r="AX44" s="531" t="s">
        <v>112</v>
      </c>
      <c r="AY44" s="462"/>
      <c r="AZ44" s="462"/>
      <c r="BA44" s="462"/>
      <c r="BB44" s="462"/>
      <c r="BC44" s="462"/>
      <c r="BD44" s="462"/>
      <c r="BE44" s="462"/>
      <c r="BF44" s="462"/>
      <c r="BG44" s="462" t="s">
        <v>112</v>
      </c>
      <c r="BH44" s="462" t="s">
        <v>112</v>
      </c>
      <c r="BI44" s="462" t="s">
        <v>112</v>
      </c>
      <c r="BJ44" s="462" t="s">
        <v>112</v>
      </c>
      <c r="BK44" s="462" t="s">
        <v>112</v>
      </c>
      <c r="BL44" s="462" t="s">
        <v>112</v>
      </c>
      <c r="BM44" s="462" t="s">
        <v>3693</v>
      </c>
      <c r="BN44" s="462" t="s">
        <v>112</v>
      </c>
      <c r="BO44" s="462" t="s">
        <v>112</v>
      </c>
      <c r="BP44" s="462" t="s">
        <v>112</v>
      </c>
      <c r="BQ44" s="462" t="s">
        <v>112</v>
      </c>
      <c r="BR44" s="464"/>
      <c r="BS44" s="464"/>
      <c r="BT44" s="464"/>
      <c r="BU44" s="464"/>
      <c r="BV44" s="464"/>
      <c r="BW44" s="464"/>
      <c r="BX44" s="464"/>
      <c r="BY44" s="464">
        <v>1841201</v>
      </c>
      <c r="BZ44" s="464" t="s">
        <v>3704</v>
      </c>
      <c r="CA44" s="464">
        <v>1841201</v>
      </c>
      <c r="CB44" s="464">
        <v>1</v>
      </c>
      <c r="CC44" s="464">
        <v>0.52200000000000002</v>
      </c>
      <c r="CD44" s="535" t="s">
        <v>3846</v>
      </c>
      <c r="CE44" s="535" t="s">
        <v>2524</v>
      </c>
      <c r="CF44" s="535" t="s">
        <v>3634</v>
      </c>
      <c r="CG44" s="535" t="s">
        <v>177</v>
      </c>
      <c r="CH44" s="517">
        <v>6045432000</v>
      </c>
      <c r="CI44" s="517">
        <v>3002500001</v>
      </c>
      <c r="CJ44" s="543" t="s">
        <v>3706</v>
      </c>
      <c r="CK44" s="464"/>
      <c r="CM44" s="894" t="str">
        <f t="shared" si="0"/>
        <v>pasar</v>
      </c>
      <c r="CN44" s="894" t="s">
        <v>4137</v>
      </c>
    </row>
    <row r="45" spans="2:92" ht="16.149999999999999" customHeight="1" thickBot="1">
      <c r="B45" s="462"/>
      <c r="C45" s="594" t="s">
        <v>474</v>
      </c>
      <c r="D45" s="462" t="s">
        <v>3950</v>
      </c>
      <c r="E45" s="528">
        <v>45413</v>
      </c>
      <c r="F45" s="691">
        <v>45406</v>
      </c>
      <c r="G45" s="596" t="s">
        <v>61</v>
      </c>
      <c r="H45" s="594">
        <v>1128393479</v>
      </c>
      <c r="I45" s="577" t="s">
        <v>3418</v>
      </c>
      <c r="J45" s="577" t="s">
        <v>2916</v>
      </c>
      <c r="K45" s="577" t="s">
        <v>3924</v>
      </c>
      <c r="L45" s="577" t="s">
        <v>2578</v>
      </c>
      <c r="M45" s="573" t="s">
        <v>4067</v>
      </c>
      <c r="N45" s="812">
        <v>23</v>
      </c>
      <c r="O45" s="488" t="s">
        <v>4</v>
      </c>
      <c r="P45" s="608" t="s">
        <v>3925</v>
      </c>
      <c r="Q45" s="574" t="s">
        <v>2524</v>
      </c>
      <c r="R45" s="575" t="s">
        <v>3626</v>
      </c>
      <c r="S45" s="488" t="s">
        <v>3118</v>
      </c>
      <c r="T45" s="464"/>
      <c r="U45" s="438">
        <v>6045432000</v>
      </c>
      <c r="V45" s="572">
        <v>3218236958</v>
      </c>
      <c r="W45" s="578" t="s">
        <v>3926</v>
      </c>
      <c r="X45" s="464" t="s">
        <v>2527</v>
      </c>
      <c r="Y45" s="572"/>
      <c r="Z45" s="572" t="s">
        <v>2548</v>
      </c>
      <c r="AA45" s="464"/>
      <c r="AB45" s="439" t="s">
        <v>2527</v>
      </c>
      <c r="AC45" s="516"/>
      <c r="AD45" s="581" t="s">
        <v>489</v>
      </c>
      <c r="AE45" s="541"/>
      <c r="AF45" s="439" t="s">
        <v>551</v>
      </c>
      <c r="AG45" s="439" t="s">
        <v>600</v>
      </c>
      <c r="AH45" s="439" t="s">
        <v>485</v>
      </c>
      <c r="AI45" s="439" t="s">
        <v>492</v>
      </c>
      <c r="AJ45" s="576">
        <v>45402</v>
      </c>
      <c r="AK45" s="576">
        <v>45618</v>
      </c>
      <c r="AL45" s="488">
        <v>7</v>
      </c>
      <c r="AM45" s="582">
        <v>26019000</v>
      </c>
      <c r="AN45" s="595">
        <v>1486800</v>
      </c>
      <c r="AO45" s="595">
        <v>1486800</v>
      </c>
      <c r="AP45" s="464">
        <v>5842302</v>
      </c>
      <c r="AQ45" s="599" t="s">
        <v>3927</v>
      </c>
      <c r="AR45" s="516"/>
      <c r="AS45" s="462">
        <v>5</v>
      </c>
      <c r="AT45" s="533" t="s">
        <v>112</v>
      </c>
      <c r="AU45" s="531" t="s">
        <v>112</v>
      </c>
      <c r="AV45" s="531" t="s">
        <v>112</v>
      </c>
      <c r="AW45" s="531" t="s">
        <v>112</v>
      </c>
      <c r="AX45" s="531" t="s">
        <v>112</v>
      </c>
      <c r="AY45" s="462"/>
      <c r="AZ45" s="462"/>
      <c r="BA45" s="462"/>
      <c r="BB45" s="462"/>
      <c r="BC45" s="462"/>
      <c r="BD45" s="462"/>
      <c r="BE45" s="462"/>
      <c r="BF45" s="462"/>
      <c r="BG45" s="462" t="s">
        <v>112</v>
      </c>
      <c r="BH45" s="462" t="s">
        <v>112</v>
      </c>
      <c r="BI45" s="462" t="s">
        <v>112</v>
      </c>
      <c r="BJ45" s="462" t="s">
        <v>112</v>
      </c>
      <c r="BK45" s="462" t="s">
        <v>112</v>
      </c>
      <c r="BL45" s="462" t="s">
        <v>112</v>
      </c>
      <c r="BM45" s="462" t="s">
        <v>3693</v>
      </c>
      <c r="BN45" s="462" t="s">
        <v>112</v>
      </c>
      <c r="BO45" s="462" t="s">
        <v>112</v>
      </c>
      <c r="BP45" s="462" t="s">
        <v>112</v>
      </c>
      <c r="BQ45" s="462" t="s">
        <v>112</v>
      </c>
      <c r="BR45" s="464"/>
      <c r="BS45" s="464"/>
      <c r="BT45" s="464"/>
      <c r="BU45" s="464"/>
      <c r="BV45" s="464"/>
      <c r="BW45" s="464"/>
      <c r="BX45" s="464"/>
      <c r="BY45" s="464">
        <v>5842302</v>
      </c>
      <c r="BZ45" s="599" t="s">
        <v>3927</v>
      </c>
      <c r="CA45" s="464">
        <v>5842302</v>
      </c>
      <c r="CB45" s="464">
        <v>5</v>
      </c>
      <c r="CC45" s="537">
        <v>6.96</v>
      </c>
      <c r="CD45" s="535" t="s">
        <v>3846</v>
      </c>
      <c r="CE45" s="535" t="s">
        <v>2524</v>
      </c>
      <c r="CF45" s="535" t="s">
        <v>3634</v>
      </c>
      <c r="CG45" s="535" t="s">
        <v>177</v>
      </c>
      <c r="CH45" s="517">
        <v>6045432000</v>
      </c>
      <c r="CI45" s="517">
        <v>3002500001</v>
      </c>
      <c r="CJ45" s="543" t="s">
        <v>3706</v>
      </c>
      <c r="CK45" s="464"/>
      <c r="CM45" s="894" t="str">
        <f t="shared" si="0"/>
        <v>pasar</v>
      </c>
      <c r="CN45" s="894" t="s">
        <v>4138</v>
      </c>
    </row>
    <row r="46" spans="2:92" ht="16.149999999999999" customHeight="1" thickBot="1">
      <c r="B46" s="462"/>
      <c r="C46" s="594" t="s">
        <v>474</v>
      </c>
      <c r="D46" s="462" t="s">
        <v>3950</v>
      </c>
      <c r="E46" s="528">
        <v>45413</v>
      </c>
      <c r="F46" s="691">
        <v>45406</v>
      </c>
      <c r="G46" s="596" t="s">
        <v>61</v>
      </c>
      <c r="H46" s="594">
        <v>71117750</v>
      </c>
      <c r="I46" s="597" t="s">
        <v>3603</v>
      </c>
      <c r="J46" s="597" t="s">
        <v>2803</v>
      </c>
      <c r="K46" s="597" t="s">
        <v>2526</v>
      </c>
      <c r="L46" s="597" t="s">
        <v>3347</v>
      </c>
      <c r="M46" s="598">
        <v>30002</v>
      </c>
      <c r="N46" s="812">
        <v>24</v>
      </c>
      <c r="O46" s="502" t="s">
        <v>4</v>
      </c>
      <c r="P46" s="608" t="s">
        <v>3928</v>
      </c>
      <c r="Q46" s="574" t="s">
        <v>2524</v>
      </c>
      <c r="R46" s="575" t="s">
        <v>3626</v>
      </c>
      <c r="S46" s="488" t="s">
        <v>3118</v>
      </c>
      <c r="T46" s="464"/>
      <c r="U46" s="438">
        <v>6045432000</v>
      </c>
      <c r="V46" s="572">
        <v>3148306930</v>
      </c>
      <c r="W46" s="578" t="s">
        <v>3929</v>
      </c>
      <c r="X46" s="464" t="s">
        <v>2547</v>
      </c>
      <c r="Y46" s="572"/>
      <c r="Z46" s="572" t="s">
        <v>2623</v>
      </c>
      <c r="AA46" s="464"/>
      <c r="AB46" s="439" t="s">
        <v>2527</v>
      </c>
      <c r="AC46" s="516"/>
      <c r="AD46" s="581" t="s">
        <v>489</v>
      </c>
      <c r="AE46" s="541"/>
      <c r="AF46" s="439" t="s">
        <v>551</v>
      </c>
      <c r="AG46" s="439" t="s">
        <v>600</v>
      </c>
      <c r="AH46" s="439" t="s">
        <v>485</v>
      </c>
      <c r="AI46" s="439" t="s">
        <v>492</v>
      </c>
      <c r="AJ46" s="576">
        <v>45402</v>
      </c>
      <c r="AK46" s="576">
        <v>45618</v>
      </c>
      <c r="AL46" s="488">
        <v>7</v>
      </c>
      <c r="AM46" s="582">
        <v>26019000</v>
      </c>
      <c r="AN46" s="595">
        <v>1486800</v>
      </c>
      <c r="AO46" s="595">
        <v>1486800</v>
      </c>
      <c r="AP46" s="464">
        <v>1841201</v>
      </c>
      <c r="AQ46" s="599" t="s">
        <v>821</v>
      </c>
      <c r="AR46" s="516"/>
      <c r="AS46" s="462">
        <v>1</v>
      </c>
      <c r="AT46" s="533" t="s">
        <v>112</v>
      </c>
      <c r="AU46" s="531" t="s">
        <v>112</v>
      </c>
      <c r="AV46" s="531" t="s">
        <v>112</v>
      </c>
      <c r="AW46" s="531" t="s">
        <v>112</v>
      </c>
      <c r="AX46" s="531" t="s">
        <v>112</v>
      </c>
      <c r="AY46" s="462"/>
      <c r="AZ46" s="462"/>
      <c r="BA46" s="462"/>
      <c r="BB46" s="462"/>
      <c r="BC46" s="462"/>
      <c r="BD46" s="462"/>
      <c r="BE46" s="462"/>
      <c r="BF46" s="462"/>
      <c r="BG46" s="462" t="s">
        <v>112</v>
      </c>
      <c r="BH46" s="462" t="s">
        <v>112</v>
      </c>
      <c r="BI46" s="462" t="s">
        <v>112</v>
      </c>
      <c r="BJ46" s="462" t="s">
        <v>112</v>
      </c>
      <c r="BK46" s="462" t="s">
        <v>112</v>
      </c>
      <c r="BL46" s="462" t="s">
        <v>112</v>
      </c>
      <c r="BM46" s="462" t="s">
        <v>3693</v>
      </c>
      <c r="BN46" s="462" t="s">
        <v>112</v>
      </c>
      <c r="BO46" s="462" t="s">
        <v>112</v>
      </c>
      <c r="BP46" s="462" t="s">
        <v>112</v>
      </c>
      <c r="BQ46" s="462" t="s">
        <v>112</v>
      </c>
      <c r="BR46" s="464"/>
      <c r="BS46" s="464"/>
      <c r="BT46" s="464"/>
      <c r="BU46" s="464"/>
      <c r="BV46" s="464"/>
      <c r="BW46" s="464"/>
      <c r="BX46" s="464"/>
      <c r="BY46" s="464">
        <v>1841201</v>
      </c>
      <c r="BZ46" s="464" t="s">
        <v>3704</v>
      </c>
      <c r="CA46" s="464">
        <v>1841201</v>
      </c>
      <c r="CB46" s="464">
        <v>1</v>
      </c>
      <c r="CC46" s="464">
        <v>0.52200000000000002</v>
      </c>
      <c r="CD46" s="535" t="s">
        <v>3846</v>
      </c>
      <c r="CE46" s="535" t="s">
        <v>2524</v>
      </c>
      <c r="CF46" s="535" t="s">
        <v>3634</v>
      </c>
      <c r="CG46" s="535" t="s">
        <v>177</v>
      </c>
      <c r="CH46" s="517">
        <v>6045432000</v>
      </c>
      <c r="CI46" s="517">
        <v>3002500001</v>
      </c>
      <c r="CJ46" s="543" t="s">
        <v>3706</v>
      </c>
      <c r="CK46" s="464"/>
      <c r="CM46" s="894" t="str">
        <f t="shared" si="0"/>
        <v>pasar</v>
      </c>
      <c r="CN46" s="894" t="s">
        <v>4138</v>
      </c>
    </row>
    <row r="47" spans="2:92" s="768" customFormat="1" ht="16.149999999999999" customHeight="1" thickBot="1">
      <c r="B47" s="769"/>
      <c r="C47" s="896" t="s">
        <v>474</v>
      </c>
      <c r="D47" s="769" t="s">
        <v>3950</v>
      </c>
      <c r="E47" s="771">
        <v>45413</v>
      </c>
      <c r="F47" s="772">
        <v>45406</v>
      </c>
      <c r="G47" s="897" t="s">
        <v>61</v>
      </c>
      <c r="H47" s="896">
        <v>1036612689</v>
      </c>
      <c r="I47" s="842" t="s">
        <v>3223</v>
      </c>
      <c r="J47" s="842" t="s">
        <v>2651</v>
      </c>
      <c r="K47" s="842" t="s">
        <v>2830</v>
      </c>
      <c r="L47" s="842"/>
      <c r="M47" s="898">
        <v>32144</v>
      </c>
      <c r="N47" s="813">
        <v>25</v>
      </c>
      <c r="O47" s="816" t="s">
        <v>4</v>
      </c>
      <c r="P47" s="901" t="s">
        <v>3922</v>
      </c>
      <c r="Q47" s="899" t="s">
        <v>2524</v>
      </c>
      <c r="R47" s="902" t="s">
        <v>3626</v>
      </c>
      <c r="S47" s="816" t="s">
        <v>3118</v>
      </c>
      <c r="T47" s="740"/>
      <c r="U47" s="775">
        <v>6045432000</v>
      </c>
      <c r="V47" s="740">
        <v>3128102446</v>
      </c>
      <c r="W47" s="891" t="s">
        <v>3923</v>
      </c>
      <c r="X47" s="740" t="s">
        <v>2527</v>
      </c>
      <c r="Y47" s="740"/>
      <c r="Z47" s="740" t="s">
        <v>2623</v>
      </c>
      <c r="AA47" s="740"/>
      <c r="AB47" s="779" t="s">
        <v>4024</v>
      </c>
      <c r="AC47" s="790"/>
      <c r="AD47" s="892" t="s">
        <v>489</v>
      </c>
      <c r="AE47" s="821"/>
      <c r="AF47" s="779" t="s">
        <v>551</v>
      </c>
      <c r="AG47" s="779" t="s">
        <v>600</v>
      </c>
      <c r="AH47" s="779" t="s">
        <v>485</v>
      </c>
      <c r="AI47" s="779" t="s">
        <v>492</v>
      </c>
      <c r="AJ47" s="822">
        <v>45401</v>
      </c>
      <c r="AK47" s="822">
        <v>45641</v>
      </c>
      <c r="AL47" s="816">
        <v>6</v>
      </c>
      <c r="AM47" s="893">
        <v>11058737</v>
      </c>
      <c r="AN47" s="893">
        <v>1842263</v>
      </c>
      <c r="AO47" s="903">
        <v>1300000</v>
      </c>
      <c r="AP47" s="740">
        <v>1841201</v>
      </c>
      <c r="AQ47" s="789" t="s">
        <v>821</v>
      </c>
      <c r="AR47" s="790"/>
      <c r="AS47" s="769">
        <v>1</v>
      </c>
      <c r="AT47" s="791" t="s">
        <v>112</v>
      </c>
      <c r="AU47" s="792" t="s">
        <v>112</v>
      </c>
      <c r="AV47" s="792" t="s">
        <v>112</v>
      </c>
      <c r="AW47" s="792" t="s">
        <v>112</v>
      </c>
      <c r="AX47" s="792" t="s">
        <v>112</v>
      </c>
      <c r="AY47" s="769"/>
      <c r="AZ47" s="769"/>
      <c r="BA47" s="769"/>
      <c r="BB47" s="769"/>
      <c r="BC47" s="769"/>
      <c r="BD47" s="769"/>
      <c r="BE47" s="769"/>
      <c r="BF47" s="769"/>
      <c r="BG47" s="769" t="s">
        <v>112</v>
      </c>
      <c r="BH47" s="769" t="s">
        <v>112</v>
      </c>
      <c r="BI47" s="769" t="s">
        <v>112</v>
      </c>
      <c r="BJ47" s="769" t="s">
        <v>112</v>
      </c>
      <c r="BK47" s="769" t="s">
        <v>112</v>
      </c>
      <c r="BL47" s="769" t="s">
        <v>112</v>
      </c>
      <c r="BM47" s="769" t="s">
        <v>3693</v>
      </c>
      <c r="BN47" s="769" t="s">
        <v>112</v>
      </c>
      <c r="BO47" s="769" t="s">
        <v>112</v>
      </c>
      <c r="BP47" s="769" t="s">
        <v>112</v>
      </c>
      <c r="BQ47" s="769" t="s">
        <v>112</v>
      </c>
      <c r="BR47" s="740"/>
      <c r="BS47" s="740"/>
      <c r="BT47" s="740"/>
      <c r="BU47" s="740"/>
      <c r="BV47" s="740"/>
      <c r="BW47" s="740"/>
      <c r="BX47" s="740"/>
      <c r="BY47" s="740">
        <v>1841201</v>
      </c>
      <c r="BZ47" s="740" t="s">
        <v>3704</v>
      </c>
      <c r="CA47" s="740">
        <v>1841201</v>
      </c>
      <c r="CB47" s="740">
        <v>1</v>
      </c>
      <c r="CC47" s="740">
        <v>0.52200000000000002</v>
      </c>
      <c r="CD47" s="796" t="s">
        <v>3846</v>
      </c>
      <c r="CE47" s="796" t="s">
        <v>2524</v>
      </c>
      <c r="CF47" s="796" t="s">
        <v>3634</v>
      </c>
      <c r="CG47" s="796" t="s">
        <v>177</v>
      </c>
      <c r="CH47" s="797">
        <v>6045432000</v>
      </c>
      <c r="CI47" s="797">
        <v>3002500001</v>
      </c>
      <c r="CJ47" s="798" t="s">
        <v>3706</v>
      </c>
      <c r="CK47" s="740"/>
      <c r="CL47" s="768">
        <v>25</v>
      </c>
      <c r="CM47" s="768" t="str">
        <f t="shared" si="0"/>
        <v>pinta</v>
      </c>
    </row>
    <row r="48" spans="2:92" s="768" customFormat="1" ht="16.149999999999999" customHeight="1" thickBot="1">
      <c r="B48" s="769"/>
      <c r="C48" s="896" t="s">
        <v>474</v>
      </c>
      <c r="D48" s="769" t="s">
        <v>3950</v>
      </c>
      <c r="E48" s="771">
        <v>45413</v>
      </c>
      <c r="F48" s="772">
        <v>45406</v>
      </c>
      <c r="G48" s="897" t="s">
        <v>61</v>
      </c>
      <c r="H48" s="896">
        <v>1128275535</v>
      </c>
      <c r="I48" s="845" t="s">
        <v>2810</v>
      </c>
      <c r="J48" s="845" t="s">
        <v>2815</v>
      </c>
      <c r="K48" s="845" t="s">
        <v>3505</v>
      </c>
      <c r="L48" s="845" t="s">
        <v>3141</v>
      </c>
      <c r="M48" s="898">
        <v>32431</v>
      </c>
      <c r="N48" s="813">
        <v>26</v>
      </c>
      <c r="O48" s="846" t="s">
        <v>524</v>
      </c>
      <c r="P48" s="904" t="s">
        <v>4026</v>
      </c>
      <c r="Q48" s="905" t="s">
        <v>2524</v>
      </c>
      <c r="R48" s="900" t="s">
        <v>2519</v>
      </c>
      <c r="S48" s="846" t="s">
        <v>3118</v>
      </c>
      <c r="T48" s="906"/>
      <c r="U48" s="775">
        <v>6045432000</v>
      </c>
      <c r="V48" s="906">
        <v>3226212816</v>
      </c>
      <c r="W48" s="907" t="s">
        <v>4027</v>
      </c>
      <c r="X48" s="908" t="s">
        <v>2550</v>
      </c>
      <c r="Y48" s="906"/>
      <c r="Z48" s="906" t="s">
        <v>2548</v>
      </c>
      <c r="AA48" s="906"/>
      <c r="AB48" s="779" t="s">
        <v>4024</v>
      </c>
      <c r="AC48" s="906"/>
      <c r="AD48" s="892" t="s">
        <v>489</v>
      </c>
      <c r="AE48" s="906"/>
      <c r="AF48" s="779" t="s">
        <v>551</v>
      </c>
      <c r="AG48" s="779" t="s">
        <v>600</v>
      </c>
      <c r="AH48" s="779" t="s">
        <v>485</v>
      </c>
      <c r="AI48" s="779" t="s">
        <v>492</v>
      </c>
      <c r="AJ48" s="909">
        <v>45426</v>
      </c>
      <c r="AK48" s="909">
        <v>45640</v>
      </c>
      <c r="AL48" s="816">
        <v>7</v>
      </c>
      <c r="AM48" s="910">
        <v>26019000</v>
      </c>
      <c r="AN48" s="910">
        <v>3717000</v>
      </c>
      <c r="AO48" s="910">
        <v>1486800</v>
      </c>
      <c r="AP48" s="740">
        <v>1841201</v>
      </c>
      <c r="AQ48" s="789" t="s">
        <v>821</v>
      </c>
      <c r="AR48" s="790"/>
      <c r="AS48" s="769">
        <v>1</v>
      </c>
      <c r="AT48" s="791" t="s">
        <v>112</v>
      </c>
      <c r="AU48" s="792" t="s">
        <v>112</v>
      </c>
      <c r="AV48" s="792" t="s">
        <v>112</v>
      </c>
      <c r="AW48" s="792" t="s">
        <v>112</v>
      </c>
      <c r="AX48" s="792" t="s">
        <v>112</v>
      </c>
      <c r="AY48" s="769"/>
      <c r="AZ48" s="769"/>
      <c r="BA48" s="769"/>
      <c r="BB48" s="769"/>
      <c r="BC48" s="769"/>
      <c r="BD48" s="769"/>
      <c r="BE48" s="769"/>
      <c r="BF48" s="769"/>
      <c r="BG48" s="769" t="s">
        <v>112</v>
      </c>
      <c r="BH48" s="769" t="s">
        <v>112</v>
      </c>
      <c r="BI48" s="769" t="s">
        <v>112</v>
      </c>
      <c r="BJ48" s="769" t="s">
        <v>112</v>
      </c>
      <c r="BK48" s="769" t="s">
        <v>112</v>
      </c>
      <c r="BL48" s="769" t="s">
        <v>112</v>
      </c>
      <c r="BM48" s="769" t="s">
        <v>3693</v>
      </c>
      <c r="BN48" s="769" t="s">
        <v>112</v>
      </c>
      <c r="BO48" s="769" t="s">
        <v>112</v>
      </c>
      <c r="BP48" s="769" t="s">
        <v>112</v>
      </c>
      <c r="BQ48" s="769" t="s">
        <v>112</v>
      </c>
      <c r="BR48" s="740"/>
      <c r="BS48" s="740"/>
      <c r="BT48" s="740"/>
      <c r="BU48" s="740"/>
      <c r="BV48" s="740"/>
      <c r="BW48" s="740"/>
      <c r="BX48" s="740"/>
      <c r="BY48" s="740">
        <v>1841201</v>
      </c>
      <c r="BZ48" s="740" t="s">
        <v>3704</v>
      </c>
      <c r="CA48" s="740">
        <v>1841201</v>
      </c>
      <c r="CB48" s="740">
        <v>1</v>
      </c>
      <c r="CC48" s="740">
        <v>0.52200000000000002</v>
      </c>
      <c r="CD48" s="796" t="s">
        <v>3846</v>
      </c>
      <c r="CE48" s="796" t="s">
        <v>2524</v>
      </c>
      <c r="CF48" s="796" t="s">
        <v>3634</v>
      </c>
      <c r="CG48" s="796" t="s">
        <v>177</v>
      </c>
      <c r="CH48" s="797">
        <v>6045432000</v>
      </c>
      <c r="CI48" s="797">
        <v>3002500001</v>
      </c>
      <c r="CJ48" s="798" t="s">
        <v>3706</v>
      </c>
      <c r="CK48" s="740"/>
      <c r="CL48" s="768">
        <v>26</v>
      </c>
      <c r="CM48" s="768" t="str">
        <f t="shared" si="0"/>
        <v>pinta</v>
      </c>
    </row>
    <row r="49" spans="2:92" s="768" customFormat="1" ht="16.149999999999999" customHeight="1" thickBot="1">
      <c r="B49" s="769"/>
      <c r="C49" s="896" t="s">
        <v>474</v>
      </c>
      <c r="D49" s="769" t="s">
        <v>3950</v>
      </c>
      <c r="E49" s="771"/>
      <c r="F49" s="772"/>
      <c r="G49" s="897" t="s">
        <v>61</v>
      </c>
      <c r="H49" s="896">
        <v>1077444832</v>
      </c>
      <c r="I49" s="845" t="s">
        <v>2965</v>
      </c>
      <c r="J49" s="845" t="s">
        <v>2608</v>
      </c>
      <c r="K49" s="845" t="s">
        <v>3989</v>
      </c>
      <c r="L49" s="845" t="s">
        <v>2850</v>
      </c>
      <c r="M49" s="843">
        <v>33040</v>
      </c>
      <c r="N49" s="813">
        <v>27</v>
      </c>
      <c r="O49" s="846" t="s">
        <v>4</v>
      </c>
      <c r="P49" s="904" t="s">
        <v>4109</v>
      </c>
      <c r="Q49" s="905" t="s">
        <v>2524</v>
      </c>
      <c r="R49" s="900" t="s">
        <v>2519</v>
      </c>
      <c r="S49" s="846" t="s">
        <v>3118</v>
      </c>
      <c r="T49" s="906"/>
      <c r="U49" s="775">
        <v>6045432000</v>
      </c>
      <c r="V49" s="911">
        <v>3218451151</v>
      </c>
      <c r="W49" s="907" t="s">
        <v>4110</v>
      </c>
      <c r="X49" s="908" t="s">
        <v>2527</v>
      </c>
      <c r="Y49" s="906"/>
      <c r="Z49" s="906" t="s">
        <v>2623</v>
      </c>
      <c r="AA49" s="906"/>
      <c r="AB49" s="779" t="s">
        <v>4024</v>
      </c>
      <c r="AC49" s="906"/>
      <c r="AD49" s="892" t="s">
        <v>489</v>
      </c>
      <c r="AE49" s="906"/>
      <c r="AF49" s="779" t="s">
        <v>551</v>
      </c>
      <c r="AG49" s="779" t="s">
        <v>600</v>
      </c>
      <c r="AH49" s="779" t="s">
        <v>485</v>
      </c>
      <c r="AI49" s="779" t="s">
        <v>492</v>
      </c>
      <c r="AJ49" s="909">
        <v>45573</v>
      </c>
      <c r="AK49" s="909">
        <v>45649</v>
      </c>
      <c r="AL49" s="816">
        <v>2</v>
      </c>
      <c r="AM49" s="910">
        <v>5582500</v>
      </c>
      <c r="AN49" s="910">
        <v>2233000</v>
      </c>
      <c r="AO49" s="910">
        <v>1300000</v>
      </c>
      <c r="AP49" s="740">
        <v>1841201</v>
      </c>
      <c r="AQ49" s="789" t="s">
        <v>821</v>
      </c>
      <c r="AR49" s="790"/>
      <c r="AS49" s="769">
        <v>1</v>
      </c>
      <c r="AT49" s="791" t="s">
        <v>112</v>
      </c>
      <c r="AU49" s="792" t="s">
        <v>112</v>
      </c>
      <c r="AV49" s="792" t="s">
        <v>112</v>
      </c>
      <c r="AW49" s="792" t="s">
        <v>112</v>
      </c>
      <c r="AX49" s="792" t="s">
        <v>112</v>
      </c>
      <c r="AY49" s="769"/>
      <c r="AZ49" s="769"/>
      <c r="BA49" s="769"/>
      <c r="BB49" s="769"/>
      <c r="BC49" s="769"/>
      <c r="BD49" s="769"/>
      <c r="BE49" s="769"/>
      <c r="BF49" s="769"/>
      <c r="BG49" s="769" t="s">
        <v>112</v>
      </c>
      <c r="BH49" s="769" t="s">
        <v>112</v>
      </c>
      <c r="BI49" s="769" t="s">
        <v>112</v>
      </c>
      <c r="BJ49" s="769" t="s">
        <v>112</v>
      </c>
      <c r="BK49" s="769" t="s">
        <v>112</v>
      </c>
      <c r="BL49" s="769" t="s">
        <v>112</v>
      </c>
      <c r="BM49" s="769" t="s">
        <v>3693</v>
      </c>
      <c r="BN49" s="769" t="s">
        <v>112</v>
      </c>
      <c r="BO49" s="769" t="s">
        <v>112</v>
      </c>
      <c r="BP49" s="769" t="s">
        <v>112</v>
      </c>
      <c r="BQ49" s="769" t="s">
        <v>112</v>
      </c>
      <c r="BR49" s="740"/>
      <c r="BS49" s="740"/>
      <c r="BT49" s="740"/>
      <c r="BU49" s="740"/>
      <c r="BV49" s="740"/>
      <c r="BW49" s="740"/>
      <c r="BX49" s="740"/>
      <c r="BY49" s="740">
        <v>1841201</v>
      </c>
      <c r="BZ49" s="740" t="s">
        <v>3704</v>
      </c>
      <c r="CA49" s="740">
        <v>1841201</v>
      </c>
      <c r="CB49" s="740">
        <v>1</v>
      </c>
      <c r="CC49" s="740">
        <v>0.52200000000000002</v>
      </c>
      <c r="CD49" s="796" t="s">
        <v>3846</v>
      </c>
      <c r="CE49" s="796" t="s">
        <v>2524</v>
      </c>
      <c r="CF49" s="796" t="s">
        <v>3634</v>
      </c>
      <c r="CG49" s="796" t="s">
        <v>177</v>
      </c>
      <c r="CH49" s="797">
        <v>6045432000</v>
      </c>
      <c r="CI49" s="797">
        <v>3002500001</v>
      </c>
      <c r="CJ49" s="798" t="s">
        <v>3706</v>
      </c>
      <c r="CK49" s="740"/>
      <c r="CL49" s="768">
        <v>27</v>
      </c>
      <c r="CM49" s="768" t="str">
        <f t="shared" si="0"/>
        <v>pinta</v>
      </c>
    </row>
    <row r="50" spans="2:92" s="768" customFormat="1" ht="16.5" customHeight="1" thickBot="1">
      <c r="B50" s="769"/>
      <c r="C50" s="770" t="s">
        <v>474</v>
      </c>
      <c r="D50" s="912" t="s">
        <v>3952</v>
      </c>
      <c r="E50" s="771">
        <v>45413</v>
      </c>
      <c r="F50" s="772">
        <v>45406</v>
      </c>
      <c r="G50" s="770" t="s">
        <v>61</v>
      </c>
      <c r="H50" s="770">
        <v>3356606</v>
      </c>
      <c r="I50" s="770" t="s">
        <v>3073</v>
      </c>
      <c r="J50" s="770"/>
      <c r="K50" s="770" t="s">
        <v>3202</v>
      </c>
      <c r="L50" s="770" t="s">
        <v>3148</v>
      </c>
      <c r="M50" s="771">
        <v>22938</v>
      </c>
      <c r="N50" s="813">
        <v>28</v>
      </c>
      <c r="O50" s="770" t="s">
        <v>4</v>
      </c>
      <c r="P50" s="851" t="s">
        <v>3129</v>
      </c>
      <c r="Q50" s="774" t="s">
        <v>2524</v>
      </c>
      <c r="R50" s="774" t="s">
        <v>3626</v>
      </c>
      <c r="S50" s="837" t="s">
        <v>178</v>
      </c>
      <c r="T50" s="776"/>
      <c r="U50" s="775">
        <v>6045432000</v>
      </c>
      <c r="V50" s="776">
        <v>3207539994</v>
      </c>
      <c r="W50" s="913" t="s">
        <v>3203</v>
      </c>
      <c r="X50" s="914" t="s">
        <v>2527</v>
      </c>
      <c r="Y50" s="776"/>
      <c r="Z50" s="914" t="s">
        <v>2548</v>
      </c>
      <c r="AA50" s="776"/>
      <c r="AB50" s="779" t="s">
        <v>4024</v>
      </c>
      <c r="AC50" s="780"/>
      <c r="AD50" s="781" t="s">
        <v>489</v>
      </c>
      <c r="AE50" s="782"/>
      <c r="AF50" s="779" t="s">
        <v>551</v>
      </c>
      <c r="AG50" s="779" t="s">
        <v>600</v>
      </c>
      <c r="AH50" s="779" t="s">
        <v>485</v>
      </c>
      <c r="AI50" s="779" t="s">
        <v>492</v>
      </c>
      <c r="AJ50" s="836">
        <v>45533</v>
      </c>
      <c r="AK50" s="854">
        <v>45639</v>
      </c>
      <c r="AL50" s="915">
        <v>4</v>
      </c>
      <c r="AM50" s="855">
        <v>6450500</v>
      </c>
      <c r="AN50" s="855">
        <v>1838392</v>
      </c>
      <c r="AO50" s="916">
        <v>1300000</v>
      </c>
      <c r="AP50" s="840">
        <v>2016101</v>
      </c>
      <c r="AQ50" s="917" t="s">
        <v>935</v>
      </c>
      <c r="AR50" s="841"/>
      <c r="AS50" s="769">
        <v>2</v>
      </c>
      <c r="AT50" s="791" t="s">
        <v>112</v>
      </c>
      <c r="AU50" s="792" t="s">
        <v>112</v>
      </c>
      <c r="AV50" s="792" t="s">
        <v>112</v>
      </c>
      <c r="AW50" s="792" t="s">
        <v>112</v>
      </c>
      <c r="AX50" s="792" t="s">
        <v>112</v>
      </c>
      <c r="AY50" s="769"/>
      <c r="AZ50" s="769"/>
      <c r="BA50" s="769"/>
      <c r="BB50" s="769"/>
      <c r="BC50" s="769"/>
      <c r="BD50" s="769"/>
      <c r="BE50" s="769"/>
      <c r="BF50" s="769"/>
      <c r="BG50" s="769" t="s">
        <v>112</v>
      </c>
      <c r="BH50" s="769" t="s">
        <v>112</v>
      </c>
      <c r="BI50" s="769" t="s">
        <v>112</v>
      </c>
      <c r="BJ50" s="769" t="s">
        <v>112</v>
      </c>
      <c r="BK50" s="769" t="s">
        <v>112</v>
      </c>
      <c r="BL50" s="769" t="s">
        <v>112</v>
      </c>
      <c r="BM50" s="769" t="s">
        <v>3693</v>
      </c>
      <c r="BN50" s="769" t="s">
        <v>112</v>
      </c>
      <c r="BO50" s="769" t="s">
        <v>112</v>
      </c>
      <c r="BP50" s="769" t="s">
        <v>112</v>
      </c>
      <c r="BQ50" s="769" t="s">
        <v>112</v>
      </c>
      <c r="BR50" s="840"/>
      <c r="BS50" s="840"/>
      <c r="BT50" s="840"/>
      <c r="BU50" s="840"/>
      <c r="BV50" s="840"/>
      <c r="BW50" s="840"/>
      <c r="BX50" s="740"/>
      <c r="BY50" s="740">
        <v>2016101</v>
      </c>
      <c r="BZ50" s="740" t="s">
        <v>2539</v>
      </c>
      <c r="CA50" s="740">
        <v>2016101</v>
      </c>
      <c r="CB50" s="740">
        <v>2</v>
      </c>
      <c r="CC50" s="740">
        <v>1.044</v>
      </c>
      <c r="CD50" s="796" t="s">
        <v>3726</v>
      </c>
      <c r="CE50" s="796" t="s">
        <v>2524</v>
      </c>
      <c r="CF50" s="796" t="s">
        <v>3634</v>
      </c>
      <c r="CG50" s="796" t="s">
        <v>177</v>
      </c>
      <c r="CH50" s="797">
        <v>6045432000</v>
      </c>
      <c r="CI50" s="797">
        <v>3002500001</v>
      </c>
      <c r="CJ50" s="798" t="s">
        <v>3706</v>
      </c>
      <c r="CK50" s="840"/>
      <c r="CL50" s="768">
        <v>28</v>
      </c>
      <c r="CM50" s="768" t="str">
        <f t="shared" si="0"/>
        <v>pinta</v>
      </c>
    </row>
    <row r="51" spans="2:92" ht="16.5" customHeight="1" thickBot="1">
      <c r="B51" s="462"/>
      <c r="C51" s="527" t="s">
        <v>474</v>
      </c>
      <c r="D51" s="715" t="s">
        <v>3952</v>
      </c>
      <c r="E51" s="528">
        <v>45413</v>
      </c>
      <c r="F51" s="691">
        <v>45406</v>
      </c>
      <c r="G51" s="527" t="s">
        <v>61</v>
      </c>
      <c r="H51" s="527">
        <v>72137795</v>
      </c>
      <c r="I51" s="527" t="s">
        <v>3204</v>
      </c>
      <c r="J51" s="527" t="s">
        <v>3205</v>
      </c>
      <c r="K51" s="527" t="s">
        <v>2911</v>
      </c>
      <c r="L51" s="527" t="s">
        <v>2910</v>
      </c>
      <c r="M51" s="528">
        <v>24252</v>
      </c>
      <c r="N51" s="812">
        <v>29</v>
      </c>
      <c r="O51" s="527" t="s">
        <v>4</v>
      </c>
      <c r="P51" s="452" t="s">
        <v>3206</v>
      </c>
      <c r="Q51" s="450" t="s">
        <v>2524</v>
      </c>
      <c r="R51" s="450" t="s">
        <v>3626</v>
      </c>
      <c r="S51" s="440" t="s">
        <v>3118</v>
      </c>
      <c r="T51" s="454"/>
      <c r="U51" s="438">
        <v>6045432000</v>
      </c>
      <c r="V51" s="454">
        <v>3116992757</v>
      </c>
      <c r="W51" s="453" t="s">
        <v>3207</v>
      </c>
      <c r="X51" s="470" t="s">
        <v>3208</v>
      </c>
      <c r="Y51" s="454"/>
      <c r="Z51" s="470" t="s">
        <v>3209</v>
      </c>
      <c r="AA51" s="454"/>
      <c r="AB51" s="439" t="s">
        <v>2527</v>
      </c>
      <c r="AC51" s="549"/>
      <c r="AD51" s="548" t="s">
        <v>489</v>
      </c>
      <c r="AE51" s="546"/>
      <c r="AF51" s="439" t="s">
        <v>551</v>
      </c>
      <c r="AG51" s="439" t="s">
        <v>600</v>
      </c>
      <c r="AH51" s="439" t="s">
        <v>485</v>
      </c>
      <c r="AI51" s="439" t="s">
        <v>492</v>
      </c>
      <c r="AJ51" s="451">
        <v>45324</v>
      </c>
      <c r="AK51" s="491">
        <v>45504</v>
      </c>
      <c r="AL51" s="487">
        <v>5</v>
      </c>
      <c r="AM51" s="505">
        <v>22302000</v>
      </c>
      <c r="AN51" s="454">
        <v>3717000</v>
      </c>
      <c r="AO51" s="510">
        <v>1486800</v>
      </c>
      <c r="AP51" s="486">
        <v>2016101</v>
      </c>
      <c r="AQ51" s="602" t="s">
        <v>935</v>
      </c>
      <c r="AR51" s="530"/>
      <c r="AS51" s="462">
        <v>2</v>
      </c>
      <c r="AT51" s="533" t="s">
        <v>112</v>
      </c>
      <c r="AU51" s="531" t="s">
        <v>112</v>
      </c>
      <c r="AV51" s="531" t="s">
        <v>112</v>
      </c>
      <c r="AW51" s="531" t="s">
        <v>112</v>
      </c>
      <c r="AX51" s="531" t="s">
        <v>112</v>
      </c>
      <c r="AY51" s="462"/>
      <c r="AZ51" s="462"/>
      <c r="BA51" s="462"/>
      <c r="BB51" s="462"/>
      <c r="BC51" s="462"/>
      <c r="BD51" s="462"/>
      <c r="BE51" s="462"/>
      <c r="BF51" s="462"/>
      <c r="BG51" s="462" t="s">
        <v>112</v>
      </c>
      <c r="BH51" s="462" t="s">
        <v>112</v>
      </c>
      <c r="BI51" s="462" t="s">
        <v>112</v>
      </c>
      <c r="BJ51" s="462" t="s">
        <v>112</v>
      </c>
      <c r="BK51" s="462" t="s">
        <v>112</v>
      </c>
      <c r="BL51" s="462" t="s">
        <v>112</v>
      </c>
      <c r="BM51" s="462" t="s">
        <v>3693</v>
      </c>
      <c r="BN51" s="462" t="s">
        <v>112</v>
      </c>
      <c r="BO51" s="462" t="s">
        <v>112</v>
      </c>
      <c r="BP51" s="462" t="s">
        <v>112</v>
      </c>
      <c r="BQ51" s="462" t="s">
        <v>112</v>
      </c>
      <c r="BR51" s="486"/>
      <c r="BS51" s="486"/>
      <c r="BT51" s="486"/>
      <c r="BU51" s="486"/>
      <c r="BV51" s="486"/>
      <c r="BW51" s="486"/>
      <c r="BX51" s="464"/>
      <c r="BY51" s="464">
        <v>2016101</v>
      </c>
      <c r="BZ51" s="464" t="s">
        <v>2539</v>
      </c>
      <c r="CA51" s="464">
        <v>2016101</v>
      </c>
      <c r="CB51" s="464">
        <v>2</v>
      </c>
      <c r="CC51" s="464">
        <v>1.044</v>
      </c>
      <c r="CD51" s="535" t="s">
        <v>3727</v>
      </c>
      <c r="CE51" s="535" t="s">
        <v>2524</v>
      </c>
      <c r="CF51" s="535" t="s">
        <v>3634</v>
      </c>
      <c r="CG51" s="535" t="s">
        <v>177</v>
      </c>
      <c r="CH51" s="517">
        <v>6045432000</v>
      </c>
      <c r="CI51" s="517">
        <v>3002500001</v>
      </c>
      <c r="CJ51" s="543" t="s">
        <v>3706</v>
      </c>
      <c r="CK51" s="486"/>
      <c r="CM51" s="894" t="str">
        <f t="shared" si="0"/>
        <v>pasar</v>
      </c>
      <c r="CN51" s="894" t="s">
        <v>4139</v>
      </c>
    </row>
    <row r="52" spans="2:92" s="768" customFormat="1" ht="16.5" customHeight="1" thickBot="1">
      <c r="B52" s="769"/>
      <c r="C52" s="770" t="s">
        <v>474</v>
      </c>
      <c r="D52" s="912" t="s">
        <v>3952</v>
      </c>
      <c r="E52" s="771">
        <v>45413</v>
      </c>
      <c r="F52" s="772">
        <v>45406</v>
      </c>
      <c r="G52" s="770" t="s">
        <v>61</v>
      </c>
      <c r="H52" s="770">
        <v>71115214</v>
      </c>
      <c r="I52" s="770" t="s">
        <v>3120</v>
      </c>
      <c r="J52" s="770" t="s">
        <v>3121</v>
      </c>
      <c r="K52" s="770" t="s">
        <v>2860</v>
      </c>
      <c r="L52" s="770" t="s">
        <v>3122</v>
      </c>
      <c r="M52" s="771">
        <v>27366</v>
      </c>
      <c r="N52" s="813">
        <v>30</v>
      </c>
      <c r="O52" s="770" t="s">
        <v>4</v>
      </c>
      <c r="P52" s="833" t="s">
        <v>3123</v>
      </c>
      <c r="Q52" s="774" t="s">
        <v>2524</v>
      </c>
      <c r="R52" s="774" t="s">
        <v>3626</v>
      </c>
      <c r="S52" s="837" t="s">
        <v>3118</v>
      </c>
      <c r="T52" s="776"/>
      <c r="U52" s="775">
        <v>6045432000</v>
      </c>
      <c r="V52" s="776">
        <v>3122791492</v>
      </c>
      <c r="W52" s="777" t="s">
        <v>3124</v>
      </c>
      <c r="X52" s="776" t="s">
        <v>2527</v>
      </c>
      <c r="Y52" s="776"/>
      <c r="Z52" s="776" t="s">
        <v>3119</v>
      </c>
      <c r="AA52" s="776"/>
      <c r="AB52" s="779" t="s">
        <v>4024</v>
      </c>
      <c r="AC52" s="780"/>
      <c r="AD52" s="781" t="s">
        <v>489</v>
      </c>
      <c r="AE52" s="782"/>
      <c r="AF52" s="779" t="s">
        <v>551</v>
      </c>
      <c r="AG52" s="779" t="s">
        <v>600</v>
      </c>
      <c r="AH52" s="779" t="s">
        <v>485</v>
      </c>
      <c r="AI52" s="779" t="s">
        <v>492</v>
      </c>
      <c r="AJ52" s="836">
        <v>45532</v>
      </c>
      <c r="AK52" s="854">
        <v>45637</v>
      </c>
      <c r="AL52" s="915">
        <v>4</v>
      </c>
      <c r="AM52" s="855">
        <v>7815500</v>
      </c>
      <c r="AN52" s="776">
        <v>2233000</v>
      </c>
      <c r="AO52" s="839">
        <v>1300000</v>
      </c>
      <c r="AP52" s="840">
        <v>2016101</v>
      </c>
      <c r="AQ52" s="917" t="s">
        <v>935</v>
      </c>
      <c r="AR52" s="841"/>
      <c r="AS52" s="769">
        <v>2</v>
      </c>
      <c r="AT52" s="791" t="s">
        <v>112</v>
      </c>
      <c r="AU52" s="792" t="s">
        <v>112</v>
      </c>
      <c r="AV52" s="792" t="s">
        <v>112</v>
      </c>
      <c r="AW52" s="792" t="s">
        <v>112</v>
      </c>
      <c r="AX52" s="792" t="s">
        <v>112</v>
      </c>
      <c r="AY52" s="769"/>
      <c r="AZ52" s="769"/>
      <c r="BA52" s="769"/>
      <c r="BB52" s="769"/>
      <c r="BC52" s="769"/>
      <c r="BD52" s="769"/>
      <c r="BE52" s="769"/>
      <c r="BF52" s="769"/>
      <c r="BG52" s="769" t="s">
        <v>112</v>
      </c>
      <c r="BH52" s="769" t="s">
        <v>112</v>
      </c>
      <c r="BI52" s="769" t="s">
        <v>112</v>
      </c>
      <c r="BJ52" s="769" t="s">
        <v>112</v>
      </c>
      <c r="BK52" s="769" t="s">
        <v>112</v>
      </c>
      <c r="BL52" s="769" t="s">
        <v>112</v>
      </c>
      <c r="BM52" s="769" t="s">
        <v>3693</v>
      </c>
      <c r="BN52" s="769" t="s">
        <v>112</v>
      </c>
      <c r="BO52" s="769" t="s">
        <v>112</v>
      </c>
      <c r="BP52" s="769" t="s">
        <v>112</v>
      </c>
      <c r="BQ52" s="769" t="s">
        <v>112</v>
      </c>
      <c r="BR52" s="840"/>
      <c r="BS52" s="840"/>
      <c r="BT52" s="840"/>
      <c r="BU52" s="840"/>
      <c r="BV52" s="840"/>
      <c r="BW52" s="840"/>
      <c r="BX52" s="740"/>
      <c r="BY52" s="740">
        <v>2016101</v>
      </c>
      <c r="BZ52" s="740" t="s">
        <v>2539</v>
      </c>
      <c r="CA52" s="740">
        <v>2016101</v>
      </c>
      <c r="CB52" s="740">
        <v>2</v>
      </c>
      <c r="CC52" s="740">
        <v>1.044</v>
      </c>
      <c r="CD52" s="796" t="s">
        <v>3728</v>
      </c>
      <c r="CE52" s="796" t="s">
        <v>2524</v>
      </c>
      <c r="CF52" s="796" t="s">
        <v>3634</v>
      </c>
      <c r="CG52" s="796" t="s">
        <v>177</v>
      </c>
      <c r="CH52" s="797">
        <v>6045432000</v>
      </c>
      <c r="CI52" s="797">
        <v>3002500001</v>
      </c>
      <c r="CJ52" s="798" t="s">
        <v>3706</v>
      </c>
      <c r="CK52" s="840"/>
      <c r="CL52" s="768">
        <v>30</v>
      </c>
      <c r="CM52" s="768" t="str">
        <f t="shared" si="0"/>
        <v>pinta</v>
      </c>
    </row>
    <row r="53" spans="2:92" ht="16.5" customHeight="1" thickBot="1">
      <c r="B53" s="462"/>
      <c r="C53" s="527" t="s">
        <v>474</v>
      </c>
      <c r="D53" s="715" t="s">
        <v>3952</v>
      </c>
      <c r="E53" s="528">
        <v>45413</v>
      </c>
      <c r="F53" s="691">
        <v>45406</v>
      </c>
      <c r="G53" s="527" t="s">
        <v>61</v>
      </c>
      <c r="H53" s="527">
        <v>82384536</v>
      </c>
      <c r="I53" s="527" t="s">
        <v>2739</v>
      </c>
      <c r="J53" s="527" t="s">
        <v>3210</v>
      </c>
      <c r="K53" s="527" t="s">
        <v>3211</v>
      </c>
      <c r="L53" s="527" t="s">
        <v>3212</v>
      </c>
      <c r="M53" s="528">
        <v>27685</v>
      </c>
      <c r="N53" s="812">
        <v>31</v>
      </c>
      <c r="O53" s="527" t="s">
        <v>4</v>
      </c>
      <c r="P53" s="452" t="s">
        <v>3213</v>
      </c>
      <c r="Q53" s="450" t="s">
        <v>2524</v>
      </c>
      <c r="R53" s="450" t="s">
        <v>3626</v>
      </c>
      <c r="S53" s="440" t="s">
        <v>3118</v>
      </c>
      <c r="T53" s="454"/>
      <c r="U53" s="438">
        <v>6045432000</v>
      </c>
      <c r="V53" s="454">
        <v>3122964440</v>
      </c>
      <c r="W53" s="453" t="s">
        <v>3214</v>
      </c>
      <c r="X53" s="471" t="s">
        <v>3167</v>
      </c>
      <c r="Y53" s="454"/>
      <c r="Z53" s="454" t="s">
        <v>2623</v>
      </c>
      <c r="AA53" s="454"/>
      <c r="AB53" s="439" t="s">
        <v>4024</v>
      </c>
      <c r="AC53" s="549"/>
      <c r="AD53" s="548" t="s">
        <v>489</v>
      </c>
      <c r="AE53" s="546"/>
      <c r="AF53" s="439" t="s">
        <v>551</v>
      </c>
      <c r="AG53" s="439" t="s">
        <v>600</v>
      </c>
      <c r="AH53" s="439" t="s">
        <v>485</v>
      </c>
      <c r="AI53" s="439" t="s">
        <v>492</v>
      </c>
      <c r="AJ53" s="451">
        <v>45553</v>
      </c>
      <c r="AK53" s="451">
        <v>45595</v>
      </c>
      <c r="AL53" s="494">
        <v>2</v>
      </c>
      <c r="AM53" s="455">
        <v>9044700</v>
      </c>
      <c r="AN53" s="455">
        <v>3717000</v>
      </c>
      <c r="AO53" s="510">
        <v>1486800</v>
      </c>
      <c r="AP53" s="486">
        <v>2016101</v>
      </c>
      <c r="AQ53" s="602" t="s">
        <v>935</v>
      </c>
      <c r="AR53" s="530"/>
      <c r="AS53" s="462">
        <v>2</v>
      </c>
      <c r="AT53" s="533" t="s">
        <v>112</v>
      </c>
      <c r="AU53" s="531" t="s">
        <v>112</v>
      </c>
      <c r="AV53" s="531" t="s">
        <v>112</v>
      </c>
      <c r="AW53" s="531" t="s">
        <v>112</v>
      </c>
      <c r="AX53" s="531" t="s">
        <v>112</v>
      </c>
      <c r="AY53" s="462"/>
      <c r="AZ53" s="462"/>
      <c r="BA53" s="462"/>
      <c r="BB53" s="462"/>
      <c r="BC53" s="462"/>
      <c r="BD53" s="462"/>
      <c r="BE53" s="462"/>
      <c r="BF53" s="462"/>
      <c r="BG53" s="462" t="s">
        <v>112</v>
      </c>
      <c r="BH53" s="462" t="s">
        <v>112</v>
      </c>
      <c r="BI53" s="462" t="s">
        <v>112</v>
      </c>
      <c r="BJ53" s="462" t="s">
        <v>112</v>
      </c>
      <c r="BK53" s="462" t="s">
        <v>112</v>
      </c>
      <c r="BL53" s="462" t="s">
        <v>112</v>
      </c>
      <c r="BM53" s="462" t="s">
        <v>3693</v>
      </c>
      <c r="BN53" s="462" t="s">
        <v>112</v>
      </c>
      <c r="BO53" s="462" t="s">
        <v>112</v>
      </c>
      <c r="BP53" s="462" t="s">
        <v>112</v>
      </c>
      <c r="BQ53" s="462" t="s">
        <v>112</v>
      </c>
      <c r="BR53" s="486"/>
      <c r="BS53" s="486"/>
      <c r="BT53" s="486"/>
      <c r="BU53" s="486"/>
      <c r="BV53" s="486"/>
      <c r="BW53" s="486"/>
      <c r="BX53" s="464"/>
      <c r="BY53" s="464">
        <v>2016101</v>
      </c>
      <c r="BZ53" s="464" t="s">
        <v>2539</v>
      </c>
      <c r="CA53" s="464">
        <v>2016101</v>
      </c>
      <c r="CB53" s="464">
        <v>2</v>
      </c>
      <c r="CC53" s="464">
        <v>1.044</v>
      </c>
      <c r="CD53" s="535" t="s">
        <v>3729</v>
      </c>
      <c r="CE53" s="535" t="s">
        <v>2524</v>
      </c>
      <c r="CF53" s="535" t="s">
        <v>3634</v>
      </c>
      <c r="CG53" s="535" t="s">
        <v>177</v>
      </c>
      <c r="CH53" s="517">
        <v>6045432000</v>
      </c>
      <c r="CI53" s="517">
        <v>3002500001</v>
      </c>
      <c r="CJ53" s="543" t="s">
        <v>3706</v>
      </c>
      <c r="CK53" s="486"/>
      <c r="CM53" s="894" t="str">
        <f t="shared" si="0"/>
        <v>pasar</v>
      </c>
      <c r="CN53" s="894" t="s">
        <v>4140</v>
      </c>
    </row>
    <row r="54" spans="2:92" ht="16.5" customHeight="1" thickBot="1">
      <c r="B54" s="462"/>
      <c r="C54" s="527" t="s">
        <v>474</v>
      </c>
      <c r="D54" s="715" t="s">
        <v>3952</v>
      </c>
      <c r="E54" s="528">
        <v>45413</v>
      </c>
      <c r="F54" s="691">
        <v>45406</v>
      </c>
      <c r="G54" s="527" t="s">
        <v>61</v>
      </c>
      <c r="H54" s="527">
        <v>8026887</v>
      </c>
      <c r="I54" s="527" t="s">
        <v>3079</v>
      </c>
      <c r="J54" s="527" t="s">
        <v>3215</v>
      </c>
      <c r="K54" s="527" t="s">
        <v>3216</v>
      </c>
      <c r="L54" s="527" t="s">
        <v>3217</v>
      </c>
      <c r="M54" s="528">
        <v>31011</v>
      </c>
      <c r="N54" s="812">
        <v>32</v>
      </c>
      <c r="O54" s="527" t="s">
        <v>4</v>
      </c>
      <c r="P54" s="452" t="s">
        <v>3129</v>
      </c>
      <c r="Q54" s="450" t="s">
        <v>2524</v>
      </c>
      <c r="R54" s="450" t="s">
        <v>3626</v>
      </c>
      <c r="S54" s="440" t="s">
        <v>178</v>
      </c>
      <c r="T54" s="454"/>
      <c r="U54" s="438">
        <v>6045432000</v>
      </c>
      <c r="V54" s="454">
        <v>3117989365</v>
      </c>
      <c r="W54" s="453" t="s">
        <v>3218</v>
      </c>
      <c r="X54" s="454" t="s">
        <v>2527</v>
      </c>
      <c r="Y54" s="454"/>
      <c r="Z54" s="454" t="s">
        <v>2623</v>
      </c>
      <c r="AA54" s="454"/>
      <c r="AB54" s="439" t="s">
        <v>4024</v>
      </c>
      <c r="AC54" s="549"/>
      <c r="AD54" s="548" t="s">
        <v>489</v>
      </c>
      <c r="AE54" s="546"/>
      <c r="AF54" s="439" t="s">
        <v>551</v>
      </c>
      <c r="AG54" s="439" t="s">
        <v>600</v>
      </c>
      <c r="AH54" s="439" t="s">
        <v>485</v>
      </c>
      <c r="AI54" s="439" t="s">
        <v>492</v>
      </c>
      <c r="AJ54" s="451">
        <v>45554</v>
      </c>
      <c r="AK54" s="451">
        <v>45626</v>
      </c>
      <c r="AL54" s="440">
        <v>2</v>
      </c>
      <c r="AM54" s="455">
        <v>9044700</v>
      </c>
      <c r="AN54" s="455">
        <v>3715514</v>
      </c>
      <c r="AO54" s="510">
        <v>1486206</v>
      </c>
      <c r="AP54" s="486">
        <v>2016101</v>
      </c>
      <c r="AQ54" s="602" t="s">
        <v>935</v>
      </c>
      <c r="AR54" s="530"/>
      <c r="AS54" s="462">
        <v>2</v>
      </c>
      <c r="AT54" s="533" t="s">
        <v>112</v>
      </c>
      <c r="AU54" s="531" t="s">
        <v>112</v>
      </c>
      <c r="AV54" s="531" t="s">
        <v>112</v>
      </c>
      <c r="AW54" s="531" t="s">
        <v>112</v>
      </c>
      <c r="AX54" s="531" t="s">
        <v>112</v>
      </c>
      <c r="AY54" s="462"/>
      <c r="AZ54" s="462"/>
      <c r="BA54" s="462"/>
      <c r="BB54" s="462"/>
      <c r="BC54" s="462"/>
      <c r="BD54" s="462"/>
      <c r="BE54" s="462"/>
      <c r="BF54" s="462"/>
      <c r="BG54" s="462" t="s">
        <v>112</v>
      </c>
      <c r="BH54" s="462" t="s">
        <v>112</v>
      </c>
      <c r="BI54" s="462" t="s">
        <v>112</v>
      </c>
      <c r="BJ54" s="462" t="s">
        <v>112</v>
      </c>
      <c r="BK54" s="462" t="s">
        <v>112</v>
      </c>
      <c r="BL54" s="462" t="s">
        <v>112</v>
      </c>
      <c r="BM54" s="462" t="s">
        <v>3693</v>
      </c>
      <c r="BN54" s="462" t="s">
        <v>112</v>
      </c>
      <c r="BO54" s="462" t="s">
        <v>112</v>
      </c>
      <c r="BP54" s="462" t="s">
        <v>112</v>
      </c>
      <c r="BQ54" s="462" t="s">
        <v>112</v>
      </c>
      <c r="BR54" s="486"/>
      <c r="BS54" s="486"/>
      <c r="BT54" s="486"/>
      <c r="BU54" s="486"/>
      <c r="BV54" s="486"/>
      <c r="BW54" s="486"/>
      <c r="BX54" s="464"/>
      <c r="BY54" s="464">
        <v>2016101</v>
      </c>
      <c r="BZ54" s="464" t="s">
        <v>2539</v>
      </c>
      <c r="CA54" s="464">
        <v>2016101</v>
      </c>
      <c r="CB54" s="464">
        <v>2</v>
      </c>
      <c r="CC54" s="464">
        <v>1.044</v>
      </c>
      <c r="CD54" s="535" t="s">
        <v>3730</v>
      </c>
      <c r="CE54" s="535" t="s">
        <v>2524</v>
      </c>
      <c r="CF54" s="535" t="s">
        <v>3634</v>
      </c>
      <c r="CG54" s="535" t="s">
        <v>177</v>
      </c>
      <c r="CH54" s="517">
        <v>6045432000</v>
      </c>
      <c r="CI54" s="517">
        <v>3002500001</v>
      </c>
      <c r="CJ54" s="543" t="s">
        <v>3706</v>
      </c>
      <c r="CK54" s="486"/>
      <c r="CM54" s="894" t="str">
        <f t="shared" si="0"/>
        <v>pasar</v>
      </c>
      <c r="CN54" s="894" t="s">
        <v>4141</v>
      </c>
    </row>
    <row r="55" spans="2:92" s="768" customFormat="1" ht="16.5" customHeight="1" thickBot="1">
      <c r="B55" s="769"/>
      <c r="C55" s="770" t="s">
        <v>474</v>
      </c>
      <c r="D55" s="912" t="s">
        <v>3952</v>
      </c>
      <c r="E55" s="771">
        <v>45413</v>
      </c>
      <c r="F55" s="772">
        <v>45406</v>
      </c>
      <c r="G55" s="770" t="s">
        <v>61</v>
      </c>
      <c r="H55" s="770">
        <v>1000564579</v>
      </c>
      <c r="I55" s="770" t="s">
        <v>3223</v>
      </c>
      <c r="J55" s="770" t="s">
        <v>3169</v>
      </c>
      <c r="K55" s="770" t="s">
        <v>2595</v>
      </c>
      <c r="L55" s="770"/>
      <c r="M55" s="771">
        <v>36913</v>
      </c>
      <c r="N55" s="813">
        <v>33</v>
      </c>
      <c r="O55" s="770" t="s">
        <v>524</v>
      </c>
      <c r="P55" s="833" t="s">
        <v>3224</v>
      </c>
      <c r="Q55" s="774" t="s">
        <v>2524</v>
      </c>
      <c r="R55" s="774" t="s">
        <v>3626</v>
      </c>
      <c r="S55" s="837" t="s">
        <v>3118</v>
      </c>
      <c r="T55" s="776"/>
      <c r="U55" s="775">
        <v>6045432000</v>
      </c>
      <c r="V55" s="776">
        <v>3216607788</v>
      </c>
      <c r="W55" s="777" t="s">
        <v>3225</v>
      </c>
      <c r="X55" s="776" t="s">
        <v>2547</v>
      </c>
      <c r="Y55" s="776"/>
      <c r="Z55" s="776" t="s">
        <v>3119</v>
      </c>
      <c r="AA55" s="776"/>
      <c r="AB55" s="779" t="s">
        <v>4024</v>
      </c>
      <c r="AC55" s="780"/>
      <c r="AD55" s="781" t="s">
        <v>489</v>
      </c>
      <c r="AE55" s="782"/>
      <c r="AF55" s="779" t="s">
        <v>551</v>
      </c>
      <c r="AG55" s="779" t="s">
        <v>600</v>
      </c>
      <c r="AH55" s="779" t="s">
        <v>485</v>
      </c>
      <c r="AI55" s="779" t="s">
        <v>492</v>
      </c>
      <c r="AJ55" s="836">
        <v>45532</v>
      </c>
      <c r="AK55" s="836">
        <v>45638</v>
      </c>
      <c r="AL55" s="837">
        <v>4</v>
      </c>
      <c r="AM55" s="838">
        <v>7815500</v>
      </c>
      <c r="AN55" s="838">
        <v>22247417</v>
      </c>
      <c r="AO55" s="839">
        <v>1300000</v>
      </c>
      <c r="AP55" s="840">
        <v>2016101</v>
      </c>
      <c r="AQ55" s="917" t="s">
        <v>935</v>
      </c>
      <c r="AR55" s="841"/>
      <c r="AS55" s="769">
        <v>2</v>
      </c>
      <c r="AT55" s="791" t="s">
        <v>112</v>
      </c>
      <c r="AU55" s="792" t="s">
        <v>112</v>
      </c>
      <c r="AV55" s="792" t="s">
        <v>112</v>
      </c>
      <c r="AW55" s="792" t="s">
        <v>112</v>
      </c>
      <c r="AX55" s="792" t="s">
        <v>112</v>
      </c>
      <c r="AY55" s="769"/>
      <c r="AZ55" s="769"/>
      <c r="BA55" s="769"/>
      <c r="BB55" s="769"/>
      <c r="BC55" s="769"/>
      <c r="BD55" s="769"/>
      <c r="BE55" s="769"/>
      <c r="BF55" s="769"/>
      <c r="BG55" s="769" t="s">
        <v>112</v>
      </c>
      <c r="BH55" s="769" t="s">
        <v>112</v>
      </c>
      <c r="BI55" s="769" t="s">
        <v>112</v>
      </c>
      <c r="BJ55" s="769" t="s">
        <v>112</v>
      </c>
      <c r="BK55" s="769" t="s">
        <v>112</v>
      </c>
      <c r="BL55" s="769" t="s">
        <v>112</v>
      </c>
      <c r="BM55" s="769" t="s">
        <v>3693</v>
      </c>
      <c r="BN55" s="769" t="s">
        <v>112</v>
      </c>
      <c r="BO55" s="769" t="s">
        <v>112</v>
      </c>
      <c r="BP55" s="769" t="s">
        <v>112</v>
      </c>
      <c r="BQ55" s="769" t="s">
        <v>112</v>
      </c>
      <c r="BR55" s="840"/>
      <c r="BS55" s="840"/>
      <c r="BT55" s="840"/>
      <c r="BU55" s="840"/>
      <c r="BV55" s="840"/>
      <c r="BW55" s="840"/>
      <c r="BX55" s="740"/>
      <c r="BY55" s="740">
        <v>2016101</v>
      </c>
      <c r="BZ55" s="740" t="s">
        <v>2539</v>
      </c>
      <c r="CA55" s="740">
        <v>2016101</v>
      </c>
      <c r="CB55" s="740">
        <v>2</v>
      </c>
      <c r="CC55" s="740">
        <v>1.044</v>
      </c>
      <c r="CD55" s="796" t="s">
        <v>3732</v>
      </c>
      <c r="CE55" s="796" t="s">
        <v>2524</v>
      </c>
      <c r="CF55" s="796" t="s">
        <v>3634</v>
      </c>
      <c r="CG55" s="796" t="s">
        <v>177</v>
      </c>
      <c r="CH55" s="797">
        <v>6045432000</v>
      </c>
      <c r="CI55" s="797">
        <v>3002500001</v>
      </c>
      <c r="CJ55" s="798" t="s">
        <v>3706</v>
      </c>
      <c r="CK55" s="840"/>
      <c r="CL55" s="768">
        <v>33</v>
      </c>
      <c r="CM55" s="768" t="str">
        <f t="shared" si="0"/>
        <v>pinta</v>
      </c>
    </row>
    <row r="56" spans="2:92" s="768" customFormat="1" ht="16.5" customHeight="1" thickBot="1">
      <c r="B56" s="769"/>
      <c r="C56" s="770" t="s">
        <v>474</v>
      </c>
      <c r="D56" s="912" t="s">
        <v>3952</v>
      </c>
      <c r="E56" s="771">
        <v>45413</v>
      </c>
      <c r="F56" s="772">
        <v>45406</v>
      </c>
      <c r="G56" s="770" t="s">
        <v>61</v>
      </c>
      <c r="H56" s="770">
        <v>71118710</v>
      </c>
      <c r="I56" s="770" t="s">
        <v>3226</v>
      </c>
      <c r="J56" s="770" t="s">
        <v>2672</v>
      </c>
      <c r="K56" s="770" t="s">
        <v>3227</v>
      </c>
      <c r="L56" s="770" t="s">
        <v>3228</v>
      </c>
      <c r="M56" s="771">
        <v>31097</v>
      </c>
      <c r="N56" s="813">
        <v>34</v>
      </c>
      <c r="O56" s="770" t="s">
        <v>4</v>
      </c>
      <c r="P56" s="833" t="s">
        <v>3229</v>
      </c>
      <c r="Q56" s="774" t="s">
        <v>2524</v>
      </c>
      <c r="R56" s="774" t="s">
        <v>3626</v>
      </c>
      <c r="S56" s="837" t="s">
        <v>3118</v>
      </c>
      <c r="T56" s="776"/>
      <c r="U56" s="775">
        <v>6045432000</v>
      </c>
      <c r="V56" s="918">
        <v>3207628302</v>
      </c>
      <c r="W56" s="777" t="s">
        <v>3230</v>
      </c>
      <c r="X56" s="776" t="s">
        <v>2527</v>
      </c>
      <c r="Y56" s="776"/>
      <c r="Z56" s="776" t="s">
        <v>3119</v>
      </c>
      <c r="AA56" s="776"/>
      <c r="AB56" s="779" t="s">
        <v>4024</v>
      </c>
      <c r="AC56" s="780"/>
      <c r="AD56" s="781" t="s">
        <v>489</v>
      </c>
      <c r="AE56" s="782"/>
      <c r="AF56" s="779" t="s">
        <v>551</v>
      </c>
      <c r="AG56" s="779" t="s">
        <v>600</v>
      </c>
      <c r="AH56" s="779" t="s">
        <v>485</v>
      </c>
      <c r="AI56" s="779" t="s">
        <v>492</v>
      </c>
      <c r="AJ56" s="836">
        <v>45343</v>
      </c>
      <c r="AK56" s="836" t="s">
        <v>4105</v>
      </c>
      <c r="AL56" s="837">
        <v>9</v>
      </c>
      <c r="AM56" s="838">
        <v>15624742</v>
      </c>
      <c r="AN56" s="838">
        <v>2232106</v>
      </c>
      <c r="AO56" s="839">
        <v>1300000</v>
      </c>
      <c r="AP56" s="840">
        <v>2016101</v>
      </c>
      <c r="AQ56" s="917" t="s">
        <v>935</v>
      </c>
      <c r="AR56" s="841"/>
      <c r="AS56" s="769">
        <v>2</v>
      </c>
      <c r="AT56" s="791" t="s">
        <v>112</v>
      </c>
      <c r="AU56" s="792" t="s">
        <v>112</v>
      </c>
      <c r="AV56" s="792" t="s">
        <v>112</v>
      </c>
      <c r="AW56" s="792" t="s">
        <v>112</v>
      </c>
      <c r="AX56" s="792" t="s">
        <v>112</v>
      </c>
      <c r="AY56" s="769"/>
      <c r="AZ56" s="769"/>
      <c r="BA56" s="769"/>
      <c r="BB56" s="769"/>
      <c r="BC56" s="769"/>
      <c r="BD56" s="769"/>
      <c r="BE56" s="769"/>
      <c r="BF56" s="769"/>
      <c r="BG56" s="769" t="s">
        <v>112</v>
      </c>
      <c r="BH56" s="769" t="s">
        <v>112</v>
      </c>
      <c r="BI56" s="769" t="s">
        <v>112</v>
      </c>
      <c r="BJ56" s="769" t="s">
        <v>112</v>
      </c>
      <c r="BK56" s="769" t="s">
        <v>112</v>
      </c>
      <c r="BL56" s="769" t="s">
        <v>112</v>
      </c>
      <c r="BM56" s="769" t="s">
        <v>3693</v>
      </c>
      <c r="BN56" s="769" t="s">
        <v>112</v>
      </c>
      <c r="BO56" s="769" t="s">
        <v>112</v>
      </c>
      <c r="BP56" s="769" t="s">
        <v>112</v>
      </c>
      <c r="BQ56" s="769" t="s">
        <v>112</v>
      </c>
      <c r="BR56" s="840"/>
      <c r="BS56" s="840"/>
      <c r="BT56" s="840"/>
      <c r="BU56" s="840"/>
      <c r="BV56" s="840"/>
      <c r="BW56" s="840"/>
      <c r="BX56" s="740"/>
      <c r="BY56" s="740">
        <v>2016101</v>
      </c>
      <c r="BZ56" s="740" t="s">
        <v>2539</v>
      </c>
      <c r="CA56" s="740">
        <v>2016101</v>
      </c>
      <c r="CB56" s="740">
        <v>2</v>
      </c>
      <c r="CC56" s="740">
        <v>1.044</v>
      </c>
      <c r="CD56" s="796" t="s">
        <v>3733</v>
      </c>
      <c r="CE56" s="796" t="s">
        <v>2524</v>
      </c>
      <c r="CF56" s="796" t="s">
        <v>3634</v>
      </c>
      <c r="CG56" s="796" t="s">
        <v>177</v>
      </c>
      <c r="CH56" s="797">
        <v>6045432000</v>
      </c>
      <c r="CI56" s="797">
        <v>3002500001</v>
      </c>
      <c r="CJ56" s="798" t="s">
        <v>3706</v>
      </c>
      <c r="CK56" s="840"/>
      <c r="CL56" s="768">
        <v>34</v>
      </c>
      <c r="CM56" s="768" t="str">
        <f t="shared" si="0"/>
        <v>pinta</v>
      </c>
    </row>
    <row r="57" spans="2:92" ht="16.5" customHeight="1" thickBot="1">
      <c r="B57" s="462"/>
      <c r="C57" s="527" t="s">
        <v>474</v>
      </c>
      <c r="D57" s="715" t="s">
        <v>3952</v>
      </c>
      <c r="E57" s="528">
        <v>45413</v>
      </c>
      <c r="F57" s="691">
        <v>45406</v>
      </c>
      <c r="G57" s="527" t="s">
        <v>61</v>
      </c>
      <c r="H57" s="527">
        <v>1040181354</v>
      </c>
      <c r="I57" s="527" t="s">
        <v>3236</v>
      </c>
      <c r="J57" s="527" t="s">
        <v>2544</v>
      </c>
      <c r="K57" s="527" t="s">
        <v>2594</v>
      </c>
      <c r="L57" s="527" t="s">
        <v>3201</v>
      </c>
      <c r="M57" s="528">
        <v>32866</v>
      </c>
      <c r="N57" s="812">
        <v>35</v>
      </c>
      <c r="O57" s="527" t="s">
        <v>524</v>
      </c>
      <c r="P57" s="457" t="s">
        <v>3237</v>
      </c>
      <c r="Q57" s="450" t="s">
        <v>2524</v>
      </c>
      <c r="R57" s="450" t="s">
        <v>3626</v>
      </c>
      <c r="S57" s="440" t="s">
        <v>3118</v>
      </c>
      <c r="T57" s="454"/>
      <c r="U57" s="438">
        <v>6045432000</v>
      </c>
      <c r="V57" s="454">
        <v>3104405852</v>
      </c>
      <c r="W57" s="453" t="s">
        <v>3238</v>
      </c>
      <c r="X57" s="454" t="s">
        <v>2527</v>
      </c>
      <c r="Y57" s="454"/>
      <c r="Z57" s="454" t="s">
        <v>2548</v>
      </c>
      <c r="AA57" s="454"/>
      <c r="AB57" s="439" t="s">
        <v>4024</v>
      </c>
      <c r="AC57" s="549"/>
      <c r="AD57" s="548" t="s">
        <v>489</v>
      </c>
      <c r="AE57" s="546"/>
      <c r="AF57" s="439" t="s">
        <v>551</v>
      </c>
      <c r="AG57" s="439" t="s">
        <v>600</v>
      </c>
      <c r="AH57" s="439" t="s">
        <v>485</v>
      </c>
      <c r="AI57" s="439" t="s">
        <v>492</v>
      </c>
      <c r="AJ57" s="451">
        <v>45346</v>
      </c>
      <c r="AK57" s="451">
        <v>45622</v>
      </c>
      <c r="AL57" s="440">
        <v>9</v>
      </c>
      <c r="AM57" s="455">
        <v>26019000</v>
      </c>
      <c r="AN57" s="455">
        <v>3717000</v>
      </c>
      <c r="AO57" s="510">
        <v>1486800</v>
      </c>
      <c r="AP57" s="486">
        <v>2016101</v>
      </c>
      <c r="AQ57" s="602" t="s">
        <v>935</v>
      </c>
      <c r="AR57" s="530"/>
      <c r="AS57" s="462">
        <v>2</v>
      </c>
      <c r="AT57" s="533" t="s">
        <v>112</v>
      </c>
      <c r="AU57" s="531" t="s">
        <v>112</v>
      </c>
      <c r="AV57" s="531" t="s">
        <v>112</v>
      </c>
      <c r="AW57" s="531" t="s">
        <v>112</v>
      </c>
      <c r="AX57" s="531" t="s">
        <v>112</v>
      </c>
      <c r="AY57" s="462"/>
      <c r="AZ57" s="462"/>
      <c r="BA57" s="462"/>
      <c r="BB57" s="462"/>
      <c r="BC57" s="462"/>
      <c r="BD57" s="462"/>
      <c r="BE57" s="462"/>
      <c r="BF57" s="462"/>
      <c r="BG57" s="462" t="s">
        <v>112</v>
      </c>
      <c r="BH57" s="462" t="s">
        <v>112</v>
      </c>
      <c r="BI57" s="462" t="s">
        <v>112</v>
      </c>
      <c r="BJ57" s="462" t="s">
        <v>112</v>
      </c>
      <c r="BK57" s="462" t="s">
        <v>112</v>
      </c>
      <c r="BL57" s="462" t="s">
        <v>112</v>
      </c>
      <c r="BM57" s="462" t="s">
        <v>3693</v>
      </c>
      <c r="BN57" s="462" t="s">
        <v>112</v>
      </c>
      <c r="BO57" s="462" t="s">
        <v>112</v>
      </c>
      <c r="BP57" s="462" t="s">
        <v>112</v>
      </c>
      <c r="BQ57" s="462" t="s">
        <v>112</v>
      </c>
      <c r="BR57" s="486"/>
      <c r="BS57" s="486"/>
      <c r="BT57" s="486"/>
      <c r="BU57" s="486"/>
      <c r="BV57" s="486"/>
      <c r="BW57" s="486"/>
      <c r="BX57" s="464"/>
      <c r="BY57" s="464">
        <v>2016101</v>
      </c>
      <c r="BZ57" s="464" t="s">
        <v>2539</v>
      </c>
      <c r="CA57" s="464">
        <v>2016101</v>
      </c>
      <c r="CB57" s="464">
        <v>2</v>
      </c>
      <c r="CC57" s="464">
        <v>1.044</v>
      </c>
      <c r="CD57" s="535" t="s">
        <v>3735</v>
      </c>
      <c r="CE57" s="535" t="s">
        <v>2524</v>
      </c>
      <c r="CF57" s="535" t="s">
        <v>3634</v>
      </c>
      <c r="CG57" s="535" t="s">
        <v>177</v>
      </c>
      <c r="CH57" s="517">
        <v>6045432000</v>
      </c>
      <c r="CI57" s="517">
        <v>3002500001</v>
      </c>
      <c r="CJ57" s="543" t="s">
        <v>3706</v>
      </c>
      <c r="CK57" s="486"/>
      <c r="CM57" s="894" t="str">
        <f t="shared" si="0"/>
        <v>pasar</v>
      </c>
      <c r="CN57" s="894" t="s">
        <v>4142</v>
      </c>
    </row>
    <row r="58" spans="2:92" s="768" customFormat="1" ht="16.5" customHeight="1" thickBot="1">
      <c r="B58" s="769"/>
      <c r="C58" s="770" t="s">
        <v>474</v>
      </c>
      <c r="D58" s="912" t="s">
        <v>3952</v>
      </c>
      <c r="E58" s="771">
        <v>45413</v>
      </c>
      <c r="F58" s="772">
        <v>45406</v>
      </c>
      <c r="G58" s="770" t="s">
        <v>61</v>
      </c>
      <c r="H58" s="770">
        <v>71112830</v>
      </c>
      <c r="I58" s="770" t="s">
        <v>3231</v>
      </c>
      <c r="J58" s="770" t="s">
        <v>3232</v>
      </c>
      <c r="K58" s="770" t="s">
        <v>3233</v>
      </c>
      <c r="L58" s="770" t="s">
        <v>2657</v>
      </c>
      <c r="M58" s="771">
        <v>24573</v>
      </c>
      <c r="N58" s="813">
        <v>36</v>
      </c>
      <c r="O58" s="770" t="s">
        <v>4</v>
      </c>
      <c r="P58" s="919" t="s">
        <v>3234</v>
      </c>
      <c r="Q58" s="774" t="s">
        <v>2524</v>
      </c>
      <c r="R58" s="774" t="s">
        <v>3626</v>
      </c>
      <c r="S58" s="837" t="s">
        <v>3118</v>
      </c>
      <c r="T58" s="776"/>
      <c r="U58" s="775">
        <v>6045432000</v>
      </c>
      <c r="V58" s="776">
        <v>3022115758</v>
      </c>
      <c r="W58" s="777" t="s">
        <v>3235</v>
      </c>
      <c r="X58" s="776" t="s">
        <v>2527</v>
      </c>
      <c r="Y58" s="776"/>
      <c r="Z58" s="776" t="s">
        <v>2548</v>
      </c>
      <c r="AA58" s="776"/>
      <c r="AB58" s="779" t="s">
        <v>4024</v>
      </c>
      <c r="AC58" s="780"/>
      <c r="AD58" s="781" t="s">
        <v>489</v>
      </c>
      <c r="AE58" s="782"/>
      <c r="AF58" s="779" t="s">
        <v>551</v>
      </c>
      <c r="AG58" s="779" t="s">
        <v>600</v>
      </c>
      <c r="AH58" s="779" t="s">
        <v>485</v>
      </c>
      <c r="AI58" s="779" t="s">
        <v>492</v>
      </c>
      <c r="AJ58" s="836">
        <v>45573</v>
      </c>
      <c r="AK58" s="836">
        <v>45641</v>
      </c>
      <c r="AL58" s="837">
        <v>2</v>
      </c>
      <c r="AM58" s="838">
        <v>7250500</v>
      </c>
      <c r="AN58" s="838">
        <v>3346386</v>
      </c>
      <c r="AO58" s="839">
        <v>1338556</v>
      </c>
      <c r="AP58" s="840">
        <v>2016101</v>
      </c>
      <c r="AQ58" s="917" t="s">
        <v>935</v>
      </c>
      <c r="AR58" s="841"/>
      <c r="AS58" s="769">
        <v>2</v>
      </c>
      <c r="AT58" s="791" t="s">
        <v>112</v>
      </c>
      <c r="AU58" s="792" t="s">
        <v>112</v>
      </c>
      <c r="AV58" s="792" t="s">
        <v>112</v>
      </c>
      <c r="AW58" s="792" t="s">
        <v>112</v>
      </c>
      <c r="AX58" s="792" t="s">
        <v>112</v>
      </c>
      <c r="AY58" s="769"/>
      <c r="AZ58" s="769"/>
      <c r="BA58" s="769"/>
      <c r="BB58" s="769"/>
      <c r="BC58" s="769"/>
      <c r="BD58" s="769"/>
      <c r="BE58" s="769"/>
      <c r="BF58" s="769"/>
      <c r="BG58" s="769" t="s">
        <v>112</v>
      </c>
      <c r="BH58" s="769" t="s">
        <v>112</v>
      </c>
      <c r="BI58" s="769" t="s">
        <v>112</v>
      </c>
      <c r="BJ58" s="769" t="s">
        <v>112</v>
      </c>
      <c r="BK58" s="769" t="s">
        <v>112</v>
      </c>
      <c r="BL58" s="769" t="s">
        <v>112</v>
      </c>
      <c r="BM58" s="769" t="s">
        <v>3693</v>
      </c>
      <c r="BN58" s="769" t="s">
        <v>112</v>
      </c>
      <c r="BO58" s="769" t="s">
        <v>112</v>
      </c>
      <c r="BP58" s="769" t="s">
        <v>112</v>
      </c>
      <c r="BQ58" s="769" t="s">
        <v>112</v>
      </c>
      <c r="BR58" s="840"/>
      <c r="BS58" s="840"/>
      <c r="BT58" s="840"/>
      <c r="BU58" s="840"/>
      <c r="BV58" s="840"/>
      <c r="BW58" s="840"/>
      <c r="BX58" s="740"/>
      <c r="BY58" s="740">
        <v>2016101</v>
      </c>
      <c r="BZ58" s="740" t="s">
        <v>2539</v>
      </c>
      <c r="CA58" s="740">
        <v>2016101</v>
      </c>
      <c r="CB58" s="740">
        <v>2</v>
      </c>
      <c r="CC58" s="740">
        <v>1.044</v>
      </c>
      <c r="CD58" s="796" t="s">
        <v>3734</v>
      </c>
      <c r="CE58" s="796" t="s">
        <v>2524</v>
      </c>
      <c r="CF58" s="796" t="s">
        <v>3634</v>
      </c>
      <c r="CG58" s="796" t="s">
        <v>177</v>
      </c>
      <c r="CH58" s="797">
        <v>6045432000</v>
      </c>
      <c r="CI58" s="797">
        <v>3002500001</v>
      </c>
      <c r="CJ58" s="798" t="s">
        <v>3706</v>
      </c>
      <c r="CK58" s="840"/>
      <c r="CL58" s="768">
        <v>36</v>
      </c>
      <c r="CM58" s="768" t="str">
        <f t="shared" si="0"/>
        <v>pinta</v>
      </c>
    </row>
    <row r="59" spans="2:92" s="768" customFormat="1" ht="16.5" customHeight="1" thickBot="1">
      <c r="B59" s="769"/>
      <c r="C59" s="770" t="s">
        <v>474</v>
      </c>
      <c r="D59" s="912" t="s">
        <v>3952</v>
      </c>
      <c r="E59" s="771">
        <v>45413</v>
      </c>
      <c r="F59" s="772">
        <v>45406</v>
      </c>
      <c r="G59" s="770" t="s">
        <v>61</v>
      </c>
      <c r="H59" s="770">
        <v>1036403507</v>
      </c>
      <c r="I59" s="770" t="s">
        <v>2575</v>
      </c>
      <c r="J59" s="770" t="s">
        <v>3242</v>
      </c>
      <c r="K59" s="770" t="s">
        <v>3243</v>
      </c>
      <c r="L59" s="770"/>
      <c r="M59" s="771">
        <v>35946</v>
      </c>
      <c r="N59" s="813">
        <v>37</v>
      </c>
      <c r="O59" s="770" t="s">
        <v>4</v>
      </c>
      <c r="P59" s="833" t="s">
        <v>3129</v>
      </c>
      <c r="Q59" s="774" t="s">
        <v>2524</v>
      </c>
      <c r="R59" s="774" t="s">
        <v>3626</v>
      </c>
      <c r="S59" s="837" t="s">
        <v>3118</v>
      </c>
      <c r="T59" s="776"/>
      <c r="U59" s="775">
        <v>6045432000</v>
      </c>
      <c r="V59" s="776">
        <v>3113042244</v>
      </c>
      <c r="W59" s="777" t="s">
        <v>3244</v>
      </c>
      <c r="X59" s="776" t="s">
        <v>2547</v>
      </c>
      <c r="Y59" s="776"/>
      <c r="Z59" s="776" t="s">
        <v>2548</v>
      </c>
      <c r="AA59" s="776"/>
      <c r="AB59" s="779" t="s">
        <v>4024</v>
      </c>
      <c r="AC59" s="780"/>
      <c r="AD59" s="781" t="s">
        <v>489</v>
      </c>
      <c r="AE59" s="782"/>
      <c r="AF59" s="779" t="s">
        <v>551</v>
      </c>
      <c r="AG59" s="779" t="s">
        <v>600</v>
      </c>
      <c r="AH59" s="779" t="s">
        <v>485</v>
      </c>
      <c r="AI59" s="779" t="s">
        <v>492</v>
      </c>
      <c r="AJ59" s="836">
        <v>45570</v>
      </c>
      <c r="AK59" s="836">
        <v>45638</v>
      </c>
      <c r="AL59" s="837">
        <v>2</v>
      </c>
      <c r="AM59" s="838">
        <v>68633333</v>
      </c>
      <c r="AN59" s="838">
        <v>2900000</v>
      </c>
      <c r="AO59" s="839">
        <v>1300000</v>
      </c>
      <c r="AP59" s="840">
        <v>2016101</v>
      </c>
      <c r="AQ59" s="917" t="s">
        <v>935</v>
      </c>
      <c r="AR59" s="841"/>
      <c r="AS59" s="769">
        <v>2</v>
      </c>
      <c r="AT59" s="791" t="s">
        <v>112</v>
      </c>
      <c r="AU59" s="792" t="s">
        <v>112</v>
      </c>
      <c r="AV59" s="792" t="s">
        <v>112</v>
      </c>
      <c r="AW59" s="792" t="s">
        <v>112</v>
      </c>
      <c r="AX59" s="792" t="s">
        <v>112</v>
      </c>
      <c r="AY59" s="769"/>
      <c r="AZ59" s="769"/>
      <c r="BA59" s="769"/>
      <c r="BB59" s="769"/>
      <c r="BC59" s="769"/>
      <c r="BD59" s="769"/>
      <c r="BE59" s="769"/>
      <c r="BF59" s="769"/>
      <c r="BG59" s="769" t="s">
        <v>112</v>
      </c>
      <c r="BH59" s="769" t="s">
        <v>112</v>
      </c>
      <c r="BI59" s="769" t="s">
        <v>112</v>
      </c>
      <c r="BJ59" s="769" t="s">
        <v>112</v>
      </c>
      <c r="BK59" s="769" t="s">
        <v>112</v>
      </c>
      <c r="BL59" s="769" t="s">
        <v>112</v>
      </c>
      <c r="BM59" s="769" t="s">
        <v>3693</v>
      </c>
      <c r="BN59" s="769" t="s">
        <v>112</v>
      </c>
      <c r="BO59" s="769" t="s">
        <v>112</v>
      </c>
      <c r="BP59" s="769" t="s">
        <v>112</v>
      </c>
      <c r="BQ59" s="769" t="s">
        <v>112</v>
      </c>
      <c r="BR59" s="840"/>
      <c r="BS59" s="840"/>
      <c r="BT59" s="840"/>
      <c r="BU59" s="840"/>
      <c r="BV59" s="840"/>
      <c r="BW59" s="840"/>
      <c r="BX59" s="740"/>
      <c r="BY59" s="740">
        <v>2016101</v>
      </c>
      <c r="BZ59" s="740" t="s">
        <v>2539</v>
      </c>
      <c r="CA59" s="740">
        <v>2016101</v>
      </c>
      <c r="CB59" s="740">
        <v>2</v>
      </c>
      <c r="CC59" s="740">
        <v>1.044</v>
      </c>
      <c r="CD59" s="796" t="s">
        <v>3737</v>
      </c>
      <c r="CE59" s="796" t="s">
        <v>2524</v>
      </c>
      <c r="CF59" s="796" t="s">
        <v>3634</v>
      </c>
      <c r="CG59" s="796" t="s">
        <v>177</v>
      </c>
      <c r="CH59" s="797">
        <v>6045432000</v>
      </c>
      <c r="CI59" s="797">
        <v>3002500001</v>
      </c>
      <c r="CJ59" s="798" t="s">
        <v>3706</v>
      </c>
      <c r="CK59" s="840"/>
      <c r="CL59" s="768">
        <v>37</v>
      </c>
      <c r="CM59" s="768" t="str">
        <f t="shared" si="0"/>
        <v>pinta</v>
      </c>
    </row>
    <row r="60" spans="2:92" ht="16.5" customHeight="1" thickBot="1">
      <c r="B60" s="462"/>
      <c r="C60" s="527" t="s">
        <v>474</v>
      </c>
      <c r="D60" s="715" t="s">
        <v>3952</v>
      </c>
      <c r="E60" s="528">
        <v>45413</v>
      </c>
      <c r="F60" s="691">
        <v>45406</v>
      </c>
      <c r="G60" s="527" t="s">
        <v>61</v>
      </c>
      <c r="H60" s="527">
        <v>43714893</v>
      </c>
      <c r="I60" s="527" t="s">
        <v>3239</v>
      </c>
      <c r="J60" s="527" t="s">
        <v>2655</v>
      </c>
      <c r="K60" s="527" t="s">
        <v>2594</v>
      </c>
      <c r="L60" s="527" t="s">
        <v>3240</v>
      </c>
      <c r="M60" s="528">
        <v>29320</v>
      </c>
      <c r="N60" s="812">
        <v>38</v>
      </c>
      <c r="O60" s="527" t="s">
        <v>524</v>
      </c>
      <c r="P60" s="457" t="s">
        <v>3129</v>
      </c>
      <c r="Q60" s="450" t="s">
        <v>2524</v>
      </c>
      <c r="R60" s="450" t="s">
        <v>3626</v>
      </c>
      <c r="S60" s="440" t="s">
        <v>178</v>
      </c>
      <c r="T60" s="454"/>
      <c r="U60" s="438">
        <v>6045432000</v>
      </c>
      <c r="V60" s="454">
        <v>3002571215</v>
      </c>
      <c r="W60" s="453" t="s">
        <v>3241</v>
      </c>
      <c r="X60" s="454" t="s">
        <v>2527</v>
      </c>
      <c r="Y60" s="454"/>
      <c r="Z60" s="454" t="s">
        <v>2548</v>
      </c>
      <c r="AA60" s="454"/>
      <c r="AB60" s="439" t="s">
        <v>4024</v>
      </c>
      <c r="AC60" s="549"/>
      <c r="AD60" s="548" t="s">
        <v>489</v>
      </c>
      <c r="AE60" s="546"/>
      <c r="AF60" s="439" t="s">
        <v>551</v>
      </c>
      <c r="AG60" s="439" t="s">
        <v>600</v>
      </c>
      <c r="AH60" s="439" t="s">
        <v>485</v>
      </c>
      <c r="AI60" s="439" t="s">
        <v>492</v>
      </c>
      <c r="AJ60" s="451">
        <v>45349</v>
      </c>
      <c r="AK60" s="451">
        <v>45624</v>
      </c>
      <c r="AL60" s="440">
        <v>9</v>
      </c>
      <c r="AM60" s="455">
        <v>26019000</v>
      </c>
      <c r="AN60" s="455">
        <v>3717000</v>
      </c>
      <c r="AO60" s="510">
        <v>1486800</v>
      </c>
      <c r="AP60" s="486">
        <v>2016101</v>
      </c>
      <c r="AQ60" s="602" t="s">
        <v>935</v>
      </c>
      <c r="AR60" s="530"/>
      <c r="AS60" s="462">
        <v>2</v>
      </c>
      <c r="AT60" s="533" t="s">
        <v>112</v>
      </c>
      <c r="AU60" s="531" t="s">
        <v>112</v>
      </c>
      <c r="AV60" s="531" t="s">
        <v>112</v>
      </c>
      <c r="AW60" s="531" t="s">
        <v>112</v>
      </c>
      <c r="AX60" s="531" t="s">
        <v>112</v>
      </c>
      <c r="AY60" s="462"/>
      <c r="AZ60" s="462"/>
      <c r="BA60" s="462"/>
      <c r="BB60" s="462"/>
      <c r="BC60" s="462"/>
      <c r="BD60" s="462"/>
      <c r="BE60" s="462"/>
      <c r="BF60" s="462"/>
      <c r="BG60" s="462" t="s">
        <v>112</v>
      </c>
      <c r="BH60" s="462" t="s">
        <v>112</v>
      </c>
      <c r="BI60" s="462" t="s">
        <v>112</v>
      </c>
      <c r="BJ60" s="462" t="s">
        <v>112</v>
      </c>
      <c r="BK60" s="462" t="s">
        <v>112</v>
      </c>
      <c r="BL60" s="462" t="s">
        <v>112</v>
      </c>
      <c r="BM60" s="462" t="s">
        <v>3693</v>
      </c>
      <c r="BN60" s="462" t="s">
        <v>112</v>
      </c>
      <c r="BO60" s="462" t="s">
        <v>112</v>
      </c>
      <c r="BP60" s="462" t="s">
        <v>112</v>
      </c>
      <c r="BQ60" s="462" t="s">
        <v>112</v>
      </c>
      <c r="BR60" s="486"/>
      <c r="BS60" s="486"/>
      <c r="BT60" s="486"/>
      <c r="BU60" s="486"/>
      <c r="BV60" s="486"/>
      <c r="BW60" s="486"/>
      <c r="BX60" s="464"/>
      <c r="BY60" s="464">
        <v>2016101</v>
      </c>
      <c r="BZ60" s="464" t="s">
        <v>2539</v>
      </c>
      <c r="CA60" s="464">
        <v>2016101</v>
      </c>
      <c r="CB60" s="464">
        <v>2</v>
      </c>
      <c r="CC60" s="464">
        <v>1.044</v>
      </c>
      <c r="CD60" s="535" t="s">
        <v>3736</v>
      </c>
      <c r="CE60" s="535" t="s">
        <v>2524</v>
      </c>
      <c r="CF60" s="535" t="s">
        <v>3634</v>
      </c>
      <c r="CG60" s="535" t="s">
        <v>177</v>
      </c>
      <c r="CH60" s="517">
        <v>6045432000</v>
      </c>
      <c r="CI60" s="517">
        <v>3002500001</v>
      </c>
      <c r="CJ60" s="543" t="s">
        <v>3706</v>
      </c>
      <c r="CK60" s="486"/>
      <c r="CM60" s="894" t="str">
        <f t="shared" si="0"/>
        <v>pasar</v>
      </c>
      <c r="CN60" s="894" t="s">
        <v>4143</v>
      </c>
    </row>
    <row r="61" spans="2:92" s="768" customFormat="1" ht="16.5" customHeight="1" thickBot="1">
      <c r="B61" s="769"/>
      <c r="C61" s="770" t="s">
        <v>474</v>
      </c>
      <c r="D61" s="912" t="s">
        <v>3952</v>
      </c>
      <c r="E61" s="771">
        <v>45413</v>
      </c>
      <c r="F61" s="772">
        <v>45406</v>
      </c>
      <c r="G61" s="770" t="s">
        <v>61</v>
      </c>
      <c r="H61" s="770">
        <v>43714881</v>
      </c>
      <c r="I61" s="770" t="s">
        <v>3245</v>
      </c>
      <c r="J61" s="770" t="s">
        <v>3169</v>
      </c>
      <c r="K61" s="770" t="s">
        <v>3246</v>
      </c>
      <c r="L61" s="770" t="s">
        <v>3201</v>
      </c>
      <c r="M61" s="771">
        <v>29348</v>
      </c>
      <c r="N61" s="813">
        <v>39</v>
      </c>
      <c r="O61" s="770" t="s">
        <v>524</v>
      </c>
      <c r="P61" s="833" t="s">
        <v>3247</v>
      </c>
      <c r="Q61" s="774" t="s">
        <v>2524</v>
      </c>
      <c r="R61" s="774" t="s">
        <v>3626</v>
      </c>
      <c r="S61" s="837" t="s">
        <v>3118</v>
      </c>
      <c r="T61" s="776"/>
      <c r="U61" s="775">
        <v>6045432000</v>
      </c>
      <c r="V61" s="776">
        <v>3146062807</v>
      </c>
      <c r="W61" s="777" t="s">
        <v>3248</v>
      </c>
      <c r="X61" s="776" t="s">
        <v>2527</v>
      </c>
      <c r="Y61" s="776"/>
      <c r="Z61" s="776" t="s">
        <v>3119</v>
      </c>
      <c r="AA61" s="776"/>
      <c r="AB61" s="779" t="s">
        <v>2527</v>
      </c>
      <c r="AC61" s="780"/>
      <c r="AD61" s="781" t="s">
        <v>489</v>
      </c>
      <c r="AE61" s="782"/>
      <c r="AF61" s="779" t="s">
        <v>551</v>
      </c>
      <c r="AG61" s="779" t="s">
        <v>600</v>
      </c>
      <c r="AH61" s="779" t="s">
        <v>485</v>
      </c>
      <c r="AI61" s="779" t="s">
        <v>492</v>
      </c>
      <c r="AJ61" s="836">
        <v>45351</v>
      </c>
      <c r="AK61" s="836">
        <v>45562</v>
      </c>
      <c r="AL61" s="837">
        <v>7</v>
      </c>
      <c r="AM61" s="838">
        <v>15631000</v>
      </c>
      <c r="AN61" s="838">
        <v>2233000</v>
      </c>
      <c r="AO61" s="839">
        <v>1300000</v>
      </c>
      <c r="AP61" s="840">
        <v>2016101</v>
      </c>
      <c r="AQ61" s="917" t="s">
        <v>935</v>
      </c>
      <c r="AR61" s="841"/>
      <c r="AS61" s="769">
        <v>2</v>
      </c>
      <c r="AT61" s="791" t="s">
        <v>112</v>
      </c>
      <c r="AU61" s="792" t="s">
        <v>112</v>
      </c>
      <c r="AV61" s="792" t="s">
        <v>112</v>
      </c>
      <c r="AW61" s="792" t="s">
        <v>112</v>
      </c>
      <c r="AX61" s="792" t="s">
        <v>112</v>
      </c>
      <c r="AY61" s="769"/>
      <c r="AZ61" s="769"/>
      <c r="BA61" s="769"/>
      <c r="BB61" s="769"/>
      <c r="BC61" s="769"/>
      <c r="BD61" s="769"/>
      <c r="BE61" s="769"/>
      <c r="BF61" s="769"/>
      <c r="BG61" s="769" t="s">
        <v>112</v>
      </c>
      <c r="BH61" s="769" t="s">
        <v>112</v>
      </c>
      <c r="BI61" s="769" t="s">
        <v>112</v>
      </c>
      <c r="BJ61" s="769" t="s">
        <v>112</v>
      </c>
      <c r="BK61" s="769" t="s">
        <v>112</v>
      </c>
      <c r="BL61" s="769" t="s">
        <v>112</v>
      </c>
      <c r="BM61" s="769" t="s">
        <v>3693</v>
      </c>
      <c r="BN61" s="769" t="s">
        <v>112</v>
      </c>
      <c r="BO61" s="769" t="s">
        <v>112</v>
      </c>
      <c r="BP61" s="769" t="s">
        <v>112</v>
      </c>
      <c r="BQ61" s="769" t="s">
        <v>112</v>
      </c>
      <c r="BR61" s="840"/>
      <c r="BS61" s="840"/>
      <c r="BT61" s="840"/>
      <c r="BU61" s="840"/>
      <c r="BV61" s="840"/>
      <c r="BW61" s="840"/>
      <c r="BX61" s="740"/>
      <c r="BY61" s="740">
        <v>2016101</v>
      </c>
      <c r="BZ61" s="740" t="s">
        <v>2539</v>
      </c>
      <c r="CA61" s="740">
        <v>2016101</v>
      </c>
      <c r="CB61" s="740">
        <v>2</v>
      </c>
      <c r="CC61" s="740">
        <v>1.044</v>
      </c>
      <c r="CD61" s="796" t="s">
        <v>3738</v>
      </c>
      <c r="CE61" s="796" t="s">
        <v>2524</v>
      </c>
      <c r="CF61" s="796" t="s">
        <v>3634</v>
      </c>
      <c r="CG61" s="796" t="s">
        <v>177</v>
      </c>
      <c r="CH61" s="797">
        <v>6045432000</v>
      </c>
      <c r="CI61" s="797">
        <v>3002500001</v>
      </c>
      <c r="CJ61" s="798" t="s">
        <v>3706</v>
      </c>
      <c r="CK61" s="840"/>
      <c r="CL61" s="768">
        <v>39</v>
      </c>
      <c r="CM61" s="768" t="str">
        <f t="shared" si="0"/>
        <v>pinta</v>
      </c>
    </row>
    <row r="62" spans="2:92" ht="16.5" customHeight="1" thickBot="1">
      <c r="B62" s="462"/>
      <c r="C62" s="527" t="s">
        <v>474</v>
      </c>
      <c r="D62" s="715" t="s">
        <v>3952</v>
      </c>
      <c r="E62" s="528">
        <v>45413</v>
      </c>
      <c r="F62" s="691">
        <v>45406</v>
      </c>
      <c r="G62" s="527" t="s">
        <v>61</v>
      </c>
      <c r="H62" s="527">
        <v>43715179</v>
      </c>
      <c r="I62" s="527" t="s">
        <v>2575</v>
      </c>
      <c r="J62" s="527" t="s">
        <v>3175</v>
      </c>
      <c r="K62" s="527" t="s">
        <v>2717</v>
      </c>
      <c r="L62" s="527" t="s">
        <v>3249</v>
      </c>
      <c r="M62" s="528">
        <v>29459</v>
      </c>
      <c r="N62" s="812">
        <v>40</v>
      </c>
      <c r="O62" s="527" t="s">
        <v>524</v>
      </c>
      <c r="P62" s="452" t="s">
        <v>3250</v>
      </c>
      <c r="Q62" s="450" t="s">
        <v>2524</v>
      </c>
      <c r="R62" s="450" t="s">
        <v>3626</v>
      </c>
      <c r="S62" s="440" t="s">
        <v>3118</v>
      </c>
      <c r="T62" s="454"/>
      <c r="U62" s="438">
        <v>6045432000</v>
      </c>
      <c r="V62" s="454">
        <v>3113168781</v>
      </c>
      <c r="W62" s="453" t="s">
        <v>3251</v>
      </c>
      <c r="X62" s="454" t="s">
        <v>2527</v>
      </c>
      <c r="Y62" s="454"/>
      <c r="Z62" s="454" t="s">
        <v>2548</v>
      </c>
      <c r="AA62" s="454"/>
      <c r="AB62" s="439" t="s">
        <v>4024</v>
      </c>
      <c r="AC62" s="549"/>
      <c r="AD62" s="548" t="s">
        <v>489</v>
      </c>
      <c r="AE62" s="546"/>
      <c r="AF62" s="439" t="s">
        <v>551</v>
      </c>
      <c r="AG62" s="439" t="s">
        <v>600</v>
      </c>
      <c r="AH62" s="439" t="s">
        <v>485</v>
      </c>
      <c r="AI62" s="439" t="s">
        <v>492</v>
      </c>
      <c r="AJ62" s="451">
        <v>45353</v>
      </c>
      <c r="AK62" s="451">
        <v>45626</v>
      </c>
      <c r="AL62" s="440">
        <v>9</v>
      </c>
      <c r="AM62" s="455">
        <v>32833500</v>
      </c>
      <c r="AN62" s="455">
        <v>3717000</v>
      </c>
      <c r="AO62" s="510">
        <v>1486800</v>
      </c>
      <c r="AP62" s="486">
        <v>2016101</v>
      </c>
      <c r="AQ62" s="602" t="s">
        <v>935</v>
      </c>
      <c r="AR62" s="530"/>
      <c r="AS62" s="462">
        <v>2</v>
      </c>
      <c r="AT62" s="533" t="s">
        <v>112</v>
      </c>
      <c r="AU62" s="531" t="s">
        <v>112</v>
      </c>
      <c r="AV62" s="531" t="s">
        <v>112</v>
      </c>
      <c r="AW62" s="531" t="s">
        <v>112</v>
      </c>
      <c r="AX62" s="531" t="s">
        <v>112</v>
      </c>
      <c r="AY62" s="462"/>
      <c r="AZ62" s="462"/>
      <c r="BA62" s="462"/>
      <c r="BB62" s="462"/>
      <c r="BC62" s="462"/>
      <c r="BD62" s="462"/>
      <c r="BE62" s="462"/>
      <c r="BF62" s="462"/>
      <c r="BG62" s="462" t="s">
        <v>112</v>
      </c>
      <c r="BH62" s="462" t="s">
        <v>112</v>
      </c>
      <c r="BI62" s="462" t="s">
        <v>112</v>
      </c>
      <c r="BJ62" s="462" t="s">
        <v>112</v>
      </c>
      <c r="BK62" s="462" t="s">
        <v>112</v>
      </c>
      <c r="BL62" s="462" t="s">
        <v>112</v>
      </c>
      <c r="BM62" s="462" t="s">
        <v>3693</v>
      </c>
      <c r="BN62" s="462" t="s">
        <v>112</v>
      </c>
      <c r="BO62" s="462" t="s">
        <v>112</v>
      </c>
      <c r="BP62" s="462" t="s">
        <v>112</v>
      </c>
      <c r="BQ62" s="462" t="s">
        <v>112</v>
      </c>
      <c r="BR62" s="486"/>
      <c r="BS62" s="486"/>
      <c r="BT62" s="486"/>
      <c r="BU62" s="486"/>
      <c r="BV62" s="486"/>
      <c r="BW62" s="486"/>
      <c r="BX62" s="464"/>
      <c r="BY62" s="464">
        <v>2016101</v>
      </c>
      <c r="BZ62" s="464" t="s">
        <v>2539</v>
      </c>
      <c r="CA62" s="464">
        <v>2016101</v>
      </c>
      <c r="CB62" s="464">
        <v>2</v>
      </c>
      <c r="CC62" s="464">
        <v>1.044</v>
      </c>
      <c r="CD62" s="535" t="s">
        <v>3739</v>
      </c>
      <c r="CE62" s="535" t="s">
        <v>2524</v>
      </c>
      <c r="CF62" s="535" t="s">
        <v>3634</v>
      </c>
      <c r="CG62" s="535" t="s">
        <v>177</v>
      </c>
      <c r="CH62" s="517">
        <v>6045432000</v>
      </c>
      <c r="CI62" s="517">
        <v>3002500001</v>
      </c>
      <c r="CJ62" s="543" t="s">
        <v>3706</v>
      </c>
      <c r="CK62" s="486"/>
      <c r="CM62" s="894" t="str">
        <f t="shared" si="0"/>
        <v>pasar</v>
      </c>
      <c r="CN62" s="894" t="s">
        <v>4141</v>
      </c>
    </row>
    <row r="63" spans="2:92" ht="16.5" customHeight="1" thickBot="1">
      <c r="B63" s="462"/>
      <c r="C63" s="527" t="s">
        <v>474</v>
      </c>
      <c r="D63" s="715" t="s">
        <v>3952</v>
      </c>
      <c r="E63" s="528">
        <v>45413</v>
      </c>
      <c r="F63" s="691">
        <v>45406</v>
      </c>
      <c r="G63" s="527" t="s">
        <v>61</v>
      </c>
      <c r="H63" s="527">
        <v>1036627420</v>
      </c>
      <c r="I63" s="527" t="s">
        <v>3252</v>
      </c>
      <c r="J63" s="527" t="s">
        <v>3253</v>
      </c>
      <c r="K63" s="527" t="s">
        <v>3254</v>
      </c>
      <c r="L63" s="527" t="s">
        <v>3255</v>
      </c>
      <c r="M63" s="528">
        <v>32880</v>
      </c>
      <c r="N63" s="812">
        <v>41</v>
      </c>
      <c r="O63" s="527" t="s">
        <v>524</v>
      </c>
      <c r="P63" s="452" t="s">
        <v>3256</v>
      </c>
      <c r="Q63" s="450" t="s">
        <v>2524</v>
      </c>
      <c r="R63" s="450" t="s">
        <v>3626</v>
      </c>
      <c r="S63" s="440" t="s">
        <v>3118</v>
      </c>
      <c r="T63" s="454"/>
      <c r="U63" s="438">
        <v>6045432000</v>
      </c>
      <c r="V63" s="471">
        <v>3192695240</v>
      </c>
      <c r="W63" s="453" t="s">
        <v>3257</v>
      </c>
      <c r="X63" s="454" t="s">
        <v>2527</v>
      </c>
      <c r="Y63" s="454"/>
      <c r="Z63" s="454" t="s">
        <v>3119</v>
      </c>
      <c r="AA63" s="454"/>
      <c r="AB63" s="439" t="s">
        <v>4024</v>
      </c>
      <c r="AC63" s="549"/>
      <c r="AD63" s="548" t="s">
        <v>489</v>
      </c>
      <c r="AE63" s="546"/>
      <c r="AF63" s="439" t="s">
        <v>551</v>
      </c>
      <c r="AG63" s="439" t="s">
        <v>600</v>
      </c>
      <c r="AH63" s="439" t="s">
        <v>485</v>
      </c>
      <c r="AI63" s="439" t="s">
        <v>492</v>
      </c>
      <c r="AJ63" s="451">
        <v>45352</v>
      </c>
      <c r="AK63" s="451">
        <v>45626</v>
      </c>
      <c r="AL63" s="508">
        <v>7</v>
      </c>
      <c r="AM63" s="455">
        <v>26019000</v>
      </c>
      <c r="AN63" s="455">
        <v>3717000</v>
      </c>
      <c r="AO63" s="510">
        <v>1486800</v>
      </c>
      <c r="AP63" s="486">
        <v>2016101</v>
      </c>
      <c r="AQ63" s="602" t="s">
        <v>935</v>
      </c>
      <c r="AR63" s="530"/>
      <c r="AS63" s="462">
        <v>2</v>
      </c>
      <c r="AT63" s="533" t="s">
        <v>112</v>
      </c>
      <c r="AU63" s="531" t="s">
        <v>112</v>
      </c>
      <c r="AV63" s="531" t="s">
        <v>112</v>
      </c>
      <c r="AW63" s="531" t="s">
        <v>112</v>
      </c>
      <c r="AX63" s="531" t="s">
        <v>112</v>
      </c>
      <c r="AY63" s="462"/>
      <c r="AZ63" s="462"/>
      <c r="BA63" s="462"/>
      <c r="BB63" s="462"/>
      <c r="BC63" s="462"/>
      <c r="BD63" s="462"/>
      <c r="BE63" s="462"/>
      <c r="BF63" s="462"/>
      <c r="BG63" s="462" t="s">
        <v>112</v>
      </c>
      <c r="BH63" s="462" t="s">
        <v>112</v>
      </c>
      <c r="BI63" s="462" t="s">
        <v>112</v>
      </c>
      <c r="BJ63" s="462" t="s">
        <v>112</v>
      </c>
      <c r="BK63" s="462" t="s">
        <v>112</v>
      </c>
      <c r="BL63" s="462" t="s">
        <v>112</v>
      </c>
      <c r="BM63" s="462" t="s">
        <v>3693</v>
      </c>
      <c r="BN63" s="462" t="s">
        <v>112</v>
      </c>
      <c r="BO63" s="462" t="s">
        <v>112</v>
      </c>
      <c r="BP63" s="462" t="s">
        <v>112</v>
      </c>
      <c r="BQ63" s="462" t="s">
        <v>112</v>
      </c>
      <c r="BR63" s="486"/>
      <c r="BS63" s="486"/>
      <c r="BT63" s="486"/>
      <c r="BU63" s="486"/>
      <c r="BV63" s="486"/>
      <c r="BW63" s="486"/>
      <c r="BX63" s="464"/>
      <c r="BY63" s="464">
        <v>2016101</v>
      </c>
      <c r="BZ63" s="464" t="s">
        <v>2539</v>
      </c>
      <c r="CA63" s="464">
        <v>2016101</v>
      </c>
      <c r="CB63" s="464">
        <v>2</v>
      </c>
      <c r="CC63" s="464">
        <v>1.044</v>
      </c>
      <c r="CD63" s="535" t="s">
        <v>3740</v>
      </c>
      <c r="CE63" s="535" t="s">
        <v>2524</v>
      </c>
      <c r="CF63" s="535" t="s">
        <v>3634</v>
      </c>
      <c r="CG63" s="535" t="s">
        <v>177</v>
      </c>
      <c r="CH63" s="517">
        <v>6045432000</v>
      </c>
      <c r="CI63" s="517">
        <v>3002500001</v>
      </c>
      <c r="CJ63" s="543" t="s">
        <v>3706</v>
      </c>
      <c r="CK63" s="486"/>
      <c r="CM63" s="894" t="str">
        <f t="shared" si="0"/>
        <v>pasar</v>
      </c>
      <c r="CN63" s="894" t="s">
        <v>4141</v>
      </c>
    </row>
    <row r="64" spans="2:92" s="768" customFormat="1" ht="16.5" customHeight="1" thickBot="1">
      <c r="B64" s="769"/>
      <c r="C64" s="770" t="s">
        <v>474</v>
      </c>
      <c r="D64" s="912" t="s">
        <v>3952</v>
      </c>
      <c r="E64" s="771">
        <v>45413</v>
      </c>
      <c r="F64" s="772">
        <v>45406</v>
      </c>
      <c r="G64" s="770" t="s">
        <v>61</v>
      </c>
      <c r="H64" s="770">
        <v>1035328290</v>
      </c>
      <c r="I64" s="770" t="s">
        <v>3226</v>
      </c>
      <c r="J64" s="770" t="s">
        <v>2617</v>
      </c>
      <c r="K64" s="770" t="s">
        <v>3211</v>
      </c>
      <c r="L64" s="770" t="s">
        <v>2677</v>
      </c>
      <c r="M64" s="771">
        <v>38306</v>
      </c>
      <c r="N64" s="813">
        <v>42</v>
      </c>
      <c r="O64" s="770" t="s">
        <v>4</v>
      </c>
      <c r="P64" s="920" t="s">
        <v>3258</v>
      </c>
      <c r="Q64" s="834" t="s">
        <v>2524</v>
      </c>
      <c r="R64" s="834" t="s">
        <v>3626</v>
      </c>
      <c r="S64" s="835" t="s">
        <v>3118</v>
      </c>
      <c r="T64" s="921"/>
      <c r="U64" s="775">
        <v>6045432000</v>
      </c>
      <c r="V64" s="921">
        <v>3116855089</v>
      </c>
      <c r="W64" s="922" t="s">
        <v>3259</v>
      </c>
      <c r="X64" s="921" t="s">
        <v>2527</v>
      </c>
      <c r="Y64" s="921"/>
      <c r="Z64" s="921" t="s">
        <v>3119</v>
      </c>
      <c r="AA64" s="921"/>
      <c r="AB64" s="779" t="s">
        <v>4024</v>
      </c>
      <c r="AC64" s="923"/>
      <c r="AD64" s="781" t="s">
        <v>489</v>
      </c>
      <c r="AE64" s="924"/>
      <c r="AF64" s="779" t="s">
        <v>551</v>
      </c>
      <c r="AG64" s="779" t="s">
        <v>600</v>
      </c>
      <c r="AH64" s="779" t="s">
        <v>485</v>
      </c>
      <c r="AI64" s="779" t="s">
        <v>492</v>
      </c>
      <c r="AJ64" s="783">
        <v>45547</v>
      </c>
      <c r="AK64" s="783">
        <v>45643</v>
      </c>
      <c r="AL64" s="835">
        <v>3</v>
      </c>
      <c r="AM64" s="925">
        <v>7815500</v>
      </c>
      <c r="AN64" s="925">
        <v>2468135</v>
      </c>
      <c r="AO64" s="787">
        <v>1300000</v>
      </c>
      <c r="AP64" s="926">
        <v>2016101</v>
      </c>
      <c r="AQ64" s="917" t="s">
        <v>935</v>
      </c>
      <c r="AR64" s="927"/>
      <c r="AS64" s="769">
        <v>2</v>
      </c>
      <c r="AT64" s="791" t="s">
        <v>112</v>
      </c>
      <c r="AU64" s="792" t="s">
        <v>112</v>
      </c>
      <c r="AV64" s="792" t="s">
        <v>112</v>
      </c>
      <c r="AW64" s="792" t="s">
        <v>112</v>
      </c>
      <c r="AX64" s="792" t="s">
        <v>112</v>
      </c>
      <c r="AY64" s="769"/>
      <c r="AZ64" s="769"/>
      <c r="BA64" s="769"/>
      <c r="BB64" s="769"/>
      <c r="BC64" s="769"/>
      <c r="BD64" s="769"/>
      <c r="BE64" s="769"/>
      <c r="BF64" s="769"/>
      <c r="BG64" s="769" t="s">
        <v>112</v>
      </c>
      <c r="BH64" s="769" t="s">
        <v>112</v>
      </c>
      <c r="BI64" s="769" t="s">
        <v>112</v>
      </c>
      <c r="BJ64" s="769" t="s">
        <v>112</v>
      </c>
      <c r="BK64" s="769" t="s">
        <v>112</v>
      </c>
      <c r="BL64" s="769" t="s">
        <v>112</v>
      </c>
      <c r="BM64" s="769" t="s">
        <v>3693</v>
      </c>
      <c r="BN64" s="769" t="s">
        <v>112</v>
      </c>
      <c r="BO64" s="769" t="s">
        <v>112</v>
      </c>
      <c r="BP64" s="769" t="s">
        <v>112</v>
      </c>
      <c r="BQ64" s="769" t="s">
        <v>112</v>
      </c>
      <c r="BR64" s="926"/>
      <c r="BS64" s="926"/>
      <c r="BT64" s="926"/>
      <c r="BU64" s="926"/>
      <c r="BV64" s="926"/>
      <c r="BW64" s="926"/>
      <c r="BX64" s="928"/>
      <c r="BY64" s="740">
        <v>2016101</v>
      </c>
      <c r="BZ64" s="740" t="s">
        <v>2539</v>
      </c>
      <c r="CA64" s="928">
        <v>2016101</v>
      </c>
      <c r="CB64" s="928">
        <v>2</v>
      </c>
      <c r="CC64" s="740">
        <v>1.044</v>
      </c>
      <c r="CD64" s="796" t="s">
        <v>3741</v>
      </c>
      <c r="CE64" s="796" t="s">
        <v>2524</v>
      </c>
      <c r="CF64" s="796" t="s">
        <v>3634</v>
      </c>
      <c r="CG64" s="796" t="s">
        <v>177</v>
      </c>
      <c r="CH64" s="797">
        <v>6045432000</v>
      </c>
      <c r="CI64" s="797">
        <v>3002500001</v>
      </c>
      <c r="CJ64" s="798" t="s">
        <v>3706</v>
      </c>
      <c r="CK64" s="926"/>
      <c r="CL64" s="768">
        <v>42</v>
      </c>
      <c r="CM64" s="768" t="str">
        <f t="shared" si="0"/>
        <v>pinta</v>
      </c>
    </row>
    <row r="65" spans="2:93" ht="16.149999999999999" customHeight="1" thickBot="1">
      <c r="B65" s="462"/>
      <c r="C65" s="564" t="s">
        <v>474</v>
      </c>
      <c r="D65" s="715" t="s">
        <v>3952</v>
      </c>
      <c r="E65" s="528">
        <v>45413</v>
      </c>
      <c r="F65" s="691">
        <v>45406</v>
      </c>
      <c r="G65" s="527" t="s">
        <v>61</v>
      </c>
      <c r="H65" s="527">
        <v>43473552</v>
      </c>
      <c r="I65" s="527" t="s">
        <v>3226</v>
      </c>
      <c r="J65" s="527" t="s">
        <v>3387</v>
      </c>
      <c r="K65" s="583" t="s">
        <v>3862</v>
      </c>
      <c r="L65" s="527"/>
      <c r="M65" s="528">
        <v>27564</v>
      </c>
      <c r="N65" s="812">
        <v>43</v>
      </c>
      <c r="O65" s="488" t="s">
        <v>524</v>
      </c>
      <c r="P65" s="490" t="s">
        <v>3585</v>
      </c>
      <c r="Q65" s="468" t="s">
        <v>2524</v>
      </c>
      <c r="R65" s="468" t="s">
        <v>3626</v>
      </c>
      <c r="S65" s="488" t="s">
        <v>3118</v>
      </c>
      <c r="T65" s="464"/>
      <c r="U65" s="438">
        <v>6045432000</v>
      </c>
      <c r="V65" s="464">
        <v>3137015932</v>
      </c>
      <c r="W65" s="579" t="s">
        <v>3892</v>
      </c>
      <c r="X65" s="464" t="s">
        <v>3139</v>
      </c>
      <c r="Y65" s="464"/>
      <c r="Z65" s="464" t="s">
        <v>2623</v>
      </c>
      <c r="AA65" s="464"/>
      <c r="AB65" s="439" t="s">
        <v>4024</v>
      </c>
      <c r="AC65" s="516"/>
      <c r="AD65" s="581" t="s">
        <v>489</v>
      </c>
      <c r="AE65" s="541"/>
      <c r="AF65" s="439" t="s">
        <v>551</v>
      </c>
      <c r="AG65" s="439" t="s">
        <v>600</v>
      </c>
      <c r="AH65" s="439" t="s">
        <v>485</v>
      </c>
      <c r="AI65" s="439" t="s">
        <v>492</v>
      </c>
      <c r="AJ65" s="482">
        <v>45609</v>
      </c>
      <c r="AK65" s="482">
        <v>45637</v>
      </c>
      <c r="AL65" s="488">
        <v>1</v>
      </c>
      <c r="AM65" s="571">
        <v>2233000</v>
      </c>
      <c r="AN65" s="571">
        <v>2233000</v>
      </c>
      <c r="AO65" s="571">
        <v>1300000</v>
      </c>
      <c r="AP65" s="464">
        <v>2016101</v>
      </c>
      <c r="AQ65" s="602" t="s">
        <v>935</v>
      </c>
      <c r="AR65" s="516"/>
      <c r="AS65" s="462">
        <v>2</v>
      </c>
      <c r="AT65" s="533" t="s">
        <v>112</v>
      </c>
      <c r="AU65" s="531" t="s">
        <v>112</v>
      </c>
      <c r="AV65" s="531" t="s">
        <v>112</v>
      </c>
      <c r="AW65" s="531" t="s">
        <v>112</v>
      </c>
      <c r="AX65" s="531" t="s">
        <v>112</v>
      </c>
      <c r="AY65" s="462"/>
      <c r="AZ65" s="462"/>
      <c r="BA65" s="462"/>
      <c r="BB65" s="462"/>
      <c r="BC65" s="462"/>
      <c r="BD65" s="462"/>
      <c r="BE65" s="462"/>
      <c r="BF65" s="462"/>
      <c r="BG65" s="462" t="s">
        <v>112</v>
      </c>
      <c r="BH65" s="462" t="s">
        <v>112</v>
      </c>
      <c r="BI65" s="462" t="s">
        <v>112</v>
      </c>
      <c r="BJ65" s="462" t="s">
        <v>112</v>
      </c>
      <c r="BK65" s="462" t="s">
        <v>112</v>
      </c>
      <c r="BL65" s="462" t="s">
        <v>112</v>
      </c>
      <c r="BM65" s="462" t="s">
        <v>3693</v>
      </c>
      <c r="BN65" s="462" t="s">
        <v>112</v>
      </c>
      <c r="BO65" s="462" t="s">
        <v>112</v>
      </c>
      <c r="BP65" s="462" t="s">
        <v>112</v>
      </c>
      <c r="BQ65" s="462" t="s">
        <v>112</v>
      </c>
      <c r="BR65" s="464"/>
      <c r="BS65" s="464"/>
      <c r="BT65" s="464"/>
      <c r="BU65" s="464"/>
      <c r="BV65" s="464"/>
      <c r="BW65" s="464"/>
      <c r="BX65" s="464"/>
      <c r="BY65" s="464">
        <v>1841201</v>
      </c>
      <c r="BZ65" s="464" t="s">
        <v>3704</v>
      </c>
      <c r="CA65" s="464">
        <v>1841201</v>
      </c>
      <c r="CB65" s="464">
        <v>1</v>
      </c>
      <c r="CC65" s="464">
        <v>0.52200000000000002</v>
      </c>
      <c r="CD65" s="535" t="s">
        <v>3846</v>
      </c>
      <c r="CE65" s="535" t="s">
        <v>2524</v>
      </c>
      <c r="CF65" s="535" t="s">
        <v>3634</v>
      </c>
      <c r="CG65" s="535" t="s">
        <v>177</v>
      </c>
      <c r="CH65" s="517">
        <v>6045432000</v>
      </c>
      <c r="CI65" s="517">
        <v>3002500001</v>
      </c>
      <c r="CJ65" s="543" t="s">
        <v>3706</v>
      </c>
      <c r="CK65" s="464"/>
      <c r="CL65" s="250">
        <v>43</v>
      </c>
      <c r="CM65" s="1014" t="str">
        <f t="shared" si="0"/>
        <v>pinta</v>
      </c>
      <c r="CN65" s="1014" t="s">
        <v>4144</v>
      </c>
      <c r="CO65" s="1014"/>
    </row>
    <row r="66" spans="2:93" ht="16.149999999999999" customHeight="1" thickBot="1">
      <c r="B66" s="462"/>
      <c r="C66" s="564" t="s">
        <v>474</v>
      </c>
      <c r="D66" s="715" t="s">
        <v>3952</v>
      </c>
      <c r="E66" s="528">
        <v>45413</v>
      </c>
      <c r="F66" s="691">
        <v>45406</v>
      </c>
      <c r="G66" s="527" t="s">
        <v>61</v>
      </c>
      <c r="H66" s="527">
        <v>1040148012</v>
      </c>
      <c r="I66" s="527" t="s">
        <v>3878</v>
      </c>
      <c r="J66" s="527" t="s">
        <v>3879</v>
      </c>
      <c r="K66" s="527" t="s">
        <v>2608</v>
      </c>
      <c r="L66" s="527"/>
      <c r="M66" s="528">
        <v>31580</v>
      </c>
      <c r="N66" s="812">
        <v>44</v>
      </c>
      <c r="O66" s="488" t="s">
        <v>524</v>
      </c>
      <c r="P66" s="490" t="s">
        <v>3585</v>
      </c>
      <c r="Q66" s="468" t="s">
        <v>2524</v>
      </c>
      <c r="R66" s="468" t="s">
        <v>3626</v>
      </c>
      <c r="S66" s="488" t="s">
        <v>3118</v>
      </c>
      <c r="T66" s="464"/>
      <c r="U66" s="438">
        <v>6045432000</v>
      </c>
      <c r="V66" s="464">
        <v>3154011535</v>
      </c>
      <c r="W66" s="580" t="s">
        <v>3893</v>
      </c>
      <c r="X66" s="464" t="s">
        <v>2527</v>
      </c>
      <c r="Y66" s="464"/>
      <c r="Z66" s="464" t="s">
        <v>2623</v>
      </c>
      <c r="AA66" s="464"/>
      <c r="AB66" s="439" t="s">
        <v>2527</v>
      </c>
      <c r="AC66" s="516"/>
      <c r="AD66" s="581" t="s">
        <v>489</v>
      </c>
      <c r="AE66" s="541"/>
      <c r="AF66" s="439" t="s">
        <v>551</v>
      </c>
      <c r="AG66" s="439" t="s">
        <v>600</v>
      </c>
      <c r="AH66" s="439" t="s">
        <v>485</v>
      </c>
      <c r="AI66" s="439" t="s">
        <v>492</v>
      </c>
      <c r="AJ66" s="482">
        <v>45390</v>
      </c>
      <c r="AK66" s="482">
        <v>45603</v>
      </c>
      <c r="AL66" s="488">
        <v>7</v>
      </c>
      <c r="AM66" s="571">
        <v>26019000</v>
      </c>
      <c r="AN66" s="571">
        <v>3717000</v>
      </c>
      <c r="AO66" s="584">
        <v>1486800</v>
      </c>
      <c r="AP66" s="464">
        <v>2016101</v>
      </c>
      <c r="AQ66" s="602" t="s">
        <v>935</v>
      </c>
      <c r="AR66" s="516"/>
      <c r="AS66" s="462">
        <v>2</v>
      </c>
      <c r="AT66" s="533" t="s">
        <v>112</v>
      </c>
      <c r="AU66" s="531" t="s">
        <v>112</v>
      </c>
      <c r="AV66" s="531" t="s">
        <v>112</v>
      </c>
      <c r="AW66" s="531" t="s">
        <v>112</v>
      </c>
      <c r="AX66" s="531" t="s">
        <v>112</v>
      </c>
      <c r="AY66" s="462"/>
      <c r="AZ66" s="462"/>
      <c r="BA66" s="462"/>
      <c r="BB66" s="462"/>
      <c r="BC66" s="462"/>
      <c r="BD66" s="462"/>
      <c r="BE66" s="462"/>
      <c r="BF66" s="462"/>
      <c r="BG66" s="462" t="s">
        <v>112</v>
      </c>
      <c r="BH66" s="462" t="s">
        <v>112</v>
      </c>
      <c r="BI66" s="462" t="s">
        <v>112</v>
      </c>
      <c r="BJ66" s="462" t="s">
        <v>112</v>
      </c>
      <c r="BK66" s="462" t="s">
        <v>112</v>
      </c>
      <c r="BL66" s="462" t="s">
        <v>112</v>
      </c>
      <c r="BM66" s="462" t="s">
        <v>3693</v>
      </c>
      <c r="BN66" s="462" t="s">
        <v>112</v>
      </c>
      <c r="BO66" s="462" t="s">
        <v>112</v>
      </c>
      <c r="BP66" s="462" t="s">
        <v>112</v>
      </c>
      <c r="BQ66" s="462" t="s">
        <v>112</v>
      </c>
      <c r="BR66" s="464"/>
      <c r="BS66" s="464"/>
      <c r="BT66" s="464"/>
      <c r="BU66" s="464"/>
      <c r="BV66" s="464"/>
      <c r="BW66" s="464"/>
      <c r="BX66" s="464"/>
      <c r="BY66" s="464">
        <v>2016101</v>
      </c>
      <c r="BZ66" s="464" t="s">
        <v>2539</v>
      </c>
      <c r="CA66" s="464">
        <v>2016101</v>
      </c>
      <c r="CB66" s="464">
        <v>2</v>
      </c>
      <c r="CC66" s="464">
        <v>1.044</v>
      </c>
      <c r="CD66" s="535" t="s">
        <v>3846</v>
      </c>
      <c r="CE66" s="535" t="s">
        <v>2524</v>
      </c>
      <c r="CF66" s="535" t="s">
        <v>3634</v>
      </c>
      <c r="CG66" s="535" t="s">
        <v>177</v>
      </c>
      <c r="CH66" s="517">
        <v>6045432000</v>
      </c>
      <c r="CI66" s="517">
        <v>3002500001</v>
      </c>
      <c r="CJ66" s="543" t="s">
        <v>3706</v>
      </c>
      <c r="CK66" s="464"/>
      <c r="CM66" s="894" t="str">
        <f t="shared" si="0"/>
        <v>pasar</v>
      </c>
      <c r="CN66" s="894" t="s">
        <v>4145</v>
      </c>
    </row>
    <row r="67" spans="2:93" s="768" customFormat="1" ht="16.149999999999999" customHeight="1" thickBot="1">
      <c r="B67" s="769"/>
      <c r="C67" s="890" t="s">
        <v>474</v>
      </c>
      <c r="D67" s="912" t="s">
        <v>3952</v>
      </c>
      <c r="E67" s="771">
        <v>45413</v>
      </c>
      <c r="F67" s="772">
        <v>45406</v>
      </c>
      <c r="G67" s="842" t="s">
        <v>61</v>
      </c>
      <c r="H67" s="842">
        <v>52117848</v>
      </c>
      <c r="I67" s="842" t="s">
        <v>2617</v>
      </c>
      <c r="J67" s="842" t="s">
        <v>2632</v>
      </c>
      <c r="K67" s="842" t="s">
        <v>2668</v>
      </c>
      <c r="L67" s="842" t="s">
        <v>3111</v>
      </c>
      <c r="M67" s="898">
        <v>26851</v>
      </c>
      <c r="N67" s="813">
        <v>45</v>
      </c>
      <c r="O67" s="816" t="s">
        <v>524</v>
      </c>
      <c r="P67" s="901" t="s">
        <v>3945</v>
      </c>
      <c r="Q67" s="929" t="s">
        <v>2524</v>
      </c>
      <c r="R67" s="929" t="s">
        <v>3626</v>
      </c>
      <c r="S67" s="816" t="s">
        <v>178</v>
      </c>
      <c r="T67" s="740"/>
      <c r="U67" s="775">
        <v>6045432000</v>
      </c>
      <c r="V67" s="740">
        <v>3134303167</v>
      </c>
      <c r="W67" s="930" t="s">
        <v>3943</v>
      </c>
      <c r="X67" s="740" t="s">
        <v>2527</v>
      </c>
      <c r="Y67" s="740"/>
      <c r="Z67" s="740" t="s">
        <v>2623</v>
      </c>
      <c r="AA67" s="740"/>
      <c r="AB67" s="779" t="s">
        <v>2527</v>
      </c>
      <c r="AC67" s="790"/>
      <c r="AD67" s="892" t="s">
        <v>489</v>
      </c>
      <c r="AE67" s="821"/>
      <c r="AF67" s="779" t="s">
        <v>551</v>
      </c>
      <c r="AG67" s="779" t="s">
        <v>600</v>
      </c>
      <c r="AH67" s="779" t="s">
        <v>485</v>
      </c>
      <c r="AI67" s="779" t="s">
        <v>492</v>
      </c>
      <c r="AJ67" s="822">
        <v>45406</v>
      </c>
      <c r="AK67" s="822">
        <v>45589</v>
      </c>
      <c r="AL67" s="816">
        <v>6</v>
      </c>
      <c r="AM67" s="931" t="s">
        <v>3944</v>
      </c>
      <c r="AN67" s="828">
        <v>3717000</v>
      </c>
      <c r="AO67" s="828">
        <v>1486800</v>
      </c>
      <c r="AP67" s="740">
        <v>2016101</v>
      </c>
      <c r="AQ67" s="789" t="s">
        <v>935</v>
      </c>
      <c r="AR67" s="790"/>
      <c r="AS67" s="769">
        <v>2</v>
      </c>
      <c r="AT67" s="791" t="s">
        <v>112</v>
      </c>
      <c r="AU67" s="792" t="s">
        <v>112</v>
      </c>
      <c r="AV67" s="792" t="s">
        <v>112</v>
      </c>
      <c r="AW67" s="792" t="s">
        <v>112</v>
      </c>
      <c r="AX67" s="792" t="s">
        <v>112</v>
      </c>
      <c r="AY67" s="769"/>
      <c r="AZ67" s="769"/>
      <c r="BA67" s="769"/>
      <c r="BB67" s="769"/>
      <c r="BC67" s="769"/>
      <c r="BD67" s="769"/>
      <c r="BE67" s="769"/>
      <c r="BF67" s="769"/>
      <c r="BG67" s="769" t="s">
        <v>112</v>
      </c>
      <c r="BH67" s="769" t="s">
        <v>112</v>
      </c>
      <c r="BI67" s="769" t="s">
        <v>112</v>
      </c>
      <c r="BJ67" s="769" t="s">
        <v>112</v>
      </c>
      <c r="BK67" s="769" t="s">
        <v>112</v>
      </c>
      <c r="BL67" s="769" t="s">
        <v>112</v>
      </c>
      <c r="BM67" s="769" t="s">
        <v>3693</v>
      </c>
      <c r="BN67" s="769" t="s">
        <v>112</v>
      </c>
      <c r="BO67" s="769" t="s">
        <v>112</v>
      </c>
      <c r="BP67" s="769" t="s">
        <v>112</v>
      </c>
      <c r="BQ67" s="769" t="s">
        <v>112</v>
      </c>
      <c r="BR67" s="740"/>
      <c r="BS67" s="740"/>
      <c r="BT67" s="740"/>
      <c r="BU67" s="740"/>
      <c r="BV67" s="740"/>
      <c r="BW67" s="740"/>
      <c r="BX67" s="740"/>
      <c r="BY67" s="740">
        <v>2016101</v>
      </c>
      <c r="BZ67" s="740" t="s">
        <v>3704</v>
      </c>
      <c r="CA67" s="740">
        <v>2016101</v>
      </c>
      <c r="CB67" s="740">
        <v>2</v>
      </c>
      <c r="CC67" s="740">
        <v>1.044</v>
      </c>
      <c r="CD67" s="796" t="s">
        <v>3846</v>
      </c>
      <c r="CE67" s="796" t="s">
        <v>2524</v>
      </c>
      <c r="CF67" s="796" t="s">
        <v>3634</v>
      </c>
      <c r="CG67" s="796" t="s">
        <v>177</v>
      </c>
      <c r="CH67" s="797">
        <v>6045432000</v>
      </c>
      <c r="CI67" s="797">
        <v>3002500001</v>
      </c>
      <c r="CJ67" s="798" t="s">
        <v>3706</v>
      </c>
      <c r="CK67" s="740"/>
      <c r="CL67" s="768">
        <v>45</v>
      </c>
      <c r="CM67" s="768" t="str">
        <f t="shared" si="0"/>
        <v>pinta</v>
      </c>
    </row>
    <row r="68" spans="2:93" s="768" customFormat="1" ht="16.5" customHeight="1" thickBot="1">
      <c r="B68" s="769"/>
      <c r="C68" s="770" t="s">
        <v>474</v>
      </c>
      <c r="D68" s="912" t="s">
        <v>3952</v>
      </c>
      <c r="E68" s="771">
        <v>45413</v>
      </c>
      <c r="F68" s="772">
        <v>45406</v>
      </c>
      <c r="G68" s="770" t="s">
        <v>61</v>
      </c>
      <c r="H68" s="770">
        <v>1007109610</v>
      </c>
      <c r="I68" s="770" t="s">
        <v>3219</v>
      </c>
      <c r="J68" s="770" t="s">
        <v>2655</v>
      </c>
      <c r="K68" s="770" t="s">
        <v>2844</v>
      </c>
      <c r="L68" s="770" t="s">
        <v>3220</v>
      </c>
      <c r="M68" s="771">
        <v>37845</v>
      </c>
      <c r="N68" s="813">
        <v>46</v>
      </c>
      <c r="O68" s="770" t="s">
        <v>4</v>
      </c>
      <c r="P68" s="833" t="s">
        <v>3221</v>
      </c>
      <c r="Q68" s="774" t="s">
        <v>2524</v>
      </c>
      <c r="R68" s="774" t="s">
        <v>3626</v>
      </c>
      <c r="S68" s="837" t="s">
        <v>3118</v>
      </c>
      <c r="T68" s="776"/>
      <c r="U68" s="775">
        <v>6045432000</v>
      </c>
      <c r="V68" s="776">
        <v>3207718511</v>
      </c>
      <c r="W68" s="913" t="s">
        <v>3222</v>
      </c>
      <c r="X68" s="776" t="s">
        <v>2527</v>
      </c>
      <c r="Y68" s="776"/>
      <c r="Z68" s="776" t="s">
        <v>2623</v>
      </c>
      <c r="AA68" s="776"/>
      <c r="AB68" s="779" t="s">
        <v>4024</v>
      </c>
      <c r="AC68" s="780"/>
      <c r="AD68" s="781" t="s">
        <v>489</v>
      </c>
      <c r="AE68" s="782"/>
      <c r="AF68" s="779" t="s">
        <v>551</v>
      </c>
      <c r="AG68" s="779" t="s">
        <v>600</v>
      </c>
      <c r="AH68" s="779" t="s">
        <v>485</v>
      </c>
      <c r="AI68" s="779" t="s">
        <v>492</v>
      </c>
      <c r="AJ68" s="836">
        <v>45575</v>
      </c>
      <c r="AK68" s="836">
        <v>45641</v>
      </c>
      <c r="AL68" s="837">
        <v>2</v>
      </c>
      <c r="AM68" s="838">
        <v>5486478</v>
      </c>
      <c r="AN68" s="932">
        <v>2533000</v>
      </c>
      <c r="AO68" s="839">
        <v>1300000</v>
      </c>
      <c r="AP68" s="840">
        <v>2016101</v>
      </c>
      <c r="AQ68" s="917" t="s">
        <v>935</v>
      </c>
      <c r="AR68" s="841"/>
      <c r="AS68" s="769">
        <v>2</v>
      </c>
      <c r="AT68" s="791" t="s">
        <v>112</v>
      </c>
      <c r="AU68" s="792" t="s">
        <v>112</v>
      </c>
      <c r="AV68" s="792" t="s">
        <v>112</v>
      </c>
      <c r="AW68" s="792" t="s">
        <v>112</v>
      </c>
      <c r="AX68" s="792" t="s">
        <v>112</v>
      </c>
      <c r="AY68" s="769"/>
      <c r="AZ68" s="769"/>
      <c r="BA68" s="769"/>
      <c r="BB68" s="769"/>
      <c r="BC68" s="769"/>
      <c r="BD68" s="769"/>
      <c r="BE68" s="769"/>
      <c r="BF68" s="769"/>
      <c r="BG68" s="769" t="s">
        <v>112</v>
      </c>
      <c r="BH68" s="769" t="s">
        <v>112</v>
      </c>
      <c r="BI68" s="769" t="s">
        <v>112</v>
      </c>
      <c r="BJ68" s="769" t="s">
        <v>112</v>
      </c>
      <c r="BK68" s="769" t="s">
        <v>112</v>
      </c>
      <c r="BL68" s="769" t="s">
        <v>112</v>
      </c>
      <c r="BM68" s="769" t="s">
        <v>3693</v>
      </c>
      <c r="BN68" s="769" t="s">
        <v>112</v>
      </c>
      <c r="BO68" s="769" t="s">
        <v>112</v>
      </c>
      <c r="BP68" s="769" t="s">
        <v>112</v>
      </c>
      <c r="BQ68" s="769" t="s">
        <v>112</v>
      </c>
      <c r="BR68" s="840"/>
      <c r="BS68" s="840"/>
      <c r="BT68" s="840"/>
      <c r="BU68" s="840"/>
      <c r="BV68" s="840"/>
      <c r="BW68" s="840"/>
      <c r="BX68" s="740"/>
      <c r="BY68" s="740">
        <v>2016101</v>
      </c>
      <c r="BZ68" s="740" t="s">
        <v>2539</v>
      </c>
      <c r="CA68" s="740">
        <v>2016101</v>
      </c>
      <c r="CB68" s="740">
        <v>2</v>
      </c>
      <c r="CC68" s="740">
        <v>1.044</v>
      </c>
      <c r="CD68" s="796" t="s">
        <v>3731</v>
      </c>
      <c r="CE68" s="796" t="s">
        <v>2524</v>
      </c>
      <c r="CF68" s="796" t="s">
        <v>3634</v>
      </c>
      <c r="CG68" s="796" t="s">
        <v>177</v>
      </c>
      <c r="CH68" s="797">
        <v>6045432000</v>
      </c>
      <c r="CI68" s="797">
        <v>3002500001</v>
      </c>
      <c r="CJ68" s="798" t="s">
        <v>3706</v>
      </c>
      <c r="CK68" s="840"/>
      <c r="CL68" s="768">
        <v>46</v>
      </c>
      <c r="CM68" s="768" t="str">
        <f t="shared" si="0"/>
        <v>pinta</v>
      </c>
    </row>
    <row r="69" spans="2:93" ht="16.5" customHeight="1" thickBot="1">
      <c r="B69" s="462"/>
      <c r="C69" s="527" t="s">
        <v>474</v>
      </c>
      <c r="D69" s="715" t="s">
        <v>3952</v>
      </c>
      <c r="E69" s="528">
        <v>45413</v>
      </c>
      <c r="F69" s="691">
        <v>45408</v>
      </c>
      <c r="G69" s="527" t="s">
        <v>61</v>
      </c>
      <c r="H69" s="527">
        <v>1036599032</v>
      </c>
      <c r="I69" s="734" t="s">
        <v>3988</v>
      </c>
      <c r="J69" s="527" t="s">
        <v>3989</v>
      </c>
      <c r="K69" s="527" t="s">
        <v>3990</v>
      </c>
      <c r="L69" s="527" t="s">
        <v>2677</v>
      </c>
      <c r="M69" s="528">
        <v>31513</v>
      </c>
      <c r="N69" s="812">
        <v>47</v>
      </c>
      <c r="O69" s="527" t="s">
        <v>4</v>
      </c>
      <c r="P69" s="701" t="s">
        <v>3991</v>
      </c>
      <c r="Q69" s="702" t="s">
        <v>2524</v>
      </c>
      <c r="R69" s="702" t="s">
        <v>3626</v>
      </c>
      <c r="S69" s="438" t="s">
        <v>178</v>
      </c>
      <c r="T69" s="438"/>
      <c r="U69" s="438">
        <v>6045432000</v>
      </c>
      <c r="V69" s="702">
        <v>3006609064</v>
      </c>
      <c r="W69" s="703" t="s">
        <v>3992</v>
      </c>
      <c r="X69" s="704" t="s">
        <v>2547</v>
      </c>
      <c r="Y69" s="456"/>
      <c r="Z69" s="704" t="s">
        <v>3119</v>
      </c>
      <c r="AA69" s="439"/>
      <c r="AB69" s="439" t="s">
        <v>4024</v>
      </c>
      <c r="AC69" s="465"/>
      <c r="AD69" s="548" t="s">
        <v>489</v>
      </c>
      <c r="AE69" s="536"/>
      <c r="AF69" s="439" t="s">
        <v>551</v>
      </c>
      <c r="AG69" s="439" t="s">
        <v>600</v>
      </c>
      <c r="AH69" s="439" t="s">
        <v>485</v>
      </c>
      <c r="AI69" s="439" t="s">
        <v>492</v>
      </c>
      <c r="AJ69" s="705">
        <v>45594</v>
      </c>
      <c r="AK69" s="708">
        <v>45623</v>
      </c>
      <c r="AL69" s="507">
        <v>1</v>
      </c>
      <c r="AM69" s="707">
        <v>2233000</v>
      </c>
      <c r="AN69" s="707">
        <v>2233000</v>
      </c>
      <c r="AO69" s="710">
        <v>1300000</v>
      </c>
      <c r="AP69" s="550">
        <v>2750001</v>
      </c>
      <c r="AQ69" s="711" t="s">
        <v>4025</v>
      </c>
      <c r="AR69" s="532"/>
      <c r="AS69" s="462">
        <v>2</v>
      </c>
      <c r="AT69" s="533" t="s">
        <v>112</v>
      </c>
      <c r="AU69" s="531" t="s">
        <v>112</v>
      </c>
      <c r="AV69" s="531" t="s">
        <v>112</v>
      </c>
      <c r="AW69" s="531" t="s">
        <v>112</v>
      </c>
      <c r="AX69" s="531" t="s">
        <v>112</v>
      </c>
      <c r="AY69" s="462"/>
      <c r="AZ69" s="462"/>
      <c r="BA69" s="462"/>
      <c r="BB69" s="462"/>
      <c r="BC69" s="462"/>
      <c r="BD69" s="462"/>
      <c r="BE69" s="462"/>
      <c r="BF69" s="462"/>
      <c r="BG69" s="462" t="s">
        <v>112</v>
      </c>
      <c r="BH69" s="462" t="s">
        <v>112</v>
      </c>
      <c r="BI69" s="462" t="s">
        <v>112</v>
      </c>
      <c r="BJ69" s="462" t="s">
        <v>112</v>
      </c>
      <c r="BK69" s="462" t="s">
        <v>112</v>
      </c>
      <c r="BL69" s="462" t="s">
        <v>112</v>
      </c>
      <c r="BM69" s="462" t="s">
        <v>3693</v>
      </c>
      <c r="BN69" s="462" t="s">
        <v>112</v>
      </c>
      <c r="BO69" s="462" t="s">
        <v>112</v>
      </c>
      <c r="BP69" s="462" t="s">
        <v>112</v>
      </c>
      <c r="BQ69" s="462" t="s">
        <v>112</v>
      </c>
      <c r="BR69" s="462"/>
      <c r="BS69" s="462"/>
      <c r="BT69" s="462"/>
      <c r="BU69" s="462"/>
      <c r="BV69" s="462"/>
      <c r="BW69" s="462"/>
      <c r="BX69" s="539"/>
      <c r="BY69" s="544">
        <v>2750001</v>
      </c>
      <c r="BZ69" s="542" t="s">
        <v>3993</v>
      </c>
      <c r="CA69" s="539">
        <v>2750001</v>
      </c>
      <c r="CB69" s="539">
        <v>2</v>
      </c>
      <c r="CC69" s="539">
        <v>1.044</v>
      </c>
      <c r="CD69" s="535" t="s">
        <v>2541</v>
      </c>
      <c r="CE69" s="535" t="s">
        <v>2524</v>
      </c>
      <c r="CF69" s="535" t="s">
        <v>3634</v>
      </c>
      <c r="CG69" s="535" t="s">
        <v>177</v>
      </c>
      <c r="CH69" s="517">
        <v>6045432000</v>
      </c>
      <c r="CI69" s="517">
        <v>3002500001</v>
      </c>
      <c r="CJ69" s="543" t="s">
        <v>3706</v>
      </c>
      <c r="CK69" s="517"/>
      <c r="CM69" s="894" t="str">
        <f t="shared" si="0"/>
        <v>pasar</v>
      </c>
      <c r="CN69" s="894" t="s">
        <v>4146</v>
      </c>
    </row>
    <row r="70" spans="2:93" ht="16.5" customHeight="1" thickBot="1">
      <c r="B70" s="462"/>
      <c r="C70" s="527" t="s">
        <v>474</v>
      </c>
      <c r="D70" s="715" t="s">
        <v>3952</v>
      </c>
      <c r="E70" s="528">
        <v>45413</v>
      </c>
      <c r="F70" s="691">
        <v>45408</v>
      </c>
      <c r="G70" s="527" t="s">
        <v>61</v>
      </c>
      <c r="H70" s="527">
        <v>1017127204</v>
      </c>
      <c r="I70" s="527" t="s">
        <v>2557</v>
      </c>
      <c r="J70" s="527" t="s">
        <v>2857</v>
      </c>
      <c r="K70" s="527" t="s">
        <v>3449</v>
      </c>
      <c r="L70" s="527" t="s">
        <v>2546</v>
      </c>
      <c r="M70" s="528">
        <v>31363</v>
      </c>
      <c r="N70" s="812">
        <v>48</v>
      </c>
      <c r="O70" s="527" t="s">
        <v>524</v>
      </c>
      <c r="P70" s="492" t="s">
        <v>4022</v>
      </c>
      <c r="Q70" s="702" t="s">
        <v>2524</v>
      </c>
      <c r="R70" s="702" t="s">
        <v>3626</v>
      </c>
      <c r="S70" s="731" t="s">
        <v>3118</v>
      </c>
      <c r="T70" s="731"/>
      <c r="U70" s="438">
        <v>6045432000</v>
      </c>
      <c r="V70" s="702">
        <v>3158176223</v>
      </c>
      <c r="W70" s="703" t="s">
        <v>4023</v>
      </c>
      <c r="X70" s="454" t="s">
        <v>2527</v>
      </c>
      <c r="Y70" s="732"/>
      <c r="Z70" s="454" t="s">
        <v>2623</v>
      </c>
      <c r="AA70" s="439"/>
      <c r="AB70" s="439" t="s">
        <v>4024</v>
      </c>
      <c r="AC70" s="465"/>
      <c r="AD70" s="548" t="s">
        <v>489</v>
      </c>
      <c r="AE70" s="536"/>
      <c r="AF70" s="439" t="s">
        <v>551</v>
      </c>
      <c r="AG70" s="439" t="s">
        <v>600</v>
      </c>
      <c r="AH70" s="439" t="s">
        <v>485</v>
      </c>
      <c r="AI70" s="439" t="s">
        <v>492</v>
      </c>
      <c r="AJ70" s="705">
        <v>45419</v>
      </c>
      <c r="AK70" s="708">
        <v>45603</v>
      </c>
      <c r="AL70" s="733">
        <v>7</v>
      </c>
      <c r="AM70" s="709">
        <v>13398000</v>
      </c>
      <c r="AN70" s="707">
        <v>2232107</v>
      </c>
      <c r="AO70" s="718">
        <v>1300000</v>
      </c>
      <c r="AP70" s="550">
        <v>2750001</v>
      </c>
      <c r="AQ70" s="711" t="s">
        <v>4025</v>
      </c>
      <c r="AR70" s="532"/>
      <c r="AS70" s="462">
        <v>2</v>
      </c>
      <c r="AT70" s="533" t="s">
        <v>112</v>
      </c>
      <c r="AU70" s="531" t="s">
        <v>112</v>
      </c>
      <c r="AV70" s="531" t="s">
        <v>112</v>
      </c>
      <c r="AW70" s="531" t="s">
        <v>112</v>
      </c>
      <c r="AX70" s="531" t="s">
        <v>112</v>
      </c>
      <c r="AY70" s="462"/>
      <c r="AZ70" s="462"/>
      <c r="BA70" s="462"/>
      <c r="BB70" s="462"/>
      <c r="BC70" s="462"/>
      <c r="BD70" s="462"/>
      <c r="BE70" s="462"/>
      <c r="BF70" s="462"/>
      <c r="BG70" s="462" t="s">
        <v>112</v>
      </c>
      <c r="BH70" s="462" t="s">
        <v>112</v>
      </c>
      <c r="BI70" s="462" t="s">
        <v>112</v>
      </c>
      <c r="BJ70" s="462" t="s">
        <v>112</v>
      </c>
      <c r="BK70" s="462" t="s">
        <v>112</v>
      </c>
      <c r="BL70" s="462" t="s">
        <v>112</v>
      </c>
      <c r="BM70" s="462" t="s">
        <v>3693</v>
      </c>
      <c r="BN70" s="462" t="s">
        <v>112</v>
      </c>
      <c r="BO70" s="462" t="s">
        <v>112</v>
      </c>
      <c r="BP70" s="462" t="s">
        <v>112</v>
      </c>
      <c r="BQ70" s="462" t="s">
        <v>112</v>
      </c>
      <c r="BR70" s="462"/>
      <c r="BS70" s="462"/>
      <c r="BT70" s="462"/>
      <c r="BU70" s="462"/>
      <c r="BV70" s="462"/>
      <c r="BW70" s="462"/>
      <c r="BX70" s="539"/>
      <c r="BY70" s="544">
        <v>2750001</v>
      </c>
      <c r="BZ70" s="542" t="s">
        <v>3993</v>
      </c>
      <c r="CA70" s="539">
        <v>2750001</v>
      </c>
      <c r="CB70" s="539">
        <v>2</v>
      </c>
      <c r="CC70" s="539">
        <v>1.044</v>
      </c>
      <c r="CD70" s="535" t="s">
        <v>2541</v>
      </c>
      <c r="CE70" s="535" t="s">
        <v>2524</v>
      </c>
      <c r="CF70" s="535" t="s">
        <v>3634</v>
      </c>
      <c r="CG70" s="535" t="s">
        <v>177</v>
      </c>
      <c r="CH70" s="517">
        <v>6045432000</v>
      </c>
      <c r="CI70" s="517">
        <v>3002500001</v>
      </c>
      <c r="CJ70" s="543" t="s">
        <v>3706</v>
      </c>
      <c r="CK70" s="517"/>
      <c r="CM70" s="894" t="str">
        <f t="shared" si="0"/>
        <v>pasar</v>
      </c>
      <c r="CN70" s="894" t="s">
        <v>4147</v>
      </c>
    </row>
    <row r="71" spans="2:93" ht="16.5" customHeight="1" thickBot="1">
      <c r="B71" s="462"/>
      <c r="C71" s="527" t="s">
        <v>474</v>
      </c>
      <c r="D71" s="715" t="s">
        <v>3952</v>
      </c>
      <c r="E71" s="528">
        <v>45413</v>
      </c>
      <c r="F71" s="691">
        <v>45408</v>
      </c>
      <c r="G71" s="527" t="s">
        <v>61</v>
      </c>
      <c r="H71" s="527">
        <v>1104875815</v>
      </c>
      <c r="I71" s="527" t="s">
        <v>4031</v>
      </c>
      <c r="J71" s="527" t="s">
        <v>2655</v>
      </c>
      <c r="K71" s="527" t="s">
        <v>2820</v>
      </c>
      <c r="L71" s="527" t="s">
        <v>2830</v>
      </c>
      <c r="M71" s="528">
        <v>31975</v>
      </c>
      <c r="N71" s="812">
        <v>49</v>
      </c>
      <c r="O71" s="527" t="s">
        <v>4</v>
      </c>
      <c r="P71" s="492" t="s">
        <v>4032</v>
      </c>
      <c r="Q71" s="450" t="s">
        <v>2524</v>
      </c>
      <c r="R71" s="450" t="s">
        <v>3626</v>
      </c>
      <c r="S71" s="731" t="s">
        <v>178</v>
      </c>
      <c r="T71" s="731"/>
      <c r="U71" s="438">
        <v>6045432000</v>
      </c>
      <c r="V71" s="702">
        <v>3113393554</v>
      </c>
      <c r="W71" s="703" t="s">
        <v>4033</v>
      </c>
      <c r="X71" s="454" t="s">
        <v>2527</v>
      </c>
      <c r="Y71" s="732"/>
      <c r="Z71" s="454" t="s">
        <v>2548</v>
      </c>
      <c r="AA71" s="439"/>
      <c r="AB71" s="439" t="s">
        <v>4024</v>
      </c>
      <c r="AC71" s="465"/>
      <c r="AD71" s="548" t="s">
        <v>489</v>
      </c>
      <c r="AE71" s="536"/>
      <c r="AF71" s="439" t="s">
        <v>551</v>
      </c>
      <c r="AG71" s="439" t="s">
        <v>600</v>
      </c>
      <c r="AH71" s="439" t="s">
        <v>485</v>
      </c>
      <c r="AI71" s="439" t="s">
        <v>492</v>
      </c>
      <c r="AJ71" s="705">
        <v>45428</v>
      </c>
      <c r="AK71" s="708">
        <v>45555</v>
      </c>
      <c r="AL71" s="733">
        <v>4</v>
      </c>
      <c r="AM71" s="736">
        <v>26019000</v>
      </c>
      <c r="AN71" s="736">
        <v>3717000</v>
      </c>
      <c r="AO71" s="718">
        <v>1486800</v>
      </c>
      <c r="AP71" s="550">
        <v>2750001</v>
      </c>
      <c r="AQ71" s="711" t="s">
        <v>4025</v>
      </c>
      <c r="AR71" s="532"/>
      <c r="AS71" s="462">
        <v>2</v>
      </c>
      <c r="AT71" s="533" t="s">
        <v>112</v>
      </c>
      <c r="AU71" s="531" t="s">
        <v>112</v>
      </c>
      <c r="AV71" s="531" t="s">
        <v>112</v>
      </c>
      <c r="AW71" s="531" t="s">
        <v>112</v>
      </c>
      <c r="AX71" s="531" t="s">
        <v>112</v>
      </c>
      <c r="AY71" s="462"/>
      <c r="AZ71" s="462"/>
      <c r="BA71" s="462"/>
      <c r="BB71" s="462"/>
      <c r="BC71" s="462"/>
      <c r="BD71" s="462"/>
      <c r="BE71" s="462"/>
      <c r="BF71" s="462"/>
      <c r="BG71" s="462" t="s">
        <v>112</v>
      </c>
      <c r="BH71" s="462" t="s">
        <v>112</v>
      </c>
      <c r="BI71" s="462" t="s">
        <v>112</v>
      </c>
      <c r="BJ71" s="462" t="s">
        <v>112</v>
      </c>
      <c r="BK71" s="462" t="s">
        <v>112</v>
      </c>
      <c r="BL71" s="462" t="s">
        <v>112</v>
      </c>
      <c r="BM71" s="462" t="s">
        <v>3693</v>
      </c>
      <c r="BN71" s="462" t="s">
        <v>112</v>
      </c>
      <c r="BO71" s="462" t="s">
        <v>112</v>
      </c>
      <c r="BP71" s="462" t="s">
        <v>112</v>
      </c>
      <c r="BQ71" s="462" t="s">
        <v>112</v>
      </c>
      <c r="BR71" s="462"/>
      <c r="BS71" s="462"/>
      <c r="BT71" s="462"/>
      <c r="BU71" s="462"/>
      <c r="BV71" s="462"/>
      <c r="BW71" s="462"/>
      <c r="BX71" s="539"/>
      <c r="BY71" s="544">
        <v>2750001</v>
      </c>
      <c r="BZ71" s="542" t="s">
        <v>3993</v>
      </c>
      <c r="CA71" s="539">
        <v>2750001</v>
      </c>
      <c r="CB71" s="539">
        <v>2</v>
      </c>
      <c r="CC71" s="539">
        <v>1.044</v>
      </c>
      <c r="CD71" s="535" t="s">
        <v>2541</v>
      </c>
      <c r="CE71" s="535" t="s">
        <v>2524</v>
      </c>
      <c r="CF71" s="535" t="s">
        <v>3634</v>
      </c>
      <c r="CG71" s="535" t="s">
        <v>177</v>
      </c>
      <c r="CH71" s="517">
        <v>6045432000</v>
      </c>
      <c r="CI71" s="517">
        <v>3002500001</v>
      </c>
      <c r="CJ71" s="543" t="s">
        <v>3706</v>
      </c>
      <c r="CK71" s="517"/>
      <c r="CM71" s="894" t="str">
        <f t="shared" si="0"/>
        <v>pasar</v>
      </c>
      <c r="CN71" s="894" t="s">
        <v>4148</v>
      </c>
    </row>
    <row r="72" spans="2:93" s="768" customFormat="1" ht="16.5" customHeight="1" thickBot="1">
      <c r="B72" s="769"/>
      <c r="C72" s="770" t="s">
        <v>474</v>
      </c>
      <c r="D72" s="912" t="s">
        <v>3952</v>
      </c>
      <c r="E72" s="771"/>
      <c r="F72" s="772"/>
      <c r="G72" s="770"/>
      <c r="H72" s="770">
        <v>1001455217</v>
      </c>
      <c r="I72" s="770" t="s">
        <v>2807</v>
      </c>
      <c r="J72" s="770" t="s">
        <v>4103</v>
      </c>
      <c r="K72" s="770" t="s">
        <v>3087</v>
      </c>
      <c r="L72" s="770" t="s">
        <v>2725</v>
      </c>
      <c r="M72" s="771">
        <v>34828</v>
      </c>
      <c r="N72" s="813">
        <v>50</v>
      </c>
      <c r="O72" s="770" t="s">
        <v>4</v>
      </c>
      <c r="P72" s="773" t="s">
        <v>3199</v>
      </c>
      <c r="Q72" s="774" t="s">
        <v>2524</v>
      </c>
      <c r="R72" s="774" t="s">
        <v>3626</v>
      </c>
      <c r="S72" s="933" t="s">
        <v>3118</v>
      </c>
      <c r="T72" s="933"/>
      <c r="U72" s="775">
        <v>6045432000</v>
      </c>
      <c r="V72" s="934">
        <v>3218414345</v>
      </c>
      <c r="W72" s="913" t="s">
        <v>4104</v>
      </c>
      <c r="X72" s="776" t="s">
        <v>2527</v>
      </c>
      <c r="Y72" s="935"/>
      <c r="Z72" s="776" t="s">
        <v>2623</v>
      </c>
      <c r="AA72" s="779"/>
      <c r="AB72" s="779" t="s">
        <v>4024</v>
      </c>
      <c r="AC72" s="852"/>
      <c r="AD72" s="781" t="s">
        <v>489</v>
      </c>
      <c r="AE72" s="853"/>
      <c r="AF72" s="779" t="s">
        <v>551</v>
      </c>
      <c r="AG72" s="779" t="s">
        <v>600</v>
      </c>
      <c r="AH72" s="779" t="s">
        <v>485</v>
      </c>
      <c r="AI72" s="779" t="s">
        <v>492</v>
      </c>
      <c r="AJ72" s="936">
        <v>45560</v>
      </c>
      <c r="AK72" s="937">
        <v>45646</v>
      </c>
      <c r="AL72" s="938">
        <v>3</v>
      </c>
      <c r="AM72" s="939">
        <v>8961200</v>
      </c>
      <c r="AN72" s="939">
        <v>3125666</v>
      </c>
      <c r="AO72" s="940">
        <v>1300000</v>
      </c>
      <c r="AP72" s="857">
        <v>2016101</v>
      </c>
      <c r="AQ72" s="917" t="s">
        <v>935</v>
      </c>
      <c r="AR72" s="927"/>
      <c r="AS72" s="769">
        <v>2</v>
      </c>
      <c r="AT72" s="791" t="s">
        <v>112</v>
      </c>
      <c r="AU72" s="792" t="s">
        <v>112</v>
      </c>
      <c r="AV72" s="792" t="s">
        <v>112</v>
      </c>
      <c r="AW72" s="792" t="s">
        <v>112</v>
      </c>
      <c r="AX72" s="792" t="s">
        <v>112</v>
      </c>
      <c r="AY72" s="769"/>
      <c r="AZ72" s="769"/>
      <c r="BA72" s="769"/>
      <c r="BB72" s="769"/>
      <c r="BC72" s="769"/>
      <c r="BD72" s="769"/>
      <c r="BE72" s="769"/>
      <c r="BF72" s="769"/>
      <c r="BG72" s="769" t="s">
        <v>112</v>
      </c>
      <c r="BH72" s="769" t="s">
        <v>112</v>
      </c>
      <c r="BI72" s="769" t="s">
        <v>112</v>
      </c>
      <c r="BJ72" s="769" t="s">
        <v>112</v>
      </c>
      <c r="BK72" s="769" t="s">
        <v>112</v>
      </c>
      <c r="BL72" s="769" t="s">
        <v>112</v>
      </c>
      <c r="BM72" s="769" t="s">
        <v>3693</v>
      </c>
      <c r="BN72" s="769" t="s">
        <v>112</v>
      </c>
      <c r="BO72" s="769" t="s">
        <v>112</v>
      </c>
      <c r="BP72" s="769" t="s">
        <v>112</v>
      </c>
      <c r="BQ72" s="769" t="s">
        <v>112</v>
      </c>
      <c r="BR72" s="926"/>
      <c r="BS72" s="926"/>
      <c r="BT72" s="926"/>
      <c r="BU72" s="926"/>
      <c r="BV72" s="926"/>
      <c r="BW72" s="926"/>
      <c r="BX72" s="928"/>
      <c r="BY72" s="740">
        <v>2016101</v>
      </c>
      <c r="BZ72" s="740" t="s">
        <v>2539</v>
      </c>
      <c r="CA72" s="928">
        <v>2016101</v>
      </c>
      <c r="CB72" s="928">
        <v>2</v>
      </c>
      <c r="CC72" s="740">
        <v>1.044</v>
      </c>
      <c r="CD72" s="796" t="s">
        <v>3741</v>
      </c>
      <c r="CE72" s="796" t="s">
        <v>2524</v>
      </c>
      <c r="CF72" s="796" t="s">
        <v>3634</v>
      </c>
      <c r="CG72" s="796" t="s">
        <v>177</v>
      </c>
      <c r="CH72" s="797">
        <v>6045432000</v>
      </c>
      <c r="CI72" s="797">
        <v>3002500001</v>
      </c>
      <c r="CJ72" s="798" t="s">
        <v>3706</v>
      </c>
      <c r="CK72" s="797"/>
      <c r="CL72" s="768">
        <v>50</v>
      </c>
      <c r="CM72" s="768" t="str">
        <f t="shared" si="0"/>
        <v>pinta</v>
      </c>
    </row>
    <row r="73" spans="2:93" ht="16.5" customHeight="1" thickBot="1">
      <c r="B73" s="462"/>
      <c r="C73" s="527" t="s">
        <v>474</v>
      </c>
      <c r="D73" s="715" t="s">
        <v>3952</v>
      </c>
      <c r="E73" s="528">
        <v>45413</v>
      </c>
      <c r="F73" s="691">
        <v>45408</v>
      </c>
      <c r="G73" s="527" t="s">
        <v>61</v>
      </c>
      <c r="H73" s="527">
        <v>1040742544</v>
      </c>
      <c r="I73" s="527" t="s">
        <v>3591</v>
      </c>
      <c r="J73" s="527" t="s">
        <v>2832</v>
      </c>
      <c r="K73" s="527" t="s">
        <v>4050</v>
      </c>
      <c r="L73" s="527"/>
      <c r="M73" s="759"/>
      <c r="N73" s="812">
        <v>51</v>
      </c>
      <c r="O73" s="527" t="s">
        <v>4</v>
      </c>
      <c r="P73" s="492" t="s">
        <v>4077</v>
      </c>
      <c r="Q73" s="450" t="s">
        <v>2524</v>
      </c>
      <c r="R73" s="450" t="s">
        <v>3910</v>
      </c>
      <c r="S73" s="731" t="s">
        <v>3118</v>
      </c>
      <c r="T73" s="731"/>
      <c r="U73" s="438">
        <v>6045432000</v>
      </c>
      <c r="V73" s="702">
        <v>3127516941</v>
      </c>
      <c r="W73" s="703" t="s">
        <v>4078</v>
      </c>
      <c r="X73" s="454" t="s">
        <v>2527</v>
      </c>
      <c r="Y73" s="732"/>
      <c r="Z73" s="454" t="s">
        <v>2623</v>
      </c>
      <c r="AA73" s="439"/>
      <c r="AB73" s="439" t="s">
        <v>2527</v>
      </c>
      <c r="AC73" s="465"/>
      <c r="AD73" s="548" t="s">
        <v>489</v>
      </c>
      <c r="AE73" s="536"/>
      <c r="AF73" s="439" t="s">
        <v>551</v>
      </c>
      <c r="AG73" s="439" t="s">
        <v>600</v>
      </c>
      <c r="AH73" s="439" t="s">
        <v>485</v>
      </c>
      <c r="AI73" s="439" t="s">
        <v>492</v>
      </c>
      <c r="AJ73" s="705">
        <v>45532</v>
      </c>
      <c r="AK73" s="491">
        <v>45649</v>
      </c>
      <c r="AL73" s="733">
        <v>4</v>
      </c>
      <c r="AM73" s="736">
        <v>18000000</v>
      </c>
      <c r="AN73" s="736">
        <v>4695653</v>
      </c>
      <c r="AO73" s="718">
        <v>1878261</v>
      </c>
      <c r="AP73" s="464">
        <v>1841201</v>
      </c>
      <c r="AQ73" s="599" t="s">
        <v>821</v>
      </c>
      <c r="AR73" s="516"/>
      <c r="AS73" s="462">
        <v>1</v>
      </c>
      <c r="AT73" s="533" t="s">
        <v>112</v>
      </c>
      <c r="AU73" s="531" t="s">
        <v>112</v>
      </c>
      <c r="AV73" s="531" t="s">
        <v>112</v>
      </c>
      <c r="AW73" s="531" t="s">
        <v>112</v>
      </c>
      <c r="AX73" s="531" t="s">
        <v>112</v>
      </c>
      <c r="AY73" s="462"/>
      <c r="AZ73" s="462"/>
      <c r="BA73" s="462"/>
      <c r="BB73" s="462"/>
      <c r="BC73" s="462"/>
      <c r="BD73" s="462"/>
      <c r="BE73" s="462"/>
      <c r="BF73" s="462"/>
      <c r="BG73" s="462" t="s">
        <v>112</v>
      </c>
      <c r="BH73" s="462" t="s">
        <v>112</v>
      </c>
      <c r="BI73" s="462" t="s">
        <v>112</v>
      </c>
      <c r="BJ73" s="462" t="s">
        <v>112</v>
      </c>
      <c r="BK73" s="462" t="s">
        <v>112</v>
      </c>
      <c r="BL73" s="462" t="s">
        <v>112</v>
      </c>
      <c r="BM73" s="462" t="s">
        <v>3693</v>
      </c>
      <c r="BN73" s="462" t="s">
        <v>112</v>
      </c>
      <c r="BO73" s="462" t="s">
        <v>112</v>
      </c>
      <c r="BP73" s="462" t="s">
        <v>112</v>
      </c>
      <c r="BQ73" s="462" t="s">
        <v>112</v>
      </c>
      <c r="BR73" s="462"/>
      <c r="BS73" s="462"/>
      <c r="BT73" s="462"/>
      <c r="BU73" s="462"/>
      <c r="BV73" s="462"/>
      <c r="BW73" s="462"/>
      <c r="BX73" s="539"/>
      <c r="BY73" s="464">
        <v>1841201</v>
      </c>
      <c r="BZ73" s="599" t="s">
        <v>821</v>
      </c>
      <c r="CA73" s="464">
        <v>1841201</v>
      </c>
      <c r="CB73" s="539">
        <v>1</v>
      </c>
      <c r="CC73" s="464">
        <v>0.52200000000000002</v>
      </c>
      <c r="CD73" s="535" t="s">
        <v>2541</v>
      </c>
      <c r="CE73" s="535" t="s">
        <v>2524</v>
      </c>
      <c r="CF73" s="535" t="s">
        <v>3634</v>
      </c>
      <c r="CG73" s="535" t="s">
        <v>177</v>
      </c>
      <c r="CH73" s="517">
        <v>6045432000</v>
      </c>
      <c r="CI73" s="517">
        <v>3002500001</v>
      </c>
      <c r="CJ73" s="543" t="s">
        <v>3706</v>
      </c>
      <c r="CK73" s="517"/>
      <c r="CM73" s="894" t="str">
        <f t="shared" si="0"/>
        <v>pasar</v>
      </c>
      <c r="CN73" s="1014" t="s">
        <v>4149</v>
      </c>
      <c r="CO73" s="1014"/>
    </row>
    <row r="74" spans="2:93" s="768" customFormat="1" ht="16.5" customHeight="1" thickBot="1">
      <c r="B74" s="769"/>
      <c r="C74" s="770" t="s">
        <v>474</v>
      </c>
      <c r="D74" s="941" t="s">
        <v>3953</v>
      </c>
      <c r="E74" s="771">
        <v>45413</v>
      </c>
      <c r="F74" s="772">
        <v>45406</v>
      </c>
      <c r="G74" s="770" t="s">
        <v>61</v>
      </c>
      <c r="H74" s="770">
        <v>1036397318</v>
      </c>
      <c r="I74" s="770" t="s">
        <v>3260</v>
      </c>
      <c r="J74" s="770" t="s">
        <v>2520</v>
      </c>
      <c r="K74" s="770" t="s">
        <v>3261</v>
      </c>
      <c r="L74" s="770" t="s">
        <v>3262</v>
      </c>
      <c r="M74" s="771">
        <v>33687</v>
      </c>
      <c r="N74" s="813">
        <v>52</v>
      </c>
      <c r="O74" s="770" t="s">
        <v>524</v>
      </c>
      <c r="P74" s="920" t="s">
        <v>3263</v>
      </c>
      <c r="Q74" s="834" t="s">
        <v>2524</v>
      </c>
      <c r="R74" s="834" t="s">
        <v>3626</v>
      </c>
      <c r="S74" s="835" t="s">
        <v>3118</v>
      </c>
      <c r="T74" s="921"/>
      <c r="U74" s="775">
        <v>6045432000</v>
      </c>
      <c r="V74" s="921">
        <v>3104075782</v>
      </c>
      <c r="W74" s="922" t="s">
        <v>3264</v>
      </c>
      <c r="X74" s="921" t="s">
        <v>2527</v>
      </c>
      <c r="Y74" s="921"/>
      <c r="Z74" s="921" t="s">
        <v>3119</v>
      </c>
      <c r="AA74" s="921"/>
      <c r="AB74" s="779" t="s">
        <v>4024</v>
      </c>
      <c r="AC74" s="923"/>
      <c r="AD74" s="781" t="s">
        <v>489</v>
      </c>
      <c r="AE74" s="924"/>
      <c r="AF74" s="779" t="s">
        <v>551</v>
      </c>
      <c r="AG74" s="779" t="s">
        <v>600</v>
      </c>
      <c r="AH74" s="779" t="s">
        <v>485</v>
      </c>
      <c r="AI74" s="779" t="s">
        <v>492</v>
      </c>
      <c r="AJ74" s="783">
        <v>45342</v>
      </c>
      <c r="AK74" s="783" t="s">
        <v>4102</v>
      </c>
      <c r="AL74" s="835">
        <v>9</v>
      </c>
      <c r="AM74" s="925">
        <v>18900000</v>
      </c>
      <c r="AN74" s="925">
        <v>2700000</v>
      </c>
      <c r="AO74" s="787">
        <v>1300000</v>
      </c>
      <c r="AP74" s="926">
        <v>2855201</v>
      </c>
      <c r="AQ74" s="917" t="s">
        <v>846</v>
      </c>
      <c r="AR74" s="927"/>
      <c r="AS74" s="769">
        <v>2</v>
      </c>
      <c r="AT74" s="791" t="s">
        <v>112</v>
      </c>
      <c r="AU74" s="792" t="s">
        <v>112</v>
      </c>
      <c r="AV74" s="792" t="s">
        <v>112</v>
      </c>
      <c r="AW74" s="792" t="s">
        <v>112</v>
      </c>
      <c r="AX74" s="792" t="s">
        <v>112</v>
      </c>
      <c r="AY74" s="769"/>
      <c r="AZ74" s="769"/>
      <c r="BA74" s="769"/>
      <c r="BB74" s="769"/>
      <c r="BC74" s="769"/>
      <c r="BD74" s="769"/>
      <c r="BE74" s="769"/>
      <c r="BF74" s="769"/>
      <c r="BG74" s="769" t="s">
        <v>112</v>
      </c>
      <c r="BH74" s="769" t="s">
        <v>112</v>
      </c>
      <c r="BI74" s="769" t="s">
        <v>112</v>
      </c>
      <c r="BJ74" s="769" t="s">
        <v>112</v>
      </c>
      <c r="BK74" s="769" t="s">
        <v>112</v>
      </c>
      <c r="BL74" s="769" t="s">
        <v>112</v>
      </c>
      <c r="BM74" s="769" t="s">
        <v>3693</v>
      </c>
      <c r="BN74" s="769" t="s">
        <v>112</v>
      </c>
      <c r="BO74" s="769" t="s">
        <v>112</v>
      </c>
      <c r="BP74" s="769" t="s">
        <v>112</v>
      </c>
      <c r="BQ74" s="769" t="s">
        <v>112</v>
      </c>
      <c r="BR74" s="926"/>
      <c r="BS74" s="926"/>
      <c r="BT74" s="926"/>
      <c r="BU74" s="926"/>
      <c r="BV74" s="926"/>
      <c r="BW74" s="926"/>
      <c r="BX74" s="928"/>
      <c r="BY74" s="928">
        <v>2855201</v>
      </c>
      <c r="BZ74" s="740" t="s">
        <v>2533</v>
      </c>
      <c r="CA74" s="740">
        <v>2855201</v>
      </c>
      <c r="CB74" s="740">
        <v>2</v>
      </c>
      <c r="CC74" s="740">
        <v>1.044</v>
      </c>
      <c r="CD74" s="796" t="s">
        <v>3742</v>
      </c>
      <c r="CE74" s="796" t="s">
        <v>2524</v>
      </c>
      <c r="CF74" s="796" t="s">
        <v>3634</v>
      </c>
      <c r="CG74" s="796" t="s">
        <v>177</v>
      </c>
      <c r="CH74" s="797">
        <v>6045432000</v>
      </c>
      <c r="CI74" s="797">
        <v>3002500001</v>
      </c>
      <c r="CJ74" s="798" t="s">
        <v>3706</v>
      </c>
      <c r="CK74" s="926"/>
      <c r="CL74" s="768">
        <v>52</v>
      </c>
      <c r="CM74" s="768" t="str">
        <f t="shared" si="0"/>
        <v>pinta</v>
      </c>
    </row>
    <row r="75" spans="2:93" ht="16.5" customHeight="1" thickBot="1">
      <c r="B75" s="462"/>
      <c r="C75" s="527" t="s">
        <v>474</v>
      </c>
      <c r="D75" s="716" t="s">
        <v>3953</v>
      </c>
      <c r="E75" s="528">
        <v>45413</v>
      </c>
      <c r="F75" s="691">
        <v>45406</v>
      </c>
      <c r="G75" s="527" t="s">
        <v>61</v>
      </c>
      <c r="H75" s="527">
        <v>1036400246</v>
      </c>
      <c r="I75" s="527" t="s">
        <v>3265</v>
      </c>
      <c r="J75" s="527" t="s">
        <v>3089</v>
      </c>
      <c r="K75" s="527" t="s">
        <v>3266</v>
      </c>
      <c r="L75" s="527" t="s">
        <v>2578</v>
      </c>
      <c r="M75" s="528">
        <v>34771</v>
      </c>
      <c r="N75" s="812">
        <v>53</v>
      </c>
      <c r="O75" s="527" t="s">
        <v>4</v>
      </c>
      <c r="P75" s="474" t="s">
        <v>3267</v>
      </c>
      <c r="Q75" s="472" t="s">
        <v>2524</v>
      </c>
      <c r="R75" s="472" t="s">
        <v>3626</v>
      </c>
      <c r="S75" s="473" t="s">
        <v>3118</v>
      </c>
      <c r="T75" s="463"/>
      <c r="U75" s="438">
        <v>6045432000</v>
      </c>
      <c r="V75" s="463">
        <v>3128803583</v>
      </c>
      <c r="W75" s="475" t="s">
        <v>3268</v>
      </c>
      <c r="X75" s="463" t="s">
        <v>2547</v>
      </c>
      <c r="Y75" s="463"/>
      <c r="Z75" s="463" t="s">
        <v>2623</v>
      </c>
      <c r="AA75" s="463"/>
      <c r="AB75" s="439" t="s">
        <v>2527</v>
      </c>
      <c r="AC75" s="547"/>
      <c r="AD75" s="548" t="s">
        <v>489</v>
      </c>
      <c r="AE75" s="551"/>
      <c r="AF75" s="439" t="s">
        <v>551</v>
      </c>
      <c r="AG75" s="439" t="s">
        <v>600</v>
      </c>
      <c r="AH75" s="439" t="s">
        <v>485</v>
      </c>
      <c r="AI75" s="439" t="s">
        <v>492</v>
      </c>
      <c r="AJ75" s="459">
        <v>45342</v>
      </c>
      <c r="AK75" s="459">
        <v>45555</v>
      </c>
      <c r="AL75" s="473">
        <v>7</v>
      </c>
      <c r="AM75" s="460">
        <v>16800000</v>
      </c>
      <c r="AN75" s="460">
        <v>2400000</v>
      </c>
      <c r="AO75" s="461">
        <v>1300000</v>
      </c>
      <c r="AP75" s="518">
        <v>2855201</v>
      </c>
      <c r="AQ75" s="602" t="s">
        <v>846</v>
      </c>
      <c r="AR75" s="529"/>
      <c r="AS75" s="462">
        <v>2</v>
      </c>
      <c r="AT75" s="533" t="s">
        <v>112</v>
      </c>
      <c r="AU75" s="531" t="s">
        <v>112</v>
      </c>
      <c r="AV75" s="531" t="s">
        <v>112</v>
      </c>
      <c r="AW75" s="531" t="s">
        <v>112</v>
      </c>
      <c r="AX75" s="531" t="s">
        <v>112</v>
      </c>
      <c r="AY75" s="462"/>
      <c r="AZ75" s="462"/>
      <c r="BA75" s="462"/>
      <c r="BB75" s="462"/>
      <c r="BC75" s="462"/>
      <c r="BD75" s="462"/>
      <c r="BE75" s="462"/>
      <c r="BF75" s="462"/>
      <c r="BG75" s="462" t="s">
        <v>112</v>
      </c>
      <c r="BH75" s="462" t="s">
        <v>112</v>
      </c>
      <c r="BI75" s="462" t="s">
        <v>112</v>
      </c>
      <c r="BJ75" s="462" t="s">
        <v>112</v>
      </c>
      <c r="BK75" s="462" t="s">
        <v>112</v>
      </c>
      <c r="BL75" s="462" t="s">
        <v>112</v>
      </c>
      <c r="BM75" s="462" t="s">
        <v>3693</v>
      </c>
      <c r="BN75" s="462" t="s">
        <v>112</v>
      </c>
      <c r="BO75" s="462" t="s">
        <v>112</v>
      </c>
      <c r="BP75" s="462" t="s">
        <v>112</v>
      </c>
      <c r="BQ75" s="462" t="s">
        <v>112</v>
      </c>
      <c r="BR75" s="518"/>
      <c r="BS75" s="518"/>
      <c r="BT75" s="518"/>
      <c r="BU75" s="518"/>
      <c r="BV75" s="518"/>
      <c r="BW75" s="518"/>
      <c r="BX75" s="538"/>
      <c r="BY75" s="538">
        <v>2855201</v>
      </c>
      <c r="BZ75" s="464" t="s">
        <v>2533</v>
      </c>
      <c r="CA75" s="538">
        <v>2855201</v>
      </c>
      <c r="CB75" s="538">
        <v>2</v>
      </c>
      <c r="CC75" s="464">
        <v>1.044</v>
      </c>
      <c r="CD75" s="535" t="s">
        <v>3743</v>
      </c>
      <c r="CE75" s="535" t="s">
        <v>2524</v>
      </c>
      <c r="CF75" s="535" t="s">
        <v>3634</v>
      </c>
      <c r="CG75" s="535" t="s">
        <v>177</v>
      </c>
      <c r="CH75" s="517">
        <v>6045432000</v>
      </c>
      <c r="CI75" s="517">
        <v>3002500001</v>
      </c>
      <c r="CJ75" s="543" t="s">
        <v>3706</v>
      </c>
      <c r="CK75" s="518"/>
      <c r="CM75" s="894" t="str">
        <f t="shared" si="0"/>
        <v>pasar</v>
      </c>
      <c r="CN75" s="894" t="s">
        <v>4148</v>
      </c>
    </row>
    <row r="76" spans="2:93" s="768" customFormat="1" ht="16.5" customHeight="1" thickBot="1">
      <c r="B76" s="769"/>
      <c r="C76" s="770" t="s">
        <v>474</v>
      </c>
      <c r="D76" s="941" t="s">
        <v>3953</v>
      </c>
      <c r="E76" s="771">
        <v>45413</v>
      </c>
      <c r="F76" s="772">
        <v>45406</v>
      </c>
      <c r="G76" s="770" t="s">
        <v>61</v>
      </c>
      <c r="H76" s="770">
        <v>1036398324</v>
      </c>
      <c r="I76" s="770" t="s">
        <v>3269</v>
      </c>
      <c r="J76" s="770" t="s">
        <v>2732</v>
      </c>
      <c r="K76" s="770" t="s">
        <v>2844</v>
      </c>
      <c r="L76" s="770" t="s">
        <v>3270</v>
      </c>
      <c r="M76" s="771">
        <v>34076</v>
      </c>
      <c r="N76" s="813">
        <v>54</v>
      </c>
      <c r="O76" s="770" t="s">
        <v>4</v>
      </c>
      <c r="P76" s="833" t="s">
        <v>3271</v>
      </c>
      <c r="Q76" s="834" t="s">
        <v>2524</v>
      </c>
      <c r="R76" s="834" t="s">
        <v>3626</v>
      </c>
      <c r="S76" s="835" t="s">
        <v>3118</v>
      </c>
      <c r="T76" s="776"/>
      <c r="U76" s="775">
        <v>6045432000</v>
      </c>
      <c r="V76" s="776">
        <v>3147464156</v>
      </c>
      <c r="W76" s="777" t="s">
        <v>3272</v>
      </c>
      <c r="X76" s="776" t="s">
        <v>2547</v>
      </c>
      <c r="Y76" s="776"/>
      <c r="Z76" s="776" t="s">
        <v>2623</v>
      </c>
      <c r="AA76" s="776"/>
      <c r="AB76" s="779" t="s">
        <v>4024</v>
      </c>
      <c r="AC76" s="780"/>
      <c r="AD76" s="781" t="s">
        <v>489</v>
      </c>
      <c r="AE76" s="782"/>
      <c r="AF76" s="779" t="s">
        <v>551</v>
      </c>
      <c r="AG76" s="779" t="s">
        <v>600</v>
      </c>
      <c r="AH76" s="779" t="s">
        <v>485</v>
      </c>
      <c r="AI76" s="779" t="s">
        <v>492</v>
      </c>
      <c r="AJ76" s="836">
        <v>45343</v>
      </c>
      <c r="AK76" s="836">
        <v>45634</v>
      </c>
      <c r="AL76" s="837">
        <v>9</v>
      </c>
      <c r="AM76" s="838">
        <v>15400000</v>
      </c>
      <c r="AN76" s="838">
        <v>2200000</v>
      </c>
      <c r="AO76" s="839">
        <v>1300000</v>
      </c>
      <c r="AP76" s="840">
        <v>2855201</v>
      </c>
      <c r="AQ76" s="917" t="s">
        <v>846</v>
      </c>
      <c r="AR76" s="841"/>
      <c r="AS76" s="769">
        <v>2</v>
      </c>
      <c r="AT76" s="791" t="s">
        <v>112</v>
      </c>
      <c r="AU76" s="792" t="s">
        <v>112</v>
      </c>
      <c r="AV76" s="792" t="s">
        <v>112</v>
      </c>
      <c r="AW76" s="792" t="s">
        <v>112</v>
      </c>
      <c r="AX76" s="792" t="s">
        <v>112</v>
      </c>
      <c r="AY76" s="769"/>
      <c r="AZ76" s="769"/>
      <c r="BA76" s="769"/>
      <c r="BB76" s="769"/>
      <c r="BC76" s="769"/>
      <c r="BD76" s="769"/>
      <c r="BE76" s="769"/>
      <c r="BF76" s="769"/>
      <c r="BG76" s="769" t="s">
        <v>112</v>
      </c>
      <c r="BH76" s="769" t="s">
        <v>112</v>
      </c>
      <c r="BI76" s="769" t="s">
        <v>112</v>
      </c>
      <c r="BJ76" s="769" t="s">
        <v>112</v>
      </c>
      <c r="BK76" s="769" t="s">
        <v>112</v>
      </c>
      <c r="BL76" s="769" t="s">
        <v>112</v>
      </c>
      <c r="BM76" s="769" t="s">
        <v>3693</v>
      </c>
      <c r="BN76" s="769" t="s">
        <v>112</v>
      </c>
      <c r="BO76" s="769" t="s">
        <v>112</v>
      </c>
      <c r="BP76" s="769" t="s">
        <v>112</v>
      </c>
      <c r="BQ76" s="769" t="s">
        <v>112</v>
      </c>
      <c r="BR76" s="840"/>
      <c r="BS76" s="840"/>
      <c r="BT76" s="840"/>
      <c r="BU76" s="840"/>
      <c r="BV76" s="840"/>
      <c r="BW76" s="840"/>
      <c r="BX76" s="740"/>
      <c r="BY76" s="928">
        <v>2855201</v>
      </c>
      <c r="BZ76" s="740" t="s">
        <v>2533</v>
      </c>
      <c r="CA76" s="740">
        <v>2855201</v>
      </c>
      <c r="CB76" s="740">
        <v>2</v>
      </c>
      <c r="CC76" s="740">
        <v>1.044</v>
      </c>
      <c r="CD76" s="796" t="s">
        <v>3744</v>
      </c>
      <c r="CE76" s="796" t="s">
        <v>2524</v>
      </c>
      <c r="CF76" s="796" t="s">
        <v>3634</v>
      </c>
      <c r="CG76" s="796" t="s">
        <v>177</v>
      </c>
      <c r="CH76" s="797">
        <v>6045432000</v>
      </c>
      <c r="CI76" s="797">
        <v>3002500001</v>
      </c>
      <c r="CJ76" s="798" t="s">
        <v>3706</v>
      </c>
      <c r="CK76" s="840"/>
      <c r="CL76" s="768">
        <v>54</v>
      </c>
      <c r="CM76" s="768" t="str">
        <f t="shared" si="0"/>
        <v>pinta</v>
      </c>
    </row>
    <row r="77" spans="2:93" s="768" customFormat="1" ht="16.5" customHeight="1" thickBot="1">
      <c r="B77" s="769"/>
      <c r="C77" s="770" t="s">
        <v>474</v>
      </c>
      <c r="D77" s="941" t="s">
        <v>3953</v>
      </c>
      <c r="E77" s="771">
        <v>45413</v>
      </c>
      <c r="F77" s="772">
        <v>45406</v>
      </c>
      <c r="G77" s="770" t="s">
        <v>61</v>
      </c>
      <c r="H77" s="770">
        <v>1036398550</v>
      </c>
      <c r="I77" s="770" t="s">
        <v>3273</v>
      </c>
      <c r="J77" s="770" t="s">
        <v>3121</v>
      </c>
      <c r="K77" s="770" t="s">
        <v>3274</v>
      </c>
      <c r="L77" s="770"/>
      <c r="M77" s="771">
        <v>34169</v>
      </c>
      <c r="N77" s="813">
        <v>55</v>
      </c>
      <c r="O77" s="770" t="s">
        <v>4</v>
      </c>
      <c r="P77" s="833" t="s">
        <v>3275</v>
      </c>
      <c r="Q77" s="834" t="s">
        <v>2524</v>
      </c>
      <c r="R77" s="834" t="s">
        <v>3626</v>
      </c>
      <c r="S77" s="835" t="s">
        <v>3118</v>
      </c>
      <c r="T77" s="776"/>
      <c r="U77" s="775">
        <v>6045432000</v>
      </c>
      <c r="V77" s="776">
        <v>3207794687</v>
      </c>
      <c r="W77" s="777" t="s">
        <v>3276</v>
      </c>
      <c r="X77" s="776" t="s">
        <v>2547</v>
      </c>
      <c r="Y77" s="776"/>
      <c r="Z77" s="776" t="s">
        <v>3119</v>
      </c>
      <c r="AA77" s="776"/>
      <c r="AB77" s="779" t="s">
        <v>4024</v>
      </c>
      <c r="AC77" s="780"/>
      <c r="AD77" s="781" t="s">
        <v>489</v>
      </c>
      <c r="AE77" s="782"/>
      <c r="AF77" s="779" t="s">
        <v>551</v>
      </c>
      <c r="AG77" s="779" t="s">
        <v>600</v>
      </c>
      <c r="AH77" s="779" t="s">
        <v>485</v>
      </c>
      <c r="AI77" s="779" t="s">
        <v>492</v>
      </c>
      <c r="AJ77" s="836">
        <v>45343</v>
      </c>
      <c r="AK77" s="836">
        <v>45639</v>
      </c>
      <c r="AL77" s="837">
        <v>9</v>
      </c>
      <c r="AM77" s="838">
        <v>15400000</v>
      </c>
      <c r="AN77" s="838">
        <v>2200000</v>
      </c>
      <c r="AO77" s="839">
        <v>1300000</v>
      </c>
      <c r="AP77" s="840">
        <v>2855201</v>
      </c>
      <c r="AQ77" s="917" t="s">
        <v>846</v>
      </c>
      <c r="AR77" s="841"/>
      <c r="AS77" s="769">
        <v>2</v>
      </c>
      <c r="AT77" s="791" t="s">
        <v>112</v>
      </c>
      <c r="AU77" s="792" t="s">
        <v>112</v>
      </c>
      <c r="AV77" s="792" t="s">
        <v>112</v>
      </c>
      <c r="AW77" s="792" t="s">
        <v>112</v>
      </c>
      <c r="AX77" s="792" t="s">
        <v>112</v>
      </c>
      <c r="AY77" s="769"/>
      <c r="AZ77" s="769"/>
      <c r="BA77" s="769"/>
      <c r="BB77" s="769"/>
      <c r="BC77" s="769"/>
      <c r="BD77" s="769"/>
      <c r="BE77" s="769"/>
      <c r="BF77" s="769"/>
      <c r="BG77" s="769" t="s">
        <v>112</v>
      </c>
      <c r="BH77" s="769" t="s">
        <v>112</v>
      </c>
      <c r="BI77" s="769" t="s">
        <v>112</v>
      </c>
      <c r="BJ77" s="769" t="s">
        <v>112</v>
      </c>
      <c r="BK77" s="769" t="s">
        <v>112</v>
      </c>
      <c r="BL77" s="769" t="s">
        <v>112</v>
      </c>
      <c r="BM77" s="769" t="s">
        <v>3693</v>
      </c>
      <c r="BN77" s="769" t="s">
        <v>112</v>
      </c>
      <c r="BO77" s="769" t="s">
        <v>112</v>
      </c>
      <c r="BP77" s="769" t="s">
        <v>112</v>
      </c>
      <c r="BQ77" s="769" t="s">
        <v>112</v>
      </c>
      <c r="BR77" s="840"/>
      <c r="BS77" s="840"/>
      <c r="BT77" s="840"/>
      <c r="BU77" s="840"/>
      <c r="BV77" s="840"/>
      <c r="BW77" s="840"/>
      <c r="BX77" s="740"/>
      <c r="BY77" s="928">
        <v>2855201</v>
      </c>
      <c r="BZ77" s="740" t="s">
        <v>2533</v>
      </c>
      <c r="CA77" s="740">
        <v>2855201</v>
      </c>
      <c r="CB77" s="740">
        <v>2</v>
      </c>
      <c r="CC77" s="740">
        <v>1.044</v>
      </c>
      <c r="CD77" s="796" t="s">
        <v>3745</v>
      </c>
      <c r="CE77" s="796" t="s">
        <v>2524</v>
      </c>
      <c r="CF77" s="796" t="s">
        <v>3634</v>
      </c>
      <c r="CG77" s="796" t="s">
        <v>177</v>
      </c>
      <c r="CH77" s="797">
        <v>6045432000</v>
      </c>
      <c r="CI77" s="797">
        <v>3002500001</v>
      </c>
      <c r="CJ77" s="798" t="s">
        <v>3706</v>
      </c>
      <c r="CK77" s="840"/>
      <c r="CL77" s="768">
        <v>55</v>
      </c>
      <c r="CM77" s="768" t="str">
        <f t="shared" si="0"/>
        <v>pinta</v>
      </c>
    </row>
    <row r="78" spans="2:93" s="768" customFormat="1" ht="16.5" customHeight="1" thickBot="1">
      <c r="B78" s="769"/>
      <c r="C78" s="770" t="s">
        <v>474</v>
      </c>
      <c r="D78" s="941" t="s">
        <v>3953</v>
      </c>
      <c r="E78" s="771">
        <v>45413</v>
      </c>
      <c r="F78" s="772">
        <v>45406</v>
      </c>
      <c r="G78" s="770" t="s">
        <v>61</v>
      </c>
      <c r="H78" s="770">
        <v>1036928567</v>
      </c>
      <c r="I78" s="770" t="s">
        <v>3277</v>
      </c>
      <c r="J78" s="770" t="s">
        <v>2958</v>
      </c>
      <c r="K78" s="770" t="s">
        <v>3216</v>
      </c>
      <c r="L78" s="770" t="s">
        <v>2798</v>
      </c>
      <c r="M78" s="771">
        <v>32012</v>
      </c>
      <c r="N78" s="813">
        <v>56</v>
      </c>
      <c r="O78" s="770" t="s">
        <v>4</v>
      </c>
      <c r="P78" s="833" t="s">
        <v>3278</v>
      </c>
      <c r="Q78" s="834" t="s">
        <v>2524</v>
      </c>
      <c r="R78" s="834" t="s">
        <v>3626</v>
      </c>
      <c r="S78" s="835" t="s">
        <v>3118</v>
      </c>
      <c r="T78" s="776"/>
      <c r="U78" s="775">
        <v>6045432000</v>
      </c>
      <c r="V78" s="776">
        <v>3105184257</v>
      </c>
      <c r="W78" s="777" t="s">
        <v>3279</v>
      </c>
      <c r="X78" s="921" t="s">
        <v>2527</v>
      </c>
      <c r="Y78" s="776"/>
      <c r="Z78" s="921" t="s">
        <v>2623</v>
      </c>
      <c r="AA78" s="776"/>
      <c r="AB78" s="779" t="s">
        <v>4024</v>
      </c>
      <c r="AC78" s="780"/>
      <c r="AD78" s="781" t="s">
        <v>489</v>
      </c>
      <c r="AE78" s="782"/>
      <c r="AF78" s="779" t="s">
        <v>551</v>
      </c>
      <c r="AG78" s="779" t="s">
        <v>600</v>
      </c>
      <c r="AH78" s="779" t="s">
        <v>485</v>
      </c>
      <c r="AI78" s="779" t="s">
        <v>492</v>
      </c>
      <c r="AJ78" s="836">
        <v>45343</v>
      </c>
      <c r="AK78" s="836">
        <v>45634</v>
      </c>
      <c r="AL78" s="837">
        <v>9</v>
      </c>
      <c r="AM78" s="838">
        <v>16800000</v>
      </c>
      <c r="AN78" s="838">
        <v>2400000</v>
      </c>
      <c r="AO78" s="839">
        <v>1300000</v>
      </c>
      <c r="AP78" s="840">
        <v>2855201</v>
      </c>
      <c r="AQ78" s="917" t="s">
        <v>846</v>
      </c>
      <c r="AR78" s="841"/>
      <c r="AS78" s="769">
        <v>2</v>
      </c>
      <c r="AT78" s="791" t="s">
        <v>112</v>
      </c>
      <c r="AU78" s="792" t="s">
        <v>112</v>
      </c>
      <c r="AV78" s="792" t="s">
        <v>112</v>
      </c>
      <c r="AW78" s="792" t="s">
        <v>112</v>
      </c>
      <c r="AX78" s="792" t="s">
        <v>112</v>
      </c>
      <c r="AY78" s="769"/>
      <c r="AZ78" s="769"/>
      <c r="BA78" s="769"/>
      <c r="BB78" s="769"/>
      <c r="BC78" s="769"/>
      <c r="BD78" s="769"/>
      <c r="BE78" s="769"/>
      <c r="BF78" s="769"/>
      <c r="BG78" s="769" t="s">
        <v>112</v>
      </c>
      <c r="BH78" s="769" t="s">
        <v>112</v>
      </c>
      <c r="BI78" s="769" t="s">
        <v>112</v>
      </c>
      <c r="BJ78" s="769" t="s">
        <v>112</v>
      </c>
      <c r="BK78" s="769" t="s">
        <v>112</v>
      </c>
      <c r="BL78" s="769" t="s">
        <v>112</v>
      </c>
      <c r="BM78" s="769" t="s">
        <v>3693</v>
      </c>
      <c r="BN78" s="769" t="s">
        <v>112</v>
      </c>
      <c r="BO78" s="769" t="s">
        <v>112</v>
      </c>
      <c r="BP78" s="769" t="s">
        <v>112</v>
      </c>
      <c r="BQ78" s="769" t="s">
        <v>112</v>
      </c>
      <c r="BR78" s="840"/>
      <c r="BS78" s="840"/>
      <c r="BT78" s="840"/>
      <c r="BU78" s="840"/>
      <c r="BV78" s="840"/>
      <c r="BW78" s="840"/>
      <c r="BX78" s="740"/>
      <c r="BY78" s="928">
        <v>2855201</v>
      </c>
      <c r="BZ78" s="740" t="s">
        <v>2533</v>
      </c>
      <c r="CA78" s="740">
        <v>2855201</v>
      </c>
      <c r="CB78" s="740">
        <v>2</v>
      </c>
      <c r="CC78" s="740">
        <v>1.044</v>
      </c>
      <c r="CD78" s="796" t="s">
        <v>3746</v>
      </c>
      <c r="CE78" s="796" t="s">
        <v>2524</v>
      </c>
      <c r="CF78" s="796" t="s">
        <v>3634</v>
      </c>
      <c r="CG78" s="796" t="s">
        <v>177</v>
      </c>
      <c r="CH78" s="797">
        <v>6045432000</v>
      </c>
      <c r="CI78" s="797">
        <v>3002500001</v>
      </c>
      <c r="CJ78" s="798" t="s">
        <v>3706</v>
      </c>
      <c r="CK78" s="840"/>
      <c r="CL78" s="768">
        <v>56</v>
      </c>
      <c r="CM78" s="768" t="str">
        <f t="shared" si="0"/>
        <v>pinta</v>
      </c>
    </row>
    <row r="79" spans="2:93" s="768" customFormat="1" ht="16.5" customHeight="1" thickBot="1">
      <c r="B79" s="769"/>
      <c r="C79" s="770" t="s">
        <v>474</v>
      </c>
      <c r="D79" s="941" t="s">
        <v>3953</v>
      </c>
      <c r="E79" s="771">
        <v>45413</v>
      </c>
      <c r="F79" s="772">
        <v>45406</v>
      </c>
      <c r="G79" s="770" t="s">
        <v>61</v>
      </c>
      <c r="H79" s="770">
        <v>71118322</v>
      </c>
      <c r="I79" s="770" t="s">
        <v>3280</v>
      </c>
      <c r="J79" s="770" t="s">
        <v>2563</v>
      </c>
      <c r="K79" s="770" t="s">
        <v>3281</v>
      </c>
      <c r="L79" s="770" t="s">
        <v>3282</v>
      </c>
      <c r="M79" s="771">
        <v>30519</v>
      </c>
      <c r="N79" s="813">
        <v>57</v>
      </c>
      <c r="O79" s="770" t="s">
        <v>4</v>
      </c>
      <c r="P79" s="833" t="s">
        <v>3283</v>
      </c>
      <c r="Q79" s="834" t="s">
        <v>2524</v>
      </c>
      <c r="R79" s="834" t="s">
        <v>3626</v>
      </c>
      <c r="S79" s="835" t="s">
        <v>3118</v>
      </c>
      <c r="T79" s="776"/>
      <c r="U79" s="775">
        <v>6045432000</v>
      </c>
      <c r="V79" s="776">
        <v>3218029743</v>
      </c>
      <c r="W79" s="777" t="s">
        <v>3284</v>
      </c>
      <c r="X79" s="921" t="s">
        <v>2547</v>
      </c>
      <c r="Y79" s="776"/>
      <c r="Z79" s="942" t="s">
        <v>2573</v>
      </c>
      <c r="AA79" s="776"/>
      <c r="AB79" s="779" t="s">
        <v>4024</v>
      </c>
      <c r="AC79" s="780"/>
      <c r="AD79" s="781" t="s">
        <v>489</v>
      </c>
      <c r="AE79" s="782"/>
      <c r="AF79" s="779" t="s">
        <v>551</v>
      </c>
      <c r="AG79" s="779" t="s">
        <v>600</v>
      </c>
      <c r="AH79" s="779" t="s">
        <v>485</v>
      </c>
      <c r="AI79" s="779" t="s">
        <v>492</v>
      </c>
      <c r="AJ79" s="836">
        <v>45344</v>
      </c>
      <c r="AK79" s="836">
        <v>45634</v>
      </c>
      <c r="AL79" s="837">
        <v>9</v>
      </c>
      <c r="AM79" s="838">
        <v>15400000</v>
      </c>
      <c r="AN79" s="838">
        <v>2200000</v>
      </c>
      <c r="AO79" s="839">
        <v>1300000</v>
      </c>
      <c r="AP79" s="840">
        <v>2855201</v>
      </c>
      <c r="AQ79" s="917" t="s">
        <v>846</v>
      </c>
      <c r="AR79" s="841"/>
      <c r="AS79" s="769">
        <v>2</v>
      </c>
      <c r="AT79" s="791" t="s">
        <v>112</v>
      </c>
      <c r="AU79" s="792" t="s">
        <v>112</v>
      </c>
      <c r="AV79" s="792" t="s">
        <v>112</v>
      </c>
      <c r="AW79" s="792" t="s">
        <v>112</v>
      </c>
      <c r="AX79" s="792" t="s">
        <v>112</v>
      </c>
      <c r="AY79" s="769"/>
      <c r="AZ79" s="769"/>
      <c r="BA79" s="769"/>
      <c r="BB79" s="769"/>
      <c r="BC79" s="769"/>
      <c r="BD79" s="769"/>
      <c r="BE79" s="769"/>
      <c r="BF79" s="769"/>
      <c r="BG79" s="769" t="s">
        <v>112</v>
      </c>
      <c r="BH79" s="769" t="s">
        <v>112</v>
      </c>
      <c r="BI79" s="769" t="s">
        <v>112</v>
      </c>
      <c r="BJ79" s="769" t="s">
        <v>112</v>
      </c>
      <c r="BK79" s="769" t="s">
        <v>112</v>
      </c>
      <c r="BL79" s="769" t="s">
        <v>112</v>
      </c>
      <c r="BM79" s="769" t="s">
        <v>3693</v>
      </c>
      <c r="BN79" s="769" t="s">
        <v>112</v>
      </c>
      <c r="BO79" s="769" t="s">
        <v>112</v>
      </c>
      <c r="BP79" s="769" t="s">
        <v>112</v>
      </c>
      <c r="BQ79" s="769" t="s">
        <v>112</v>
      </c>
      <c r="BR79" s="840"/>
      <c r="BS79" s="840"/>
      <c r="BT79" s="840"/>
      <c r="BU79" s="840"/>
      <c r="BV79" s="840"/>
      <c r="BW79" s="840"/>
      <c r="BX79" s="740"/>
      <c r="BY79" s="928">
        <v>2855201</v>
      </c>
      <c r="BZ79" s="740" t="s">
        <v>2533</v>
      </c>
      <c r="CA79" s="740">
        <v>2855201</v>
      </c>
      <c r="CB79" s="740">
        <v>2</v>
      </c>
      <c r="CC79" s="740">
        <v>1.044</v>
      </c>
      <c r="CD79" s="796" t="s">
        <v>3747</v>
      </c>
      <c r="CE79" s="796" t="s">
        <v>2524</v>
      </c>
      <c r="CF79" s="796" t="s">
        <v>3634</v>
      </c>
      <c r="CG79" s="796" t="s">
        <v>177</v>
      </c>
      <c r="CH79" s="797">
        <v>6045432000</v>
      </c>
      <c r="CI79" s="797">
        <v>3002500001</v>
      </c>
      <c r="CJ79" s="798" t="s">
        <v>3706</v>
      </c>
      <c r="CK79" s="840"/>
      <c r="CL79" s="768">
        <v>57</v>
      </c>
      <c r="CM79" s="768" t="str">
        <f t="shared" si="0"/>
        <v>pinta</v>
      </c>
    </row>
    <row r="80" spans="2:93" s="768" customFormat="1" ht="16.5" customHeight="1" thickBot="1">
      <c r="B80" s="769"/>
      <c r="C80" s="770" t="s">
        <v>474</v>
      </c>
      <c r="D80" s="941" t="s">
        <v>3953</v>
      </c>
      <c r="E80" s="771">
        <v>45413</v>
      </c>
      <c r="F80" s="772">
        <v>45406</v>
      </c>
      <c r="G80" s="770" t="s">
        <v>61</v>
      </c>
      <c r="H80" s="770">
        <v>71118820</v>
      </c>
      <c r="I80" s="770" t="s">
        <v>2887</v>
      </c>
      <c r="J80" s="770" t="s">
        <v>3292</v>
      </c>
      <c r="K80" s="770" t="s">
        <v>3293</v>
      </c>
      <c r="L80" s="770" t="s">
        <v>3294</v>
      </c>
      <c r="M80" s="771">
        <v>31233</v>
      </c>
      <c r="N80" s="813">
        <v>58</v>
      </c>
      <c r="O80" s="770" t="s">
        <v>4</v>
      </c>
      <c r="P80" s="833" t="s">
        <v>3295</v>
      </c>
      <c r="Q80" s="834" t="s">
        <v>2524</v>
      </c>
      <c r="R80" s="834" t="s">
        <v>3626</v>
      </c>
      <c r="S80" s="835" t="s">
        <v>3118</v>
      </c>
      <c r="T80" s="776"/>
      <c r="U80" s="775">
        <v>6045432000</v>
      </c>
      <c r="V80" s="776">
        <v>3147350631</v>
      </c>
      <c r="W80" s="777" t="s">
        <v>3296</v>
      </c>
      <c r="X80" s="921" t="s">
        <v>2527</v>
      </c>
      <c r="Y80" s="776"/>
      <c r="Z80" s="921" t="s">
        <v>2623</v>
      </c>
      <c r="AA80" s="776"/>
      <c r="AB80" s="779" t="s">
        <v>4024</v>
      </c>
      <c r="AC80" s="780"/>
      <c r="AD80" s="781" t="s">
        <v>489</v>
      </c>
      <c r="AE80" s="782"/>
      <c r="AF80" s="779" t="s">
        <v>551</v>
      </c>
      <c r="AG80" s="779" t="s">
        <v>600</v>
      </c>
      <c r="AH80" s="779" t="s">
        <v>485</v>
      </c>
      <c r="AI80" s="779" t="s">
        <v>492</v>
      </c>
      <c r="AJ80" s="836">
        <v>45349</v>
      </c>
      <c r="AK80" s="836">
        <v>45634</v>
      </c>
      <c r="AL80" s="837">
        <v>7</v>
      </c>
      <c r="AM80" s="838">
        <v>17500000</v>
      </c>
      <c r="AN80" s="838">
        <v>2500000</v>
      </c>
      <c r="AO80" s="839">
        <v>1300000</v>
      </c>
      <c r="AP80" s="840">
        <v>2855201</v>
      </c>
      <c r="AQ80" s="917" t="s">
        <v>846</v>
      </c>
      <c r="AR80" s="841"/>
      <c r="AS80" s="769">
        <v>2</v>
      </c>
      <c r="AT80" s="791" t="s">
        <v>112</v>
      </c>
      <c r="AU80" s="792" t="s">
        <v>112</v>
      </c>
      <c r="AV80" s="792" t="s">
        <v>112</v>
      </c>
      <c r="AW80" s="792" t="s">
        <v>112</v>
      </c>
      <c r="AX80" s="792" t="s">
        <v>112</v>
      </c>
      <c r="AY80" s="769"/>
      <c r="AZ80" s="769"/>
      <c r="BA80" s="769"/>
      <c r="BB80" s="769"/>
      <c r="BC80" s="769"/>
      <c r="BD80" s="769"/>
      <c r="BE80" s="769"/>
      <c r="BF80" s="769"/>
      <c r="BG80" s="769" t="s">
        <v>112</v>
      </c>
      <c r="BH80" s="769" t="s">
        <v>112</v>
      </c>
      <c r="BI80" s="769" t="s">
        <v>112</v>
      </c>
      <c r="BJ80" s="769" t="s">
        <v>112</v>
      </c>
      <c r="BK80" s="769" t="s">
        <v>112</v>
      </c>
      <c r="BL80" s="769" t="s">
        <v>112</v>
      </c>
      <c r="BM80" s="769" t="s">
        <v>3693</v>
      </c>
      <c r="BN80" s="769" t="s">
        <v>112</v>
      </c>
      <c r="BO80" s="769" t="s">
        <v>112</v>
      </c>
      <c r="BP80" s="769" t="s">
        <v>112</v>
      </c>
      <c r="BQ80" s="769" t="s">
        <v>112</v>
      </c>
      <c r="BR80" s="840"/>
      <c r="BS80" s="840"/>
      <c r="BT80" s="840"/>
      <c r="BU80" s="840"/>
      <c r="BV80" s="840"/>
      <c r="BW80" s="840"/>
      <c r="BX80" s="740"/>
      <c r="BY80" s="928">
        <v>2855201</v>
      </c>
      <c r="BZ80" s="740" t="s">
        <v>2533</v>
      </c>
      <c r="CA80" s="740">
        <v>2855201</v>
      </c>
      <c r="CB80" s="740">
        <v>2</v>
      </c>
      <c r="CC80" s="740">
        <v>1.044</v>
      </c>
      <c r="CD80" s="796" t="s">
        <v>3750</v>
      </c>
      <c r="CE80" s="796" t="s">
        <v>2524</v>
      </c>
      <c r="CF80" s="796" t="s">
        <v>3634</v>
      </c>
      <c r="CG80" s="796" t="s">
        <v>177</v>
      </c>
      <c r="CH80" s="797">
        <v>6045432000</v>
      </c>
      <c r="CI80" s="797">
        <v>3002500001</v>
      </c>
      <c r="CJ80" s="798" t="s">
        <v>3706</v>
      </c>
      <c r="CK80" s="840"/>
      <c r="CL80" s="768">
        <v>58</v>
      </c>
      <c r="CM80" s="768" t="str">
        <f t="shared" si="0"/>
        <v>pinta</v>
      </c>
    </row>
    <row r="81" spans="2:93" s="768" customFormat="1" ht="16.5" customHeight="1" thickBot="1">
      <c r="B81" s="769"/>
      <c r="C81" s="770" t="s">
        <v>474</v>
      </c>
      <c r="D81" s="941" t="s">
        <v>3953</v>
      </c>
      <c r="E81" s="771">
        <v>45413</v>
      </c>
      <c r="F81" s="772">
        <v>45406</v>
      </c>
      <c r="G81" s="770" t="s">
        <v>61</v>
      </c>
      <c r="H81" s="770">
        <v>1036398797</v>
      </c>
      <c r="I81" s="770" t="s">
        <v>3285</v>
      </c>
      <c r="J81" s="770" t="s">
        <v>2807</v>
      </c>
      <c r="K81" s="770" t="s">
        <v>3286</v>
      </c>
      <c r="L81" s="770"/>
      <c r="M81" s="771">
        <v>34238</v>
      </c>
      <c r="N81" s="813">
        <v>59</v>
      </c>
      <c r="O81" s="770" t="s">
        <v>524</v>
      </c>
      <c r="P81" s="833" t="s">
        <v>3287</v>
      </c>
      <c r="Q81" s="834" t="s">
        <v>2524</v>
      </c>
      <c r="R81" s="834" t="s">
        <v>3626</v>
      </c>
      <c r="S81" s="835" t="s">
        <v>3118</v>
      </c>
      <c r="T81" s="776"/>
      <c r="U81" s="775">
        <v>6045432000</v>
      </c>
      <c r="V81" s="776">
        <v>3122331715</v>
      </c>
      <c r="W81" s="777" t="s">
        <v>3288</v>
      </c>
      <c r="X81" s="776" t="s">
        <v>2527</v>
      </c>
      <c r="Y81" s="776"/>
      <c r="Z81" s="776" t="s">
        <v>3119</v>
      </c>
      <c r="AA81" s="776"/>
      <c r="AB81" s="779" t="s">
        <v>4024</v>
      </c>
      <c r="AC81" s="780"/>
      <c r="AD81" s="781" t="s">
        <v>489</v>
      </c>
      <c r="AE81" s="782"/>
      <c r="AF81" s="779" t="s">
        <v>551</v>
      </c>
      <c r="AG81" s="779" t="s">
        <v>600</v>
      </c>
      <c r="AH81" s="779" t="s">
        <v>485</v>
      </c>
      <c r="AI81" s="779" t="s">
        <v>492</v>
      </c>
      <c r="AJ81" s="836">
        <v>45349</v>
      </c>
      <c r="AK81" s="836">
        <v>45634</v>
      </c>
      <c r="AL81" s="837">
        <v>9</v>
      </c>
      <c r="AM81" s="838">
        <v>16800000</v>
      </c>
      <c r="AN81" s="838">
        <v>2400000</v>
      </c>
      <c r="AO81" s="839">
        <v>1300000</v>
      </c>
      <c r="AP81" s="840">
        <v>2855201</v>
      </c>
      <c r="AQ81" s="917" t="s">
        <v>846</v>
      </c>
      <c r="AR81" s="841"/>
      <c r="AS81" s="769">
        <v>2</v>
      </c>
      <c r="AT81" s="791" t="s">
        <v>112</v>
      </c>
      <c r="AU81" s="792" t="s">
        <v>112</v>
      </c>
      <c r="AV81" s="792" t="s">
        <v>112</v>
      </c>
      <c r="AW81" s="792" t="s">
        <v>112</v>
      </c>
      <c r="AX81" s="792" t="s">
        <v>112</v>
      </c>
      <c r="AY81" s="769"/>
      <c r="AZ81" s="769"/>
      <c r="BA81" s="769"/>
      <c r="BB81" s="769"/>
      <c r="BC81" s="769"/>
      <c r="BD81" s="769"/>
      <c r="BE81" s="769"/>
      <c r="BF81" s="769"/>
      <c r="BG81" s="769" t="s">
        <v>112</v>
      </c>
      <c r="BH81" s="769" t="s">
        <v>112</v>
      </c>
      <c r="BI81" s="769" t="s">
        <v>112</v>
      </c>
      <c r="BJ81" s="769" t="s">
        <v>112</v>
      </c>
      <c r="BK81" s="769" t="s">
        <v>112</v>
      </c>
      <c r="BL81" s="769" t="s">
        <v>112</v>
      </c>
      <c r="BM81" s="769" t="s">
        <v>3693</v>
      </c>
      <c r="BN81" s="769" t="s">
        <v>112</v>
      </c>
      <c r="BO81" s="769" t="s">
        <v>112</v>
      </c>
      <c r="BP81" s="769" t="s">
        <v>112</v>
      </c>
      <c r="BQ81" s="769" t="s">
        <v>112</v>
      </c>
      <c r="BR81" s="840"/>
      <c r="BS81" s="840"/>
      <c r="BT81" s="840"/>
      <c r="BU81" s="840"/>
      <c r="BV81" s="840"/>
      <c r="BW81" s="840"/>
      <c r="BX81" s="740"/>
      <c r="BY81" s="928">
        <v>2855201</v>
      </c>
      <c r="BZ81" s="740" t="s">
        <v>2533</v>
      </c>
      <c r="CA81" s="740">
        <v>2855201</v>
      </c>
      <c r="CB81" s="740">
        <v>2</v>
      </c>
      <c r="CC81" s="740">
        <v>1.044</v>
      </c>
      <c r="CD81" s="796" t="s">
        <v>3748</v>
      </c>
      <c r="CE81" s="796" t="s">
        <v>2524</v>
      </c>
      <c r="CF81" s="796" t="s">
        <v>3634</v>
      </c>
      <c r="CG81" s="796" t="s">
        <v>177</v>
      </c>
      <c r="CH81" s="797">
        <v>6045432000</v>
      </c>
      <c r="CI81" s="797">
        <v>3002500001</v>
      </c>
      <c r="CJ81" s="798" t="s">
        <v>3706</v>
      </c>
      <c r="CK81" s="840"/>
      <c r="CL81" s="768">
        <v>59</v>
      </c>
      <c r="CM81" s="768" t="str">
        <f t="shared" si="0"/>
        <v>pinta</v>
      </c>
    </row>
    <row r="82" spans="2:93" s="768" customFormat="1" ht="16.5" customHeight="1" thickBot="1">
      <c r="B82" s="769"/>
      <c r="C82" s="770" t="s">
        <v>474</v>
      </c>
      <c r="D82" s="941" t="s">
        <v>3953</v>
      </c>
      <c r="E82" s="771">
        <v>45413</v>
      </c>
      <c r="F82" s="772">
        <v>45406</v>
      </c>
      <c r="G82" s="770" t="s">
        <v>61</v>
      </c>
      <c r="H82" s="770">
        <v>71110023</v>
      </c>
      <c r="I82" s="770" t="s">
        <v>2617</v>
      </c>
      <c r="J82" s="770" t="s">
        <v>3289</v>
      </c>
      <c r="K82" s="770" t="s">
        <v>3290</v>
      </c>
      <c r="L82" s="770" t="s">
        <v>3042</v>
      </c>
      <c r="M82" s="771">
        <v>21198</v>
      </c>
      <c r="N82" s="813">
        <v>60</v>
      </c>
      <c r="O82" s="770" t="s">
        <v>4</v>
      </c>
      <c r="P82" s="833" t="s">
        <v>3129</v>
      </c>
      <c r="Q82" s="834" t="s">
        <v>2524</v>
      </c>
      <c r="R82" s="834" t="s">
        <v>3626</v>
      </c>
      <c r="S82" s="835" t="s">
        <v>3118</v>
      </c>
      <c r="T82" s="776"/>
      <c r="U82" s="775">
        <v>6045432000</v>
      </c>
      <c r="V82" s="776">
        <v>3128147374</v>
      </c>
      <c r="W82" s="777" t="s">
        <v>3291</v>
      </c>
      <c r="X82" s="921" t="s">
        <v>2527</v>
      </c>
      <c r="Y82" s="776"/>
      <c r="Z82" s="921" t="s">
        <v>2623</v>
      </c>
      <c r="AA82" s="776"/>
      <c r="AB82" s="779" t="s">
        <v>4024</v>
      </c>
      <c r="AC82" s="780"/>
      <c r="AD82" s="781" t="s">
        <v>489</v>
      </c>
      <c r="AE82" s="782"/>
      <c r="AF82" s="779" t="s">
        <v>551</v>
      </c>
      <c r="AG82" s="779" t="s">
        <v>600</v>
      </c>
      <c r="AH82" s="779" t="s">
        <v>485</v>
      </c>
      <c r="AI82" s="779" t="s">
        <v>492</v>
      </c>
      <c r="AJ82" s="836">
        <v>45349</v>
      </c>
      <c r="AK82" s="836">
        <v>45639</v>
      </c>
      <c r="AL82" s="837">
        <v>9</v>
      </c>
      <c r="AM82" s="838">
        <v>18200000</v>
      </c>
      <c r="AN82" s="838">
        <v>2600000</v>
      </c>
      <c r="AO82" s="839">
        <v>1300000</v>
      </c>
      <c r="AP82" s="840">
        <v>2855201</v>
      </c>
      <c r="AQ82" s="917" t="s">
        <v>846</v>
      </c>
      <c r="AR82" s="841"/>
      <c r="AS82" s="769">
        <v>2</v>
      </c>
      <c r="AT82" s="791" t="s">
        <v>112</v>
      </c>
      <c r="AU82" s="792" t="s">
        <v>112</v>
      </c>
      <c r="AV82" s="792" t="s">
        <v>112</v>
      </c>
      <c r="AW82" s="792" t="s">
        <v>112</v>
      </c>
      <c r="AX82" s="792" t="s">
        <v>112</v>
      </c>
      <c r="AY82" s="769"/>
      <c r="AZ82" s="769"/>
      <c r="BA82" s="769"/>
      <c r="BB82" s="769"/>
      <c r="BC82" s="769"/>
      <c r="BD82" s="769"/>
      <c r="BE82" s="769"/>
      <c r="BF82" s="769"/>
      <c r="BG82" s="769" t="s">
        <v>112</v>
      </c>
      <c r="BH82" s="769" t="s">
        <v>112</v>
      </c>
      <c r="BI82" s="769" t="s">
        <v>112</v>
      </c>
      <c r="BJ82" s="769" t="s">
        <v>112</v>
      </c>
      <c r="BK82" s="769" t="s">
        <v>112</v>
      </c>
      <c r="BL82" s="769" t="s">
        <v>112</v>
      </c>
      <c r="BM82" s="769" t="s">
        <v>3693</v>
      </c>
      <c r="BN82" s="769" t="s">
        <v>112</v>
      </c>
      <c r="BO82" s="769" t="s">
        <v>112</v>
      </c>
      <c r="BP82" s="769" t="s">
        <v>112</v>
      </c>
      <c r="BQ82" s="769" t="s">
        <v>112</v>
      </c>
      <c r="BR82" s="840"/>
      <c r="BS82" s="840"/>
      <c r="BT82" s="840"/>
      <c r="BU82" s="840"/>
      <c r="BV82" s="840"/>
      <c r="BW82" s="840"/>
      <c r="BX82" s="740"/>
      <c r="BY82" s="928">
        <v>2855201</v>
      </c>
      <c r="BZ82" s="740" t="s">
        <v>2533</v>
      </c>
      <c r="CA82" s="740">
        <v>2855201</v>
      </c>
      <c r="CB82" s="740">
        <v>2</v>
      </c>
      <c r="CC82" s="740">
        <v>1.044</v>
      </c>
      <c r="CD82" s="796" t="s">
        <v>3749</v>
      </c>
      <c r="CE82" s="796" t="s">
        <v>2524</v>
      </c>
      <c r="CF82" s="796" t="s">
        <v>3634</v>
      </c>
      <c r="CG82" s="796" t="s">
        <v>177</v>
      </c>
      <c r="CH82" s="797">
        <v>6045432000</v>
      </c>
      <c r="CI82" s="797">
        <v>3002500001</v>
      </c>
      <c r="CJ82" s="798" t="s">
        <v>3706</v>
      </c>
      <c r="CK82" s="840"/>
      <c r="CL82" s="768">
        <v>60</v>
      </c>
      <c r="CM82" s="768" t="str">
        <f t="shared" si="0"/>
        <v>pinta</v>
      </c>
    </row>
    <row r="83" spans="2:93" s="768" customFormat="1" ht="16.5" customHeight="1" thickBot="1">
      <c r="B83" s="769"/>
      <c r="C83" s="770" t="s">
        <v>474</v>
      </c>
      <c r="D83" s="941" t="s">
        <v>3953</v>
      </c>
      <c r="E83" s="771">
        <v>45413</v>
      </c>
      <c r="F83" s="772">
        <v>45406</v>
      </c>
      <c r="G83" s="770" t="s">
        <v>61</v>
      </c>
      <c r="H83" s="770">
        <v>1152198879</v>
      </c>
      <c r="I83" s="770" t="s">
        <v>3265</v>
      </c>
      <c r="J83" s="770" t="s">
        <v>2655</v>
      </c>
      <c r="K83" s="770" t="s">
        <v>3243</v>
      </c>
      <c r="L83" s="770"/>
      <c r="M83" s="771">
        <v>33964</v>
      </c>
      <c r="N83" s="813">
        <v>61</v>
      </c>
      <c r="O83" s="770" t="s">
        <v>4</v>
      </c>
      <c r="P83" s="833" t="s">
        <v>3297</v>
      </c>
      <c r="Q83" s="834" t="s">
        <v>2524</v>
      </c>
      <c r="R83" s="834" t="s">
        <v>3626</v>
      </c>
      <c r="S83" s="835" t="s">
        <v>3118</v>
      </c>
      <c r="T83" s="776"/>
      <c r="U83" s="775">
        <v>6045432000</v>
      </c>
      <c r="V83" s="776">
        <v>3137428385</v>
      </c>
      <c r="W83" s="777" t="s">
        <v>3298</v>
      </c>
      <c r="X83" s="921" t="s">
        <v>2527</v>
      </c>
      <c r="Y83" s="776"/>
      <c r="Z83" s="921" t="s">
        <v>3299</v>
      </c>
      <c r="AA83" s="776"/>
      <c r="AB83" s="779" t="s">
        <v>4024</v>
      </c>
      <c r="AC83" s="780"/>
      <c r="AD83" s="781" t="s">
        <v>489</v>
      </c>
      <c r="AE83" s="782"/>
      <c r="AF83" s="779" t="s">
        <v>551</v>
      </c>
      <c r="AG83" s="779" t="s">
        <v>600</v>
      </c>
      <c r="AH83" s="779" t="s">
        <v>485</v>
      </c>
      <c r="AI83" s="779" t="s">
        <v>492</v>
      </c>
      <c r="AJ83" s="836">
        <v>45581</v>
      </c>
      <c r="AK83" s="836">
        <v>45639</v>
      </c>
      <c r="AL83" s="837">
        <v>2</v>
      </c>
      <c r="AM83" s="838">
        <v>5200000</v>
      </c>
      <c r="AN83" s="838">
        <v>2600000</v>
      </c>
      <c r="AO83" s="839">
        <v>1300000</v>
      </c>
      <c r="AP83" s="840">
        <v>2855201</v>
      </c>
      <c r="AQ83" s="917" t="s">
        <v>846</v>
      </c>
      <c r="AR83" s="841"/>
      <c r="AS83" s="769">
        <v>2</v>
      </c>
      <c r="AT83" s="791" t="s">
        <v>112</v>
      </c>
      <c r="AU83" s="792" t="s">
        <v>112</v>
      </c>
      <c r="AV83" s="792" t="s">
        <v>112</v>
      </c>
      <c r="AW83" s="792" t="s">
        <v>112</v>
      </c>
      <c r="AX83" s="792" t="s">
        <v>112</v>
      </c>
      <c r="AY83" s="769"/>
      <c r="AZ83" s="769"/>
      <c r="BA83" s="769"/>
      <c r="BB83" s="769"/>
      <c r="BC83" s="769"/>
      <c r="BD83" s="769"/>
      <c r="BE83" s="769"/>
      <c r="BF83" s="769"/>
      <c r="BG83" s="769" t="s">
        <v>112</v>
      </c>
      <c r="BH83" s="769" t="s">
        <v>112</v>
      </c>
      <c r="BI83" s="769" t="s">
        <v>112</v>
      </c>
      <c r="BJ83" s="769" t="s">
        <v>112</v>
      </c>
      <c r="BK83" s="769" t="s">
        <v>112</v>
      </c>
      <c r="BL83" s="769" t="s">
        <v>112</v>
      </c>
      <c r="BM83" s="769" t="s">
        <v>3693</v>
      </c>
      <c r="BN83" s="769" t="s">
        <v>112</v>
      </c>
      <c r="BO83" s="769" t="s">
        <v>112</v>
      </c>
      <c r="BP83" s="769" t="s">
        <v>112</v>
      </c>
      <c r="BQ83" s="769" t="s">
        <v>112</v>
      </c>
      <c r="BR83" s="840"/>
      <c r="BS83" s="840"/>
      <c r="BT83" s="840"/>
      <c r="BU83" s="840"/>
      <c r="BV83" s="840"/>
      <c r="BW83" s="840"/>
      <c r="BX83" s="740"/>
      <c r="BY83" s="928">
        <v>2855201</v>
      </c>
      <c r="BZ83" s="740" t="s">
        <v>2533</v>
      </c>
      <c r="CA83" s="740">
        <v>2855201</v>
      </c>
      <c r="CB83" s="740">
        <v>2</v>
      </c>
      <c r="CC83" s="740">
        <v>1.044</v>
      </c>
      <c r="CD83" s="796" t="s">
        <v>3751</v>
      </c>
      <c r="CE83" s="796" t="s">
        <v>2524</v>
      </c>
      <c r="CF83" s="796" t="s">
        <v>3634</v>
      </c>
      <c r="CG83" s="796" t="s">
        <v>177</v>
      </c>
      <c r="CH83" s="797">
        <v>6045432000</v>
      </c>
      <c r="CI83" s="797">
        <v>3002500001</v>
      </c>
      <c r="CJ83" s="798" t="s">
        <v>3706</v>
      </c>
      <c r="CK83" s="840"/>
      <c r="CL83" s="768">
        <v>61</v>
      </c>
      <c r="CM83" s="768" t="str">
        <f t="shared" si="0"/>
        <v>pinta</v>
      </c>
    </row>
    <row r="84" spans="2:93" ht="16.5" customHeight="1" thickBot="1">
      <c r="B84" s="462"/>
      <c r="C84" s="527" t="s">
        <v>474</v>
      </c>
      <c r="D84" s="716" t="s">
        <v>3953</v>
      </c>
      <c r="E84" s="528">
        <v>45413</v>
      </c>
      <c r="F84" s="691">
        <v>45406</v>
      </c>
      <c r="G84" s="527" t="s">
        <v>61</v>
      </c>
      <c r="H84" s="527">
        <v>71117974</v>
      </c>
      <c r="I84" s="527" t="s">
        <v>3300</v>
      </c>
      <c r="J84" s="527" t="s">
        <v>3301</v>
      </c>
      <c r="K84" s="527" t="s">
        <v>3211</v>
      </c>
      <c r="L84" s="527" t="s">
        <v>3270</v>
      </c>
      <c r="M84" s="528">
        <v>30177</v>
      </c>
      <c r="N84" s="812">
        <v>62</v>
      </c>
      <c r="O84" s="527" t="s">
        <v>4</v>
      </c>
      <c r="P84" s="452" t="s">
        <v>3302</v>
      </c>
      <c r="Q84" s="472" t="s">
        <v>2524</v>
      </c>
      <c r="R84" s="472" t="s">
        <v>3626</v>
      </c>
      <c r="S84" s="473" t="s">
        <v>3118</v>
      </c>
      <c r="T84" s="454"/>
      <c r="U84" s="438">
        <v>6045432000</v>
      </c>
      <c r="V84" s="454">
        <v>3195704838</v>
      </c>
      <c r="W84" s="453" t="s">
        <v>3303</v>
      </c>
      <c r="X84" s="463" t="s">
        <v>2527</v>
      </c>
      <c r="Y84" s="454"/>
      <c r="Z84" s="463" t="s">
        <v>3119</v>
      </c>
      <c r="AA84" s="454"/>
      <c r="AB84" s="439" t="s">
        <v>4024</v>
      </c>
      <c r="AC84" s="549"/>
      <c r="AD84" s="548" t="s">
        <v>489</v>
      </c>
      <c r="AE84" s="546"/>
      <c r="AF84" s="439" t="s">
        <v>551</v>
      </c>
      <c r="AG84" s="439" t="s">
        <v>600</v>
      </c>
      <c r="AH84" s="439" t="s">
        <v>485</v>
      </c>
      <c r="AI84" s="439" t="s">
        <v>492</v>
      </c>
      <c r="AJ84" s="451">
        <v>45581</v>
      </c>
      <c r="AK84" s="451">
        <v>45634</v>
      </c>
      <c r="AL84" s="440">
        <v>2</v>
      </c>
      <c r="AM84" s="455">
        <v>3666667</v>
      </c>
      <c r="AN84" s="455">
        <v>2000000</v>
      </c>
      <c r="AO84" s="510">
        <v>1300000</v>
      </c>
      <c r="AP84" s="486">
        <v>2855201</v>
      </c>
      <c r="AQ84" s="602" t="s">
        <v>846</v>
      </c>
      <c r="AR84" s="530"/>
      <c r="AS84" s="462">
        <v>2</v>
      </c>
      <c r="AT84" s="533" t="s">
        <v>112</v>
      </c>
      <c r="AU84" s="531" t="s">
        <v>112</v>
      </c>
      <c r="AV84" s="531" t="s">
        <v>112</v>
      </c>
      <c r="AW84" s="531" t="s">
        <v>112</v>
      </c>
      <c r="AX84" s="531" t="s">
        <v>112</v>
      </c>
      <c r="AY84" s="462"/>
      <c r="AZ84" s="462"/>
      <c r="BA84" s="462"/>
      <c r="BB84" s="462"/>
      <c r="BC84" s="462"/>
      <c r="BD84" s="462"/>
      <c r="BE84" s="462"/>
      <c r="BF84" s="462"/>
      <c r="BG84" s="462" t="s">
        <v>112</v>
      </c>
      <c r="BH84" s="462" t="s">
        <v>112</v>
      </c>
      <c r="BI84" s="462" t="s">
        <v>112</v>
      </c>
      <c r="BJ84" s="462" t="s">
        <v>112</v>
      </c>
      <c r="BK84" s="462" t="s">
        <v>112</v>
      </c>
      <c r="BL84" s="462" t="s">
        <v>112</v>
      </c>
      <c r="BM84" s="462" t="s">
        <v>3693</v>
      </c>
      <c r="BN84" s="462" t="s">
        <v>112</v>
      </c>
      <c r="BO84" s="462" t="s">
        <v>112</v>
      </c>
      <c r="BP84" s="462" t="s">
        <v>112</v>
      </c>
      <c r="BQ84" s="462" t="s">
        <v>112</v>
      </c>
      <c r="BR84" s="486"/>
      <c r="BS84" s="486"/>
      <c r="BT84" s="486"/>
      <c r="BU84" s="486"/>
      <c r="BV84" s="486"/>
      <c r="BW84" s="486"/>
      <c r="BX84" s="464"/>
      <c r="BY84" s="538">
        <v>2855201</v>
      </c>
      <c r="BZ84" s="464" t="s">
        <v>2533</v>
      </c>
      <c r="CA84" s="464">
        <v>2855201</v>
      </c>
      <c r="CB84" s="464">
        <v>2</v>
      </c>
      <c r="CC84" s="464">
        <v>1.044</v>
      </c>
      <c r="CD84" s="535" t="s">
        <v>3752</v>
      </c>
      <c r="CE84" s="535" t="s">
        <v>2524</v>
      </c>
      <c r="CF84" s="535" t="s">
        <v>3634</v>
      </c>
      <c r="CG84" s="535" t="s">
        <v>177</v>
      </c>
      <c r="CH84" s="517">
        <v>6045432000</v>
      </c>
      <c r="CI84" s="517">
        <v>3002500001</v>
      </c>
      <c r="CJ84" s="543" t="s">
        <v>3706</v>
      </c>
      <c r="CK84" s="486"/>
      <c r="CM84" s="894" t="str">
        <f t="shared" si="0"/>
        <v>pasar</v>
      </c>
      <c r="CN84" s="894" t="s">
        <v>4150</v>
      </c>
    </row>
    <row r="85" spans="2:93" s="768" customFormat="1" ht="16.5" customHeight="1" thickBot="1">
      <c r="B85" s="769"/>
      <c r="C85" s="770" t="s">
        <v>474</v>
      </c>
      <c r="D85" s="941" t="s">
        <v>3953</v>
      </c>
      <c r="E85" s="771">
        <v>45413</v>
      </c>
      <c r="F85" s="772">
        <v>45406</v>
      </c>
      <c r="G85" s="770" t="s">
        <v>61</v>
      </c>
      <c r="H85" s="770">
        <v>43714202</v>
      </c>
      <c r="I85" s="770" t="s">
        <v>3168</v>
      </c>
      <c r="J85" s="770" t="s">
        <v>2916</v>
      </c>
      <c r="K85" s="770" t="s">
        <v>2668</v>
      </c>
      <c r="L85" s="770" t="s">
        <v>3304</v>
      </c>
      <c r="M85" s="771">
        <v>28714</v>
      </c>
      <c r="N85" s="813">
        <v>63</v>
      </c>
      <c r="O85" s="770" t="s">
        <v>524</v>
      </c>
      <c r="P85" s="920" t="s">
        <v>3182</v>
      </c>
      <c r="Q85" s="834" t="s">
        <v>2524</v>
      </c>
      <c r="R85" s="834" t="s">
        <v>3626</v>
      </c>
      <c r="S85" s="835" t="s">
        <v>3118</v>
      </c>
      <c r="T85" s="921"/>
      <c r="U85" s="775">
        <v>6045432000</v>
      </c>
      <c r="V85" s="921">
        <v>3103951555</v>
      </c>
      <c r="W85" s="922" t="s">
        <v>3305</v>
      </c>
      <c r="X85" s="921" t="s">
        <v>2527</v>
      </c>
      <c r="Y85" s="921"/>
      <c r="Z85" s="921" t="s">
        <v>2623</v>
      </c>
      <c r="AA85" s="921"/>
      <c r="AB85" s="779" t="s">
        <v>4024</v>
      </c>
      <c r="AC85" s="923"/>
      <c r="AD85" s="781" t="s">
        <v>489</v>
      </c>
      <c r="AE85" s="924"/>
      <c r="AF85" s="779" t="s">
        <v>551</v>
      </c>
      <c r="AG85" s="779" t="s">
        <v>600</v>
      </c>
      <c r="AH85" s="779" t="s">
        <v>485</v>
      </c>
      <c r="AI85" s="779" t="s">
        <v>492</v>
      </c>
      <c r="AJ85" s="783">
        <v>45581</v>
      </c>
      <c r="AK85" s="783">
        <v>45639</v>
      </c>
      <c r="AL85" s="835">
        <v>2</v>
      </c>
      <c r="AM85" s="925">
        <v>3990000</v>
      </c>
      <c r="AN85" s="925">
        <v>2100000</v>
      </c>
      <c r="AO85" s="787">
        <v>1300000</v>
      </c>
      <c r="AP85" s="926">
        <v>2855201</v>
      </c>
      <c r="AQ85" s="917" t="s">
        <v>846</v>
      </c>
      <c r="AR85" s="927"/>
      <c r="AS85" s="769">
        <v>2</v>
      </c>
      <c r="AT85" s="791" t="s">
        <v>112</v>
      </c>
      <c r="AU85" s="792" t="s">
        <v>112</v>
      </c>
      <c r="AV85" s="792" t="s">
        <v>112</v>
      </c>
      <c r="AW85" s="792" t="s">
        <v>112</v>
      </c>
      <c r="AX85" s="792" t="s">
        <v>112</v>
      </c>
      <c r="AY85" s="769"/>
      <c r="AZ85" s="769"/>
      <c r="BA85" s="769"/>
      <c r="BB85" s="769"/>
      <c r="BC85" s="769"/>
      <c r="BD85" s="769"/>
      <c r="BE85" s="769"/>
      <c r="BF85" s="769"/>
      <c r="BG85" s="769" t="s">
        <v>112</v>
      </c>
      <c r="BH85" s="769" t="s">
        <v>112</v>
      </c>
      <c r="BI85" s="769" t="s">
        <v>112</v>
      </c>
      <c r="BJ85" s="769" t="s">
        <v>112</v>
      </c>
      <c r="BK85" s="769" t="s">
        <v>112</v>
      </c>
      <c r="BL85" s="769" t="s">
        <v>112</v>
      </c>
      <c r="BM85" s="769" t="s">
        <v>3693</v>
      </c>
      <c r="BN85" s="769" t="s">
        <v>112</v>
      </c>
      <c r="BO85" s="769" t="s">
        <v>112</v>
      </c>
      <c r="BP85" s="769" t="s">
        <v>112</v>
      </c>
      <c r="BQ85" s="769" t="s">
        <v>112</v>
      </c>
      <c r="BR85" s="926"/>
      <c r="BS85" s="926"/>
      <c r="BT85" s="926"/>
      <c r="BU85" s="926"/>
      <c r="BV85" s="926"/>
      <c r="BW85" s="926"/>
      <c r="BX85" s="928"/>
      <c r="BY85" s="928">
        <v>2855201</v>
      </c>
      <c r="BZ85" s="740" t="s">
        <v>2533</v>
      </c>
      <c r="CA85" s="928">
        <v>2855201</v>
      </c>
      <c r="CB85" s="928">
        <v>2</v>
      </c>
      <c r="CC85" s="740">
        <v>1.044</v>
      </c>
      <c r="CD85" s="796" t="s">
        <v>3753</v>
      </c>
      <c r="CE85" s="796" t="s">
        <v>2524</v>
      </c>
      <c r="CF85" s="796" t="s">
        <v>3634</v>
      </c>
      <c r="CG85" s="796" t="s">
        <v>177</v>
      </c>
      <c r="CH85" s="797">
        <v>6045432000</v>
      </c>
      <c r="CI85" s="797">
        <v>3002500001</v>
      </c>
      <c r="CJ85" s="798" t="s">
        <v>3706</v>
      </c>
      <c r="CK85" s="926"/>
      <c r="CL85" s="768">
        <v>63</v>
      </c>
      <c r="CM85" s="768" t="str">
        <f t="shared" si="0"/>
        <v>pinta</v>
      </c>
    </row>
    <row r="86" spans="2:93" s="768" customFormat="1" ht="15.75" customHeight="1" thickBot="1">
      <c r="B86" s="769"/>
      <c r="C86" s="770" t="s">
        <v>474</v>
      </c>
      <c r="D86" s="941" t="s">
        <v>3953</v>
      </c>
      <c r="E86" s="771">
        <v>45413</v>
      </c>
      <c r="F86" s="772">
        <v>45406</v>
      </c>
      <c r="G86" s="770" t="s">
        <v>61</v>
      </c>
      <c r="H86" s="770">
        <v>70906033</v>
      </c>
      <c r="I86" s="770" t="s">
        <v>3583</v>
      </c>
      <c r="J86" s="770" t="s">
        <v>3584</v>
      </c>
      <c r="K86" s="770" t="s">
        <v>2526</v>
      </c>
      <c r="L86" s="770" t="s">
        <v>2910</v>
      </c>
      <c r="M86" s="771">
        <v>27981</v>
      </c>
      <c r="N86" s="813">
        <v>64</v>
      </c>
      <c r="O86" s="770" t="s">
        <v>4</v>
      </c>
      <c r="P86" s="827" t="s">
        <v>3585</v>
      </c>
      <c r="Q86" s="818" t="s">
        <v>2524</v>
      </c>
      <c r="R86" s="818" t="s">
        <v>3626</v>
      </c>
      <c r="S86" s="816" t="s">
        <v>3118</v>
      </c>
      <c r="T86" s="740"/>
      <c r="U86" s="775">
        <v>6045432000</v>
      </c>
      <c r="V86" s="740">
        <v>3146295669</v>
      </c>
      <c r="W86" s="820" t="s">
        <v>3586</v>
      </c>
      <c r="X86" s="943" t="s">
        <v>2527</v>
      </c>
      <c r="Y86" s="740"/>
      <c r="Z86" s="943" t="s">
        <v>3119</v>
      </c>
      <c r="AA86" s="740"/>
      <c r="AB86" s="779" t="s">
        <v>4024</v>
      </c>
      <c r="AC86" s="790"/>
      <c r="AD86" s="781" t="s">
        <v>489</v>
      </c>
      <c r="AE86" s="821"/>
      <c r="AF86" s="779" t="s">
        <v>551</v>
      </c>
      <c r="AG86" s="779" t="s">
        <v>600</v>
      </c>
      <c r="AH86" s="779" t="s">
        <v>485</v>
      </c>
      <c r="AI86" s="779" t="s">
        <v>492</v>
      </c>
      <c r="AJ86" s="822">
        <v>45370</v>
      </c>
      <c r="AK86" s="822">
        <v>45638</v>
      </c>
      <c r="AL86" s="816">
        <v>6</v>
      </c>
      <c r="AM86" s="828">
        <v>14700000</v>
      </c>
      <c r="AN86" s="828">
        <v>2100000</v>
      </c>
      <c r="AO86" s="825">
        <v>1300000</v>
      </c>
      <c r="AP86" s="740">
        <v>2855201</v>
      </c>
      <c r="AQ86" s="944" t="s">
        <v>846</v>
      </c>
      <c r="AR86" s="790"/>
      <c r="AS86" s="816">
        <v>2</v>
      </c>
      <c r="AT86" s="791" t="s">
        <v>112</v>
      </c>
      <c r="AU86" s="792" t="s">
        <v>112</v>
      </c>
      <c r="AV86" s="792" t="s">
        <v>112</v>
      </c>
      <c r="AW86" s="792" t="s">
        <v>112</v>
      </c>
      <c r="AX86" s="792" t="s">
        <v>112</v>
      </c>
      <c r="AY86" s="769"/>
      <c r="AZ86" s="769"/>
      <c r="BA86" s="769"/>
      <c r="BB86" s="769"/>
      <c r="BC86" s="769"/>
      <c r="BD86" s="769"/>
      <c r="BE86" s="769"/>
      <c r="BF86" s="769"/>
      <c r="BG86" s="769" t="s">
        <v>112</v>
      </c>
      <c r="BH86" s="769" t="s">
        <v>112</v>
      </c>
      <c r="BI86" s="769" t="s">
        <v>112</v>
      </c>
      <c r="BJ86" s="769" t="s">
        <v>112</v>
      </c>
      <c r="BK86" s="769" t="s">
        <v>112</v>
      </c>
      <c r="BL86" s="769" t="s">
        <v>112</v>
      </c>
      <c r="BM86" s="769" t="s">
        <v>3693</v>
      </c>
      <c r="BN86" s="769" t="s">
        <v>112</v>
      </c>
      <c r="BO86" s="769" t="s">
        <v>112</v>
      </c>
      <c r="BP86" s="769" t="s">
        <v>112</v>
      </c>
      <c r="BQ86" s="769" t="s">
        <v>112</v>
      </c>
      <c r="BR86" s="740"/>
      <c r="BS86" s="740"/>
      <c r="BT86" s="740"/>
      <c r="BU86" s="740"/>
      <c r="BV86" s="740"/>
      <c r="BW86" s="740"/>
      <c r="BX86" s="740"/>
      <c r="BY86" s="740">
        <v>2855201</v>
      </c>
      <c r="BZ86" s="740" t="s">
        <v>2533</v>
      </c>
      <c r="CA86" s="740">
        <v>2855201</v>
      </c>
      <c r="CB86" s="740">
        <v>2</v>
      </c>
      <c r="CC86" s="740">
        <v>1.044</v>
      </c>
      <c r="CD86" s="796" t="s">
        <v>3831</v>
      </c>
      <c r="CE86" s="796" t="s">
        <v>2524</v>
      </c>
      <c r="CF86" s="796" t="s">
        <v>3634</v>
      </c>
      <c r="CG86" s="796" t="s">
        <v>177</v>
      </c>
      <c r="CH86" s="797">
        <v>6045432000</v>
      </c>
      <c r="CI86" s="797">
        <v>3002500001</v>
      </c>
      <c r="CJ86" s="798" t="s">
        <v>3706</v>
      </c>
      <c r="CK86" s="740"/>
      <c r="CL86" s="768">
        <v>64</v>
      </c>
      <c r="CM86" s="768" t="str">
        <f t="shared" si="0"/>
        <v>pinta</v>
      </c>
    </row>
    <row r="87" spans="2:93" s="768" customFormat="1" ht="16.5" customHeight="1" thickBot="1">
      <c r="B87" s="769"/>
      <c r="C87" s="770" t="s">
        <v>474</v>
      </c>
      <c r="D87" s="941" t="s">
        <v>3953</v>
      </c>
      <c r="E87" s="771">
        <v>45413</v>
      </c>
      <c r="F87" s="772">
        <v>45406</v>
      </c>
      <c r="G87" s="770" t="s">
        <v>61</v>
      </c>
      <c r="H87" s="770">
        <v>1036396173</v>
      </c>
      <c r="I87" s="770" t="s">
        <v>3335</v>
      </c>
      <c r="J87" s="770" t="s">
        <v>3581</v>
      </c>
      <c r="K87" s="770" t="s">
        <v>2844</v>
      </c>
      <c r="L87" s="770" t="s">
        <v>3133</v>
      </c>
      <c r="M87" s="771">
        <v>33300</v>
      </c>
      <c r="N87" s="813">
        <v>65</v>
      </c>
      <c r="O87" s="770" t="s">
        <v>4</v>
      </c>
      <c r="P87" s="827" t="s">
        <v>3182</v>
      </c>
      <c r="Q87" s="818" t="s">
        <v>2524</v>
      </c>
      <c r="R87" s="818" t="s">
        <v>3626</v>
      </c>
      <c r="S87" s="816" t="s">
        <v>3118</v>
      </c>
      <c r="T87" s="740"/>
      <c r="U87" s="775">
        <v>6045432000</v>
      </c>
      <c r="V87" s="740">
        <v>3116121403</v>
      </c>
      <c r="W87" s="820" t="s">
        <v>3582</v>
      </c>
      <c r="X87" s="943" t="s">
        <v>2547</v>
      </c>
      <c r="Y87" s="740"/>
      <c r="Z87" s="943" t="s">
        <v>2548</v>
      </c>
      <c r="AA87" s="740"/>
      <c r="AB87" s="779" t="s">
        <v>4024</v>
      </c>
      <c r="AC87" s="790"/>
      <c r="AD87" s="781" t="s">
        <v>489</v>
      </c>
      <c r="AE87" s="821"/>
      <c r="AF87" s="779" t="s">
        <v>551</v>
      </c>
      <c r="AG87" s="779" t="s">
        <v>600</v>
      </c>
      <c r="AH87" s="779" t="s">
        <v>485</v>
      </c>
      <c r="AI87" s="779" t="s">
        <v>492</v>
      </c>
      <c r="AJ87" s="822">
        <v>45597</v>
      </c>
      <c r="AK87" s="822">
        <v>45638</v>
      </c>
      <c r="AL87" s="816">
        <v>1</v>
      </c>
      <c r="AM87" s="828">
        <v>4160000</v>
      </c>
      <c r="AN87" s="828">
        <v>2400000</v>
      </c>
      <c r="AO87" s="825">
        <v>1300000</v>
      </c>
      <c r="AP87" s="740">
        <v>2855201</v>
      </c>
      <c r="AQ87" s="944" t="s">
        <v>846</v>
      </c>
      <c r="AR87" s="790"/>
      <c r="AS87" s="816">
        <v>2</v>
      </c>
      <c r="AT87" s="791" t="s">
        <v>112</v>
      </c>
      <c r="AU87" s="792" t="s">
        <v>112</v>
      </c>
      <c r="AV87" s="792" t="s">
        <v>112</v>
      </c>
      <c r="AW87" s="792" t="s">
        <v>112</v>
      </c>
      <c r="AX87" s="792" t="s">
        <v>112</v>
      </c>
      <c r="AY87" s="769"/>
      <c r="AZ87" s="769"/>
      <c r="BA87" s="769"/>
      <c r="BB87" s="769"/>
      <c r="BC87" s="769"/>
      <c r="BD87" s="769"/>
      <c r="BE87" s="769"/>
      <c r="BF87" s="769"/>
      <c r="BG87" s="769" t="s">
        <v>112</v>
      </c>
      <c r="BH87" s="769" t="s">
        <v>112</v>
      </c>
      <c r="BI87" s="769" t="s">
        <v>112</v>
      </c>
      <c r="BJ87" s="769" t="s">
        <v>112</v>
      </c>
      <c r="BK87" s="769" t="s">
        <v>112</v>
      </c>
      <c r="BL87" s="769" t="s">
        <v>112</v>
      </c>
      <c r="BM87" s="769" t="s">
        <v>3693</v>
      </c>
      <c r="BN87" s="769" t="s">
        <v>112</v>
      </c>
      <c r="BO87" s="769" t="s">
        <v>112</v>
      </c>
      <c r="BP87" s="769" t="s">
        <v>112</v>
      </c>
      <c r="BQ87" s="769" t="s">
        <v>112</v>
      </c>
      <c r="BR87" s="740"/>
      <c r="BS87" s="740"/>
      <c r="BT87" s="740"/>
      <c r="BU87" s="740"/>
      <c r="BV87" s="740"/>
      <c r="BW87" s="740"/>
      <c r="BX87" s="740"/>
      <c r="BY87" s="740">
        <v>2855201</v>
      </c>
      <c r="BZ87" s="740" t="s">
        <v>2533</v>
      </c>
      <c r="CA87" s="740">
        <v>2855201</v>
      </c>
      <c r="CB87" s="740">
        <v>2</v>
      </c>
      <c r="CC87" s="740">
        <v>1.044</v>
      </c>
      <c r="CD87" s="796" t="s">
        <v>3830</v>
      </c>
      <c r="CE87" s="796" t="s">
        <v>2524</v>
      </c>
      <c r="CF87" s="796" t="s">
        <v>3634</v>
      </c>
      <c r="CG87" s="796" t="s">
        <v>177</v>
      </c>
      <c r="CH87" s="797">
        <v>6045432000</v>
      </c>
      <c r="CI87" s="797">
        <v>3002500001</v>
      </c>
      <c r="CJ87" s="798" t="s">
        <v>3706</v>
      </c>
      <c r="CK87" s="740"/>
      <c r="CL87" s="768">
        <v>65</v>
      </c>
      <c r="CM87" s="768" t="str">
        <f t="shared" ref="CM87:CM150" si="1">+IF(N87=CL87,"pinta","pasar")</f>
        <v>pinta</v>
      </c>
    </row>
    <row r="88" spans="2:93" ht="16.5" customHeight="1" thickBot="1">
      <c r="B88" s="462"/>
      <c r="C88" s="527" t="s">
        <v>474</v>
      </c>
      <c r="D88" s="716" t="s">
        <v>3953</v>
      </c>
      <c r="E88" s="528">
        <v>45413</v>
      </c>
      <c r="F88" s="691">
        <v>45406</v>
      </c>
      <c r="G88" s="527" t="s">
        <v>61</v>
      </c>
      <c r="H88" s="527">
        <v>1001635803</v>
      </c>
      <c r="I88" s="527" t="s">
        <v>3180</v>
      </c>
      <c r="J88" s="527" t="s">
        <v>2706</v>
      </c>
      <c r="K88" s="527" t="s">
        <v>3378</v>
      </c>
      <c r="L88" s="527" t="s">
        <v>3578</v>
      </c>
      <c r="M88" s="528">
        <v>36611</v>
      </c>
      <c r="N88" s="812">
        <v>66</v>
      </c>
      <c r="O88" s="527" t="s">
        <v>4</v>
      </c>
      <c r="P88" s="490" t="s">
        <v>3579</v>
      </c>
      <c r="Q88" s="495" t="s">
        <v>2524</v>
      </c>
      <c r="R88" s="495" t="s">
        <v>3626</v>
      </c>
      <c r="S88" s="503" t="s">
        <v>3118</v>
      </c>
      <c r="T88" s="496"/>
      <c r="U88" s="438">
        <v>6045432000</v>
      </c>
      <c r="V88" s="464">
        <v>3128040927</v>
      </c>
      <c r="W88" s="443" t="s">
        <v>3580</v>
      </c>
      <c r="X88" s="485" t="s">
        <v>2841</v>
      </c>
      <c r="Y88" s="464"/>
      <c r="Z88" s="485" t="s">
        <v>2548</v>
      </c>
      <c r="AA88" s="464"/>
      <c r="AB88" s="439" t="s">
        <v>2527</v>
      </c>
      <c r="AC88" s="516"/>
      <c r="AD88" s="548" t="s">
        <v>489</v>
      </c>
      <c r="AE88" s="541"/>
      <c r="AF88" s="439" t="s">
        <v>551</v>
      </c>
      <c r="AG88" s="439" t="s">
        <v>600</v>
      </c>
      <c r="AH88" s="439" t="s">
        <v>485</v>
      </c>
      <c r="AI88" s="439" t="s">
        <v>492</v>
      </c>
      <c r="AJ88" s="482">
        <v>45370</v>
      </c>
      <c r="AK88" s="482">
        <v>45584</v>
      </c>
      <c r="AL88" s="488">
        <v>7</v>
      </c>
      <c r="AM88" s="444">
        <v>14000000</v>
      </c>
      <c r="AN88" s="444">
        <v>2000000</v>
      </c>
      <c r="AO88" s="515">
        <v>1300000</v>
      </c>
      <c r="AP88" s="464">
        <v>2855201</v>
      </c>
      <c r="AQ88" s="603" t="s">
        <v>846</v>
      </c>
      <c r="AR88" s="516"/>
      <c r="AS88" s="488">
        <v>2</v>
      </c>
      <c r="AT88" s="533" t="s">
        <v>112</v>
      </c>
      <c r="AU88" s="531" t="s">
        <v>112</v>
      </c>
      <c r="AV88" s="531" t="s">
        <v>112</v>
      </c>
      <c r="AW88" s="531" t="s">
        <v>112</v>
      </c>
      <c r="AX88" s="531" t="s">
        <v>112</v>
      </c>
      <c r="AY88" s="462"/>
      <c r="AZ88" s="462"/>
      <c r="BA88" s="462"/>
      <c r="BB88" s="462"/>
      <c r="BC88" s="462"/>
      <c r="BD88" s="462"/>
      <c r="BE88" s="462"/>
      <c r="BF88" s="462"/>
      <c r="BG88" s="462" t="s">
        <v>112</v>
      </c>
      <c r="BH88" s="462" t="s">
        <v>112</v>
      </c>
      <c r="BI88" s="462" t="s">
        <v>112</v>
      </c>
      <c r="BJ88" s="462" t="s">
        <v>112</v>
      </c>
      <c r="BK88" s="462" t="s">
        <v>112</v>
      </c>
      <c r="BL88" s="462" t="s">
        <v>112</v>
      </c>
      <c r="BM88" s="462" t="s">
        <v>3693</v>
      </c>
      <c r="BN88" s="462" t="s">
        <v>112</v>
      </c>
      <c r="BO88" s="462" t="s">
        <v>112</v>
      </c>
      <c r="BP88" s="462" t="s">
        <v>112</v>
      </c>
      <c r="BQ88" s="462" t="s">
        <v>112</v>
      </c>
      <c r="BR88" s="464"/>
      <c r="BS88" s="464"/>
      <c r="BT88" s="464"/>
      <c r="BU88" s="464"/>
      <c r="BV88" s="464"/>
      <c r="BW88" s="464"/>
      <c r="BX88" s="464"/>
      <c r="BY88" s="464">
        <v>2855201</v>
      </c>
      <c r="BZ88" s="464" t="s">
        <v>2533</v>
      </c>
      <c r="CA88" s="464">
        <v>2855201</v>
      </c>
      <c r="CB88" s="464">
        <v>2</v>
      </c>
      <c r="CC88" s="464">
        <v>1.044</v>
      </c>
      <c r="CD88" s="535" t="s">
        <v>3829</v>
      </c>
      <c r="CE88" s="535" t="s">
        <v>2524</v>
      </c>
      <c r="CF88" s="535" t="s">
        <v>3634</v>
      </c>
      <c r="CG88" s="535" t="s">
        <v>177</v>
      </c>
      <c r="CH88" s="517">
        <v>6045432000</v>
      </c>
      <c r="CI88" s="517">
        <v>3002500001</v>
      </c>
      <c r="CJ88" s="543" t="s">
        <v>3706</v>
      </c>
      <c r="CK88" s="464"/>
      <c r="CM88" s="894" t="str">
        <f t="shared" si="1"/>
        <v>pasar</v>
      </c>
      <c r="CN88" s="894" t="s">
        <v>4151</v>
      </c>
    </row>
    <row r="89" spans="2:93" s="768" customFormat="1" ht="16.149999999999999" customHeight="1" thickBot="1">
      <c r="B89" s="769"/>
      <c r="C89" s="890" t="s">
        <v>474</v>
      </c>
      <c r="D89" s="832" t="s">
        <v>3953</v>
      </c>
      <c r="E89" s="771">
        <v>45413</v>
      </c>
      <c r="F89" s="772">
        <v>45406</v>
      </c>
      <c r="G89" s="770" t="s">
        <v>61</v>
      </c>
      <c r="H89" s="770">
        <v>1036404749</v>
      </c>
      <c r="I89" s="770" t="s">
        <v>3197</v>
      </c>
      <c r="J89" s="770" t="s">
        <v>3387</v>
      </c>
      <c r="K89" s="770" t="s">
        <v>2844</v>
      </c>
      <c r="L89" s="770" t="s">
        <v>3143</v>
      </c>
      <c r="M89" s="771">
        <v>36393</v>
      </c>
      <c r="N89" s="813">
        <v>67</v>
      </c>
      <c r="O89" s="816" t="s">
        <v>4</v>
      </c>
      <c r="P89" s="827" t="s">
        <v>3585</v>
      </c>
      <c r="Q89" s="863" t="s">
        <v>2524</v>
      </c>
      <c r="R89" s="863" t="s">
        <v>3626</v>
      </c>
      <c r="S89" s="816" t="s">
        <v>3118</v>
      </c>
      <c r="T89" s="740"/>
      <c r="U89" s="775">
        <v>6045432000</v>
      </c>
      <c r="V89" s="740">
        <v>3137165089</v>
      </c>
      <c r="W89" s="891" t="s">
        <v>3899</v>
      </c>
      <c r="X89" s="740" t="s">
        <v>2527</v>
      </c>
      <c r="Y89" s="740"/>
      <c r="Z89" s="740" t="s">
        <v>2623</v>
      </c>
      <c r="AA89" s="740"/>
      <c r="AB89" s="779" t="s">
        <v>4024</v>
      </c>
      <c r="AC89" s="790"/>
      <c r="AD89" s="892" t="s">
        <v>489</v>
      </c>
      <c r="AE89" s="821"/>
      <c r="AF89" s="779" t="s">
        <v>551</v>
      </c>
      <c r="AG89" s="779" t="s">
        <v>600</v>
      </c>
      <c r="AH89" s="779" t="s">
        <v>485</v>
      </c>
      <c r="AI89" s="779" t="s">
        <v>492</v>
      </c>
      <c r="AJ89" s="822">
        <v>45397</v>
      </c>
      <c r="AK89" s="822">
        <v>45639</v>
      </c>
      <c r="AL89" s="816">
        <v>7</v>
      </c>
      <c r="AM89" s="893">
        <v>18200000</v>
      </c>
      <c r="AN89" s="893">
        <v>2600000</v>
      </c>
      <c r="AO89" s="893">
        <v>1300000</v>
      </c>
      <c r="AP89" s="740">
        <v>2855201</v>
      </c>
      <c r="AQ89" s="944" t="s">
        <v>846</v>
      </c>
      <c r="AR89" s="790"/>
      <c r="AS89" s="769">
        <v>2</v>
      </c>
      <c r="AT89" s="791" t="s">
        <v>112</v>
      </c>
      <c r="AU89" s="792" t="s">
        <v>112</v>
      </c>
      <c r="AV89" s="792" t="s">
        <v>112</v>
      </c>
      <c r="AW89" s="792" t="s">
        <v>112</v>
      </c>
      <c r="AX89" s="792" t="s">
        <v>112</v>
      </c>
      <c r="AY89" s="769"/>
      <c r="AZ89" s="769"/>
      <c r="BA89" s="769"/>
      <c r="BB89" s="769"/>
      <c r="BC89" s="769"/>
      <c r="BD89" s="769"/>
      <c r="BE89" s="769"/>
      <c r="BF89" s="769"/>
      <c r="BG89" s="769" t="s">
        <v>112</v>
      </c>
      <c r="BH89" s="769" t="s">
        <v>112</v>
      </c>
      <c r="BI89" s="769" t="s">
        <v>112</v>
      </c>
      <c r="BJ89" s="769" t="s">
        <v>112</v>
      </c>
      <c r="BK89" s="769" t="s">
        <v>112</v>
      </c>
      <c r="BL89" s="769" t="s">
        <v>112</v>
      </c>
      <c r="BM89" s="769" t="s">
        <v>3693</v>
      </c>
      <c r="BN89" s="769" t="s">
        <v>112</v>
      </c>
      <c r="BO89" s="769" t="s">
        <v>112</v>
      </c>
      <c r="BP89" s="769" t="s">
        <v>112</v>
      </c>
      <c r="BQ89" s="769" t="s">
        <v>112</v>
      </c>
      <c r="BR89" s="740"/>
      <c r="BS89" s="740"/>
      <c r="BT89" s="740"/>
      <c r="BU89" s="740"/>
      <c r="BV89" s="740"/>
      <c r="BW89" s="740"/>
      <c r="BX89" s="740"/>
      <c r="BY89" s="740">
        <v>2855201</v>
      </c>
      <c r="BZ89" s="740" t="s">
        <v>2533</v>
      </c>
      <c r="CA89" s="740">
        <v>2855201</v>
      </c>
      <c r="CB89" s="740">
        <v>2</v>
      </c>
      <c r="CC89" s="740">
        <v>1.044</v>
      </c>
      <c r="CD89" s="796" t="s">
        <v>3846</v>
      </c>
      <c r="CE89" s="796" t="s">
        <v>2524</v>
      </c>
      <c r="CF89" s="796" t="s">
        <v>3634</v>
      </c>
      <c r="CG89" s="796" t="s">
        <v>177</v>
      </c>
      <c r="CH89" s="797">
        <v>6045432000</v>
      </c>
      <c r="CI89" s="797">
        <v>3002500001</v>
      </c>
      <c r="CJ89" s="798" t="s">
        <v>3706</v>
      </c>
      <c r="CK89" s="740"/>
      <c r="CL89" s="768">
        <v>67</v>
      </c>
      <c r="CM89" s="768" t="str">
        <f t="shared" si="1"/>
        <v>pinta</v>
      </c>
    </row>
    <row r="90" spans="2:93" s="768" customFormat="1" ht="16.149999999999999" customHeight="1" thickBot="1">
      <c r="B90" s="769"/>
      <c r="C90" s="890" t="s">
        <v>474</v>
      </c>
      <c r="D90" s="832" t="s">
        <v>3953</v>
      </c>
      <c r="E90" s="771">
        <v>45413</v>
      </c>
      <c r="F90" s="772">
        <v>45406</v>
      </c>
      <c r="G90" s="770" t="s">
        <v>61</v>
      </c>
      <c r="H90" s="770">
        <v>71117106</v>
      </c>
      <c r="I90" s="770" t="s">
        <v>3881</v>
      </c>
      <c r="J90" s="770" t="s">
        <v>2967</v>
      </c>
      <c r="K90" s="770" t="s">
        <v>3866</v>
      </c>
      <c r="L90" s="770" t="s">
        <v>2982</v>
      </c>
      <c r="M90" s="771">
        <v>29293</v>
      </c>
      <c r="N90" s="813">
        <v>68</v>
      </c>
      <c r="O90" s="816" t="s">
        <v>4</v>
      </c>
      <c r="P90" s="827" t="s">
        <v>3585</v>
      </c>
      <c r="Q90" s="863" t="s">
        <v>2524</v>
      </c>
      <c r="R90" s="863" t="s">
        <v>3626</v>
      </c>
      <c r="S90" s="816" t="s">
        <v>3118</v>
      </c>
      <c r="T90" s="740"/>
      <c r="U90" s="775">
        <v>6045432000</v>
      </c>
      <c r="V90" s="740">
        <v>3126168252</v>
      </c>
      <c r="W90" s="891" t="s">
        <v>3895</v>
      </c>
      <c r="X90" s="740" t="s">
        <v>2527</v>
      </c>
      <c r="Y90" s="740"/>
      <c r="Z90" s="740" t="s">
        <v>2623</v>
      </c>
      <c r="AA90" s="740"/>
      <c r="AB90" s="779" t="s">
        <v>4024</v>
      </c>
      <c r="AC90" s="790"/>
      <c r="AD90" s="892" t="s">
        <v>489</v>
      </c>
      <c r="AE90" s="821"/>
      <c r="AF90" s="779" t="s">
        <v>551</v>
      </c>
      <c r="AG90" s="779" t="s">
        <v>600</v>
      </c>
      <c r="AH90" s="779" t="s">
        <v>485</v>
      </c>
      <c r="AI90" s="779" t="s">
        <v>492</v>
      </c>
      <c r="AJ90" s="822">
        <v>45395</v>
      </c>
      <c r="AK90" s="822">
        <v>45639</v>
      </c>
      <c r="AL90" s="816">
        <v>7</v>
      </c>
      <c r="AM90" s="893">
        <v>21000000</v>
      </c>
      <c r="AN90" s="893">
        <v>3000000</v>
      </c>
      <c r="AO90" s="893">
        <v>1300000</v>
      </c>
      <c r="AP90" s="740">
        <v>2855201</v>
      </c>
      <c r="AQ90" s="944" t="s">
        <v>846</v>
      </c>
      <c r="AR90" s="790"/>
      <c r="AS90" s="769">
        <v>2</v>
      </c>
      <c r="AT90" s="791" t="s">
        <v>112</v>
      </c>
      <c r="AU90" s="792" t="s">
        <v>112</v>
      </c>
      <c r="AV90" s="792" t="s">
        <v>112</v>
      </c>
      <c r="AW90" s="792" t="s">
        <v>112</v>
      </c>
      <c r="AX90" s="792" t="s">
        <v>112</v>
      </c>
      <c r="AY90" s="769"/>
      <c r="AZ90" s="769"/>
      <c r="BA90" s="769"/>
      <c r="BB90" s="769"/>
      <c r="BC90" s="769"/>
      <c r="BD90" s="769"/>
      <c r="BE90" s="769"/>
      <c r="BF90" s="769"/>
      <c r="BG90" s="769" t="s">
        <v>112</v>
      </c>
      <c r="BH90" s="769" t="s">
        <v>112</v>
      </c>
      <c r="BI90" s="769" t="s">
        <v>112</v>
      </c>
      <c r="BJ90" s="769" t="s">
        <v>112</v>
      </c>
      <c r="BK90" s="769" t="s">
        <v>112</v>
      </c>
      <c r="BL90" s="769" t="s">
        <v>112</v>
      </c>
      <c r="BM90" s="769" t="s">
        <v>3693</v>
      </c>
      <c r="BN90" s="769" t="s">
        <v>112</v>
      </c>
      <c r="BO90" s="769" t="s">
        <v>112</v>
      </c>
      <c r="BP90" s="769" t="s">
        <v>112</v>
      </c>
      <c r="BQ90" s="769" t="s">
        <v>112</v>
      </c>
      <c r="BR90" s="740"/>
      <c r="BS90" s="740"/>
      <c r="BT90" s="740"/>
      <c r="BU90" s="740"/>
      <c r="BV90" s="740"/>
      <c r="BW90" s="740"/>
      <c r="BX90" s="740"/>
      <c r="BY90" s="740">
        <v>2855201</v>
      </c>
      <c r="BZ90" s="740" t="s">
        <v>2533</v>
      </c>
      <c r="CA90" s="740">
        <v>2855201</v>
      </c>
      <c r="CB90" s="740">
        <v>2</v>
      </c>
      <c r="CC90" s="740">
        <v>1.044</v>
      </c>
      <c r="CD90" s="796" t="s">
        <v>3846</v>
      </c>
      <c r="CE90" s="796" t="s">
        <v>2524</v>
      </c>
      <c r="CF90" s="796" t="s">
        <v>3634</v>
      </c>
      <c r="CG90" s="796" t="s">
        <v>177</v>
      </c>
      <c r="CH90" s="797">
        <v>6045432000</v>
      </c>
      <c r="CI90" s="797">
        <v>3002500001</v>
      </c>
      <c r="CJ90" s="798" t="s">
        <v>3706</v>
      </c>
      <c r="CK90" s="740"/>
      <c r="CL90" s="768">
        <v>68</v>
      </c>
      <c r="CM90" s="768" t="str">
        <f t="shared" si="1"/>
        <v>pinta</v>
      </c>
    </row>
    <row r="91" spans="2:93" s="768" customFormat="1" ht="16.149999999999999" customHeight="1" thickBot="1">
      <c r="B91" s="769"/>
      <c r="C91" s="890" t="s">
        <v>474</v>
      </c>
      <c r="D91" s="832" t="s">
        <v>3953</v>
      </c>
      <c r="E91" s="771">
        <v>45413</v>
      </c>
      <c r="F91" s="772">
        <v>45406</v>
      </c>
      <c r="G91" s="770" t="s">
        <v>61</v>
      </c>
      <c r="H91" s="770">
        <v>71115432</v>
      </c>
      <c r="I91" s="770" t="s">
        <v>3151</v>
      </c>
      <c r="J91" s="770" t="s">
        <v>3884</v>
      </c>
      <c r="K91" s="770" t="s">
        <v>3868</v>
      </c>
      <c r="L91" s="770" t="s">
        <v>3869</v>
      </c>
      <c r="M91" s="771">
        <v>27443</v>
      </c>
      <c r="N91" s="813">
        <v>69</v>
      </c>
      <c r="O91" s="816" t="s">
        <v>4</v>
      </c>
      <c r="P91" s="827" t="s">
        <v>3585</v>
      </c>
      <c r="Q91" s="863" t="s">
        <v>2524</v>
      </c>
      <c r="R91" s="863" t="s">
        <v>3626</v>
      </c>
      <c r="S91" s="816" t="s">
        <v>3118</v>
      </c>
      <c r="T91" s="740"/>
      <c r="U91" s="775">
        <v>6045432000</v>
      </c>
      <c r="V91" s="740">
        <v>3206972891</v>
      </c>
      <c r="W91" s="891" t="s">
        <v>3898</v>
      </c>
      <c r="X91" s="740" t="s">
        <v>2547</v>
      </c>
      <c r="Y91" s="740"/>
      <c r="Z91" s="740" t="s">
        <v>3119</v>
      </c>
      <c r="AA91" s="740"/>
      <c r="AB91" s="779" t="s">
        <v>2527</v>
      </c>
      <c r="AC91" s="790"/>
      <c r="AD91" s="892" t="s">
        <v>489</v>
      </c>
      <c r="AE91" s="821"/>
      <c r="AF91" s="779" t="s">
        <v>551</v>
      </c>
      <c r="AG91" s="779" t="s">
        <v>600</v>
      </c>
      <c r="AH91" s="779" t="s">
        <v>485</v>
      </c>
      <c r="AI91" s="779" t="s">
        <v>492</v>
      </c>
      <c r="AJ91" s="822">
        <v>45397</v>
      </c>
      <c r="AK91" s="822">
        <v>45611</v>
      </c>
      <c r="AL91" s="816">
        <v>7</v>
      </c>
      <c r="AM91" s="893">
        <v>17500000</v>
      </c>
      <c r="AN91" s="893">
        <v>2500000</v>
      </c>
      <c r="AO91" s="945">
        <v>1300000</v>
      </c>
      <c r="AP91" s="740">
        <v>2855201</v>
      </c>
      <c r="AQ91" s="944" t="s">
        <v>846</v>
      </c>
      <c r="AR91" s="790"/>
      <c r="AS91" s="769">
        <v>2</v>
      </c>
      <c r="AT91" s="791" t="s">
        <v>112</v>
      </c>
      <c r="AU91" s="792" t="s">
        <v>112</v>
      </c>
      <c r="AV91" s="792" t="s">
        <v>112</v>
      </c>
      <c r="AW91" s="792" t="s">
        <v>112</v>
      </c>
      <c r="AX91" s="792" t="s">
        <v>112</v>
      </c>
      <c r="AY91" s="769"/>
      <c r="AZ91" s="769"/>
      <c r="BA91" s="769"/>
      <c r="BB91" s="769"/>
      <c r="BC91" s="769"/>
      <c r="BD91" s="769"/>
      <c r="BE91" s="769"/>
      <c r="BF91" s="769"/>
      <c r="BG91" s="769" t="s">
        <v>112</v>
      </c>
      <c r="BH91" s="769" t="s">
        <v>112</v>
      </c>
      <c r="BI91" s="769" t="s">
        <v>112</v>
      </c>
      <c r="BJ91" s="769" t="s">
        <v>112</v>
      </c>
      <c r="BK91" s="769" t="s">
        <v>112</v>
      </c>
      <c r="BL91" s="769" t="s">
        <v>112</v>
      </c>
      <c r="BM91" s="769" t="s">
        <v>3693</v>
      </c>
      <c r="BN91" s="769" t="s">
        <v>112</v>
      </c>
      <c r="BO91" s="769" t="s">
        <v>112</v>
      </c>
      <c r="BP91" s="769" t="s">
        <v>112</v>
      </c>
      <c r="BQ91" s="769" t="s">
        <v>112</v>
      </c>
      <c r="BR91" s="740"/>
      <c r="BS91" s="740"/>
      <c r="BT91" s="740"/>
      <c r="BU91" s="740"/>
      <c r="BV91" s="740"/>
      <c r="BW91" s="740"/>
      <c r="BX91" s="740"/>
      <c r="BY91" s="740">
        <v>2855201</v>
      </c>
      <c r="BZ91" s="740" t="s">
        <v>2533</v>
      </c>
      <c r="CA91" s="740">
        <v>2855201</v>
      </c>
      <c r="CB91" s="740">
        <v>2</v>
      </c>
      <c r="CC91" s="740">
        <v>1.044</v>
      </c>
      <c r="CD91" s="796" t="s">
        <v>3846</v>
      </c>
      <c r="CE91" s="796" t="s">
        <v>2524</v>
      </c>
      <c r="CF91" s="796" t="s">
        <v>3634</v>
      </c>
      <c r="CG91" s="796" t="s">
        <v>177</v>
      </c>
      <c r="CH91" s="797">
        <v>6045432000</v>
      </c>
      <c r="CI91" s="797">
        <v>3002500001</v>
      </c>
      <c r="CJ91" s="798" t="s">
        <v>3706</v>
      </c>
      <c r="CK91" s="740"/>
      <c r="CL91" s="768">
        <v>69</v>
      </c>
      <c r="CM91" s="768" t="str">
        <f t="shared" si="1"/>
        <v>pinta</v>
      </c>
    </row>
    <row r="92" spans="2:93" ht="16.149999999999999" customHeight="1" thickBot="1">
      <c r="B92" s="462"/>
      <c r="C92" s="564" t="s">
        <v>474</v>
      </c>
      <c r="D92" s="717" t="s">
        <v>3953</v>
      </c>
      <c r="E92" s="528">
        <v>45413</v>
      </c>
      <c r="F92" s="691">
        <v>45406</v>
      </c>
      <c r="G92" s="527" t="s">
        <v>61</v>
      </c>
      <c r="H92" s="527">
        <v>1001446111</v>
      </c>
      <c r="I92" s="527" t="s">
        <v>3882</v>
      </c>
      <c r="J92" s="527" t="s">
        <v>3169</v>
      </c>
      <c r="K92" s="527" t="s">
        <v>3863</v>
      </c>
      <c r="L92" s="527"/>
      <c r="M92" s="528">
        <v>37532</v>
      </c>
      <c r="N92" s="812">
        <v>70</v>
      </c>
      <c r="O92" s="488" t="s">
        <v>524</v>
      </c>
      <c r="P92" s="490" t="s">
        <v>3585</v>
      </c>
      <c r="Q92" s="469" t="s">
        <v>2524</v>
      </c>
      <c r="R92" s="469" t="s">
        <v>3626</v>
      </c>
      <c r="S92" s="488" t="s">
        <v>3118</v>
      </c>
      <c r="T92" s="464"/>
      <c r="U92" s="438">
        <v>6045432000</v>
      </c>
      <c r="V92" s="464">
        <v>3209028462</v>
      </c>
      <c r="W92" s="607" t="s">
        <v>3896</v>
      </c>
      <c r="X92" s="464" t="s">
        <v>2547</v>
      </c>
      <c r="Y92" s="464"/>
      <c r="Z92" s="464" t="s">
        <v>3299</v>
      </c>
      <c r="AA92" s="464"/>
      <c r="AB92" s="439" t="s">
        <v>4024</v>
      </c>
      <c r="AC92" s="516"/>
      <c r="AD92" s="581" t="s">
        <v>489</v>
      </c>
      <c r="AE92" s="541"/>
      <c r="AF92" s="439" t="s">
        <v>551</v>
      </c>
      <c r="AG92" s="439" t="s">
        <v>600</v>
      </c>
      <c r="AH92" s="439" t="s">
        <v>485</v>
      </c>
      <c r="AI92" s="439" t="s">
        <v>492</v>
      </c>
      <c r="AJ92" s="482">
        <v>45398</v>
      </c>
      <c r="AK92" s="482">
        <v>45638</v>
      </c>
      <c r="AL92" s="488">
        <v>7</v>
      </c>
      <c r="AM92" s="584">
        <v>9100000</v>
      </c>
      <c r="AN92" s="584">
        <v>1800000</v>
      </c>
      <c r="AO92" s="584">
        <v>1300000</v>
      </c>
      <c r="AP92" s="464">
        <v>2855201</v>
      </c>
      <c r="AQ92" s="603" t="s">
        <v>846</v>
      </c>
      <c r="AR92" s="516"/>
      <c r="AS92" s="462">
        <v>2</v>
      </c>
      <c r="AT92" s="533" t="s">
        <v>112</v>
      </c>
      <c r="AU92" s="531" t="s">
        <v>112</v>
      </c>
      <c r="AV92" s="531" t="s">
        <v>112</v>
      </c>
      <c r="AW92" s="531" t="s">
        <v>112</v>
      </c>
      <c r="AX92" s="531" t="s">
        <v>112</v>
      </c>
      <c r="AY92" s="462"/>
      <c r="AZ92" s="462"/>
      <c r="BA92" s="462"/>
      <c r="BB92" s="462"/>
      <c r="BC92" s="462"/>
      <c r="BD92" s="462"/>
      <c r="BE92" s="462"/>
      <c r="BF92" s="462"/>
      <c r="BG92" s="462" t="s">
        <v>112</v>
      </c>
      <c r="BH92" s="462" t="s">
        <v>112</v>
      </c>
      <c r="BI92" s="462" t="s">
        <v>112</v>
      </c>
      <c r="BJ92" s="462" t="s">
        <v>112</v>
      </c>
      <c r="BK92" s="462" t="s">
        <v>112</v>
      </c>
      <c r="BL92" s="462" t="s">
        <v>112</v>
      </c>
      <c r="BM92" s="462" t="s">
        <v>3693</v>
      </c>
      <c r="BN92" s="462" t="s">
        <v>112</v>
      </c>
      <c r="BO92" s="462" t="s">
        <v>112</v>
      </c>
      <c r="BP92" s="462" t="s">
        <v>112</v>
      </c>
      <c r="BQ92" s="462" t="s">
        <v>112</v>
      </c>
      <c r="BR92" s="464"/>
      <c r="BS92" s="464"/>
      <c r="BT92" s="464"/>
      <c r="BU92" s="464"/>
      <c r="BV92" s="464"/>
      <c r="BW92" s="464"/>
      <c r="BX92" s="464"/>
      <c r="BY92" s="464">
        <v>2855201</v>
      </c>
      <c r="BZ92" s="464" t="s">
        <v>2533</v>
      </c>
      <c r="CA92" s="464">
        <v>2855201</v>
      </c>
      <c r="CB92" s="464">
        <v>2</v>
      </c>
      <c r="CC92" s="464">
        <v>1.044</v>
      </c>
      <c r="CD92" s="535" t="s">
        <v>3846</v>
      </c>
      <c r="CE92" s="535" t="s">
        <v>2524</v>
      </c>
      <c r="CF92" s="535" t="s">
        <v>3634</v>
      </c>
      <c r="CG92" s="535" t="s">
        <v>177</v>
      </c>
      <c r="CH92" s="517">
        <v>6045432000</v>
      </c>
      <c r="CI92" s="517">
        <v>3002500001</v>
      </c>
      <c r="CJ92" s="697" t="s">
        <v>3706</v>
      </c>
      <c r="CK92" s="464"/>
      <c r="CM92" s="894" t="str">
        <f t="shared" si="1"/>
        <v>pasar</v>
      </c>
      <c r="CN92" s="1014" t="s">
        <v>4152</v>
      </c>
      <c r="CO92" s="1014"/>
    </row>
    <row r="93" spans="2:93" s="768" customFormat="1" ht="16.149999999999999" customHeight="1" thickBot="1">
      <c r="B93" s="769"/>
      <c r="C93" s="890" t="s">
        <v>474</v>
      </c>
      <c r="D93" s="832" t="s">
        <v>3953</v>
      </c>
      <c r="E93" s="771">
        <v>45413</v>
      </c>
      <c r="F93" s="772">
        <v>45406</v>
      </c>
      <c r="G93" s="770" t="s">
        <v>61</v>
      </c>
      <c r="H93" s="770">
        <v>1036398547</v>
      </c>
      <c r="I93" s="770" t="s">
        <v>3325</v>
      </c>
      <c r="J93" s="770" t="s">
        <v>3079</v>
      </c>
      <c r="K93" s="770" t="s">
        <v>3384</v>
      </c>
      <c r="L93" s="770" t="s">
        <v>2578</v>
      </c>
      <c r="M93" s="771">
        <v>34164</v>
      </c>
      <c r="N93" s="813">
        <v>71</v>
      </c>
      <c r="O93" s="816" t="s">
        <v>4</v>
      </c>
      <c r="P93" s="827" t="s">
        <v>3585</v>
      </c>
      <c r="Q93" s="863" t="s">
        <v>2524</v>
      </c>
      <c r="R93" s="863" t="s">
        <v>3626</v>
      </c>
      <c r="S93" s="816" t="s">
        <v>3118</v>
      </c>
      <c r="T93" s="740"/>
      <c r="U93" s="775">
        <v>6045432000</v>
      </c>
      <c r="V93" s="740">
        <v>3126870122</v>
      </c>
      <c r="W93" s="891" t="s">
        <v>3900</v>
      </c>
      <c r="X93" s="740" t="s">
        <v>2547</v>
      </c>
      <c r="Y93" s="740"/>
      <c r="Z93" s="740" t="s">
        <v>3119</v>
      </c>
      <c r="AA93" s="740"/>
      <c r="AB93" s="779" t="s">
        <v>4024</v>
      </c>
      <c r="AC93" s="790"/>
      <c r="AD93" s="892" t="s">
        <v>489</v>
      </c>
      <c r="AE93" s="821"/>
      <c r="AF93" s="779" t="s">
        <v>551</v>
      </c>
      <c r="AG93" s="779" t="s">
        <v>600</v>
      </c>
      <c r="AH93" s="779" t="s">
        <v>485</v>
      </c>
      <c r="AI93" s="779" t="s">
        <v>492</v>
      </c>
      <c r="AJ93" s="822">
        <v>45399</v>
      </c>
      <c r="AK93" s="946" t="s">
        <v>4130</v>
      </c>
      <c r="AL93" s="816">
        <v>7</v>
      </c>
      <c r="AM93" s="893">
        <v>14000000</v>
      </c>
      <c r="AN93" s="893">
        <v>2000000</v>
      </c>
      <c r="AO93" s="893">
        <v>1300000</v>
      </c>
      <c r="AP93" s="740">
        <v>2855201</v>
      </c>
      <c r="AQ93" s="944" t="s">
        <v>846</v>
      </c>
      <c r="AR93" s="790"/>
      <c r="AS93" s="769">
        <v>2</v>
      </c>
      <c r="AT93" s="791" t="s">
        <v>112</v>
      </c>
      <c r="AU93" s="792" t="s">
        <v>112</v>
      </c>
      <c r="AV93" s="792" t="s">
        <v>112</v>
      </c>
      <c r="AW93" s="792" t="s">
        <v>112</v>
      </c>
      <c r="AX93" s="792" t="s">
        <v>112</v>
      </c>
      <c r="AY93" s="769"/>
      <c r="AZ93" s="769"/>
      <c r="BA93" s="769"/>
      <c r="BB93" s="769"/>
      <c r="BC93" s="769"/>
      <c r="BD93" s="769"/>
      <c r="BE93" s="769"/>
      <c r="BF93" s="769"/>
      <c r="BG93" s="769" t="s">
        <v>112</v>
      </c>
      <c r="BH93" s="769" t="s">
        <v>112</v>
      </c>
      <c r="BI93" s="769" t="s">
        <v>112</v>
      </c>
      <c r="BJ93" s="769" t="s">
        <v>112</v>
      </c>
      <c r="BK93" s="769" t="s">
        <v>112</v>
      </c>
      <c r="BL93" s="769" t="s">
        <v>112</v>
      </c>
      <c r="BM93" s="769" t="s">
        <v>3693</v>
      </c>
      <c r="BN93" s="769" t="s">
        <v>112</v>
      </c>
      <c r="BO93" s="769" t="s">
        <v>112</v>
      </c>
      <c r="BP93" s="769" t="s">
        <v>112</v>
      </c>
      <c r="BQ93" s="769" t="s">
        <v>112</v>
      </c>
      <c r="BR93" s="740"/>
      <c r="BS93" s="740"/>
      <c r="BT93" s="740"/>
      <c r="BU93" s="740"/>
      <c r="BV93" s="740"/>
      <c r="BW93" s="740"/>
      <c r="BX93" s="740"/>
      <c r="BY93" s="740">
        <v>2855201</v>
      </c>
      <c r="BZ93" s="740" t="s">
        <v>2533</v>
      </c>
      <c r="CA93" s="740">
        <v>2855201</v>
      </c>
      <c r="CB93" s="740">
        <v>2</v>
      </c>
      <c r="CC93" s="740">
        <v>1.044</v>
      </c>
      <c r="CD93" s="796" t="s">
        <v>3846</v>
      </c>
      <c r="CE93" s="796" t="s">
        <v>2524</v>
      </c>
      <c r="CF93" s="796" t="s">
        <v>3634</v>
      </c>
      <c r="CG93" s="796" t="s">
        <v>177</v>
      </c>
      <c r="CH93" s="797">
        <v>6045432000</v>
      </c>
      <c r="CI93" s="797">
        <v>3002500001</v>
      </c>
      <c r="CJ93" s="798" t="s">
        <v>3706</v>
      </c>
      <c r="CK93" s="740"/>
      <c r="CL93" s="768">
        <v>71</v>
      </c>
      <c r="CM93" s="768" t="str">
        <f t="shared" si="1"/>
        <v>pinta</v>
      </c>
    </row>
    <row r="94" spans="2:93" s="768" customFormat="1" ht="16.149999999999999" customHeight="1" thickBot="1">
      <c r="B94" s="769"/>
      <c r="C94" s="890" t="s">
        <v>474</v>
      </c>
      <c r="D94" s="832" t="s">
        <v>3953</v>
      </c>
      <c r="E94" s="771">
        <v>45413</v>
      </c>
      <c r="F94" s="772">
        <v>45406</v>
      </c>
      <c r="G94" s="770" t="s">
        <v>61</v>
      </c>
      <c r="H94" s="770">
        <v>1036403740</v>
      </c>
      <c r="I94" s="770" t="s">
        <v>3120</v>
      </c>
      <c r="J94" s="770" t="s">
        <v>3883</v>
      </c>
      <c r="K94" s="770" t="s">
        <v>3322</v>
      </c>
      <c r="L94" s="770" t="s">
        <v>3867</v>
      </c>
      <c r="M94" s="771">
        <v>36050</v>
      </c>
      <c r="N94" s="813">
        <v>72</v>
      </c>
      <c r="O94" s="947" t="s">
        <v>4</v>
      </c>
      <c r="P94" s="948" t="s">
        <v>3585</v>
      </c>
      <c r="Q94" s="863" t="s">
        <v>2524</v>
      </c>
      <c r="R94" s="863" t="s">
        <v>3626</v>
      </c>
      <c r="S94" s="947" t="s">
        <v>3118</v>
      </c>
      <c r="T94" s="949"/>
      <c r="U94" s="864">
        <v>6045432000</v>
      </c>
      <c r="V94" s="949">
        <v>3024099437</v>
      </c>
      <c r="W94" s="950" t="s">
        <v>3897</v>
      </c>
      <c r="X94" s="949" t="s">
        <v>2547</v>
      </c>
      <c r="Y94" s="949"/>
      <c r="Z94" s="949" t="s">
        <v>3299</v>
      </c>
      <c r="AA94" s="949"/>
      <c r="AB94" s="868" t="s">
        <v>4024</v>
      </c>
      <c r="AC94" s="951"/>
      <c r="AD94" s="952" t="s">
        <v>489</v>
      </c>
      <c r="AE94" s="953"/>
      <c r="AF94" s="868" t="s">
        <v>551</v>
      </c>
      <c r="AG94" s="868" t="s">
        <v>600</v>
      </c>
      <c r="AH94" s="868" t="s">
        <v>485</v>
      </c>
      <c r="AI94" s="868" t="s">
        <v>492</v>
      </c>
      <c r="AJ94" s="954">
        <v>45405</v>
      </c>
      <c r="AK94" s="822">
        <v>45639</v>
      </c>
      <c r="AL94" s="816">
        <v>7</v>
      </c>
      <c r="AM94" s="893">
        <v>11900000</v>
      </c>
      <c r="AN94" s="893">
        <v>1700000</v>
      </c>
      <c r="AO94" s="893">
        <v>1300000</v>
      </c>
      <c r="AP94" s="740">
        <v>2855201</v>
      </c>
      <c r="AQ94" s="944" t="s">
        <v>846</v>
      </c>
      <c r="AR94" s="790"/>
      <c r="AS94" s="769">
        <v>2</v>
      </c>
      <c r="AT94" s="791" t="s">
        <v>112</v>
      </c>
      <c r="AU94" s="792" t="s">
        <v>112</v>
      </c>
      <c r="AV94" s="792" t="s">
        <v>112</v>
      </c>
      <c r="AW94" s="792" t="s">
        <v>112</v>
      </c>
      <c r="AX94" s="792" t="s">
        <v>112</v>
      </c>
      <c r="AY94" s="769"/>
      <c r="AZ94" s="769"/>
      <c r="BA94" s="769"/>
      <c r="BB94" s="769"/>
      <c r="BC94" s="769"/>
      <c r="BD94" s="769"/>
      <c r="BE94" s="769"/>
      <c r="BF94" s="769"/>
      <c r="BG94" s="769" t="s">
        <v>112</v>
      </c>
      <c r="BH94" s="769" t="s">
        <v>112</v>
      </c>
      <c r="BI94" s="769" t="s">
        <v>112</v>
      </c>
      <c r="BJ94" s="769" t="s">
        <v>112</v>
      </c>
      <c r="BK94" s="769" t="s">
        <v>112</v>
      </c>
      <c r="BL94" s="769" t="s">
        <v>112</v>
      </c>
      <c r="BM94" s="769" t="s">
        <v>3693</v>
      </c>
      <c r="BN94" s="769" t="s">
        <v>112</v>
      </c>
      <c r="BO94" s="769" t="s">
        <v>112</v>
      </c>
      <c r="BP94" s="769" t="s">
        <v>112</v>
      </c>
      <c r="BQ94" s="769" t="s">
        <v>112</v>
      </c>
      <c r="BR94" s="740"/>
      <c r="BS94" s="740"/>
      <c r="BT94" s="740"/>
      <c r="BU94" s="740"/>
      <c r="BV94" s="740"/>
      <c r="BW94" s="740"/>
      <c r="BX94" s="740"/>
      <c r="BY94" s="740">
        <v>2855201</v>
      </c>
      <c r="BZ94" s="740" t="s">
        <v>2533</v>
      </c>
      <c r="CA94" s="740">
        <v>2855201</v>
      </c>
      <c r="CB94" s="740">
        <v>1</v>
      </c>
      <c r="CC94" s="740">
        <v>1.044</v>
      </c>
      <c r="CD94" s="796" t="s">
        <v>3846</v>
      </c>
      <c r="CE94" s="796" t="s">
        <v>2524</v>
      </c>
      <c r="CF94" s="796" t="s">
        <v>3634</v>
      </c>
      <c r="CG94" s="796" t="s">
        <v>177</v>
      </c>
      <c r="CH94" s="797">
        <v>6045432000</v>
      </c>
      <c r="CI94" s="797">
        <v>3002500001</v>
      </c>
      <c r="CJ94" s="798" t="s">
        <v>3706</v>
      </c>
      <c r="CK94" s="740"/>
      <c r="CL94" s="768">
        <v>72</v>
      </c>
      <c r="CM94" s="768" t="str">
        <f t="shared" si="1"/>
        <v>pinta</v>
      </c>
    </row>
    <row r="95" spans="2:93" s="768" customFormat="1" ht="16.5" customHeight="1" thickBot="1">
      <c r="B95" s="769"/>
      <c r="C95" s="842" t="s">
        <v>474</v>
      </c>
      <c r="D95" s="832" t="s">
        <v>3953</v>
      </c>
      <c r="E95" s="898">
        <v>45413</v>
      </c>
      <c r="F95" s="955">
        <v>45406</v>
      </c>
      <c r="G95" s="842" t="s">
        <v>61</v>
      </c>
      <c r="H95" s="842">
        <v>1036392895</v>
      </c>
      <c r="I95" s="842" t="s">
        <v>3520</v>
      </c>
      <c r="J95" s="842" t="s">
        <v>2617</v>
      </c>
      <c r="K95" s="842" t="s">
        <v>3954</v>
      </c>
      <c r="L95" s="842"/>
      <c r="M95" s="898">
        <v>31949</v>
      </c>
      <c r="N95" s="813">
        <v>73</v>
      </c>
      <c r="O95" s="842" t="s">
        <v>524</v>
      </c>
      <c r="P95" s="956" t="s">
        <v>3955</v>
      </c>
      <c r="Q95" s="957" t="s">
        <v>2524</v>
      </c>
      <c r="R95" s="957" t="s">
        <v>3626</v>
      </c>
      <c r="S95" s="816" t="s">
        <v>3118</v>
      </c>
      <c r="T95" s="840"/>
      <c r="U95" s="958">
        <v>6045432000</v>
      </c>
      <c r="V95" s="840">
        <v>3113437913</v>
      </c>
      <c r="W95" s="891" t="s">
        <v>3956</v>
      </c>
      <c r="X95" s="740" t="s">
        <v>2547</v>
      </c>
      <c r="Y95" s="840"/>
      <c r="Z95" s="740" t="s">
        <v>2623</v>
      </c>
      <c r="AA95" s="840"/>
      <c r="AB95" s="958" t="s">
        <v>4024</v>
      </c>
      <c r="AC95" s="840"/>
      <c r="AD95" s="892" t="s">
        <v>489</v>
      </c>
      <c r="AE95" s="840"/>
      <c r="AF95" s="958" t="s">
        <v>551</v>
      </c>
      <c r="AG95" s="958" t="s">
        <v>600</v>
      </c>
      <c r="AH95" s="958" t="s">
        <v>485</v>
      </c>
      <c r="AI95" s="958" t="s">
        <v>492</v>
      </c>
      <c r="AJ95" s="822">
        <v>45399</v>
      </c>
      <c r="AK95" s="822">
        <v>45639</v>
      </c>
      <c r="AL95" s="816">
        <v>7</v>
      </c>
      <c r="AM95" s="859">
        <v>14000000</v>
      </c>
      <c r="AN95" s="859">
        <v>2000000</v>
      </c>
      <c r="AO95" s="893">
        <v>1300000</v>
      </c>
      <c r="AP95" s="740">
        <v>2855201</v>
      </c>
      <c r="AQ95" s="944" t="s">
        <v>846</v>
      </c>
      <c r="AR95" s="740"/>
      <c r="AS95" s="769">
        <v>2</v>
      </c>
      <c r="AT95" s="791" t="s">
        <v>112</v>
      </c>
      <c r="AU95" s="792" t="s">
        <v>112</v>
      </c>
      <c r="AV95" s="792" t="s">
        <v>112</v>
      </c>
      <c r="AW95" s="792" t="s">
        <v>112</v>
      </c>
      <c r="AX95" s="792" t="s">
        <v>112</v>
      </c>
      <c r="AY95" s="769"/>
      <c r="AZ95" s="769"/>
      <c r="BA95" s="769"/>
      <c r="BB95" s="769"/>
      <c r="BC95" s="769"/>
      <c r="BD95" s="769"/>
      <c r="BE95" s="769"/>
      <c r="BF95" s="769"/>
      <c r="BG95" s="769" t="s">
        <v>112</v>
      </c>
      <c r="BH95" s="769" t="s">
        <v>112</v>
      </c>
      <c r="BI95" s="769" t="s">
        <v>112</v>
      </c>
      <c r="BJ95" s="769" t="s">
        <v>112</v>
      </c>
      <c r="BK95" s="769" t="s">
        <v>112</v>
      </c>
      <c r="BL95" s="769" t="s">
        <v>112</v>
      </c>
      <c r="BM95" s="769" t="s">
        <v>3693</v>
      </c>
      <c r="BN95" s="769" t="s">
        <v>112</v>
      </c>
      <c r="BO95" s="769" t="s">
        <v>112</v>
      </c>
      <c r="BP95" s="769" t="s">
        <v>112</v>
      </c>
      <c r="BQ95" s="769" t="s">
        <v>112</v>
      </c>
      <c r="BR95" s="740"/>
      <c r="BS95" s="740"/>
      <c r="BT95" s="740"/>
      <c r="BU95" s="740"/>
      <c r="BV95" s="740"/>
      <c r="BW95" s="740"/>
      <c r="BX95" s="740"/>
      <c r="BY95" s="740">
        <v>2855201</v>
      </c>
      <c r="BZ95" s="740" t="s">
        <v>2533</v>
      </c>
      <c r="CA95" s="740">
        <v>2855201</v>
      </c>
      <c r="CB95" s="740">
        <v>2</v>
      </c>
      <c r="CC95" s="740">
        <v>1.044</v>
      </c>
      <c r="CD95" s="796" t="s">
        <v>3846</v>
      </c>
      <c r="CE95" s="796" t="s">
        <v>2524</v>
      </c>
      <c r="CF95" s="796" t="s">
        <v>3634</v>
      </c>
      <c r="CG95" s="796" t="s">
        <v>177</v>
      </c>
      <c r="CH95" s="797">
        <v>6045432000</v>
      </c>
      <c r="CI95" s="797">
        <v>3002500001</v>
      </c>
      <c r="CJ95" s="798" t="s">
        <v>3706</v>
      </c>
      <c r="CK95" s="740"/>
      <c r="CL95" s="768">
        <v>73</v>
      </c>
      <c r="CM95" s="768" t="str">
        <f t="shared" si="1"/>
        <v>pinta</v>
      </c>
    </row>
    <row r="96" spans="2:93" s="768" customFormat="1" ht="16.5" customHeight="1" thickBot="1">
      <c r="B96" s="769"/>
      <c r="C96" s="842" t="s">
        <v>474</v>
      </c>
      <c r="D96" s="832" t="s">
        <v>3953</v>
      </c>
      <c r="E96" s="898">
        <v>45413</v>
      </c>
      <c r="F96" s="955">
        <v>45406</v>
      </c>
      <c r="G96" s="842" t="s">
        <v>61</v>
      </c>
      <c r="H96" s="842">
        <v>43713600</v>
      </c>
      <c r="I96" s="842" t="s">
        <v>3226</v>
      </c>
      <c r="J96" s="842" t="s">
        <v>3957</v>
      </c>
      <c r="K96" s="842" t="s">
        <v>3007</v>
      </c>
      <c r="L96" s="842" t="s">
        <v>3011</v>
      </c>
      <c r="M96" s="822">
        <v>28119</v>
      </c>
      <c r="N96" s="813">
        <v>74</v>
      </c>
      <c r="O96" s="842" t="s">
        <v>524</v>
      </c>
      <c r="P96" s="740" t="s">
        <v>3958</v>
      </c>
      <c r="Q96" s="957" t="s">
        <v>2524</v>
      </c>
      <c r="R96" s="957" t="s">
        <v>3626</v>
      </c>
      <c r="S96" s="816" t="s">
        <v>3118</v>
      </c>
      <c r="T96" s="840"/>
      <c r="U96" s="958">
        <v>6045432000</v>
      </c>
      <c r="V96" s="740">
        <v>3194858826</v>
      </c>
      <c r="W96" s="891" t="s">
        <v>3959</v>
      </c>
      <c r="X96" s="840" t="s">
        <v>2527</v>
      </c>
      <c r="Y96" s="840"/>
      <c r="Z96" s="840" t="s">
        <v>2548</v>
      </c>
      <c r="AA96" s="840"/>
      <c r="AB96" s="958" t="s">
        <v>4024</v>
      </c>
      <c r="AC96" s="840"/>
      <c r="AD96" s="892" t="s">
        <v>489</v>
      </c>
      <c r="AE96" s="840"/>
      <c r="AF96" s="958" t="s">
        <v>551</v>
      </c>
      <c r="AG96" s="958" t="s">
        <v>600</v>
      </c>
      <c r="AH96" s="958" t="s">
        <v>485</v>
      </c>
      <c r="AI96" s="958" t="s">
        <v>492</v>
      </c>
      <c r="AJ96" s="822">
        <v>45394</v>
      </c>
      <c r="AK96" s="822">
        <v>45639</v>
      </c>
      <c r="AL96" s="816">
        <v>7</v>
      </c>
      <c r="AM96" s="893">
        <v>11900000</v>
      </c>
      <c r="AN96" s="893">
        <v>1700000</v>
      </c>
      <c r="AO96" s="893">
        <v>1300000</v>
      </c>
      <c r="AP96" s="740">
        <v>2855201</v>
      </c>
      <c r="AQ96" s="944" t="s">
        <v>846</v>
      </c>
      <c r="AR96" s="740"/>
      <c r="AS96" s="769">
        <v>2</v>
      </c>
      <c r="AT96" s="792" t="s">
        <v>112</v>
      </c>
      <c r="AU96" s="792" t="s">
        <v>112</v>
      </c>
      <c r="AV96" s="792" t="s">
        <v>112</v>
      </c>
      <c r="AW96" s="792" t="s">
        <v>112</v>
      </c>
      <c r="AX96" s="792" t="s">
        <v>112</v>
      </c>
      <c r="AY96" s="769"/>
      <c r="AZ96" s="769"/>
      <c r="BA96" s="769"/>
      <c r="BB96" s="769"/>
      <c r="BC96" s="769"/>
      <c r="BD96" s="769"/>
      <c r="BE96" s="769"/>
      <c r="BF96" s="769"/>
      <c r="BG96" s="769" t="s">
        <v>112</v>
      </c>
      <c r="BH96" s="769" t="s">
        <v>112</v>
      </c>
      <c r="BI96" s="769" t="s">
        <v>112</v>
      </c>
      <c r="BJ96" s="769" t="s">
        <v>112</v>
      </c>
      <c r="BK96" s="769" t="s">
        <v>112</v>
      </c>
      <c r="BL96" s="769" t="s">
        <v>112</v>
      </c>
      <c r="BM96" s="769" t="s">
        <v>3693</v>
      </c>
      <c r="BN96" s="769" t="s">
        <v>112</v>
      </c>
      <c r="BO96" s="769" t="s">
        <v>112</v>
      </c>
      <c r="BP96" s="769" t="s">
        <v>112</v>
      </c>
      <c r="BQ96" s="769" t="s">
        <v>112</v>
      </c>
      <c r="BR96" s="740"/>
      <c r="BS96" s="740"/>
      <c r="BT96" s="740"/>
      <c r="BU96" s="740"/>
      <c r="BV96" s="740"/>
      <c r="BW96" s="740"/>
      <c r="BX96" s="740"/>
      <c r="BY96" s="740">
        <v>2855201</v>
      </c>
      <c r="BZ96" s="740" t="s">
        <v>2533</v>
      </c>
      <c r="CA96" s="740">
        <v>2855201</v>
      </c>
      <c r="CB96" s="740">
        <v>2</v>
      </c>
      <c r="CC96" s="740">
        <v>1.044</v>
      </c>
      <c r="CD96" s="796" t="s">
        <v>3846</v>
      </c>
      <c r="CE96" s="796" t="s">
        <v>2524</v>
      </c>
      <c r="CF96" s="796" t="s">
        <v>3634</v>
      </c>
      <c r="CG96" s="796" t="s">
        <v>177</v>
      </c>
      <c r="CH96" s="797">
        <v>6045432000</v>
      </c>
      <c r="CI96" s="797">
        <v>3002500001</v>
      </c>
      <c r="CJ96" s="798" t="s">
        <v>3706</v>
      </c>
      <c r="CK96" s="740"/>
      <c r="CL96" s="768">
        <v>74</v>
      </c>
      <c r="CM96" s="768" t="str">
        <f t="shared" si="1"/>
        <v>pinta</v>
      </c>
    </row>
    <row r="97" spans="2:92" s="768" customFormat="1" ht="16.149999999999999" customHeight="1" thickBot="1">
      <c r="B97" s="769"/>
      <c r="C97" s="890" t="s">
        <v>474</v>
      </c>
      <c r="D97" s="832" t="s">
        <v>3953</v>
      </c>
      <c r="E97" s="771">
        <v>45413</v>
      </c>
      <c r="F97" s="772">
        <v>45406</v>
      </c>
      <c r="G97" s="959" t="s">
        <v>61</v>
      </c>
      <c r="H97" s="960">
        <v>1036403264</v>
      </c>
      <c r="I97" s="961" t="s">
        <v>3168</v>
      </c>
      <c r="J97" s="961" t="s">
        <v>3890</v>
      </c>
      <c r="K97" s="961" t="s">
        <v>2892</v>
      </c>
      <c r="L97" s="961" t="s">
        <v>3876</v>
      </c>
      <c r="M97" s="962">
        <v>35889</v>
      </c>
      <c r="N97" s="813">
        <v>75</v>
      </c>
      <c r="O97" s="947" t="s">
        <v>524</v>
      </c>
      <c r="P97" s="827" t="s">
        <v>3585</v>
      </c>
      <c r="Q97" s="963" t="s">
        <v>2524</v>
      </c>
      <c r="R97" s="964" t="s">
        <v>3626</v>
      </c>
      <c r="S97" s="816" t="s">
        <v>3118</v>
      </c>
      <c r="T97" s="740"/>
      <c r="U97" s="775">
        <v>6045432000</v>
      </c>
      <c r="V97" s="740">
        <v>3205829802</v>
      </c>
      <c r="W97" s="891" t="s">
        <v>3906</v>
      </c>
      <c r="X97" s="740" t="s">
        <v>2527</v>
      </c>
      <c r="Y97" s="740"/>
      <c r="Z97" s="740" t="s">
        <v>2548</v>
      </c>
      <c r="AA97" s="740"/>
      <c r="AB97" s="779" t="s">
        <v>4024</v>
      </c>
      <c r="AC97" s="790"/>
      <c r="AD97" s="892" t="s">
        <v>489</v>
      </c>
      <c r="AE97" s="821"/>
      <c r="AF97" s="779" t="s">
        <v>551</v>
      </c>
      <c r="AG97" s="779" t="s">
        <v>600</v>
      </c>
      <c r="AH97" s="779" t="s">
        <v>485</v>
      </c>
      <c r="AI97" s="779" t="s">
        <v>492</v>
      </c>
      <c r="AJ97" s="822">
        <v>45397</v>
      </c>
      <c r="AK97" s="822">
        <v>45639</v>
      </c>
      <c r="AL97" s="816">
        <v>7</v>
      </c>
      <c r="AM97" s="893">
        <v>15400000</v>
      </c>
      <c r="AN97" s="893">
        <v>2200000</v>
      </c>
      <c r="AO97" s="893">
        <v>1300000</v>
      </c>
      <c r="AP97" s="740">
        <v>2855201</v>
      </c>
      <c r="AQ97" s="944" t="s">
        <v>846</v>
      </c>
      <c r="AR97" s="790"/>
      <c r="AS97" s="769">
        <v>2</v>
      </c>
      <c r="AT97" s="791" t="s">
        <v>112</v>
      </c>
      <c r="AU97" s="792" t="s">
        <v>112</v>
      </c>
      <c r="AV97" s="792" t="s">
        <v>112</v>
      </c>
      <c r="AW97" s="792" t="s">
        <v>112</v>
      </c>
      <c r="AX97" s="792" t="s">
        <v>112</v>
      </c>
      <c r="AY97" s="769"/>
      <c r="AZ97" s="769"/>
      <c r="BA97" s="769"/>
      <c r="BB97" s="769"/>
      <c r="BC97" s="769"/>
      <c r="BD97" s="769"/>
      <c r="BE97" s="769"/>
      <c r="BF97" s="769"/>
      <c r="BG97" s="769" t="s">
        <v>112</v>
      </c>
      <c r="BH97" s="769" t="s">
        <v>112</v>
      </c>
      <c r="BI97" s="769" t="s">
        <v>112</v>
      </c>
      <c r="BJ97" s="769" t="s">
        <v>112</v>
      </c>
      <c r="BK97" s="769" t="s">
        <v>112</v>
      </c>
      <c r="BL97" s="769" t="s">
        <v>112</v>
      </c>
      <c r="BM97" s="769" t="s">
        <v>3693</v>
      </c>
      <c r="BN97" s="769" t="s">
        <v>112</v>
      </c>
      <c r="BO97" s="769" t="s">
        <v>112</v>
      </c>
      <c r="BP97" s="769" t="s">
        <v>112</v>
      </c>
      <c r="BQ97" s="769" t="s">
        <v>112</v>
      </c>
      <c r="BR97" s="740"/>
      <c r="BS97" s="740"/>
      <c r="BT97" s="740"/>
      <c r="BU97" s="740"/>
      <c r="BV97" s="740"/>
      <c r="BW97" s="740"/>
      <c r="BX97" s="740"/>
      <c r="BY97" s="740">
        <v>2855201</v>
      </c>
      <c r="BZ97" s="740" t="s">
        <v>2533</v>
      </c>
      <c r="CA97" s="740">
        <v>2855201</v>
      </c>
      <c r="CB97" s="740">
        <v>2</v>
      </c>
      <c r="CC97" s="740">
        <v>1.044</v>
      </c>
      <c r="CD97" s="796" t="s">
        <v>3846</v>
      </c>
      <c r="CE97" s="796" t="s">
        <v>2524</v>
      </c>
      <c r="CF97" s="796" t="s">
        <v>3634</v>
      </c>
      <c r="CG97" s="796" t="s">
        <v>177</v>
      </c>
      <c r="CH97" s="797">
        <v>6045432000</v>
      </c>
      <c r="CI97" s="797">
        <v>3002500001</v>
      </c>
      <c r="CJ97" s="798" t="s">
        <v>3706</v>
      </c>
      <c r="CK97" s="740"/>
      <c r="CL97" s="768">
        <v>75</v>
      </c>
      <c r="CM97" s="768" t="str">
        <f t="shared" si="1"/>
        <v>pinta</v>
      </c>
    </row>
    <row r="98" spans="2:92" s="768" customFormat="1" ht="16.149999999999999" customHeight="1" thickBot="1">
      <c r="B98" s="769"/>
      <c r="C98" s="965" t="s">
        <v>474</v>
      </c>
      <c r="D98" s="832" t="s">
        <v>3953</v>
      </c>
      <c r="E98" s="771">
        <v>45413</v>
      </c>
      <c r="F98" s="772">
        <v>45406</v>
      </c>
      <c r="G98" s="770" t="s">
        <v>61</v>
      </c>
      <c r="H98" s="770">
        <v>1036957679</v>
      </c>
      <c r="I98" s="770" t="s">
        <v>3880</v>
      </c>
      <c r="J98" s="770" t="s">
        <v>2651</v>
      </c>
      <c r="K98" s="770" t="s">
        <v>3359</v>
      </c>
      <c r="L98" s="770" t="s">
        <v>3266</v>
      </c>
      <c r="M98" s="771">
        <v>35307</v>
      </c>
      <c r="N98" s="813">
        <v>76</v>
      </c>
      <c r="O98" s="816" t="s">
        <v>4</v>
      </c>
      <c r="P98" s="827" t="s">
        <v>3585</v>
      </c>
      <c r="Q98" s="863" t="s">
        <v>2524</v>
      </c>
      <c r="R98" s="863" t="s">
        <v>3626</v>
      </c>
      <c r="S98" s="816" t="s">
        <v>3118</v>
      </c>
      <c r="T98" s="740"/>
      <c r="U98" s="775">
        <v>6045432000</v>
      </c>
      <c r="V98" s="740">
        <v>3117752384</v>
      </c>
      <c r="W98" s="891" t="s">
        <v>3894</v>
      </c>
      <c r="X98" s="740" t="s">
        <v>2527</v>
      </c>
      <c r="Y98" s="740"/>
      <c r="Z98" s="740" t="s">
        <v>3119</v>
      </c>
      <c r="AA98" s="740"/>
      <c r="AB98" s="779" t="s">
        <v>4024</v>
      </c>
      <c r="AC98" s="790"/>
      <c r="AD98" s="892" t="s">
        <v>489</v>
      </c>
      <c r="AE98" s="821"/>
      <c r="AF98" s="779" t="s">
        <v>551</v>
      </c>
      <c r="AG98" s="779" t="s">
        <v>600</v>
      </c>
      <c r="AH98" s="779" t="s">
        <v>485</v>
      </c>
      <c r="AI98" s="779" t="s">
        <v>492</v>
      </c>
      <c r="AJ98" s="822">
        <v>45387</v>
      </c>
      <c r="AK98" s="822">
        <v>45639</v>
      </c>
      <c r="AL98" s="816">
        <v>7</v>
      </c>
      <c r="AM98" s="893">
        <v>14700000</v>
      </c>
      <c r="AN98" s="893">
        <v>2100000</v>
      </c>
      <c r="AO98" s="893">
        <v>1300000</v>
      </c>
      <c r="AP98" s="740">
        <v>2855201</v>
      </c>
      <c r="AQ98" s="944" t="s">
        <v>846</v>
      </c>
      <c r="AR98" s="790"/>
      <c r="AS98" s="769">
        <v>2</v>
      </c>
      <c r="AT98" s="791" t="s">
        <v>112</v>
      </c>
      <c r="AU98" s="792" t="s">
        <v>112</v>
      </c>
      <c r="AV98" s="792" t="s">
        <v>112</v>
      </c>
      <c r="AW98" s="792" t="s">
        <v>112</v>
      </c>
      <c r="AX98" s="792" t="s">
        <v>112</v>
      </c>
      <c r="AY98" s="769"/>
      <c r="AZ98" s="769"/>
      <c r="BA98" s="769"/>
      <c r="BB98" s="769"/>
      <c r="BC98" s="769"/>
      <c r="BD98" s="769"/>
      <c r="BE98" s="769"/>
      <c r="BF98" s="769"/>
      <c r="BG98" s="769" t="s">
        <v>112</v>
      </c>
      <c r="BH98" s="769" t="s">
        <v>112</v>
      </c>
      <c r="BI98" s="769" t="s">
        <v>112</v>
      </c>
      <c r="BJ98" s="769" t="s">
        <v>112</v>
      </c>
      <c r="BK98" s="769" t="s">
        <v>112</v>
      </c>
      <c r="BL98" s="769" t="s">
        <v>112</v>
      </c>
      <c r="BM98" s="769" t="s">
        <v>3693</v>
      </c>
      <c r="BN98" s="769" t="s">
        <v>112</v>
      </c>
      <c r="BO98" s="769" t="s">
        <v>112</v>
      </c>
      <c r="BP98" s="769" t="s">
        <v>112</v>
      </c>
      <c r="BQ98" s="769" t="s">
        <v>112</v>
      </c>
      <c r="BR98" s="740"/>
      <c r="BS98" s="740"/>
      <c r="BT98" s="740"/>
      <c r="BU98" s="740"/>
      <c r="BV98" s="740"/>
      <c r="BW98" s="740"/>
      <c r="BX98" s="740"/>
      <c r="BY98" s="740">
        <v>2016101</v>
      </c>
      <c r="BZ98" s="740" t="s">
        <v>2539</v>
      </c>
      <c r="CA98" s="740">
        <v>2016101</v>
      </c>
      <c r="CB98" s="740">
        <v>2</v>
      </c>
      <c r="CC98" s="740">
        <v>1.044</v>
      </c>
      <c r="CD98" s="796" t="s">
        <v>3846</v>
      </c>
      <c r="CE98" s="796" t="s">
        <v>2524</v>
      </c>
      <c r="CF98" s="796" t="s">
        <v>3634</v>
      </c>
      <c r="CG98" s="796" t="s">
        <v>177</v>
      </c>
      <c r="CH98" s="797">
        <v>6045432000</v>
      </c>
      <c r="CI98" s="797">
        <v>3002500001</v>
      </c>
      <c r="CJ98" s="798" t="s">
        <v>3706</v>
      </c>
      <c r="CK98" s="740"/>
      <c r="CL98" s="768">
        <v>76</v>
      </c>
      <c r="CM98" s="768" t="str">
        <f t="shared" si="1"/>
        <v>pinta</v>
      </c>
    </row>
    <row r="99" spans="2:92" s="768" customFormat="1" ht="16.149999999999999" customHeight="1" thickBot="1">
      <c r="B99" s="769"/>
      <c r="C99" s="965" t="s">
        <v>474</v>
      </c>
      <c r="D99" s="832" t="s">
        <v>3953</v>
      </c>
      <c r="E99" s="771">
        <v>45413</v>
      </c>
      <c r="F99" s="772">
        <v>45406</v>
      </c>
      <c r="G99" s="770" t="s">
        <v>61</v>
      </c>
      <c r="H99" s="770">
        <v>1036961767</v>
      </c>
      <c r="I99" s="770" t="s">
        <v>3885</v>
      </c>
      <c r="J99" s="770" t="s">
        <v>3886</v>
      </c>
      <c r="K99" s="770" t="s">
        <v>3870</v>
      </c>
      <c r="L99" s="770" t="s">
        <v>2614</v>
      </c>
      <c r="M99" s="771">
        <v>35765</v>
      </c>
      <c r="N99" s="813">
        <v>77</v>
      </c>
      <c r="O99" s="816" t="s">
        <v>4</v>
      </c>
      <c r="P99" s="827" t="s">
        <v>3585</v>
      </c>
      <c r="Q99" s="863" t="s">
        <v>2524</v>
      </c>
      <c r="R99" s="863" t="s">
        <v>3626</v>
      </c>
      <c r="S99" s="816" t="s">
        <v>3118</v>
      </c>
      <c r="T99" s="740"/>
      <c r="U99" s="775">
        <v>6045432000</v>
      </c>
      <c r="V99" s="740">
        <v>3126688214</v>
      </c>
      <c r="W99" s="891" t="s">
        <v>3901</v>
      </c>
      <c r="X99" s="740" t="s">
        <v>2527</v>
      </c>
      <c r="Y99" s="740"/>
      <c r="Z99" s="740" t="s">
        <v>2623</v>
      </c>
      <c r="AA99" s="740"/>
      <c r="AB99" s="779" t="s">
        <v>4024</v>
      </c>
      <c r="AC99" s="790"/>
      <c r="AD99" s="892" t="s">
        <v>489</v>
      </c>
      <c r="AE99" s="821"/>
      <c r="AF99" s="779" t="s">
        <v>551</v>
      </c>
      <c r="AG99" s="779" t="s">
        <v>600</v>
      </c>
      <c r="AH99" s="779" t="s">
        <v>485</v>
      </c>
      <c r="AI99" s="779" t="s">
        <v>492</v>
      </c>
      <c r="AJ99" s="822">
        <v>45397</v>
      </c>
      <c r="AK99" s="822">
        <v>45639</v>
      </c>
      <c r="AL99" s="816">
        <v>7</v>
      </c>
      <c r="AM99" s="893">
        <v>12950000</v>
      </c>
      <c r="AN99" s="893">
        <v>1850000</v>
      </c>
      <c r="AO99" s="893">
        <v>1300000</v>
      </c>
      <c r="AP99" s="740">
        <v>2855201</v>
      </c>
      <c r="AQ99" s="944" t="s">
        <v>846</v>
      </c>
      <c r="AR99" s="790"/>
      <c r="AS99" s="769">
        <v>2</v>
      </c>
      <c r="AT99" s="791" t="s">
        <v>112</v>
      </c>
      <c r="AU99" s="792" t="s">
        <v>112</v>
      </c>
      <c r="AV99" s="792" t="s">
        <v>112</v>
      </c>
      <c r="AW99" s="792" t="s">
        <v>112</v>
      </c>
      <c r="AX99" s="792" t="s">
        <v>112</v>
      </c>
      <c r="AY99" s="769"/>
      <c r="AZ99" s="769"/>
      <c r="BA99" s="769"/>
      <c r="BB99" s="769"/>
      <c r="BC99" s="769"/>
      <c r="BD99" s="769"/>
      <c r="BE99" s="769"/>
      <c r="BF99" s="769"/>
      <c r="BG99" s="769" t="s">
        <v>112</v>
      </c>
      <c r="BH99" s="769" t="s">
        <v>112</v>
      </c>
      <c r="BI99" s="769" t="s">
        <v>112</v>
      </c>
      <c r="BJ99" s="769" t="s">
        <v>112</v>
      </c>
      <c r="BK99" s="769" t="s">
        <v>112</v>
      </c>
      <c r="BL99" s="769" t="s">
        <v>112</v>
      </c>
      <c r="BM99" s="769" t="s">
        <v>3693</v>
      </c>
      <c r="BN99" s="769" t="s">
        <v>112</v>
      </c>
      <c r="BO99" s="769" t="s">
        <v>112</v>
      </c>
      <c r="BP99" s="769" t="s">
        <v>112</v>
      </c>
      <c r="BQ99" s="769" t="s">
        <v>112</v>
      </c>
      <c r="BR99" s="740"/>
      <c r="BS99" s="740"/>
      <c r="BT99" s="740"/>
      <c r="BU99" s="740"/>
      <c r="BV99" s="740"/>
      <c r="BW99" s="740"/>
      <c r="BX99" s="740"/>
      <c r="BY99" s="740">
        <v>2855201</v>
      </c>
      <c r="BZ99" s="740" t="s">
        <v>2533</v>
      </c>
      <c r="CA99" s="740">
        <v>2855201</v>
      </c>
      <c r="CB99" s="740">
        <v>2</v>
      </c>
      <c r="CC99" s="740">
        <v>1.044</v>
      </c>
      <c r="CD99" s="796" t="s">
        <v>3846</v>
      </c>
      <c r="CE99" s="796" t="s">
        <v>2524</v>
      </c>
      <c r="CF99" s="796" t="s">
        <v>3634</v>
      </c>
      <c r="CG99" s="796" t="s">
        <v>177</v>
      </c>
      <c r="CH99" s="797">
        <v>6045432000</v>
      </c>
      <c r="CI99" s="797">
        <v>3002500001</v>
      </c>
      <c r="CJ99" s="798" t="s">
        <v>3706</v>
      </c>
      <c r="CK99" s="740"/>
      <c r="CL99" s="768">
        <v>77</v>
      </c>
      <c r="CM99" s="768" t="str">
        <f t="shared" si="1"/>
        <v>pinta</v>
      </c>
    </row>
    <row r="100" spans="2:92" ht="16.149999999999999" customHeight="1" thickBot="1">
      <c r="B100" s="462"/>
      <c r="C100" s="727" t="s">
        <v>474</v>
      </c>
      <c r="D100" s="717" t="s">
        <v>3953</v>
      </c>
      <c r="E100" s="528">
        <v>45413</v>
      </c>
      <c r="F100" s="691">
        <v>45406</v>
      </c>
      <c r="G100" s="527" t="s">
        <v>61</v>
      </c>
      <c r="H100" s="527">
        <v>1214721651</v>
      </c>
      <c r="I100" s="527" t="s">
        <v>2655</v>
      </c>
      <c r="J100" s="527" t="s">
        <v>3079</v>
      </c>
      <c r="K100" s="527" t="s">
        <v>3852</v>
      </c>
      <c r="L100" s="527" t="s">
        <v>2872</v>
      </c>
      <c r="M100" s="528">
        <v>34338</v>
      </c>
      <c r="N100" s="812">
        <v>78</v>
      </c>
      <c r="O100" s="488" t="s">
        <v>4</v>
      </c>
      <c r="P100" s="490" t="s">
        <v>3854</v>
      </c>
      <c r="Q100" s="469" t="s">
        <v>2524</v>
      </c>
      <c r="R100" s="469" t="s">
        <v>3626</v>
      </c>
      <c r="S100" s="488" t="s">
        <v>178</v>
      </c>
      <c r="T100" s="464"/>
      <c r="U100" s="438">
        <v>6045432000</v>
      </c>
      <c r="V100" s="464">
        <v>3226800877</v>
      </c>
      <c r="W100" s="565" t="s">
        <v>3858</v>
      </c>
      <c r="X100" s="485" t="s">
        <v>2547</v>
      </c>
      <c r="Y100" s="464"/>
      <c r="Z100" s="485" t="s">
        <v>2623</v>
      </c>
      <c r="AA100" s="464"/>
      <c r="AB100" s="439" t="s">
        <v>4024</v>
      </c>
      <c r="AC100" s="516"/>
      <c r="AD100" s="725" t="s">
        <v>489</v>
      </c>
      <c r="AE100" s="541"/>
      <c r="AF100" s="439" t="s">
        <v>551</v>
      </c>
      <c r="AG100" s="439" t="s">
        <v>600</v>
      </c>
      <c r="AH100" s="439" t="s">
        <v>485</v>
      </c>
      <c r="AI100" s="439" t="s">
        <v>492</v>
      </c>
      <c r="AJ100" s="482">
        <v>45372</v>
      </c>
      <c r="AK100" s="482">
        <v>45628</v>
      </c>
      <c r="AL100" s="488">
        <v>7</v>
      </c>
      <c r="AM100" s="447">
        <v>23800000</v>
      </c>
      <c r="AN100" s="447">
        <v>3400000</v>
      </c>
      <c r="AO100" s="447">
        <v>1360000</v>
      </c>
      <c r="AP100" s="464">
        <v>2855201</v>
      </c>
      <c r="AQ100" s="603" t="s">
        <v>846</v>
      </c>
      <c r="AR100" s="516"/>
      <c r="AS100" s="462">
        <v>2</v>
      </c>
      <c r="AT100" s="533" t="s">
        <v>112</v>
      </c>
      <c r="AU100" s="531" t="s">
        <v>112</v>
      </c>
      <c r="AV100" s="531" t="s">
        <v>112</v>
      </c>
      <c r="AW100" s="531" t="s">
        <v>112</v>
      </c>
      <c r="AX100" s="531" t="s">
        <v>112</v>
      </c>
      <c r="AY100" s="462"/>
      <c r="AZ100" s="462"/>
      <c r="BA100" s="462"/>
      <c r="BB100" s="462"/>
      <c r="BC100" s="462"/>
      <c r="BD100" s="462"/>
      <c r="BE100" s="462"/>
      <c r="BF100" s="462"/>
      <c r="BG100" s="462" t="s">
        <v>112</v>
      </c>
      <c r="BH100" s="462" t="s">
        <v>112</v>
      </c>
      <c r="BI100" s="462" t="s">
        <v>112</v>
      </c>
      <c r="BJ100" s="462" t="s">
        <v>112</v>
      </c>
      <c r="BK100" s="462" t="s">
        <v>112</v>
      </c>
      <c r="BL100" s="462" t="s">
        <v>112</v>
      </c>
      <c r="BM100" s="462" t="s">
        <v>3693</v>
      </c>
      <c r="BN100" s="462" t="s">
        <v>112</v>
      </c>
      <c r="BO100" s="462" t="s">
        <v>112</v>
      </c>
      <c r="BP100" s="462" t="s">
        <v>112</v>
      </c>
      <c r="BQ100" s="462" t="s">
        <v>112</v>
      </c>
      <c r="BR100" s="464"/>
      <c r="BS100" s="464"/>
      <c r="BT100" s="464"/>
      <c r="BU100" s="464"/>
      <c r="BV100" s="464"/>
      <c r="BW100" s="464"/>
      <c r="BX100" s="464"/>
      <c r="BY100" s="464">
        <v>1841201</v>
      </c>
      <c r="BZ100" s="464" t="s">
        <v>3704</v>
      </c>
      <c r="CA100" s="464">
        <v>1841201</v>
      </c>
      <c r="CB100" s="464">
        <v>1</v>
      </c>
      <c r="CC100" s="464">
        <v>0.52200000000000002</v>
      </c>
      <c r="CD100" s="535" t="s">
        <v>3846</v>
      </c>
      <c r="CE100" s="535" t="s">
        <v>2524</v>
      </c>
      <c r="CF100" s="535" t="s">
        <v>3634</v>
      </c>
      <c r="CG100" s="535" t="s">
        <v>177</v>
      </c>
      <c r="CH100" s="517">
        <v>6045432000</v>
      </c>
      <c r="CI100" s="517">
        <v>3002500001</v>
      </c>
      <c r="CJ100" s="697" t="s">
        <v>3706</v>
      </c>
      <c r="CK100" s="464"/>
      <c r="CM100" s="894" t="str">
        <f t="shared" si="1"/>
        <v>pasar</v>
      </c>
      <c r="CN100" s="894" t="s">
        <v>4153</v>
      </c>
    </row>
    <row r="101" spans="2:92" s="768" customFormat="1" ht="16.149999999999999" customHeight="1" thickBot="1">
      <c r="B101" s="769"/>
      <c r="C101" s="966" t="s">
        <v>474</v>
      </c>
      <c r="D101" s="832" t="s">
        <v>3953</v>
      </c>
      <c r="E101" s="771">
        <v>45413</v>
      </c>
      <c r="F101" s="772">
        <v>45408</v>
      </c>
      <c r="G101" s="770" t="s">
        <v>61</v>
      </c>
      <c r="H101" s="770">
        <v>1001478221</v>
      </c>
      <c r="I101" s="770" t="s">
        <v>2673</v>
      </c>
      <c r="J101" s="770" t="s">
        <v>2575</v>
      </c>
      <c r="K101" s="770" t="s">
        <v>2821</v>
      </c>
      <c r="L101" s="770"/>
      <c r="M101" s="771">
        <v>37238</v>
      </c>
      <c r="N101" s="813">
        <v>79</v>
      </c>
      <c r="O101" s="770" t="s">
        <v>4</v>
      </c>
      <c r="P101" s="967" t="s">
        <v>3978</v>
      </c>
      <c r="Q101" s="934" t="s">
        <v>2524</v>
      </c>
      <c r="R101" s="934" t="s">
        <v>3910</v>
      </c>
      <c r="S101" s="775" t="s">
        <v>3118</v>
      </c>
      <c r="T101" s="775"/>
      <c r="U101" s="775">
        <v>6045432000</v>
      </c>
      <c r="V101" s="934">
        <v>3113041558</v>
      </c>
      <c r="W101" s="913" t="s">
        <v>3979</v>
      </c>
      <c r="X101" s="968" t="s">
        <v>2527</v>
      </c>
      <c r="Y101" s="826"/>
      <c r="Z101" s="968" t="s">
        <v>2548</v>
      </c>
      <c r="AA101" s="779"/>
      <c r="AB101" s="779" t="s">
        <v>4024</v>
      </c>
      <c r="AC101" s="852"/>
      <c r="AD101" s="781" t="s">
        <v>489</v>
      </c>
      <c r="AE101" s="853"/>
      <c r="AF101" s="779" t="s">
        <v>551</v>
      </c>
      <c r="AG101" s="779" t="s">
        <v>600</v>
      </c>
      <c r="AH101" s="779" t="s">
        <v>485</v>
      </c>
      <c r="AI101" s="779" t="s">
        <v>492</v>
      </c>
      <c r="AJ101" s="936">
        <v>45408</v>
      </c>
      <c r="AK101" s="937">
        <v>45639</v>
      </c>
      <c r="AL101" s="785">
        <v>7</v>
      </c>
      <c r="AM101" s="969">
        <v>14000000</v>
      </c>
      <c r="AN101" s="970">
        <v>2000000</v>
      </c>
      <c r="AO101" s="971">
        <v>1300000</v>
      </c>
      <c r="AP101" s="857">
        <v>2855201</v>
      </c>
      <c r="AQ101" s="789" t="s">
        <v>821</v>
      </c>
      <c r="AR101" s="858"/>
      <c r="AS101" s="769">
        <v>2</v>
      </c>
      <c r="AT101" s="791" t="s">
        <v>112</v>
      </c>
      <c r="AU101" s="792" t="s">
        <v>112</v>
      </c>
      <c r="AV101" s="792" t="s">
        <v>112</v>
      </c>
      <c r="AW101" s="792" t="s">
        <v>112</v>
      </c>
      <c r="AX101" s="792" t="s">
        <v>112</v>
      </c>
      <c r="AY101" s="769"/>
      <c r="AZ101" s="769"/>
      <c r="BA101" s="769"/>
      <c r="BB101" s="769"/>
      <c r="BC101" s="769"/>
      <c r="BD101" s="769"/>
      <c r="BE101" s="769"/>
      <c r="BF101" s="769"/>
      <c r="BG101" s="769" t="s">
        <v>112</v>
      </c>
      <c r="BH101" s="769" t="s">
        <v>112</v>
      </c>
      <c r="BI101" s="769" t="s">
        <v>112</v>
      </c>
      <c r="BJ101" s="769" t="s">
        <v>112</v>
      </c>
      <c r="BK101" s="769" t="s">
        <v>112</v>
      </c>
      <c r="BL101" s="769" t="s">
        <v>112</v>
      </c>
      <c r="BM101" s="769" t="s">
        <v>3693</v>
      </c>
      <c r="BN101" s="769" t="s">
        <v>112</v>
      </c>
      <c r="BO101" s="769" t="s">
        <v>112</v>
      </c>
      <c r="BP101" s="769" t="s">
        <v>112</v>
      </c>
      <c r="BQ101" s="769" t="s">
        <v>112</v>
      </c>
      <c r="BR101" s="769"/>
      <c r="BS101" s="769"/>
      <c r="BT101" s="769"/>
      <c r="BU101" s="769"/>
      <c r="BV101" s="769"/>
      <c r="BW101" s="769"/>
      <c r="BX101" s="795"/>
      <c r="BY101" s="793">
        <v>2855201</v>
      </c>
      <c r="BZ101" s="794" t="s">
        <v>3980</v>
      </c>
      <c r="CA101" s="795">
        <v>2855201</v>
      </c>
      <c r="CB101" s="795">
        <v>2</v>
      </c>
      <c r="CC101" s="795">
        <v>1.044</v>
      </c>
      <c r="CD101" s="796" t="s">
        <v>2541</v>
      </c>
      <c r="CE101" s="796" t="s">
        <v>2524</v>
      </c>
      <c r="CF101" s="796" t="s">
        <v>3634</v>
      </c>
      <c r="CG101" s="796" t="s">
        <v>177</v>
      </c>
      <c r="CH101" s="797">
        <v>6045432000</v>
      </c>
      <c r="CI101" s="797">
        <v>3002500001</v>
      </c>
      <c r="CJ101" s="798" t="s">
        <v>3706</v>
      </c>
      <c r="CK101" s="797"/>
      <c r="CL101" s="768">
        <v>79</v>
      </c>
      <c r="CM101" s="768" t="str">
        <f t="shared" si="1"/>
        <v>pinta</v>
      </c>
    </row>
    <row r="102" spans="2:92" s="768" customFormat="1" ht="16.5" customHeight="1" thickBot="1">
      <c r="B102" s="769"/>
      <c r="C102" s="966" t="s">
        <v>474</v>
      </c>
      <c r="D102" s="941" t="s">
        <v>3953</v>
      </c>
      <c r="E102" s="771">
        <v>45413</v>
      </c>
      <c r="F102" s="772">
        <v>45408</v>
      </c>
      <c r="G102" s="770" t="s">
        <v>61</v>
      </c>
      <c r="H102" s="770">
        <v>15428360</v>
      </c>
      <c r="I102" s="770" t="s">
        <v>3981</v>
      </c>
      <c r="J102" s="770" t="s">
        <v>3982</v>
      </c>
      <c r="K102" s="770" t="s">
        <v>3983</v>
      </c>
      <c r="L102" s="770" t="s">
        <v>2867</v>
      </c>
      <c r="M102" s="771">
        <v>23314</v>
      </c>
      <c r="N102" s="813">
        <v>80</v>
      </c>
      <c r="O102" s="770" t="s">
        <v>4</v>
      </c>
      <c r="P102" s="967" t="s">
        <v>3984</v>
      </c>
      <c r="Q102" s="934" t="s">
        <v>2524</v>
      </c>
      <c r="R102" s="934" t="s">
        <v>3910</v>
      </c>
      <c r="S102" s="775" t="s">
        <v>178</v>
      </c>
      <c r="T102" s="775"/>
      <c r="U102" s="775">
        <v>6045432000</v>
      </c>
      <c r="V102" s="934">
        <v>3194483107</v>
      </c>
      <c r="W102" s="913" t="s">
        <v>3985</v>
      </c>
      <c r="X102" s="968" t="s">
        <v>2527</v>
      </c>
      <c r="Y102" s="826"/>
      <c r="Z102" s="968" t="s">
        <v>3119</v>
      </c>
      <c r="AA102" s="779"/>
      <c r="AB102" s="779" t="s">
        <v>4024</v>
      </c>
      <c r="AC102" s="852"/>
      <c r="AD102" s="781" t="s">
        <v>489</v>
      </c>
      <c r="AE102" s="853"/>
      <c r="AF102" s="779" t="s">
        <v>551</v>
      </c>
      <c r="AG102" s="779" t="s">
        <v>600</v>
      </c>
      <c r="AH102" s="779" t="s">
        <v>485</v>
      </c>
      <c r="AI102" s="779" t="s">
        <v>492</v>
      </c>
      <c r="AJ102" s="936">
        <v>45408</v>
      </c>
      <c r="AK102" s="937">
        <v>45639</v>
      </c>
      <c r="AL102" s="785">
        <v>7</v>
      </c>
      <c r="AM102" s="969">
        <v>18900000</v>
      </c>
      <c r="AN102" s="970">
        <v>2700000</v>
      </c>
      <c r="AO102" s="971">
        <v>1300000</v>
      </c>
      <c r="AP102" s="857">
        <v>2855201</v>
      </c>
      <c r="AQ102" s="789" t="s">
        <v>821</v>
      </c>
      <c r="AR102" s="858"/>
      <c r="AS102" s="769">
        <v>2</v>
      </c>
      <c r="AT102" s="791" t="s">
        <v>112</v>
      </c>
      <c r="AU102" s="792" t="s">
        <v>112</v>
      </c>
      <c r="AV102" s="792" t="s">
        <v>112</v>
      </c>
      <c r="AW102" s="792" t="s">
        <v>112</v>
      </c>
      <c r="AX102" s="792" t="s">
        <v>112</v>
      </c>
      <c r="AY102" s="769"/>
      <c r="AZ102" s="769"/>
      <c r="BA102" s="769"/>
      <c r="BB102" s="769"/>
      <c r="BC102" s="769"/>
      <c r="BD102" s="769"/>
      <c r="BE102" s="769"/>
      <c r="BF102" s="769"/>
      <c r="BG102" s="769" t="s">
        <v>112</v>
      </c>
      <c r="BH102" s="769" t="s">
        <v>112</v>
      </c>
      <c r="BI102" s="769" t="s">
        <v>112</v>
      </c>
      <c r="BJ102" s="769" t="s">
        <v>112</v>
      </c>
      <c r="BK102" s="769" t="s">
        <v>112</v>
      </c>
      <c r="BL102" s="769" t="s">
        <v>112</v>
      </c>
      <c r="BM102" s="769" t="s">
        <v>3693</v>
      </c>
      <c r="BN102" s="769" t="s">
        <v>112</v>
      </c>
      <c r="BO102" s="769" t="s">
        <v>112</v>
      </c>
      <c r="BP102" s="769" t="s">
        <v>112</v>
      </c>
      <c r="BQ102" s="769" t="s">
        <v>112</v>
      </c>
      <c r="BR102" s="769"/>
      <c r="BS102" s="769"/>
      <c r="BT102" s="769"/>
      <c r="BU102" s="769"/>
      <c r="BV102" s="769"/>
      <c r="BW102" s="769"/>
      <c r="BX102" s="795"/>
      <c r="BY102" s="793">
        <v>2855201</v>
      </c>
      <c r="BZ102" s="794" t="s">
        <v>3980</v>
      </c>
      <c r="CA102" s="795">
        <v>2855201</v>
      </c>
      <c r="CB102" s="795">
        <v>2</v>
      </c>
      <c r="CC102" s="795">
        <v>1.044</v>
      </c>
      <c r="CD102" s="796" t="s">
        <v>2541</v>
      </c>
      <c r="CE102" s="796" t="s">
        <v>2524</v>
      </c>
      <c r="CF102" s="796" t="s">
        <v>3634</v>
      </c>
      <c r="CG102" s="796" t="s">
        <v>177</v>
      </c>
      <c r="CH102" s="797">
        <v>6045432000</v>
      </c>
      <c r="CI102" s="797">
        <v>3002500001</v>
      </c>
      <c r="CJ102" s="798" t="s">
        <v>3706</v>
      </c>
      <c r="CK102" s="797"/>
      <c r="CL102" s="768">
        <v>80</v>
      </c>
      <c r="CM102" s="768" t="str">
        <f t="shared" si="1"/>
        <v>pinta</v>
      </c>
    </row>
    <row r="103" spans="2:92" s="768" customFormat="1" ht="16.5" customHeight="1" thickBot="1">
      <c r="B103" s="769"/>
      <c r="C103" s="966" t="s">
        <v>474</v>
      </c>
      <c r="D103" s="941" t="s">
        <v>3953</v>
      </c>
      <c r="E103" s="771">
        <v>45413</v>
      </c>
      <c r="F103" s="772">
        <v>45408</v>
      </c>
      <c r="G103" s="770" t="s">
        <v>61</v>
      </c>
      <c r="H103" s="770">
        <v>1036400701</v>
      </c>
      <c r="I103" s="770" t="s">
        <v>3265</v>
      </c>
      <c r="J103" s="770" t="s">
        <v>3335</v>
      </c>
      <c r="K103" s="770" t="s">
        <v>3511</v>
      </c>
      <c r="L103" s="770"/>
      <c r="M103" s="771">
        <v>34916</v>
      </c>
      <c r="N103" s="813">
        <v>81</v>
      </c>
      <c r="O103" s="770" t="s">
        <v>524</v>
      </c>
      <c r="P103" s="967" t="s">
        <v>3986</v>
      </c>
      <c r="Q103" s="934" t="s">
        <v>2524</v>
      </c>
      <c r="R103" s="934" t="s">
        <v>3626</v>
      </c>
      <c r="S103" s="775" t="s">
        <v>178</v>
      </c>
      <c r="T103" s="775"/>
      <c r="U103" s="775">
        <v>6045432000</v>
      </c>
      <c r="V103" s="934">
        <v>3194187180</v>
      </c>
      <c r="W103" s="913" t="s">
        <v>3987</v>
      </c>
      <c r="X103" s="968" t="s">
        <v>2547</v>
      </c>
      <c r="Y103" s="826"/>
      <c r="Z103" s="968" t="s">
        <v>2623</v>
      </c>
      <c r="AA103" s="779"/>
      <c r="AB103" s="779" t="s">
        <v>4024</v>
      </c>
      <c r="AC103" s="852"/>
      <c r="AD103" s="781" t="s">
        <v>489</v>
      </c>
      <c r="AE103" s="853"/>
      <c r="AF103" s="779" t="s">
        <v>551</v>
      </c>
      <c r="AG103" s="779" t="s">
        <v>600</v>
      </c>
      <c r="AH103" s="779" t="s">
        <v>485</v>
      </c>
      <c r="AI103" s="779" t="s">
        <v>492</v>
      </c>
      <c r="AJ103" s="936">
        <v>45626</v>
      </c>
      <c r="AK103" s="937">
        <v>45634</v>
      </c>
      <c r="AL103" s="785">
        <v>1</v>
      </c>
      <c r="AM103" s="969">
        <v>2300000</v>
      </c>
      <c r="AN103" s="970">
        <v>2300000</v>
      </c>
      <c r="AO103" s="971">
        <v>1300000</v>
      </c>
      <c r="AP103" s="857">
        <v>2855201</v>
      </c>
      <c r="AQ103" s="789" t="s">
        <v>821</v>
      </c>
      <c r="AR103" s="858"/>
      <c r="AS103" s="769">
        <v>2</v>
      </c>
      <c r="AT103" s="791" t="s">
        <v>112</v>
      </c>
      <c r="AU103" s="792" t="s">
        <v>112</v>
      </c>
      <c r="AV103" s="792" t="s">
        <v>112</v>
      </c>
      <c r="AW103" s="792" t="s">
        <v>112</v>
      </c>
      <c r="AX103" s="792" t="s">
        <v>112</v>
      </c>
      <c r="AY103" s="769"/>
      <c r="AZ103" s="769"/>
      <c r="BA103" s="769"/>
      <c r="BB103" s="769"/>
      <c r="BC103" s="769"/>
      <c r="BD103" s="769"/>
      <c r="BE103" s="769"/>
      <c r="BF103" s="769"/>
      <c r="BG103" s="769" t="s">
        <v>112</v>
      </c>
      <c r="BH103" s="769" t="s">
        <v>112</v>
      </c>
      <c r="BI103" s="769" t="s">
        <v>112</v>
      </c>
      <c r="BJ103" s="769" t="s">
        <v>112</v>
      </c>
      <c r="BK103" s="769" t="s">
        <v>112</v>
      </c>
      <c r="BL103" s="769" t="s">
        <v>112</v>
      </c>
      <c r="BM103" s="769" t="s">
        <v>3693</v>
      </c>
      <c r="BN103" s="769" t="s">
        <v>112</v>
      </c>
      <c r="BO103" s="769" t="s">
        <v>112</v>
      </c>
      <c r="BP103" s="769" t="s">
        <v>112</v>
      </c>
      <c r="BQ103" s="769" t="s">
        <v>112</v>
      </c>
      <c r="BR103" s="769"/>
      <c r="BS103" s="769"/>
      <c r="BT103" s="769"/>
      <c r="BU103" s="769"/>
      <c r="BV103" s="769"/>
      <c r="BW103" s="769"/>
      <c r="BX103" s="795"/>
      <c r="BY103" s="793">
        <v>2855201</v>
      </c>
      <c r="BZ103" s="794" t="s">
        <v>3980</v>
      </c>
      <c r="CA103" s="795">
        <v>2855201</v>
      </c>
      <c r="CB103" s="795">
        <v>2</v>
      </c>
      <c r="CC103" s="795">
        <v>1.044</v>
      </c>
      <c r="CD103" s="796" t="s">
        <v>2541</v>
      </c>
      <c r="CE103" s="796" t="s">
        <v>2524</v>
      </c>
      <c r="CF103" s="796" t="s">
        <v>3634</v>
      </c>
      <c r="CG103" s="796" t="s">
        <v>177</v>
      </c>
      <c r="CH103" s="797">
        <v>6045432000</v>
      </c>
      <c r="CI103" s="797">
        <v>3002500001</v>
      </c>
      <c r="CJ103" s="798" t="s">
        <v>3706</v>
      </c>
      <c r="CK103" s="797"/>
      <c r="CL103" s="768">
        <v>81</v>
      </c>
      <c r="CM103" s="768" t="str">
        <f t="shared" si="1"/>
        <v>pinta</v>
      </c>
    </row>
    <row r="104" spans="2:92" s="768" customFormat="1" ht="16.149999999999999" customHeight="1" thickBot="1">
      <c r="B104" s="769"/>
      <c r="C104" s="896" t="s">
        <v>474</v>
      </c>
      <c r="D104" s="941" t="s">
        <v>3953</v>
      </c>
      <c r="E104" s="771">
        <v>45413</v>
      </c>
      <c r="F104" s="772">
        <v>45406</v>
      </c>
      <c r="G104" s="897" t="s">
        <v>61</v>
      </c>
      <c r="H104" s="842">
        <v>1036403232</v>
      </c>
      <c r="I104" s="842" t="s">
        <v>3358</v>
      </c>
      <c r="J104" s="842" t="s">
        <v>3520</v>
      </c>
      <c r="K104" s="842" t="s">
        <v>3915</v>
      </c>
      <c r="L104" s="842" t="s">
        <v>2682</v>
      </c>
      <c r="M104" s="898">
        <v>35873</v>
      </c>
      <c r="N104" s="813">
        <v>82</v>
      </c>
      <c r="O104" s="816" t="s">
        <v>4</v>
      </c>
      <c r="P104" s="827" t="s">
        <v>3916</v>
      </c>
      <c r="Q104" s="899" t="s">
        <v>2524</v>
      </c>
      <c r="R104" s="902" t="s">
        <v>3626</v>
      </c>
      <c r="S104" s="816" t="s">
        <v>3118</v>
      </c>
      <c r="T104" s="740"/>
      <c r="U104" s="775">
        <v>6045432000</v>
      </c>
      <c r="V104" s="740">
        <v>3145105350</v>
      </c>
      <c r="W104" s="891" t="s">
        <v>3917</v>
      </c>
      <c r="X104" s="740" t="s">
        <v>2527</v>
      </c>
      <c r="Y104" s="740"/>
      <c r="Z104" s="740" t="s">
        <v>2547</v>
      </c>
      <c r="AA104" s="740"/>
      <c r="AB104" s="779" t="s">
        <v>4024</v>
      </c>
      <c r="AC104" s="790"/>
      <c r="AD104" s="892" t="s">
        <v>489</v>
      </c>
      <c r="AE104" s="821"/>
      <c r="AF104" s="779" t="s">
        <v>551</v>
      </c>
      <c r="AG104" s="779" t="s">
        <v>600</v>
      </c>
      <c r="AH104" s="779" t="s">
        <v>485</v>
      </c>
      <c r="AI104" s="779" t="s">
        <v>492</v>
      </c>
      <c r="AJ104" s="822">
        <v>45400</v>
      </c>
      <c r="AK104" s="822">
        <v>45639</v>
      </c>
      <c r="AL104" s="816">
        <v>7</v>
      </c>
      <c r="AM104" s="893">
        <v>14000000</v>
      </c>
      <c r="AN104" s="893">
        <v>2000000</v>
      </c>
      <c r="AO104" s="903">
        <v>1300000</v>
      </c>
      <c r="AP104" s="740">
        <v>1841201</v>
      </c>
      <c r="AQ104" s="789" t="s">
        <v>821</v>
      </c>
      <c r="AR104" s="790"/>
      <c r="AS104" s="769">
        <v>1</v>
      </c>
      <c r="AT104" s="791" t="s">
        <v>112</v>
      </c>
      <c r="AU104" s="792" t="s">
        <v>112</v>
      </c>
      <c r="AV104" s="792" t="s">
        <v>112</v>
      </c>
      <c r="AW104" s="792" t="s">
        <v>112</v>
      </c>
      <c r="AX104" s="792" t="s">
        <v>112</v>
      </c>
      <c r="AY104" s="769"/>
      <c r="AZ104" s="769"/>
      <c r="BA104" s="769"/>
      <c r="BB104" s="769"/>
      <c r="BC104" s="769"/>
      <c r="BD104" s="769"/>
      <c r="BE104" s="769"/>
      <c r="BF104" s="769"/>
      <c r="BG104" s="769" t="s">
        <v>112</v>
      </c>
      <c r="BH104" s="769" t="s">
        <v>112</v>
      </c>
      <c r="BI104" s="769" t="s">
        <v>112</v>
      </c>
      <c r="BJ104" s="769" t="s">
        <v>112</v>
      </c>
      <c r="BK104" s="769" t="s">
        <v>112</v>
      </c>
      <c r="BL104" s="769" t="s">
        <v>112</v>
      </c>
      <c r="BM104" s="769" t="s">
        <v>3693</v>
      </c>
      <c r="BN104" s="769" t="s">
        <v>112</v>
      </c>
      <c r="BO104" s="769" t="s">
        <v>112</v>
      </c>
      <c r="BP104" s="769" t="s">
        <v>112</v>
      </c>
      <c r="BQ104" s="769" t="s">
        <v>112</v>
      </c>
      <c r="BR104" s="740"/>
      <c r="BS104" s="740"/>
      <c r="BT104" s="740"/>
      <c r="BU104" s="740"/>
      <c r="BV104" s="740"/>
      <c r="BW104" s="740"/>
      <c r="BX104" s="740"/>
      <c r="BY104" s="740">
        <v>1841201</v>
      </c>
      <c r="BZ104" s="740" t="s">
        <v>3704</v>
      </c>
      <c r="CA104" s="740">
        <v>1841201</v>
      </c>
      <c r="CB104" s="740">
        <v>1</v>
      </c>
      <c r="CC104" s="740">
        <v>0.52200000000000002</v>
      </c>
      <c r="CD104" s="796" t="s">
        <v>3846</v>
      </c>
      <c r="CE104" s="796" t="s">
        <v>2524</v>
      </c>
      <c r="CF104" s="796" t="s">
        <v>3634</v>
      </c>
      <c r="CG104" s="796" t="s">
        <v>177</v>
      </c>
      <c r="CH104" s="797">
        <v>6045432000</v>
      </c>
      <c r="CI104" s="797">
        <v>3002500001</v>
      </c>
      <c r="CJ104" s="798" t="s">
        <v>3706</v>
      </c>
      <c r="CK104" s="740"/>
      <c r="CL104" s="768">
        <v>82</v>
      </c>
      <c r="CM104" s="768" t="str">
        <f t="shared" si="1"/>
        <v>pinta</v>
      </c>
    </row>
    <row r="105" spans="2:92" ht="16.149999999999999" customHeight="1" thickBot="1">
      <c r="B105" s="462"/>
      <c r="C105" s="594" t="s">
        <v>474</v>
      </c>
      <c r="D105" s="716" t="s">
        <v>3953</v>
      </c>
      <c r="E105" s="528">
        <v>45413</v>
      </c>
      <c r="F105" s="691">
        <v>45406</v>
      </c>
      <c r="G105" s="596" t="s">
        <v>61</v>
      </c>
      <c r="H105" s="553">
        <v>15442582</v>
      </c>
      <c r="I105" s="553" t="s">
        <v>2620</v>
      </c>
      <c r="J105" s="553" t="s">
        <v>3363</v>
      </c>
      <c r="K105" s="553" t="s">
        <v>2860</v>
      </c>
      <c r="L105" s="553" t="s">
        <v>3347</v>
      </c>
      <c r="M105" s="554">
        <v>29435</v>
      </c>
      <c r="N105" s="812">
        <v>83</v>
      </c>
      <c r="O105" s="556" t="s">
        <v>4</v>
      </c>
      <c r="P105" s="567" t="s">
        <v>3994</v>
      </c>
      <c r="Q105" s="574" t="s">
        <v>2524</v>
      </c>
      <c r="R105" s="575" t="s">
        <v>3626</v>
      </c>
      <c r="S105" s="556" t="s">
        <v>3118</v>
      </c>
      <c r="T105"/>
      <c r="U105" s="438">
        <v>6045432000</v>
      </c>
      <c r="V105" s="719"/>
      <c r="W105" s="720" t="s">
        <v>3995</v>
      </c>
      <c r="X105" t="s">
        <v>2527</v>
      </c>
      <c r="Y105" s="719"/>
      <c r="Z105" s="719" t="s">
        <v>2573</v>
      </c>
      <c r="AA105"/>
      <c r="AB105" s="439" t="s">
        <v>4024</v>
      </c>
      <c r="AC105"/>
      <c r="AD105" s="581" t="s">
        <v>489</v>
      </c>
      <c r="AE105"/>
      <c r="AF105" s="439" t="s">
        <v>551</v>
      </c>
      <c r="AG105" s="439" t="s">
        <v>600</v>
      </c>
      <c r="AH105" s="439" t="s">
        <v>485</v>
      </c>
      <c r="AI105" s="439" t="s">
        <v>492</v>
      </c>
      <c r="AJ105" s="721">
        <v>45385</v>
      </c>
      <c r="AK105" s="721">
        <v>45631</v>
      </c>
      <c r="AL105" s="556">
        <v>7</v>
      </c>
      <c r="AM105" s="722">
        <v>31500000</v>
      </c>
      <c r="AN105" s="722">
        <v>4500000</v>
      </c>
      <c r="AO105" s="722">
        <v>1800000</v>
      </c>
      <c r="AP105" s="464">
        <v>1841201</v>
      </c>
      <c r="AQ105" s="599" t="s">
        <v>821</v>
      </c>
      <c r="AR105" s="516"/>
      <c r="AS105" s="462">
        <v>1</v>
      </c>
      <c r="AT105" s="533" t="s">
        <v>112</v>
      </c>
      <c r="AU105" s="531" t="s">
        <v>112</v>
      </c>
      <c r="AV105" s="531" t="s">
        <v>112</v>
      </c>
      <c r="AW105" s="531" t="s">
        <v>112</v>
      </c>
      <c r="AX105" s="531" t="s">
        <v>112</v>
      </c>
      <c r="AY105" s="462"/>
      <c r="AZ105" s="462"/>
      <c r="BA105" s="462"/>
      <c r="BB105" s="462"/>
      <c r="BC105" s="462"/>
      <c r="BD105" s="462"/>
      <c r="BE105" s="462"/>
      <c r="BF105" s="462"/>
      <c r="BG105" s="462" t="s">
        <v>112</v>
      </c>
      <c r="BH105" s="462" t="s">
        <v>112</v>
      </c>
      <c r="BI105" s="462" t="s">
        <v>112</v>
      </c>
      <c r="BJ105" s="462" t="s">
        <v>112</v>
      </c>
      <c r="BK105" s="462" t="s">
        <v>112</v>
      </c>
      <c r="BL105" s="462" t="s">
        <v>112</v>
      </c>
      <c r="BM105" s="462" t="s">
        <v>3693</v>
      </c>
      <c r="BN105" s="462" t="s">
        <v>112</v>
      </c>
      <c r="BO105" s="462" t="s">
        <v>112</v>
      </c>
      <c r="BP105" s="462" t="s">
        <v>112</v>
      </c>
      <c r="BQ105" s="462" t="s">
        <v>112</v>
      </c>
      <c r="BR105" s="464"/>
      <c r="BS105" s="464"/>
      <c r="BT105" s="464"/>
      <c r="BU105" s="464"/>
      <c r="BV105" s="464"/>
      <c r="BW105" s="464"/>
      <c r="BX105" s="464"/>
      <c r="BY105" s="464">
        <v>1841201</v>
      </c>
      <c r="BZ105" s="464" t="s">
        <v>3704</v>
      </c>
      <c r="CA105" s="464">
        <v>1841201</v>
      </c>
      <c r="CB105" s="464">
        <v>1</v>
      </c>
      <c r="CC105" s="464">
        <v>0.52200000000000002</v>
      </c>
      <c r="CD105" s="535" t="s">
        <v>3846</v>
      </c>
      <c r="CE105" s="535" t="s">
        <v>2524</v>
      </c>
      <c r="CF105" s="535" t="s">
        <v>3634</v>
      </c>
      <c r="CG105" s="535" t="s">
        <v>177</v>
      </c>
      <c r="CH105" s="517">
        <v>6045432000</v>
      </c>
      <c r="CI105" s="517">
        <v>3002500001</v>
      </c>
      <c r="CJ105" s="543" t="s">
        <v>3706</v>
      </c>
      <c r="CK105" s="464"/>
      <c r="CM105" s="894" t="str">
        <f t="shared" si="1"/>
        <v>pasar</v>
      </c>
      <c r="CN105" s="894" t="s">
        <v>4154</v>
      </c>
    </row>
    <row r="106" spans="2:92" s="768" customFormat="1" ht="16.149999999999999" customHeight="1" thickBot="1">
      <c r="B106" s="769"/>
      <c r="C106" s="972" t="s">
        <v>474</v>
      </c>
      <c r="D106" s="832" t="s">
        <v>3953</v>
      </c>
      <c r="E106" s="898">
        <v>45413</v>
      </c>
      <c r="F106" s="955">
        <v>45408</v>
      </c>
      <c r="G106" s="842" t="s">
        <v>61</v>
      </c>
      <c r="H106" s="842">
        <v>39455771</v>
      </c>
      <c r="I106" s="842" t="s">
        <v>2544</v>
      </c>
      <c r="J106" s="842" t="s">
        <v>2652</v>
      </c>
      <c r="K106" s="842" t="s">
        <v>2892</v>
      </c>
      <c r="L106" s="842" t="s">
        <v>2638</v>
      </c>
      <c r="M106" s="898">
        <v>30746</v>
      </c>
      <c r="N106" s="813">
        <v>84</v>
      </c>
      <c r="O106" s="816" t="s">
        <v>524</v>
      </c>
      <c r="P106" s="901" t="s">
        <v>3996</v>
      </c>
      <c r="Q106" s="957" t="s">
        <v>2524</v>
      </c>
      <c r="R106" s="957" t="s">
        <v>3626</v>
      </c>
      <c r="S106" s="816" t="s">
        <v>3118</v>
      </c>
      <c r="T106" s="740"/>
      <c r="U106" s="958">
        <v>6045432000</v>
      </c>
      <c r="V106" s="957">
        <v>3105447749</v>
      </c>
      <c r="W106" s="930" t="s">
        <v>3997</v>
      </c>
      <c r="X106" s="740" t="s">
        <v>2527</v>
      </c>
      <c r="Y106" s="740"/>
      <c r="Z106" s="740" t="s">
        <v>2548</v>
      </c>
      <c r="AA106" s="740"/>
      <c r="AB106" s="958" t="s">
        <v>4024</v>
      </c>
      <c r="AC106" s="740"/>
      <c r="AD106" s="781" t="s">
        <v>489</v>
      </c>
      <c r="AE106" s="740"/>
      <c r="AF106" s="958" t="s">
        <v>551</v>
      </c>
      <c r="AG106" s="958" t="s">
        <v>600</v>
      </c>
      <c r="AH106" s="958" t="s">
        <v>485</v>
      </c>
      <c r="AI106" s="958" t="s">
        <v>492</v>
      </c>
      <c r="AJ106" s="973">
        <v>45386</v>
      </c>
      <c r="AK106" s="973">
        <v>45639</v>
      </c>
      <c r="AL106" s="816">
        <v>7</v>
      </c>
      <c r="AM106" s="859">
        <v>16800000</v>
      </c>
      <c r="AN106" s="828">
        <v>2400000</v>
      </c>
      <c r="AO106" s="859">
        <v>1300000</v>
      </c>
      <c r="AP106" s="857">
        <v>2855201</v>
      </c>
      <c r="AQ106" s="944" t="s">
        <v>846</v>
      </c>
      <c r="AR106" s="740"/>
      <c r="AS106" s="769">
        <v>2</v>
      </c>
      <c r="AT106" s="792" t="s">
        <v>112</v>
      </c>
      <c r="AU106" s="792" t="s">
        <v>112</v>
      </c>
      <c r="AV106" s="792" t="s">
        <v>112</v>
      </c>
      <c r="AW106" s="792" t="s">
        <v>112</v>
      </c>
      <c r="AX106" s="792" t="s">
        <v>112</v>
      </c>
      <c r="AY106" s="769"/>
      <c r="AZ106" s="769"/>
      <c r="BA106" s="769"/>
      <c r="BB106" s="769"/>
      <c r="BC106" s="769"/>
      <c r="BD106" s="769"/>
      <c r="BE106" s="769"/>
      <c r="BF106" s="769"/>
      <c r="BG106" s="769" t="s">
        <v>112</v>
      </c>
      <c r="BH106" s="769" t="s">
        <v>112</v>
      </c>
      <c r="BI106" s="769" t="s">
        <v>112</v>
      </c>
      <c r="BJ106" s="769" t="s">
        <v>112</v>
      </c>
      <c r="BK106" s="769" t="s">
        <v>112</v>
      </c>
      <c r="BL106" s="769" t="s">
        <v>112</v>
      </c>
      <c r="BM106" s="769" t="s">
        <v>3693</v>
      </c>
      <c r="BN106" s="769" t="s">
        <v>112</v>
      </c>
      <c r="BO106" s="769" t="s">
        <v>112</v>
      </c>
      <c r="BP106" s="769" t="s">
        <v>112</v>
      </c>
      <c r="BQ106" s="769" t="s">
        <v>112</v>
      </c>
      <c r="BR106" s="769"/>
      <c r="BS106" s="769"/>
      <c r="BT106" s="769"/>
      <c r="BU106" s="769"/>
      <c r="BV106" s="769"/>
      <c r="BW106" s="769"/>
      <c r="BX106" s="795"/>
      <c r="BY106" s="793">
        <v>2855201</v>
      </c>
      <c r="BZ106" s="794" t="s">
        <v>3980</v>
      </c>
      <c r="CA106" s="795">
        <v>2855201</v>
      </c>
      <c r="CB106" s="795">
        <v>2</v>
      </c>
      <c r="CC106" s="795">
        <v>1.044</v>
      </c>
      <c r="CD106" s="796" t="s">
        <v>2541</v>
      </c>
      <c r="CE106" s="796" t="s">
        <v>2524</v>
      </c>
      <c r="CF106" s="796" t="s">
        <v>3634</v>
      </c>
      <c r="CG106" s="796" t="s">
        <v>177</v>
      </c>
      <c r="CH106" s="797">
        <v>6045432000</v>
      </c>
      <c r="CI106" s="797">
        <v>3002500001</v>
      </c>
      <c r="CJ106" s="798" t="s">
        <v>3706</v>
      </c>
      <c r="CK106" s="797"/>
      <c r="CL106" s="768">
        <v>84</v>
      </c>
      <c r="CM106" s="768" t="str">
        <f t="shared" si="1"/>
        <v>pinta</v>
      </c>
    </row>
    <row r="107" spans="2:92" s="768" customFormat="1" ht="16.149999999999999" customHeight="1" thickBot="1">
      <c r="B107" s="769"/>
      <c r="C107" s="972" t="s">
        <v>474</v>
      </c>
      <c r="D107" s="832" t="s">
        <v>3953</v>
      </c>
      <c r="E107" s="898">
        <v>45413</v>
      </c>
      <c r="F107" s="955">
        <v>45408</v>
      </c>
      <c r="G107" s="842" t="s">
        <v>61</v>
      </c>
      <c r="H107" s="842">
        <v>1152705509</v>
      </c>
      <c r="I107" s="842" t="s">
        <v>3998</v>
      </c>
      <c r="J107" s="842" t="s">
        <v>3999</v>
      </c>
      <c r="K107" s="842" t="s">
        <v>3924</v>
      </c>
      <c r="L107" s="842" t="s">
        <v>4000</v>
      </c>
      <c r="M107" s="898">
        <v>35329</v>
      </c>
      <c r="N107" s="813">
        <v>85</v>
      </c>
      <c r="O107" s="816" t="s">
        <v>4</v>
      </c>
      <c r="P107" s="901" t="s">
        <v>4001</v>
      </c>
      <c r="Q107" s="957" t="s">
        <v>2524</v>
      </c>
      <c r="R107" s="957" t="s">
        <v>3626</v>
      </c>
      <c r="S107" s="775" t="s">
        <v>178</v>
      </c>
      <c r="T107" s="740"/>
      <c r="U107" s="958">
        <v>6045432000</v>
      </c>
      <c r="V107" s="740">
        <v>3116373638</v>
      </c>
      <c r="W107" s="930" t="s">
        <v>4002</v>
      </c>
      <c r="X107" s="740" t="s">
        <v>2527</v>
      </c>
      <c r="Y107" s="740"/>
      <c r="Z107" s="943" t="s">
        <v>3119</v>
      </c>
      <c r="AA107" s="740"/>
      <c r="AB107" s="958" t="s">
        <v>4024</v>
      </c>
      <c r="AC107" s="740"/>
      <c r="AD107" s="781" t="s">
        <v>489</v>
      </c>
      <c r="AE107" s="740"/>
      <c r="AF107" s="958" t="s">
        <v>551</v>
      </c>
      <c r="AG107" s="958" t="s">
        <v>600</v>
      </c>
      <c r="AH107" s="958" t="s">
        <v>485</v>
      </c>
      <c r="AI107" s="958" t="s">
        <v>492</v>
      </c>
      <c r="AJ107" s="973">
        <v>45385</v>
      </c>
      <c r="AK107" s="973">
        <v>45639</v>
      </c>
      <c r="AL107" s="816">
        <v>7</v>
      </c>
      <c r="AM107" s="859">
        <v>14350000</v>
      </c>
      <c r="AN107" s="828">
        <v>2050000</v>
      </c>
      <c r="AO107" s="828">
        <v>1300000</v>
      </c>
      <c r="AP107" s="857">
        <v>2855201</v>
      </c>
      <c r="AQ107" s="944" t="s">
        <v>846</v>
      </c>
      <c r="AR107" s="740"/>
      <c r="AS107" s="769">
        <v>2</v>
      </c>
      <c r="AT107" s="792" t="s">
        <v>112</v>
      </c>
      <c r="AU107" s="792" t="s">
        <v>112</v>
      </c>
      <c r="AV107" s="792" t="s">
        <v>112</v>
      </c>
      <c r="AW107" s="792" t="s">
        <v>112</v>
      </c>
      <c r="AX107" s="792" t="s">
        <v>112</v>
      </c>
      <c r="AY107" s="769"/>
      <c r="AZ107" s="769"/>
      <c r="BA107" s="769"/>
      <c r="BB107" s="769"/>
      <c r="BC107" s="769"/>
      <c r="BD107" s="769"/>
      <c r="BE107" s="769"/>
      <c r="BF107" s="769"/>
      <c r="BG107" s="769" t="s">
        <v>112</v>
      </c>
      <c r="BH107" s="769" t="s">
        <v>112</v>
      </c>
      <c r="BI107" s="769" t="s">
        <v>112</v>
      </c>
      <c r="BJ107" s="769" t="s">
        <v>112</v>
      </c>
      <c r="BK107" s="769" t="s">
        <v>112</v>
      </c>
      <c r="BL107" s="769" t="s">
        <v>112</v>
      </c>
      <c r="BM107" s="769" t="s">
        <v>3693</v>
      </c>
      <c r="BN107" s="769" t="s">
        <v>112</v>
      </c>
      <c r="BO107" s="769" t="s">
        <v>112</v>
      </c>
      <c r="BP107" s="769" t="s">
        <v>112</v>
      </c>
      <c r="BQ107" s="769" t="s">
        <v>112</v>
      </c>
      <c r="BR107" s="769"/>
      <c r="BS107" s="769"/>
      <c r="BT107" s="769"/>
      <c r="BU107" s="769"/>
      <c r="BV107" s="769"/>
      <c r="BW107" s="769"/>
      <c r="BX107" s="795"/>
      <c r="BY107" s="793">
        <v>2855201</v>
      </c>
      <c r="BZ107" s="794" t="s">
        <v>3980</v>
      </c>
      <c r="CA107" s="795">
        <v>2855201</v>
      </c>
      <c r="CB107" s="795">
        <v>2</v>
      </c>
      <c r="CC107" s="795">
        <v>1.044</v>
      </c>
      <c r="CD107" s="796" t="s">
        <v>2541</v>
      </c>
      <c r="CE107" s="796" t="s">
        <v>2524</v>
      </c>
      <c r="CF107" s="796" t="s">
        <v>3634</v>
      </c>
      <c r="CG107" s="796" t="s">
        <v>177</v>
      </c>
      <c r="CH107" s="797">
        <v>6045432000</v>
      </c>
      <c r="CI107" s="797">
        <v>3002500001</v>
      </c>
      <c r="CJ107" s="798" t="s">
        <v>3706</v>
      </c>
      <c r="CK107" s="797"/>
      <c r="CL107" s="768">
        <v>85</v>
      </c>
      <c r="CM107" s="768" t="str">
        <f t="shared" si="1"/>
        <v>pinta</v>
      </c>
    </row>
    <row r="108" spans="2:92" s="768" customFormat="1" ht="16.149999999999999" customHeight="1" thickBot="1">
      <c r="B108" s="769"/>
      <c r="C108" s="972" t="s">
        <v>474</v>
      </c>
      <c r="D108" s="832" t="s">
        <v>3953</v>
      </c>
      <c r="E108" s="898">
        <v>45413</v>
      </c>
      <c r="F108" s="955">
        <v>45408</v>
      </c>
      <c r="G108" s="842" t="s">
        <v>61</v>
      </c>
      <c r="H108" s="842">
        <v>1036404095</v>
      </c>
      <c r="I108" s="842" t="s">
        <v>4003</v>
      </c>
      <c r="J108" s="842" t="s">
        <v>2685</v>
      </c>
      <c r="K108" s="842" t="s">
        <v>2682</v>
      </c>
      <c r="L108" s="842"/>
      <c r="M108" s="898">
        <v>36133</v>
      </c>
      <c r="N108" s="813">
        <v>86</v>
      </c>
      <c r="O108" s="816" t="s">
        <v>4</v>
      </c>
      <c r="P108" s="901" t="s">
        <v>4004</v>
      </c>
      <c r="Q108" s="957" t="s">
        <v>2524</v>
      </c>
      <c r="R108" s="957" t="s">
        <v>3626</v>
      </c>
      <c r="S108" s="816" t="s">
        <v>3118</v>
      </c>
      <c r="T108" s="740"/>
      <c r="U108" s="958">
        <v>6045432000</v>
      </c>
      <c r="V108" s="740">
        <v>3195906354</v>
      </c>
      <c r="W108" s="930" t="s">
        <v>4005</v>
      </c>
      <c r="X108" s="740" t="s">
        <v>2527</v>
      </c>
      <c r="Y108" s="740"/>
      <c r="Z108" s="943" t="s">
        <v>2548</v>
      </c>
      <c r="AA108" s="740"/>
      <c r="AB108" s="958" t="s">
        <v>4024</v>
      </c>
      <c r="AC108" s="740"/>
      <c r="AD108" s="781" t="s">
        <v>489</v>
      </c>
      <c r="AE108" s="740"/>
      <c r="AF108" s="958" t="s">
        <v>551</v>
      </c>
      <c r="AG108" s="958" t="s">
        <v>600</v>
      </c>
      <c r="AH108" s="958" t="s">
        <v>485</v>
      </c>
      <c r="AI108" s="958" t="s">
        <v>492</v>
      </c>
      <c r="AJ108" s="973">
        <v>45385</v>
      </c>
      <c r="AK108" s="973">
        <v>45639</v>
      </c>
      <c r="AL108" s="816">
        <v>7</v>
      </c>
      <c r="AM108" s="859">
        <v>14000000</v>
      </c>
      <c r="AN108" s="828">
        <v>2000000</v>
      </c>
      <c r="AO108" s="828">
        <v>1300000</v>
      </c>
      <c r="AP108" s="857">
        <v>2855201</v>
      </c>
      <c r="AQ108" s="944" t="s">
        <v>846</v>
      </c>
      <c r="AR108" s="740"/>
      <c r="AS108" s="769">
        <v>2</v>
      </c>
      <c r="AT108" s="792" t="s">
        <v>112</v>
      </c>
      <c r="AU108" s="792" t="s">
        <v>112</v>
      </c>
      <c r="AV108" s="792" t="s">
        <v>112</v>
      </c>
      <c r="AW108" s="792" t="s">
        <v>112</v>
      </c>
      <c r="AX108" s="792" t="s">
        <v>112</v>
      </c>
      <c r="AY108" s="769"/>
      <c r="AZ108" s="769"/>
      <c r="BA108" s="769"/>
      <c r="BB108" s="769"/>
      <c r="BC108" s="769"/>
      <c r="BD108" s="769"/>
      <c r="BE108" s="769"/>
      <c r="BF108" s="769"/>
      <c r="BG108" s="769" t="s">
        <v>112</v>
      </c>
      <c r="BH108" s="769" t="s">
        <v>112</v>
      </c>
      <c r="BI108" s="769" t="s">
        <v>112</v>
      </c>
      <c r="BJ108" s="769" t="s">
        <v>112</v>
      </c>
      <c r="BK108" s="769" t="s">
        <v>112</v>
      </c>
      <c r="BL108" s="769" t="s">
        <v>112</v>
      </c>
      <c r="BM108" s="769" t="s">
        <v>3693</v>
      </c>
      <c r="BN108" s="769" t="s">
        <v>112</v>
      </c>
      <c r="BO108" s="769" t="s">
        <v>112</v>
      </c>
      <c r="BP108" s="769" t="s">
        <v>112</v>
      </c>
      <c r="BQ108" s="769" t="s">
        <v>112</v>
      </c>
      <c r="BR108" s="769"/>
      <c r="BS108" s="769"/>
      <c r="BT108" s="769"/>
      <c r="BU108" s="769"/>
      <c r="BV108" s="769"/>
      <c r="BW108" s="769"/>
      <c r="BX108" s="795"/>
      <c r="BY108" s="793">
        <v>2855201</v>
      </c>
      <c r="BZ108" s="794" t="s">
        <v>3980</v>
      </c>
      <c r="CA108" s="795">
        <v>2855201</v>
      </c>
      <c r="CB108" s="795">
        <v>2</v>
      </c>
      <c r="CC108" s="795">
        <v>1.044</v>
      </c>
      <c r="CD108" s="796" t="s">
        <v>2541</v>
      </c>
      <c r="CE108" s="796" t="s">
        <v>2524</v>
      </c>
      <c r="CF108" s="796" t="s">
        <v>3634</v>
      </c>
      <c r="CG108" s="796" t="s">
        <v>177</v>
      </c>
      <c r="CH108" s="797">
        <v>6045432000</v>
      </c>
      <c r="CI108" s="797">
        <v>3002500001</v>
      </c>
      <c r="CJ108" s="798" t="s">
        <v>3706</v>
      </c>
      <c r="CK108" s="740"/>
      <c r="CL108" s="768">
        <v>86</v>
      </c>
      <c r="CM108" s="768" t="str">
        <f t="shared" si="1"/>
        <v>pinta</v>
      </c>
    </row>
    <row r="109" spans="2:92" s="768" customFormat="1" ht="16.149999999999999" customHeight="1" thickBot="1">
      <c r="B109" s="769"/>
      <c r="C109" s="972" t="s">
        <v>474</v>
      </c>
      <c r="D109" s="832" t="s">
        <v>3953</v>
      </c>
      <c r="E109" s="898">
        <v>45413</v>
      </c>
      <c r="F109" s="955">
        <v>45408</v>
      </c>
      <c r="G109" s="842" t="s">
        <v>61</v>
      </c>
      <c r="H109" s="842">
        <v>42895072</v>
      </c>
      <c r="I109" s="842" t="s">
        <v>4006</v>
      </c>
      <c r="J109" s="842" t="s">
        <v>2710</v>
      </c>
      <c r="K109" s="842" t="s">
        <v>4007</v>
      </c>
      <c r="L109" s="842" t="s">
        <v>2546</v>
      </c>
      <c r="M109" s="898">
        <v>24890</v>
      </c>
      <c r="N109" s="813">
        <v>87</v>
      </c>
      <c r="O109" s="816" t="s">
        <v>524</v>
      </c>
      <c r="P109" s="901" t="s">
        <v>4008</v>
      </c>
      <c r="Q109" s="957" t="s">
        <v>2524</v>
      </c>
      <c r="R109" s="957" t="s">
        <v>3626</v>
      </c>
      <c r="S109" s="816" t="s">
        <v>3118</v>
      </c>
      <c r="T109" s="740"/>
      <c r="U109" s="958">
        <v>6045432000</v>
      </c>
      <c r="V109" s="974">
        <v>3113396812</v>
      </c>
      <c r="W109" s="975" t="s">
        <v>4009</v>
      </c>
      <c r="X109" s="740" t="s">
        <v>2527</v>
      </c>
      <c r="Y109" s="740"/>
      <c r="Z109" s="740" t="s">
        <v>2548</v>
      </c>
      <c r="AA109" s="740"/>
      <c r="AB109" s="958" t="s">
        <v>4024</v>
      </c>
      <c r="AC109" s="740"/>
      <c r="AD109" s="781" t="s">
        <v>489</v>
      </c>
      <c r="AE109" s="740"/>
      <c r="AF109" s="958" t="s">
        <v>551</v>
      </c>
      <c r="AG109" s="958" t="s">
        <v>600</v>
      </c>
      <c r="AH109" s="958" t="s">
        <v>485</v>
      </c>
      <c r="AI109" s="958" t="s">
        <v>492</v>
      </c>
      <c r="AJ109" s="973">
        <v>45385</v>
      </c>
      <c r="AK109" s="973">
        <v>45639</v>
      </c>
      <c r="AL109" s="816">
        <v>7</v>
      </c>
      <c r="AM109" s="859">
        <v>14700000</v>
      </c>
      <c r="AN109" s="828">
        <v>2100000</v>
      </c>
      <c r="AO109" s="828">
        <v>1300000</v>
      </c>
      <c r="AP109" s="857">
        <v>2855201</v>
      </c>
      <c r="AQ109" s="944" t="s">
        <v>846</v>
      </c>
      <c r="AR109" s="740"/>
      <c r="AS109" s="769">
        <v>2</v>
      </c>
      <c r="AT109" s="792" t="s">
        <v>112</v>
      </c>
      <c r="AU109" s="792" t="s">
        <v>112</v>
      </c>
      <c r="AV109" s="792" t="s">
        <v>112</v>
      </c>
      <c r="AW109" s="792" t="s">
        <v>112</v>
      </c>
      <c r="AX109" s="792" t="s">
        <v>112</v>
      </c>
      <c r="AY109" s="769"/>
      <c r="AZ109" s="769"/>
      <c r="BA109" s="769"/>
      <c r="BB109" s="769"/>
      <c r="BC109" s="769"/>
      <c r="BD109" s="769"/>
      <c r="BE109" s="769"/>
      <c r="BF109" s="769"/>
      <c r="BG109" s="769" t="s">
        <v>112</v>
      </c>
      <c r="BH109" s="769" t="s">
        <v>112</v>
      </c>
      <c r="BI109" s="769" t="s">
        <v>112</v>
      </c>
      <c r="BJ109" s="769" t="s">
        <v>112</v>
      </c>
      <c r="BK109" s="769" t="s">
        <v>112</v>
      </c>
      <c r="BL109" s="769" t="s">
        <v>112</v>
      </c>
      <c r="BM109" s="769" t="s">
        <v>3693</v>
      </c>
      <c r="BN109" s="769" t="s">
        <v>112</v>
      </c>
      <c r="BO109" s="769" t="s">
        <v>112</v>
      </c>
      <c r="BP109" s="769" t="s">
        <v>112</v>
      </c>
      <c r="BQ109" s="769" t="s">
        <v>112</v>
      </c>
      <c r="BR109" s="769"/>
      <c r="BS109" s="769"/>
      <c r="BT109" s="769"/>
      <c r="BU109" s="769"/>
      <c r="BV109" s="769"/>
      <c r="BW109" s="769"/>
      <c r="BX109" s="795"/>
      <c r="BY109" s="793">
        <v>2855201</v>
      </c>
      <c r="BZ109" s="794" t="s">
        <v>3980</v>
      </c>
      <c r="CA109" s="795">
        <v>2855201</v>
      </c>
      <c r="CB109" s="795">
        <v>2</v>
      </c>
      <c r="CC109" s="795">
        <v>1.044</v>
      </c>
      <c r="CD109" s="796" t="s">
        <v>2541</v>
      </c>
      <c r="CE109" s="796" t="s">
        <v>2524</v>
      </c>
      <c r="CF109" s="796" t="s">
        <v>3634</v>
      </c>
      <c r="CG109" s="796" t="s">
        <v>177</v>
      </c>
      <c r="CH109" s="797">
        <v>6045432000</v>
      </c>
      <c r="CI109" s="797">
        <v>3002500001</v>
      </c>
      <c r="CJ109" s="798" t="s">
        <v>3706</v>
      </c>
      <c r="CK109" s="797"/>
      <c r="CL109" s="768">
        <v>87</v>
      </c>
      <c r="CM109" s="768" t="str">
        <f t="shared" si="1"/>
        <v>pinta</v>
      </c>
    </row>
    <row r="110" spans="2:92" ht="16.149999999999999" customHeight="1" thickBot="1">
      <c r="B110" s="462"/>
      <c r="C110" s="728" t="s">
        <v>474</v>
      </c>
      <c r="D110" s="717" t="s">
        <v>3953</v>
      </c>
      <c r="E110" s="573">
        <v>45413</v>
      </c>
      <c r="F110" s="723">
        <v>45408</v>
      </c>
      <c r="G110" s="577" t="s">
        <v>61</v>
      </c>
      <c r="H110" s="577">
        <v>1036933157</v>
      </c>
      <c r="I110" s="577" t="s">
        <v>4034</v>
      </c>
      <c r="J110" s="577" t="s">
        <v>2557</v>
      </c>
      <c r="K110" s="577" t="s">
        <v>2656</v>
      </c>
      <c r="L110" s="577" t="s">
        <v>2587</v>
      </c>
      <c r="M110" s="573">
        <v>32414</v>
      </c>
      <c r="N110" s="812">
        <v>88</v>
      </c>
      <c r="O110" s="488" t="s">
        <v>4</v>
      </c>
      <c r="P110" s="608" t="s">
        <v>4035</v>
      </c>
      <c r="Q110" s="489" t="s">
        <v>2524</v>
      </c>
      <c r="R110" s="489" t="s">
        <v>3626</v>
      </c>
      <c r="S110" s="742" t="s">
        <v>178</v>
      </c>
      <c r="T110" s="464"/>
      <c r="U110" s="724">
        <v>6045432000</v>
      </c>
      <c r="V110" s="730">
        <v>3192152329</v>
      </c>
      <c r="W110" s="565" t="s">
        <v>4036</v>
      </c>
      <c r="X110" s="464" t="s">
        <v>3139</v>
      </c>
      <c r="Y110" s="464"/>
      <c r="Z110" s="464" t="s">
        <v>2623</v>
      </c>
      <c r="AA110" s="464"/>
      <c r="AB110" s="724" t="s">
        <v>4024</v>
      </c>
      <c r="AC110" s="464"/>
      <c r="AD110" s="725" t="s">
        <v>489</v>
      </c>
      <c r="AE110" s="464"/>
      <c r="AF110" s="724" t="s">
        <v>551</v>
      </c>
      <c r="AG110" s="724" t="s">
        <v>600</v>
      </c>
      <c r="AH110" s="724" t="s">
        <v>485</v>
      </c>
      <c r="AI110" s="724" t="s">
        <v>492</v>
      </c>
      <c r="AJ110" s="729">
        <v>45427</v>
      </c>
      <c r="AK110" s="729">
        <v>45611</v>
      </c>
      <c r="AL110" s="488">
        <v>7</v>
      </c>
      <c r="AM110" s="520">
        <v>14000000</v>
      </c>
      <c r="AN110" s="447">
        <v>2000000</v>
      </c>
      <c r="AO110" s="447">
        <v>1300000</v>
      </c>
      <c r="AP110" s="550">
        <v>2855201</v>
      </c>
      <c r="AQ110" s="603" t="s">
        <v>846</v>
      </c>
      <c r="AR110" s="464"/>
      <c r="AS110" s="462">
        <v>2</v>
      </c>
      <c r="AT110" s="531" t="s">
        <v>112</v>
      </c>
      <c r="AU110" s="531" t="s">
        <v>112</v>
      </c>
      <c r="AV110" s="531" t="s">
        <v>112</v>
      </c>
      <c r="AW110" s="531" t="s">
        <v>112</v>
      </c>
      <c r="AX110" s="531" t="s">
        <v>112</v>
      </c>
      <c r="AY110" s="462"/>
      <c r="AZ110" s="462"/>
      <c r="BA110" s="462"/>
      <c r="BB110" s="462"/>
      <c r="BC110" s="462"/>
      <c r="BD110" s="462"/>
      <c r="BE110" s="462"/>
      <c r="BF110" s="462"/>
      <c r="BG110" s="462" t="s">
        <v>112</v>
      </c>
      <c r="BH110" s="462" t="s">
        <v>112</v>
      </c>
      <c r="BI110" s="462" t="s">
        <v>112</v>
      </c>
      <c r="BJ110" s="462" t="s">
        <v>112</v>
      </c>
      <c r="BK110" s="462" t="s">
        <v>112</v>
      </c>
      <c r="BL110" s="462" t="s">
        <v>112</v>
      </c>
      <c r="BM110" s="462" t="s">
        <v>3693</v>
      </c>
      <c r="BN110" s="462" t="s">
        <v>112</v>
      </c>
      <c r="BO110" s="462" t="s">
        <v>112</v>
      </c>
      <c r="BP110" s="462" t="s">
        <v>112</v>
      </c>
      <c r="BQ110" s="462" t="s">
        <v>112</v>
      </c>
      <c r="BR110" s="462"/>
      <c r="BS110" s="462"/>
      <c r="BT110" s="462"/>
      <c r="BU110" s="462"/>
      <c r="BV110" s="462"/>
      <c r="BW110" s="462"/>
      <c r="BX110" s="539"/>
      <c r="BY110" s="544">
        <v>2855201</v>
      </c>
      <c r="BZ110" s="542" t="s">
        <v>3980</v>
      </c>
      <c r="CA110" s="539">
        <v>2855201</v>
      </c>
      <c r="CB110" s="539">
        <v>2</v>
      </c>
      <c r="CC110" s="539">
        <v>1.044</v>
      </c>
      <c r="CD110" s="535" t="s">
        <v>2541</v>
      </c>
      <c r="CE110" s="535" t="s">
        <v>2524</v>
      </c>
      <c r="CF110" s="535" t="s">
        <v>3634</v>
      </c>
      <c r="CG110" s="535" t="s">
        <v>177</v>
      </c>
      <c r="CH110" s="517">
        <v>6045432000</v>
      </c>
      <c r="CI110" s="517">
        <v>3002500001</v>
      </c>
      <c r="CJ110" s="697" t="s">
        <v>3706</v>
      </c>
      <c r="CK110" s="517"/>
      <c r="CM110" s="894" t="str">
        <f t="shared" si="1"/>
        <v>pasar</v>
      </c>
      <c r="CN110" s="894" t="s">
        <v>4155</v>
      </c>
    </row>
    <row r="111" spans="2:92" s="768" customFormat="1" ht="16.149999999999999" customHeight="1" thickBot="1">
      <c r="B111" s="769"/>
      <c r="C111" s="972" t="s">
        <v>474</v>
      </c>
      <c r="D111" s="832" t="s">
        <v>3953</v>
      </c>
      <c r="E111" s="898">
        <v>45413</v>
      </c>
      <c r="F111" s="955">
        <v>45408</v>
      </c>
      <c r="G111" s="842" t="s">
        <v>61</v>
      </c>
      <c r="H111" s="842">
        <v>1036951489</v>
      </c>
      <c r="I111" s="842" t="s">
        <v>4037</v>
      </c>
      <c r="J111" s="842" t="s">
        <v>4038</v>
      </c>
      <c r="K111" s="842" t="s">
        <v>4039</v>
      </c>
      <c r="L111" s="842"/>
      <c r="M111" s="898">
        <v>34622</v>
      </c>
      <c r="N111" s="813">
        <v>89</v>
      </c>
      <c r="O111" s="816" t="s">
        <v>4</v>
      </c>
      <c r="P111" s="901" t="s">
        <v>4040</v>
      </c>
      <c r="Q111" s="957" t="s">
        <v>2524</v>
      </c>
      <c r="R111" s="957" t="s">
        <v>3910</v>
      </c>
      <c r="S111" s="976" t="s">
        <v>3118</v>
      </c>
      <c r="T111" s="740"/>
      <c r="U111" s="958">
        <v>6045432000</v>
      </c>
      <c r="V111" s="974">
        <v>3012299110</v>
      </c>
      <c r="W111" s="930" t="s">
        <v>4041</v>
      </c>
      <c r="X111" s="740" t="s">
        <v>2527</v>
      </c>
      <c r="Y111" s="740"/>
      <c r="Z111" s="740" t="s">
        <v>2623</v>
      </c>
      <c r="AA111" s="740"/>
      <c r="AB111" s="958" t="s">
        <v>4024</v>
      </c>
      <c r="AC111" s="740"/>
      <c r="AD111" s="781" t="s">
        <v>489</v>
      </c>
      <c r="AE111" s="740"/>
      <c r="AF111" s="958" t="s">
        <v>551</v>
      </c>
      <c r="AG111" s="958" t="s">
        <v>600</v>
      </c>
      <c r="AH111" s="958" t="s">
        <v>485</v>
      </c>
      <c r="AI111" s="958" t="s">
        <v>492</v>
      </c>
      <c r="AJ111" s="973">
        <v>45429</v>
      </c>
      <c r="AK111" s="973">
        <v>45643</v>
      </c>
      <c r="AL111" s="816">
        <v>8</v>
      </c>
      <c r="AM111" s="859">
        <v>14000000</v>
      </c>
      <c r="AN111" s="828">
        <v>2000000</v>
      </c>
      <c r="AO111" s="828">
        <v>1300000</v>
      </c>
      <c r="AP111" s="857">
        <v>2855201</v>
      </c>
      <c r="AQ111" s="944" t="s">
        <v>846</v>
      </c>
      <c r="AR111" s="740"/>
      <c r="AS111" s="769">
        <v>2</v>
      </c>
      <c r="AT111" s="792" t="s">
        <v>112</v>
      </c>
      <c r="AU111" s="792" t="s">
        <v>112</v>
      </c>
      <c r="AV111" s="792" t="s">
        <v>112</v>
      </c>
      <c r="AW111" s="792" t="s">
        <v>112</v>
      </c>
      <c r="AX111" s="792" t="s">
        <v>112</v>
      </c>
      <c r="AY111" s="769"/>
      <c r="AZ111" s="769"/>
      <c r="BA111" s="769"/>
      <c r="BB111" s="769"/>
      <c r="BC111" s="769"/>
      <c r="BD111" s="769"/>
      <c r="BE111" s="769"/>
      <c r="BF111" s="769"/>
      <c r="BG111" s="769" t="s">
        <v>112</v>
      </c>
      <c r="BH111" s="769" t="s">
        <v>112</v>
      </c>
      <c r="BI111" s="769" t="s">
        <v>112</v>
      </c>
      <c r="BJ111" s="769" t="s">
        <v>112</v>
      </c>
      <c r="BK111" s="769" t="s">
        <v>112</v>
      </c>
      <c r="BL111" s="769" t="s">
        <v>112</v>
      </c>
      <c r="BM111" s="769" t="s">
        <v>3693</v>
      </c>
      <c r="BN111" s="769" t="s">
        <v>112</v>
      </c>
      <c r="BO111" s="769" t="s">
        <v>112</v>
      </c>
      <c r="BP111" s="769" t="s">
        <v>112</v>
      </c>
      <c r="BQ111" s="769" t="s">
        <v>112</v>
      </c>
      <c r="BR111" s="769"/>
      <c r="BS111" s="769"/>
      <c r="BT111" s="769"/>
      <c r="BU111" s="769"/>
      <c r="BV111" s="769"/>
      <c r="BW111" s="769"/>
      <c r="BX111" s="795"/>
      <c r="BY111" s="793">
        <v>2855201</v>
      </c>
      <c r="BZ111" s="794" t="s">
        <v>3980</v>
      </c>
      <c r="CA111" s="795">
        <v>2855201</v>
      </c>
      <c r="CB111" s="795">
        <v>2</v>
      </c>
      <c r="CC111" s="795">
        <v>1.044</v>
      </c>
      <c r="CD111" s="796" t="s">
        <v>2541</v>
      </c>
      <c r="CE111" s="796" t="s">
        <v>2524</v>
      </c>
      <c r="CF111" s="796" t="s">
        <v>3634</v>
      </c>
      <c r="CG111" s="796" t="s">
        <v>177</v>
      </c>
      <c r="CH111" s="797">
        <v>6045432000</v>
      </c>
      <c r="CI111" s="797">
        <v>3002500001</v>
      </c>
      <c r="CJ111" s="798" t="s">
        <v>3706</v>
      </c>
      <c r="CK111" s="797"/>
      <c r="CL111" s="768">
        <v>89</v>
      </c>
      <c r="CM111" s="768" t="str">
        <f t="shared" si="1"/>
        <v>pinta</v>
      </c>
    </row>
    <row r="112" spans="2:92" s="768" customFormat="1" ht="16.149999999999999" customHeight="1" thickBot="1">
      <c r="B112" s="769"/>
      <c r="C112" s="972" t="s">
        <v>474</v>
      </c>
      <c r="D112" s="832" t="s">
        <v>3953</v>
      </c>
      <c r="E112" s="898">
        <v>45413</v>
      </c>
      <c r="F112" s="955">
        <v>45408</v>
      </c>
      <c r="G112" s="842" t="s">
        <v>61</v>
      </c>
      <c r="H112" s="842">
        <v>1001390683</v>
      </c>
      <c r="I112" s="842" t="s">
        <v>2672</v>
      </c>
      <c r="J112" s="842" t="s">
        <v>4042</v>
      </c>
      <c r="K112" s="842" t="s">
        <v>2844</v>
      </c>
      <c r="L112" s="842" t="s">
        <v>3143</v>
      </c>
      <c r="M112" s="898">
        <v>36785</v>
      </c>
      <c r="N112" s="813">
        <v>90</v>
      </c>
      <c r="O112" s="816" t="s">
        <v>4</v>
      </c>
      <c r="P112" s="901" t="s">
        <v>4043</v>
      </c>
      <c r="Q112" s="957" t="s">
        <v>2524</v>
      </c>
      <c r="R112" s="957" t="s">
        <v>3626</v>
      </c>
      <c r="S112" s="976" t="s">
        <v>178</v>
      </c>
      <c r="T112" s="740"/>
      <c r="U112" s="958">
        <v>6045432000</v>
      </c>
      <c r="V112" s="974">
        <v>3107193352</v>
      </c>
      <c r="W112" s="930" t="s">
        <v>4044</v>
      </c>
      <c r="X112" s="740" t="s">
        <v>3139</v>
      </c>
      <c r="Y112" s="740"/>
      <c r="Z112" s="740" t="s">
        <v>2548</v>
      </c>
      <c r="AA112" s="740"/>
      <c r="AB112" s="958" t="s">
        <v>4024</v>
      </c>
      <c r="AC112" s="740"/>
      <c r="AD112" s="781" t="s">
        <v>489</v>
      </c>
      <c r="AE112" s="740"/>
      <c r="AF112" s="958" t="s">
        <v>551</v>
      </c>
      <c r="AG112" s="958" t="s">
        <v>600</v>
      </c>
      <c r="AH112" s="958" t="s">
        <v>485</v>
      </c>
      <c r="AI112" s="958" t="s">
        <v>492</v>
      </c>
      <c r="AJ112" s="973">
        <v>45429</v>
      </c>
      <c r="AK112" s="973">
        <v>45643</v>
      </c>
      <c r="AL112" s="816">
        <v>8</v>
      </c>
      <c r="AM112" s="859">
        <v>12950000</v>
      </c>
      <c r="AN112" s="828">
        <v>1850000</v>
      </c>
      <c r="AO112" s="828">
        <v>1300000</v>
      </c>
      <c r="AP112" s="857">
        <v>2855201</v>
      </c>
      <c r="AQ112" s="944" t="s">
        <v>846</v>
      </c>
      <c r="AR112" s="740"/>
      <c r="AS112" s="769">
        <v>2</v>
      </c>
      <c r="AT112" s="792" t="s">
        <v>112</v>
      </c>
      <c r="AU112" s="792" t="s">
        <v>112</v>
      </c>
      <c r="AV112" s="792" t="s">
        <v>112</v>
      </c>
      <c r="AW112" s="792" t="s">
        <v>112</v>
      </c>
      <c r="AX112" s="792" t="s">
        <v>112</v>
      </c>
      <c r="AY112" s="769"/>
      <c r="AZ112" s="769"/>
      <c r="BA112" s="769"/>
      <c r="BB112" s="769"/>
      <c r="BC112" s="769"/>
      <c r="BD112" s="769"/>
      <c r="BE112" s="769"/>
      <c r="BF112" s="769"/>
      <c r="BG112" s="769" t="s">
        <v>112</v>
      </c>
      <c r="BH112" s="769" t="s">
        <v>112</v>
      </c>
      <c r="BI112" s="769" t="s">
        <v>112</v>
      </c>
      <c r="BJ112" s="769" t="s">
        <v>112</v>
      </c>
      <c r="BK112" s="769" t="s">
        <v>112</v>
      </c>
      <c r="BL112" s="769" t="s">
        <v>112</v>
      </c>
      <c r="BM112" s="769" t="s">
        <v>3693</v>
      </c>
      <c r="BN112" s="769" t="s">
        <v>112</v>
      </c>
      <c r="BO112" s="769" t="s">
        <v>112</v>
      </c>
      <c r="BP112" s="769" t="s">
        <v>112</v>
      </c>
      <c r="BQ112" s="769" t="s">
        <v>112</v>
      </c>
      <c r="BR112" s="769"/>
      <c r="BS112" s="769"/>
      <c r="BT112" s="769"/>
      <c r="BU112" s="769"/>
      <c r="BV112" s="769"/>
      <c r="BW112" s="769"/>
      <c r="BX112" s="795"/>
      <c r="BY112" s="793">
        <v>2855201</v>
      </c>
      <c r="BZ112" s="794" t="s">
        <v>3980</v>
      </c>
      <c r="CA112" s="795">
        <v>2855201</v>
      </c>
      <c r="CB112" s="795">
        <v>2</v>
      </c>
      <c r="CC112" s="795">
        <v>1.044</v>
      </c>
      <c r="CD112" s="796" t="s">
        <v>2541</v>
      </c>
      <c r="CE112" s="796" t="s">
        <v>2524</v>
      </c>
      <c r="CF112" s="796" t="s">
        <v>3634</v>
      </c>
      <c r="CG112" s="796" t="s">
        <v>177</v>
      </c>
      <c r="CH112" s="797">
        <v>6045432000</v>
      </c>
      <c r="CI112" s="797">
        <v>3002500001</v>
      </c>
      <c r="CJ112" s="798" t="s">
        <v>3706</v>
      </c>
      <c r="CK112" s="797"/>
      <c r="CL112" s="768">
        <v>90</v>
      </c>
      <c r="CM112" s="768" t="str">
        <f t="shared" si="1"/>
        <v>pinta</v>
      </c>
    </row>
    <row r="113" spans="2:92" s="768" customFormat="1" ht="16.149999999999999" customHeight="1" thickBot="1">
      <c r="B113" s="769"/>
      <c r="C113" s="972" t="s">
        <v>474</v>
      </c>
      <c r="D113" s="832" t="s">
        <v>3953</v>
      </c>
      <c r="E113" s="898">
        <v>45413</v>
      </c>
      <c r="F113" s="955">
        <v>45408</v>
      </c>
      <c r="G113" s="842" t="s">
        <v>61</v>
      </c>
      <c r="H113" s="842">
        <v>1036396823</v>
      </c>
      <c r="I113" s="842" t="s">
        <v>3317</v>
      </c>
      <c r="J113" s="842" t="s">
        <v>3151</v>
      </c>
      <c r="K113" s="842" t="s">
        <v>3032</v>
      </c>
      <c r="L113" s="842"/>
      <c r="M113" s="898">
        <v>33561</v>
      </c>
      <c r="N113" s="813">
        <v>91</v>
      </c>
      <c r="O113" s="816" t="s">
        <v>4</v>
      </c>
      <c r="P113" s="901" t="s">
        <v>4045</v>
      </c>
      <c r="Q113" s="957" t="s">
        <v>2524</v>
      </c>
      <c r="R113" s="957" t="s">
        <v>3626</v>
      </c>
      <c r="S113" s="976" t="s">
        <v>3118</v>
      </c>
      <c r="T113" s="740"/>
      <c r="U113" s="958">
        <v>6045432000</v>
      </c>
      <c r="V113" s="974">
        <v>3013190429</v>
      </c>
      <c r="W113" s="930" t="s">
        <v>4046</v>
      </c>
      <c r="X113" s="740" t="s">
        <v>2547</v>
      </c>
      <c r="Y113" s="740"/>
      <c r="Z113" s="740" t="s">
        <v>2548</v>
      </c>
      <c r="AA113" s="740"/>
      <c r="AB113" s="958" t="s">
        <v>4024</v>
      </c>
      <c r="AC113" s="740"/>
      <c r="AD113" s="781" t="s">
        <v>489</v>
      </c>
      <c r="AE113" s="740"/>
      <c r="AF113" s="958" t="s">
        <v>551</v>
      </c>
      <c r="AG113" s="958" t="s">
        <v>600</v>
      </c>
      <c r="AH113" s="958" t="s">
        <v>485</v>
      </c>
      <c r="AI113" s="958" t="s">
        <v>492</v>
      </c>
      <c r="AJ113" s="973">
        <v>45433</v>
      </c>
      <c r="AK113" s="973">
        <v>45647</v>
      </c>
      <c r="AL113" s="816">
        <v>8</v>
      </c>
      <c r="AM113" s="859">
        <v>15400000</v>
      </c>
      <c r="AN113" s="828">
        <v>2200000</v>
      </c>
      <c r="AO113" s="828">
        <v>1300000</v>
      </c>
      <c r="AP113" s="857">
        <v>2855201</v>
      </c>
      <c r="AQ113" s="944" t="s">
        <v>846</v>
      </c>
      <c r="AR113" s="740"/>
      <c r="AS113" s="769">
        <v>2</v>
      </c>
      <c r="AT113" s="792" t="s">
        <v>112</v>
      </c>
      <c r="AU113" s="792" t="s">
        <v>112</v>
      </c>
      <c r="AV113" s="792" t="s">
        <v>112</v>
      </c>
      <c r="AW113" s="792" t="s">
        <v>112</v>
      </c>
      <c r="AX113" s="792" t="s">
        <v>112</v>
      </c>
      <c r="AY113" s="769"/>
      <c r="AZ113" s="769"/>
      <c r="BA113" s="769"/>
      <c r="BB113" s="769"/>
      <c r="BC113" s="769"/>
      <c r="BD113" s="769"/>
      <c r="BE113" s="769"/>
      <c r="BF113" s="769"/>
      <c r="BG113" s="769" t="s">
        <v>112</v>
      </c>
      <c r="BH113" s="769" t="s">
        <v>112</v>
      </c>
      <c r="BI113" s="769" t="s">
        <v>112</v>
      </c>
      <c r="BJ113" s="769" t="s">
        <v>112</v>
      </c>
      <c r="BK113" s="769" t="s">
        <v>112</v>
      </c>
      <c r="BL113" s="769" t="s">
        <v>112</v>
      </c>
      <c r="BM113" s="769" t="s">
        <v>3693</v>
      </c>
      <c r="BN113" s="769" t="s">
        <v>112</v>
      </c>
      <c r="BO113" s="769" t="s">
        <v>112</v>
      </c>
      <c r="BP113" s="769" t="s">
        <v>112</v>
      </c>
      <c r="BQ113" s="769" t="s">
        <v>112</v>
      </c>
      <c r="BR113" s="769"/>
      <c r="BS113" s="769"/>
      <c r="BT113" s="769"/>
      <c r="BU113" s="769"/>
      <c r="BV113" s="769"/>
      <c r="BW113" s="769"/>
      <c r="BX113" s="795"/>
      <c r="BY113" s="793">
        <v>2855201</v>
      </c>
      <c r="BZ113" s="794" t="s">
        <v>3980</v>
      </c>
      <c r="CA113" s="795">
        <v>2855201</v>
      </c>
      <c r="CB113" s="795">
        <v>2</v>
      </c>
      <c r="CC113" s="795">
        <v>1.044</v>
      </c>
      <c r="CD113" s="796" t="s">
        <v>2541</v>
      </c>
      <c r="CE113" s="796" t="s">
        <v>2524</v>
      </c>
      <c r="CF113" s="796" t="s">
        <v>3634</v>
      </c>
      <c r="CG113" s="796" t="s">
        <v>177</v>
      </c>
      <c r="CH113" s="797">
        <v>6045432000</v>
      </c>
      <c r="CI113" s="797">
        <v>3002500001</v>
      </c>
      <c r="CJ113" s="798" t="s">
        <v>3706</v>
      </c>
      <c r="CK113" s="797"/>
      <c r="CL113" s="768">
        <v>91</v>
      </c>
      <c r="CM113" s="768" t="str">
        <f t="shared" si="1"/>
        <v>pinta</v>
      </c>
    </row>
    <row r="114" spans="2:92" s="768" customFormat="1" ht="16.149999999999999" customHeight="1" thickBot="1">
      <c r="B114" s="769"/>
      <c r="C114" s="972" t="s">
        <v>474</v>
      </c>
      <c r="D114" s="832" t="s">
        <v>3953</v>
      </c>
      <c r="E114" s="898">
        <v>45413</v>
      </c>
      <c r="F114" s="955">
        <v>45408</v>
      </c>
      <c r="G114" s="842" t="s">
        <v>61</v>
      </c>
      <c r="H114" s="842">
        <v>1041324999</v>
      </c>
      <c r="I114" s="842" t="s">
        <v>2685</v>
      </c>
      <c r="J114" s="842" t="s">
        <v>3151</v>
      </c>
      <c r="K114" s="842" t="s">
        <v>3532</v>
      </c>
      <c r="L114" s="842" t="s">
        <v>2976</v>
      </c>
      <c r="M114" s="898">
        <v>32011</v>
      </c>
      <c r="N114" s="813">
        <v>92</v>
      </c>
      <c r="O114" s="816" t="s">
        <v>4</v>
      </c>
      <c r="P114" s="901" t="s">
        <v>4047</v>
      </c>
      <c r="Q114" s="957" t="s">
        <v>2524</v>
      </c>
      <c r="R114" s="957" t="s">
        <v>2519</v>
      </c>
      <c r="S114" s="976" t="s">
        <v>3118</v>
      </c>
      <c r="T114" s="740"/>
      <c r="U114" s="958">
        <v>6045432000</v>
      </c>
      <c r="V114" s="974">
        <v>3104760058</v>
      </c>
      <c r="W114" s="930" t="s">
        <v>4048</v>
      </c>
      <c r="X114" s="740" t="s">
        <v>2527</v>
      </c>
      <c r="Y114" s="740"/>
      <c r="Z114" s="740" t="s">
        <v>2548</v>
      </c>
      <c r="AA114" s="740"/>
      <c r="AB114" s="958" t="s">
        <v>4024</v>
      </c>
      <c r="AC114" s="740"/>
      <c r="AD114" s="781" t="s">
        <v>489</v>
      </c>
      <c r="AE114" s="740"/>
      <c r="AF114" s="958" t="s">
        <v>551</v>
      </c>
      <c r="AG114" s="958" t="s">
        <v>600</v>
      </c>
      <c r="AH114" s="958" t="s">
        <v>485</v>
      </c>
      <c r="AI114" s="958" t="s">
        <v>492</v>
      </c>
      <c r="AJ114" s="973">
        <v>45435</v>
      </c>
      <c r="AK114" s="973">
        <v>45649</v>
      </c>
      <c r="AL114" s="816">
        <v>7</v>
      </c>
      <c r="AM114" s="859">
        <v>15400000</v>
      </c>
      <c r="AN114" s="828">
        <v>2200000</v>
      </c>
      <c r="AO114" s="828">
        <v>1300000</v>
      </c>
      <c r="AP114" s="857">
        <v>2855201</v>
      </c>
      <c r="AQ114" s="944" t="s">
        <v>846</v>
      </c>
      <c r="AR114" s="740"/>
      <c r="AS114" s="769">
        <v>2</v>
      </c>
      <c r="AT114" s="792" t="s">
        <v>112</v>
      </c>
      <c r="AU114" s="792" t="s">
        <v>112</v>
      </c>
      <c r="AV114" s="792" t="s">
        <v>112</v>
      </c>
      <c r="AW114" s="792" t="s">
        <v>112</v>
      </c>
      <c r="AX114" s="792" t="s">
        <v>112</v>
      </c>
      <c r="AY114" s="769"/>
      <c r="AZ114" s="769"/>
      <c r="BA114" s="769"/>
      <c r="BB114" s="769"/>
      <c r="BC114" s="769"/>
      <c r="BD114" s="769"/>
      <c r="BE114" s="769"/>
      <c r="BF114" s="769"/>
      <c r="BG114" s="769" t="s">
        <v>112</v>
      </c>
      <c r="BH114" s="769" t="s">
        <v>112</v>
      </c>
      <c r="BI114" s="769" t="s">
        <v>112</v>
      </c>
      <c r="BJ114" s="769" t="s">
        <v>112</v>
      </c>
      <c r="BK114" s="769" t="s">
        <v>112</v>
      </c>
      <c r="BL114" s="769" t="s">
        <v>112</v>
      </c>
      <c r="BM114" s="769" t="s">
        <v>3693</v>
      </c>
      <c r="BN114" s="769" t="s">
        <v>112</v>
      </c>
      <c r="BO114" s="769" t="s">
        <v>112</v>
      </c>
      <c r="BP114" s="769" t="s">
        <v>112</v>
      </c>
      <c r="BQ114" s="769" t="s">
        <v>112</v>
      </c>
      <c r="BR114" s="769"/>
      <c r="BS114" s="769"/>
      <c r="BT114" s="769"/>
      <c r="BU114" s="769"/>
      <c r="BV114" s="769"/>
      <c r="BW114" s="769"/>
      <c r="BX114" s="795"/>
      <c r="BY114" s="793">
        <v>2855201</v>
      </c>
      <c r="BZ114" s="794" t="s">
        <v>3980</v>
      </c>
      <c r="CA114" s="795">
        <v>2855201</v>
      </c>
      <c r="CB114" s="795">
        <v>2</v>
      </c>
      <c r="CC114" s="795">
        <v>1.044</v>
      </c>
      <c r="CD114" s="796" t="s">
        <v>2541</v>
      </c>
      <c r="CE114" s="796" t="s">
        <v>2524</v>
      </c>
      <c r="CF114" s="796" t="s">
        <v>3634</v>
      </c>
      <c r="CG114" s="796" t="s">
        <v>177</v>
      </c>
      <c r="CH114" s="797">
        <v>6045432000</v>
      </c>
      <c r="CI114" s="797">
        <v>3002500001</v>
      </c>
      <c r="CJ114" s="798" t="s">
        <v>3706</v>
      </c>
      <c r="CK114" s="797"/>
      <c r="CL114" s="768">
        <v>92</v>
      </c>
      <c r="CM114" s="768" t="str">
        <f t="shared" si="1"/>
        <v>pinta</v>
      </c>
    </row>
    <row r="115" spans="2:92" s="768" customFormat="1" ht="16.149999999999999" customHeight="1" thickBot="1">
      <c r="B115" s="769"/>
      <c r="C115" s="972" t="s">
        <v>474</v>
      </c>
      <c r="D115" s="832" t="s">
        <v>3953</v>
      </c>
      <c r="E115" s="898">
        <v>45413</v>
      </c>
      <c r="F115" s="955">
        <v>45408</v>
      </c>
      <c r="G115" s="977" t="s">
        <v>61</v>
      </c>
      <c r="H115" s="842">
        <v>1193069670</v>
      </c>
      <c r="I115" s="842" t="s">
        <v>4049</v>
      </c>
      <c r="J115" s="842" t="s">
        <v>2575</v>
      </c>
      <c r="K115" s="842" t="s">
        <v>2525</v>
      </c>
      <c r="L115" s="842" t="s">
        <v>4050</v>
      </c>
      <c r="M115" s="898">
        <v>37432</v>
      </c>
      <c r="N115" s="813">
        <v>93</v>
      </c>
      <c r="O115" s="816" t="s">
        <v>4</v>
      </c>
      <c r="P115" s="904" t="s">
        <v>4051</v>
      </c>
      <c r="Q115" s="957" t="s">
        <v>2524</v>
      </c>
      <c r="R115" s="957" t="s">
        <v>3626</v>
      </c>
      <c r="S115" s="976" t="s">
        <v>3118</v>
      </c>
      <c r="T115" s="740"/>
      <c r="U115" s="958">
        <v>6045432000</v>
      </c>
      <c r="V115" s="974">
        <v>3126125396</v>
      </c>
      <c r="W115" s="930" t="s">
        <v>4052</v>
      </c>
      <c r="X115" s="740" t="s">
        <v>2547</v>
      </c>
      <c r="Y115" s="740"/>
      <c r="Z115" s="740" t="s">
        <v>2573</v>
      </c>
      <c r="AA115" s="740"/>
      <c r="AB115" s="958" t="s">
        <v>4024</v>
      </c>
      <c r="AC115" s="740"/>
      <c r="AD115" s="781" t="s">
        <v>489</v>
      </c>
      <c r="AE115" s="740"/>
      <c r="AF115" s="958" t="s">
        <v>551</v>
      </c>
      <c r="AG115" s="958" t="s">
        <v>600</v>
      </c>
      <c r="AH115" s="958" t="s">
        <v>485</v>
      </c>
      <c r="AI115" s="958" t="s">
        <v>492</v>
      </c>
      <c r="AJ115" s="973">
        <v>45440</v>
      </c>
      <c r="AK115" s="973">
        <v>45652</v>
      </c>
      <c r="AL115" s="816">
        <v>7</v>
      </c>
      <c r="AM115" s="859">
        <v>14000000</v>
      </c>
      <c r="AN115" s="828">
        <v>2000000</v>
      </c>
      <c r="AO115" s="828">
        <v>1300000</v>
      </c>
      <c r="AP115" s="857">
        <v>2855201</v>
      </c>
      <c r="AQ115" s="944" t="s">
        <v>846</v>
      </c>
      <c r="AR115" s="740"/>
      <c r="AS115" s="769">
        <v>2</v>
      </c>
      <c r="AT115" s="792" t="s">
        <v>112</v>
      </c>
      <c r="AU115" s="792" t="s">
        <v>112</v>
      </c>
      <c r="AV115" s="792" t="s">
        <v>112</v>
      </c>
      <c r="AW115" s="792" t="s">
        <v>112</v>
      </c>
      <c r="AX115" s="792" t="s">
        <v>112</v>
      </c>
      <c r="AY115" s="769"/>
      <c r="AZ115" s="769"/>
      <c r="BA115" s="769"/>
      <c r="BB115" s="769"/>
      <c r="BC115" s="769"/>
      <c r="BD115" s="769"/>
      <c r="BE115" s="769"/>
      <c r="BF115" s="769"/>
      <c r="BG115" s="769" t="s">
        <v>112</v>
      </c>
      <c r="BH115" s="769" t="s">
        <v>112</v>
      </c>
      <c r="BI115" s="769" t="s">
        <v>112</v>
      </c>
      <c r="BJ115" s="769" t="s">
        <v>112</v>
      </c>
      <c r="BK115" s="769" t="s">
        <v>112</v>
      </c>
      <c r="BL115" s="769" t="s">
        <v>112</v>
      </c>
      <c r="BM115" s="769" t="s">
        <v>3693</v>
      </c>
      <c r="BN115" s="769" t="s">
        <v>112</v>
      </c>
      <c r="BO115" s="769" t="s">
        <v>112</v>
      </c>
      <c r="BP115" s="769" t="s">
        <v>112</v>
      </c>
      <c r="BQ115" s="769" t="s">
        <v>112</v>
      </c>
      <c r="BR115" s="769"/>
      <c r="BS115" s="769"/>
      <c r="BT115" s="769"/>
      <c r="BU115" s="769"/>
      <c r="BV115" s="769"/>
      <c r="BW115" s="769"/>
      <c r="BX115" s="795"/>
      <c r="BY115" s="793">
        <v>2855201</v>
      </c>
      <c r="BZ115" s="794" t="s">
        <v>3980</v>
      </c>
      <c r="CA115" s="795">
        <v>2855201</v>
      </c>
      <c r="CB115" s="795">
        <v>2</v>
      </c>
      <c r="CC115" s="795">
        <v>1.044</v>
      </c>
      <c r="CD115" s="796" t="s">
        <v>2541</v>
      </c>
      <c r="CE115" s="796" t="s">
        <v>2524</v>
      </c>
      <c r="CF115" s="796" t="s">
        <v>3634</v>
      </c>
      <c r="CG115" s="796" t="s">
        <v>177</v>
      </c>
      <c r="CH115" s="797">
        <v>6045432000</v>
      </c>
      <c r="CI115" s="797">
        <v>3002500001</v>
      </c>
      <c r="CJ115" s="798" t="s">
        <v>3706</v>
      </c>
      <c r="CK115" s="797"/>
      <c r="CL115" s="768">
        <v>93</v>
      </c>
      <c r="CM115" s="768" t="str">
        <f t="shared" si="1"/>
        <v>pinta</v>
      </c>
    </row>
    <row r="116" spans="2:92" s="768" customFormat="1" ht="16.149999999999999" customHeight="1" thickBot="1">
      <c r="B116" s="769"/>
      <c r="C116" s="972" t="s">
        <v>474</v>
      </c>
      <c r="D116" s="832" t="s">
        <v>3953</v>
      </c>
      <c r="E116" s="843"/>
      <c r="F116" s="844"/>
      <c r="G116" s="845" t="s">
        <v>61</v>
      </c>
      <c r="H116" s="842">
        <v>70386022</v>
      </c>
      <c r="I116" s="842" t="s">
        <v>3306</v>
      </c>
      <c r="J116" s="842" t="s">
        <v>2557</v>
      </c>
      <c r="K116" s="842" t="s">
        <v>3544</v>
      </c>
      <c r="L116" s="842" t="s">
        <v>2578</v>
      </c>
      <c r="M116" s="898">
        <v>29960</v>
      </c>
      <c r="N116" s="813">
        <v>94</v>
      </c>
      <c r="O116" s="816" t="s">
        <v>4</v>
      </c>
      <c r="P116" s="827" t="s">
        <v>3585</v>
      </c>
      <c r="Q116" s="957" t="s">
        <v>2524</v>
      </c>
      <c r="R116" s="957" t="s">
        <v>3626</v>
      </c>
      <c r="S116" s="976" t="s">
        <v>3118</v>
      </c>
      <c r="T116" s="740"/>
      <c r="U116" s="958">
        <v>6045432000</v>
      </c>
      <c r="V116" s="974">
        <v>3103902029</v>
      </c>
      <c r="W116" s="930" t="s">
        <v>4101</v>
      </c>
      <c r="X116" s="740" t="s">
        <v>2527</v>
      </c>
      <c r="Y116" s="740"/>
      <c r="Z116" s="740" t="s">
        <v>2548</v>
      </c>
      <c r="AA116" s="740"/>
      <c r="AB116" s="958" t="s">
        <v>4024</v>
      </c>
      <c r="AC116" s="740"/>
      <c r="AD116" s="781" t="s">
        <v>489</v>
      </c>
      <c r="AE116" s="740"/>
      <c r="AF116" s="958" t="s">
        <v>551</v>
      </c>
      <c r="AG116" s="958" t="s">
        <v>600</v>
      </c>
      <c r="AH116" s="958" t="s">
        <v>485</v>
      </c>
      <c r="AI116" s="958" t="s">
        <v>492</v>
      </c>
      <c r="AJ116" s="973">
        <v>45472</v>
      </c>
      <c r="AK116" s="973">
        <v>45641</v>
      </c>
      <c r="AL116" s="816">
        <v>3</v>
      </c>
      <c r="AM116" s="859">
        <v>8000000</v>
      </c>
      <c r="AN116" s="828">
        <v>3000000</v>
      </c>
      <c r="AO116" s="828">
        <v>1300000</v>
      </c>
      <c r="AP116" s="857">
        <v>2855201</v>
      </c>
      <c r="AQ116" s="944" t="s">
        <v>846</v>
      </c>
      <c r="AR116" s="740"/>
      <c r="AS116" s="769">
        <v>2</v>
      </c>
      <c r="AT116" s="792" t="s">
        <v>112</v>
      </c>
      <c r="AU116" s="792" t="s">
        <v>112</v>
      </c>
      <c r="AV116" s="792" t="s">
        <v>112</v>
      </c>
      <c r="AW116" s="792" t="s">
        <v>112</v>
      </c>
      <c r="AX116" s="792" t="s">
        <v>112</v>
      </c>
      <c r="AY116" s="769"/>
      <c r="AZ116" s="769"/>
      <c r="BA116" s="769"/>
      <c r="BB116" s="769"/>
      <c r="BC116" s="769"/>
      <c r="BD116" s="769"/>
      <c r="BE116" s="769"/>
      <c r="BF116" s="769"/>
      <c r="BG116" s="769" t="s">
        <v>112</v>
      </c>
      <c r="BH116" s="769" t="s">
        <v>112</v>
      </c>
      <c r="BI116" s="769" t="s">
        <v>112</v>
      </c>
      <c r="BJ116" s="769" t="s">
        <v>112</v>
      </c>
      <c r="BK116" s="769" t="s">
        <v>112</v>
      </c>
      <c r="BL116" s="769" t="s">
        <v>112</v>
      </c>
      <c r="BM116" s="769" t="s">
        <v>3693</v>
      </c>
      <c r="BN116" s="769" t="s">
        <v>112</v>
      </c>
      <c r="BO116" s="769" t="s">
        <v>112</v>
      </c>
      <c r="BP116" s="769" t="s">
        <v>112</v>
      </c>
      <c r="BQ116" s="769" t="s">
        <v>112</v>
      </c>
      <c r="BR116" s="769"/>
      <c r="BS116" s="769"/>
      <c r="BT116" s="769"/>
      <c r="BU116" s="769"/>
      <c r="BV116" s="769"/>
      <c r="BW116" s="769"/>
      <c r="BX116" s="795"/>
      <c r="BY116" s="793">
        <v>2855201</v>
      </c>
      <c r="BZ116" s="794" t="s">
        <v>3980</v>
      </c>
      <c r="CA116" s="795">
        <v>2855201</v>
      </c>
      <c r="CB116" s="795">
        <v>2</v>
      </c>
      <c r="CC116" s="795">
        <v>1.044</v>
      </c>
      <c r="CD116" s="796" t="s">
        <v>2541</v>
      </c>
      <c r="CE116" s="796" t="s">
        <v>2524</v>
      </c>
      <c r="CF116" s="796" t="s">
        <v>3634</v>
      </c>
      <c r="CG116" s="796" t="s">
        <v>177</v>
      </c>
      <c r="CH116" s="797">
        <v>6045432000</v>
      </c>
      <c r="CI116" s="797">
        <v>3002500001</v>
      </c>
      <c r="CJ116" s="798" t="s">
        <v>3706</v>
      </c>
      <c r="CK116" s="797"/>
      <c r="CL116" s="768">
        <v>94</v>
      </c>
      <c r="CM116" s="768" t="str">
        <f t="shared" si="1"/>
        <v>pinta</v>
      </c>
    </row>
    <row r="117" spans="2:92" s="768" customFormat="1" ht="16.5" customHeight="1" thickBot="1">
      <c r="B117" s="769"/>
      <c r="C117" s="770" t="s">
        <v>474</v>
      </c>
      <c r="D117" s="832" t="s">
        <v>3960</v>
      </c>
      <c r="E117" s="771">
        <v>45413</v>
      </c>
      <c r="F117" s="772">
        <v>45406</v>
      </c>
      <c r="G117" s="897" t="s">
        <v>61</v>
      </c>
      <c r="H117" s="842">
        <v>1036396147</v>
      </c>
      <c r="I117" s="842" t="s">
        <v>3306</v>
      </c>
      <c r="J117" s="842" t="s">
        <v>2520</v>
      </c>
      <c r="K117" s="842" t="s">
        <v>3307</v>
      </c>
      <c r="L117" s="842"/>
      <c r="M117" s="898">
        <v>33300</v>
      </c>
      <c r="N117" s="813">
        <v>95</v>
      </c>
      <c r="O117" s="842" t="s">
        <v>524</v>
      </c>
      <c r="P117" s="978" t="s">
        <v>3129</v>
      </c>
      <c r="Q117" s="979" t="s">
        <v>2524</v>
      </c>
      <c r="R117" s="979" t="s">
        <v>3626</v>
      </c>
      <c r="S117" s="980" t="s">
        <v>178</v>
      </c>
      <c r="T117" s="840"/>
      <c r="U117" s="958">
        <v>6045432000</v>
      </c>
      <c r="V117" s="840">
        <v>3166206605</v>
      </c>
      <c r="W117" s="981" t="s">
        <v>3308</v>
      </c>
      <c r="X117" s="840" t="s">
        <v>2527</v>
      </c>
      <c r="Y117" s="840"/>
      <c r="Z117" s="840" t="s">
        <v>3119</v>
      </c>
      <c r="AA117" s="840"/>
      <c r="AB117" s="958" t="s">
        <v>4024</v>
      </c>
      <c r="AC117" s="840"/>
      <c r="AD117" s="781" t="s">
        <v>489</v>
      </c>
      <c r="AE117" s="840"/>
      <c r="AF117" s="958" t="s">
        <v>551</v>
      </c>
      <c r="AG117" s="958" t="s">
        <v>600</v>
      </c>
      <c r="AH117" s="958" t="s">
        <v>485</v>
      </c>
      <c r="AI117" s="958" t="s">
        <v>492</v>
      </c>
      <c r="AJ117" s="973">
        <v>45344</v>
      </c>
      <c r="AK117" s="973">
        <v>45643</v>
      </c>
      <c r="AL117" s="915">
        <v>7</v>
      </c>
      <c r="AM117" s="859">
        <v>26019000</v>
      </c>
      <c r="AN117" s="859">
        <v>3717000</v>
      </c>
      <c r="AO117" s="859">
        <v>1486800</v>
      </c>
      <c r="AP117" s="840">
        <v>1841201</v>
      </c>
      <c r="AQ117" s="789" t="s">
        <v>821</v>
      </c>
      <c r="AR117" s="840"/>
      <c r="AS117" s="769">
        <v>1</v>
      </c>
      <c r="AT117" s="792" t="s">
        <v>112</v>
      </c>
      <c r="AU117" s="792" t="s">
        <v>112</v>
      </c>
      <c r="AV117" s="792" t="s">
        <v>112</v>
      </c>
      <c r="AW117" s="792" t="s">
        <v>112</v>
      </c>
      <c r="AX117" s="792" t="s">
        <v>112</v>
      </c>
      <c r="AY117" s="769"/>
      <c r="AZ117" s="769"/>
      <c r="BA117" s="769"/>
      <c r="BB117" s="769"/>
      <c r="BC117" s="769"/>
      <c r="BD117" s="769"/>
      <c r="BE117" s="769"/>
      <c r="BF117" s="769"/>
      <c r="BG117" s="769" t="s">
        <v>112</v>
      </c>
      <c r="BH117" s="769" t="s">
        <v>112</v>
      </c>
      <c r="BI117" s="769" t="s">
        <v>112</v>
      </c>
      <c r="BJ117" s="769" t="s">
        <v>112</v>
      </c>
      <c r="BK117" s="769" t="s">
        <v>112</v>
      </c>
      <c r="BL117" s="769" t="s">
        <v>112</v>
      </c>
      <c r="BM117" s="769" t="s">
        <v>3693</v>
      </c>
      <c r="BN117" s="769" t="s">
        <v>112</v>
      </c>
      <c r="BO117" s="769" t="s">
        <v>112</v>
      </c>
      <c r="BP117" s="769" t="s">
        <v>112</v>
      </c>
      <c r="BQ117" s="769" t="s">
        <v>112</v>
      </c>
      <c r="BR117" s="840"/>
      <c r="BS117" s="840"/>
      <c r="BT117" s="840"/>
      <c r="BU117" s="840"/>
      <c r="BV117" s="840"/>
      <c r="BW117" s="840"/>
      <c r="BX117" s="740"/>
      <c r="BY117" s="740">
        <v>1841201</v>
      </c>
      <c r="BZ117" s="794" t="s">
        <v>3704</v>
      </c>
      <c r="CA117" s="740">
        <v>1841201</v>
      </c>
      <c r="CB117" s="740">
        <v>1</v>
      </c>
      <c r="CC117" s="740">
        <v>0.52200000000000002</v>
      </c>
      <c r="CD117" s="796" t="s">
        <v>3754</v>
      </c>
      <c r="CE117" s="796" t="s">
        <v>2524</v>
      </c>
      <c r="CF117" s="796" t="s">
        <v>3634</v>
      </c>
      <c r="CG117" s="796" t="s">
        <v>177</v>
      </c>
      <c r="CH117" s="797">
        <v>6045432000</v>
      </c>
      <c r="CI117" s="797">
        <v>3002500001</v>
      </c>
      <c r="CJ117" s="798" t="s">
        <v>3706</v>
      </c>
      <c r="CK117" s="840"/>
      <c r="CL117" s="768">
        <v>95</v>
      </c>
      <c r="CM117" s="768" t="str">
        <f t="shared" si="1"/>
        <v>pinta</v>
      </c>
    </row>
    <row r="118" spans="2:92" ht="16.5" customHeight="1" thickBot="1">
      <c r="B118" s="462"/>
      <c r="C118" s="527" t="s">
        <v>474</v>
      </c>
      <c r="D118" s="717" t="s">
        <v>3960</v>
      </c>
      <c r="E118" s="528">
        <v>45413</v>
      </c>
      <c r="F118" s="691">
        <v>45406</v>
      </c>
      <c r="G118" s="596" t="s">
        <v>61</v>
      </c>
      <c r="H118" s="577">
        <v>1020458606</v>
      </c>
      <c r="I118" s="577" t="s">
        <v>3273</v>
      </c>
      <c r="J118" s="577" t="s">
        <v>2709</v>
      </c>
      <c r="K118" s="577" t="s">
        <v>2707</v>
      </c>
      <c r="L118" s="577" t="s">
        <v>2698</v>
      </c>
      <c r="M118" s="573">
        <v>34419</v>
      </c>
      <c r="N118" s="812">
        <v>96</v>
      </c>
      <c r="O118" s="577" t="s">
        <v>4</v>
      </c>
      <c r="P118" s="492" t="s">
        <v>3309</v>
      </c>
      <c r="Q118" s="472" t="s">
        <v>2524</v>
      </c>
      <c r="R118" s="472" t="s">
        <v>3626</v>
      </c>
      <c r="S118" s="743" t="s">
        <v>3118</v>
      </c>
      <c r="T118" s="486"/>
      <c r="U118" s="724">
        <v>6045432000</v>
      </c>
      <c r="V118" s="486">
        <v>3207803362</v>
      </c>
      <c r="W118" s="758" t="s">
        <v>3310</v>
      </c>
      <c r="X118" s="486" t="s">
        <v>2547</v>
      </c>
      <c r="Y118" s="486"/>
      <c r="Z118" s="486" t="s">
        <v>2623</v>
      </c>
      <c r="AA118" s="486"/>
      <c r="AB118" s="724" t="s">
        <v>2527</v>
      </c>
      <c r="AC118" s="486"/>
      <c r="AD118" s="548" t="s">
        <v>489</v>
      </c>
      <c r="AE118" s="486"/>
      <c r="AF118" s="724" t="s">
        <v>551</v>
      </c>
      <c r="AG118" s="724" t="s">
        <v>600</v>
      </c>
      <c r="AH118" s="724" t="s">
        <v>485</v>
      </c>
      <c r="AI118" s="724" t="s">
        <v>492</v>
      </c>
      <c r="AJ118" s="729">
        <v>45349</v>
      </c>
      <c r="AK118" s="729">
        <v>45439</v>
      </c>
      <c r="AL118" s="487">
        <v>3</v>
      </c>
      <c r="AM118" s="520">
        <v>8388000</v>
      </c>
      <c r="AN118" s="520">
        <v>2796000</v>
      </c>
      <c r="AO118" s="520">
        <v>1300000</v>
      </c>
      <c r="AP118" s="486">
        <v>1841201</v>
      </c>
      <c r="AQ118" s="599" t="s">
        <v>821</v>
      </c>
      <c r="AR118" s="486"/>
      <c r="AS118" s="462">
        <v>1</v>
      </c>
      <c r="AT118" s="531" t="s">
        <v>112</v>
      </c>
      <c r="AU118" s="531" t="s">
        <v>112</v>
      </c>
      <c r="AV118" s="531" t="s">
        <v>112</v>
      </c>
      <c r="AW118" s="531" t="s">
        <v>112</v>
      </c>
      <c r="AX118" s="531" t="s">
        <v>112</v>
      </c>
      <c r="AY118" s="462"/>
      <c r="AZ118" s="462"/>
      <c r="BA118" s="462"/>
      <c r="BB118" s="462"/>
      <c r="BC118" s="462"/>
      <c r="BD118" s="462"/>
      <c r="BE118" s="462"/>
      <c r="BF118" s="462"/>
      <c r="BG118" s="462" t="s">
        <v>112</v>
      </c>
      <c r="BH118" s="462" t="s">
        <v>112</v>
      </c>
      <c r="BI118" s="462" t="s">
        <v>112</v>
      </c>
      <c r="BJ118" s="462" t="s">
        <v>112</v>
      </c>
      <c r="BK118" s="462" t="s">
        <v>112</v>
      </c>
      <c r="BL118" s="462" t="s">
        <v>112</v>
      </c>
      <c r="BM118" s="462" t="s">
        <v>3693</v>
      </c>
      <c r="BN118" s="462" t="s">
        <v>112</v>
      </c>
      <c r="BO118" s="462" t="s">
        <v>112</v>
      </c>
      <c r="BP118" s="462" t="s">
        <v>112</v>
      </c>
      <c r="BQ118" s="462" t="s">
        <v>112</v>
      </c>
      <c r="BR118" s="486"/>
      <c r="BS118" s="486"/>
      <c r="BT118" s="486"/>
      <c r="BU118" s="486"/>
      <c r="BV118" s="486"/>
      <c r="BW118" s="486"/>
      <c r="BX118" s="464"/>
      <c r="BY118" s="464">
        <v>1841201</v>
      </c>
      <c r="BZ118" s="542" t="s">
        <v>3704</v>
      </c>
      <c r="CA118" s="464">
        <v>1841201</v>
      </c>
      <c r="CB118" s="464">
        <v>1</v>
      </c>
      <c r="CC118" s="464">
        <v>0.52200000000000002</v>
      </c>
      <c r="CD118" s="535" t="s">
        <v>3755</v>
      </c>
      <c r="CE118" s="535" t="s">
        <v>2524</v>
      </c>
      <c r="CF118" s="535" t="s">
        <v>3634</v>
      </c>
      <c r="CG118" s="535" t="s">
        <v>177</v>
      </c>
      <c r="CH118" s="517">
        <v>6045432000</v>
      </c>
      <c r="CI118" s="517">
        <v>3002500001</v>
      </c>
      <c r="CJ118" s="543" t="s">
        <v>3706</v>
      </c>
      <c r="CK118" s="486"/>
      <c r="CM118" s="894" t="str">
        <f t="shared" si="1"/>
        <v>pasar</v>
      </c>
      <c r="CN118" s="894" t="s">
        <v>4156</v>
      </c>
    </row>
    <row r="119" spans="2:92" ht="16.5" customHeight="1" thickBot="1">
      <c r="B119" s="462"/>
      <c r="C119" s="527" t="s">
        <v>474</v>
      </c>
      <c r="D119" s="717" t="s">
        <v>3960</v>
      </c>
      <c r="E119" s="528">
        <v>45413</v>
      </c>
      <c r="F119" s="691">
        <v>45406</v>
      </c>
      <c r="G119" s="527" t="s">
        <v>61</v>
      </c>
      <c r="H119" s="735">
        <v>1001455287</v>
      </c>
      <c r="I119" s="735" t="s">
        <v>3311</v>
      </c>
      <c r="J119" s="735" t="s">
        <v>2544</v>
      </c>
      <c r="K119" s="735" t="s">
        <v>3266</v>
      </c>
      <c r="L119" s="735" t="s">
        <v>2578</v>
      </c>
      <c r="M119" s="737">
        <v>36694</v>
      </c>
      <c r="N119" s="812">
        <v>97</v>
      </c>
      <c r="O119" s="735" t="s">
        <v>4</v>
      </c>
      <c r="P119" s="452" t="s">
        <v>3129</v>
      </c>
      <c r="Q119" s="472" t="s">
        <v>2524</v>
      </c>
      <c r="R119" s="472" t="s">
        <v>3626</v>
      </c>
      <c r="S119" s="743" t="s">
        <v>178</v>
      </c>
      <c r="T119" s="486"/>
      <c r="U119" s="724">
        <v>6045432000</v>
      </c>
      <c r="V119" s="486">
        <v>3145261389</v>
      </c>
      <c r="W119" s="758" t="s">
        <v>3312</v>
      </c>
      <c r="X119" s="486" t="s">
        <v>2547</v>
      </c>
      <c r="Y119" s="486"/>
      <c r="Z119" s="486" t="s">
        <v>3119</v>
      </c>
      <c r="AA119" s="486"/>
      <c r="AB119" s="724" t="s">
        <v>4024</v>
      </c>
      <c r="AC119" s="486"/>
      <c r="AD119" s="548" t="s">
        <v>489</v>
      </c>
      <c r="AE119" s="486"/>
      <c r="AF119" s="724" t="s">
        <v>551</v>
      </c>
      <c r="AG119" s="724" t="s">
        <v>600</v>
      </c>
      <c r="AH119" s="724" t="s">
        <v>485</v>
      </c>
      <c r="AI119" s="724" t="s">
        <v>492</v>
      </c>
      <c r="AJ119" s="729">
        <v>45529</v>
      </c>
      <c r="AK119" s="729">
        <v>45621</v>
      </c>
      <c r="AL119" s="487">
        <v>3</v>
      </c>
      <c r="AM119" s="520">
        <v>5529000</v>
      </c>
      <c r="AN119" s="520">
        <v>1843000</v>
      </c>
      <c r="AO119" s="520">
        <v>1300000</v>
      </c>
      <c r="AP119" s="486">
        <v>1841201</v>
      </c>
      <c r="AQ119" s="599" t="s">
        <v>821</v>
      </c>
      <c r="AR119" s="486"/>
      <c r="AS119" s="462">
        <v>1</v>
      </c>
      <c r="AT119" s="531" t="s">
        <v>112</v>
      </c>
      <c r="AU119" s="531" t="s">
        <v>112</v>
      </c>
      <c r="AV119" s="531" t="s">
        <v>112</v>
      </c>
      <c r="AW119" s="531" t="s">
        <v>112</v>
      </c>
      <c r="AX119" s="531" t="s">
        <v>112</v>
      </c>
      <c r="AY119" s="462"/>
      <c r="AZ119" s="462"/>
      <c r="BA119" s="462"/>
      <c r="BB119" s="462"/>
      <c r="BC119" s="462"/>
      <c r="BD119" s="462"/>
      <c r="BE119" s="462"/>
      <c r="BF119" s="462"/>
      <c r="BG119" s="462" t="s">
        <v>112</v>
      </c>
      <c r="BH119" s="462" t="s">
        <v>112</v>
      </c>
      <c r="BI119" s="462" t="s">
        <v>112</v>
      </c>
      <c r="BJ119" s="462" t="s">
        <v>112</v>
      </c>
      <c r="BK119" s="462" t="s">
        <v>112</v>
      </c>
      <c r="BL119" s="462" t="s">
        <v>112</v>
      </c>
      <c r="BM119" s="462" t="s">
        <v>3693</v>
      </c>
      <c r="BN119" s="462" t="s">
        <v>112</v>
      </c>
      <c r="BO119" s="462" t="s">
        <v>112</v>
      </c>
      <c r="BP119" s="462" t="s">
        <v>112</v>
      </c>
      <c r="BQ119" s="462" t="s">
        <v>112</v>
      </c>
      <c r="BR119" s="486"/>
      <c r="BS119" s="486"/>
      <c r="BT119" s="486"/>
      <c r="BU119" s="486"/>
      <c r="BV119" s="486"/>
      <c r="BW119" s="486"/>
      <c r="BX119" s="464"/>
      <c r="BY119" s="464">
        <v>1841201</v>
      </c>
      <c r="BZ119" s="542" t="s">
        <v>3704</v>
      </c>
      <c r="CA119" s="464">
        <v>1841201</v>
      </c>
      <c r="CB119" s="464">
        <v>1</v>
      </c>
      <c r="CC119" s="464">
        <v>0.52200000000000002</v>
      </c>
      <c r="CD119" s="535" t="s">
        <v>3756</v>
      </c>
      <c r="CE119" s="535" t="s">
        <v>2524</v>
      </c>
      <c r="CF119" s="535" t="s">
        <v>3634</v>
      </c>
      <c r="CG119" s="535" t="s">
        <v>177</v>
      </c>
      <c r="CH119" s="517">
        <v>6045432000</v>
      </c>
      <c r="CI119" s="517">
        <v>3002500001</v>
      </c>
      <c r="CJ119" s="543" t="s">
        <v>3706</v>
      </c>
      <c r="CK119" s="486"/>
      <c r="CM119" s="894" t="str">
        <f t="shared" si="1"/>
        <v>pasar</v>
      </c>
      <c r="CN119" s="894" t="s">
        <v>4157</v>
      </c>
    </row>
    <row r="120" spans="2:92" ht="16.5" customHeight="1" thickBot="1">
      <c r="B120" s="462"/>
      <c r="C120" s="527" t="s">
        <v>474</v>
      </c>
      <c r="D120" s="717" t="s">
        <v>3960</v>
      </c>
      <c r="E120" s="528">
        <v>45413</v>
      </c>
      <c r="F120" s="691">
        <v>45406</v>
      </c>
      <c r="G120" s="527" t="s">
        <v>61</v>
      </c>
      <c r="H120" s="527">
        <v>1036401396</v>
      </c>
      <c r="I120" s="527" t="s">
        <v>3313</v>
      </c>
      <c r="J120" s="527" t="s">
        <v>2706</v>
      </c>
      <c r="K120" s="527" t="s">
        <v>3314</v>
      </c>
      <c r="L120" s="527"/>
      <c r="M120" s="528">
        <v>35235</v>
      </c>
      <c r="N120" s="812">
        <v>98</v>
      </c>
      <c r="O120" s="527" t="s">
        <v>524</v>
      </c>
      <c r="P120" s="452" t="s">
        <v>3315</v>
      </c>
      <c r="Q120" s="472" t="s">
        <v>2524</v>
      </c>
      <c r="R120" s="472" t="s">
        <v>3626</v>
      </c>
      <c r="S120" s="743" t="s">
        <v>3118</v>
      </c>
      <c r="T120" s="486"/>
      <c r="U120" s="724">
        <v>6045432000</v>
      </c>
      <c r="V120" s="486">
        <v>3218021090</v>
      </c>
      <c r="W120" s="758" t="s">
        <v>3316</v>
      </c>
      <c r="X120" s="486" t="s">
        <v>2547</v>
      </c>
      <c r="Y120" s="486"/>
      <c r="Z120" s="486" t="s">
        <v>2623</v>
      </c>
      <c r="AA120" s="486"/>
      <c r="AB120" s="724" t="s">
        <v>4024</v>
      </c>
      <c r="AC120" s="486"/>
      <c r="AD120" s="548" t="s">
        <v>489</v>
      </c>
      <c r="AE120" s="486"/>
      <c r="AF120" s="724" t="s">
        <v>551</v>
      </c>
      <c r="AG120" s="724" t="s">
        <v>600</v>
      </c>
      <c r="AH120" s="724" t="s">
        <v>485</v>
      </c>
      <c r="AI120" s="724" t="s">
        <v>492</v>
      </c>
      <c r="AJ120" s="729">
        <v>45529</v>
      </c>
      <c r="AK120" s="729">
        <v>45638</v>
      </c>
      <c r="AL120" s="487">
        <v>3</v>
      </c>
      <c r="AM120" s="520">
        <v>6699000</v>
      </c>
      <c r="AN120" s="520">
        <v>2233000</v>
      </c>
      <c r="AO120" s="520">
        <v>1300000</v>
      </c>
      <c r="AP120" s="486">
        <v>1841201</v>
      </c>
      <c r="AQ120" s="599" t="s">
        <v>821</v>
      </c>
      <c r="AR120" s="486"/>
      <c r="AS120" s="462">
        <v>1</v>
      </c>
      <c r="AT120" s="531" t="s">
        <v>112</v>
      </c>
      <c r="AU120" s="531" t="s">
        <v>112</v>
      </c>
      <c r="AV120" s="531" t="s">
        <v>112</v>
      </c>
      <c r="AW120" s="531" t="s">
        <v>112</v>
      </c>
      <c r="AX120" s="531" t="s">
        <v>112</v>
      </c>
      <c r="AY120" s="462"/>
      <c r="AZ120" s="462"/>
      <c r="BA120" s="462"/>
      <c r="BB120" s="462"/>
      <c r="BC120" s="462"/>
      <c r="BD120" s="462"/>
      <c r="BE120" s="462"/>
      <c r="BF120" s="462"/>
      <c r="BG120" s="462" t="s">
        <v>112</v>
      </c>
      <c r="BH120" s="462" t="s">
        <v>112</v>
      </c>
      <c r="BI120" s="462" t="s">
        <v>112</v>
      </c>
      <c r="BJ120" s="462" t="s">
        <v>112</v>
      </c>
      <c r="BK120" s="462" t="s">
        <v>112</v>
      </c>
      <c r="BL120" s="462" t="s">
        <v>112</v>
      </c>
      <c r="BM120" s="462" t="s">
        <v>3693</v>
      </c>
      <c r="BN120" s="462" t="s">
        <v>112</v>
      </c>
      <c r="BO120" s="462" t="s">
        <v>112</v>
      </c>
      <c r="BP120" s="462" t="s">
        <v>112</v>
      </c>
      <c r="BQ120" s="462" t="s">
        <v>112</v>
      </c>
      <c r="BR120" s="486"/>
      <c r="BS120" s="486"/>
      <c r="BT120" s="486"/>
      <c r="BU120" s="486"/>
      <c r="BV120" s="486"/>
      <c r="BW120" s="486"/>
      <c r="BX120" s="464"/>
      <c r="BY120" s="464">
        <v>1841201</v>
      </c>
      <c r="BZ120" s="542" t="s">
        <v>3704</v>
      </c>
      <c r="CA120" s="464">
        <v>1841201</v>
      </c>
      <c r="CB120" s="464">
        <v>1</v>
      </c>
      <c r="CC120" s="464">
        <v>0.52200000000000002</v>
      </c>
      <c r="CD120" s="535" t="s">
        <v>3757</v>
      </c>
      <c r="CE120" s="535" t="s">
        <v>2524</v>
      </c>
      <c r="CF120" s="535" t="s">
        <v>3634</v>
      </c>
      <c r="CG120" s="535" t="s">
        <v>177</v>
      </c>
      <c r="CH120" s="517">
        <v>6045432000</v>
      </c>
      <c r="CI120" s="517">
        <v>3002500001</v>
      </c>
      <c r="CJ120" s="543" t="s">
        <v>3706</v>
      </c>
      <c r="CK120" s="486"/>
      <c r="CM120" s="894" t="str">
        <f t="shared" si="1"/>
        <v>pasar</v>
      </c>
      <c r="CN120" s="894" t="s">
        <v>4158</v>
      </c>
    </row>
    <row r="121" spans="2:92" ht="16.5" customHeight="1" thickBot="1">
      <c r="B121" s="462"/>
      <c r="C121" s="527" t="s">
        <v>474</v>
      </c>
      <c r="D121" s="717" t="s">
        <v>3960</v>
      </c>
      <c r="E121" s="528">
        <v>45413</v>
      </c>
      <c r="F121" s="691">
        <v>45406</v>
      </c>
      <c r="G121" s="527" t="s">
        <v>61</v>
      </c>
      <c r="H121" s="527">
        <v>98495280</v>
      </c>
      <c r="I121" s="527" t="s">
        <v>3317</v>
      </c>
      <c r="J121" s="527" t="s">
        <v>2732</v>
      </c>
      <c r="K121" s="527" t="s">
        <v>3318</v>
      </c>
      <c r="L121" s="527" t="s">
        <v>3319</v>
      </c>
      <c r="M121" s="528">
        <v>24361</v>
      </c>
      <c r="N121" s="812">
        <v>99</v>
      </c>
      <c r="O121" s="527" t="s">
        <v>4</v>
      </c>
      <c r="P121" s="452" t="s">
        <v>3320</v>
      </c>
      <c r="Q121" s="472" t="s">
        <v>2524</v>
      </c>
      <c r="R121" s="472" t="s">
        <v>3626</v>
      </c>
      <c r="S121" s="473" t="s">
        <v>3118</v>
      </c>
      <c r="T121" s="484"/>
      <c r="U121" s="744">
        <v>6045432000</v>
      </c>
      <c r="V121" s="484">
        <v>3146403702</v>
      </c>
      <c r="W121" s="745" t="s">
        <v>3321</v>
      </c>
      <c r="X121" s="484" t="s">
        <v>2527</v>
      </c>
      <c r="Y121" s="484"/>
      <c r="Z121" s="484" t="s">
        <v>2548</v>
      </c>
      <c r="AA121" s="484"/>
      <c r="AB121" s="746" t="s">
        <v>4106</v>
      </c>
      <c r="AC121" s="747"/>
      <c r="AD121" s="748" t="s">
        <v>489</v>
      </c>
      <c r="AE121" s="749"/>
      <c r="AF121" s="746" t="s">
        <v>551</v>
      </c>
      <c r="AG121" s="746" t="s">
        <v>600</v>
      </c>
      <c r="AH121" s="746" t="s">
        <v>485</v>
      </c>
      <c r="AI121" s="746" t="s">
        <v>492</v>
      </c>
      <c r="AJ121" s="750">
        <v>45350</v>
      </c>
      <c r="AK121" s="750">
        <v>45631</v>
      </c>
      <c r="AL121" s="494">
        <v>7</v>
      </c>
      <c r="AM121" s="751">
        <v>28000000</v>
      </c>
      <c r="AN121" s="751">
        <v>4000000</v>
      </c>
      <c r="AO121" s="519">
        <v>1600000</v>
      </c>
      <c r="AP121" s="752">
        <v>1841201</v>
      </c>
      <c r="AQ121" s="753" t="s">
        <v>821</v>
      </c>
      <c r="AR121" s="754"/>
      <c r="AS121" s="755">
        <v>1</v>
      </c>
      <c r="AT121" s="756" t="s">
        <v>112</v>
      </c>
      <c r="AU121" s="757" t="s">
        <v>112</v>
      </c>
      <c r="AV121" s="757" t="s">
        <v>112</v>
      </c>
      <c r="AW121" s="757" t="s">
        <v>112</v>
      </c>
      <c r="AX121" s="757" t="s">
        <v>112</v>
      </c>
      <c r="AY121" s="755"/>
      <c r="AZ121" s="755"/>
      <c r="BA121" s="755"/>
      <c r="BB121" s="755"/>
      <c r="BC121" s="755"/>
      <c r="BD121" s="755"/>
      <c r="BE121" s="755"/>
      <c r="BF121" s="755"/>
      <c r="BG121" s="755" t="s">
        <v>112</v>
      </c>
      <c r="BH121" s="755" t="s">
        <v>112</v>
      </c>
      <c r="BI121" s="755" t="s">
        <v>112</v>
      </c>
      <c r="BJ121" s="755" t="s">
        <v>112</v>
      </c>
      <c r="BK121" s="755" t="s">
        <v>112</v>
      </c>
      <c r="BL121" s="755" t="s">
        <v>112</v>
      </c>
      <c r="BM121" s="755" t="s">
        <v>3693</v>
      </c>
      <c r="BN121" s="755" t="s">
        <v>112</v>
      </c>
      <c r="BO121" s="755" t="s">
        <v>112</v>
      </c>
      <c r="BP121" s="755" t="s">
        <v>112</v>
      </c>
      <c r="BQ121" s="755" t="s">
        <v>112</v>
      </c>
      <c r="BR121" s="752"/>
      <c r="BS121" s="752"/>
      <c r="BT121" s="752"/>
      <c r="BU121" s="752"/>
      <c r="BV121" s="752"/>
      <c r="BW121" s="752"/>
      <c r="BX121" s="496"/>
      <c r="BY121" s="496">
        <v>1841201</v>
      </c>
      <c r="BZ121" s="542" t="s">
        <v>3704</v>
      </c>
      <c r="CA121" s="464">
        <v>1841201</v>
      </c>
      <c r="CB121" s="464">
        <v>1</v>
      </c>
      <c r="CC121" s="464">
        <v>0.52200000000000002</v>
      </c>
      <c r="CD121" s="535" t="s">
        <v>3758</v>
      </c>
      <c r="CE121" s="535" t="s">
        <v>2524</v>
      </c>
      <c r="CF121" s="535" t="s">
        <v>3634</v>
      </c>
      <c r="CG121" s="535" t="s">
        <v>177</v>
      </c>
      <c r="CH121" s="517">
        <v>6045432000</v>
      </c>
      <c r="CI121" s="517">
        <v>3002500001</v>
      </c>
      <c r="CJ121" s="543" t="s">
        <v>3706</v>
      </c>
      <c r="CK121" s="486"/>
      <c r="CM121" s="1014" t="str">
        <f t="shared" si="1"/>
        <v>pasar</v>
      </c>
      <c r="CN121" s="1014" t="s">
        <v>4159</v>
      </c>
    </row>
    <row r="122" spans="2:92" ht="16.5" customHeight="1" thickBot="1">
      <c r="B122" s="462"/>
      <c r="C122" s="527" t="s">
        <v>474</v>
      </c>
      <c r="D122" s="717" t="s">
        <v>3960</v>
      </c>
      <c r="E122" s="528">
        <v>45413</v>
      </c>
      <c r="F122" s="691">
        <v>45406</v>
      </c>
      <c r="G122" s="527" t="s">
        <v>61</v>
      </c>
      <c r="H122" s="527">
        <v>71118443</v>
      </c>
      <c r="I122" s="527" t="s">
        <v>3306</v>
      </c>
      <c r="J122" s="527" t="s">
        <v>3169</v>
      </c>
      <c r="K122" s="527" t="s">
        <v>3322</v>
      </c>
      <c r="L122" s="527" t="s">
        <v>2725</v>
      </c>
      <c r="M122" s="528">
        <v>30751</v>
      </c>
      <c r="N122" s="812">
        <v>100</v>
      </c>
      <c r="O122" s="527" t="s">
        <v>4</v>
      </c>
      <c r="P122" s="452" t="s">
        <v>3323</v>
      </c>
      <c r="Q122" s="472" t="s">
        <v>2524</v>
      </c>
      <c r="R122" s="472" t="s">
        <v>3626</v>
      </c>
      <c r="S122" s="473" t="s">
        <v>3118</v>
      </c>
      <c r="T122" s="454"/>
      <c r="U122" s="438">
        <v>6045432000</v>
      </c>
      <c r="V122" s="454">
        <v>3147323491</v>
      </c>
      <c r="W122" s="453" t="s">
        <v>3324</v>
      </c>
      <c r="X122" s="454" t="s">
        <v>2547</v>
      </c>
      <c r="Y122" s="454"/>
      <c r="Z122" s="454" t="s">
        <v>2573</v>
      </c>
      <c r="AA122" s="454"/>
      <c r="AB122" s="439" t="s">
        <v>4024</v>
      </c>
      <c r="AC122" s="549"/>
      <c r="AD122" s="548" t="s">
        <v>489</v>
      </c>
      <c r="AE122" s="546"/>
      <c r="AF122" s="439" t="s">
        <v>551</v>
      </c>
      <c r="AG122" s="439" t="s">
        <v>600</v>
      </c>
      <c r="AH122" s="439" t="s">
        <v>485</v>
      </c>
      <c r="AI122" s="439" t="s">
        <v>492</v>
      </c>
      <c r="AJ122" s="451">
        <v>45356</v>
      </c>
      <c r="AK122" s="451">
        <v>45632</v>
      </c>
      <c r="AL122" s="440">
        <v>7</v>
      </c>
      <c r="AM122" s="455">
        <v>19572000</v>
      </c>
      <c r="AN122" s="455">
        <v>2796000</v>
      </c>
      <c r="AO122" s="510">
        <v>1300000</v>
      </c>
      <c r="AP122" s="486">
        <v>1841201</v>
      </c>
      <c r="AQ122" s="599" t="s">
        <v>821</v>
      </c>
      <c r="AR122" s="530"/>
      <c r="AS122" s="462">
        <v>1</v>
      </c>
      <c r="AT122" s="533" t="s">
        <v>112</v>
      </c>
      <c r="AU122" s="531" t="s">
        <v>112</v>
      </c>
      <c r="AV122" s="531" t="s">
        <v>112</v>
      </c>
      <c r="AW122" s="531" t="s">
        <v>112</v>
      </c>
      <c r="AX122" s="531" t="s">
        <v>112</v>
      </c>
      <c r="AY122" s="462"/>
      <c r="AZ122" s="462"/>
      <c r="BA122" s="462"/>
      <c r="BB122" s="462"/>
      <c r="BC122" s="462"/>
      <c r="BD122" s="462"/>
      <c r="BE122" s="462"/>
      <c r="BF122" s="462"/>
      <c r="BG122" s="462" t="s">
        <v>112</v>
      </c>
      <c r="BH122" s="462" t="s">
        <v>112</v>
      </c>
      <c r="BI122" s="462" t="s">
        <v>112</v>
      </c>
      <c r="BJ122" s="462" t="s">
        <v>112</v>
      </c>
      <c r="BK122" s="462" t="s">
        <v>112</v>
      </c>
      <c r="BL122" s="462" t="s">
        <v>112</v>
      </c>
      <c r="BM122" s="462" t="s">
        <v>3693</v>
      </c>
      <c r="BN122" s="462" t="s">
        <v>112</v>
      </c>
      <c r="BO122" s="462" t="s">
        <v>112</v>
      </c>
      <c r="BP122" s="462" t="s">
        <v>112</v>
      </c>
      <c r="BQ122" s="462" t="s">
        <v>112</v>
      </c>
      <c r="BR122" s="486"/>
      <c r="BS122" s="486"/>
      <c r="BT122" s="486"/>
      <c r="BU122" s="486"/>
      <c r="BV122" s="486"/>
      <c r="BW122" s="486"/>
      <c r="BX122" s="464"/>
      <c r="BY122" s="464">
        <v>1841201</v>
      </c>
      <c r="BZ122" s="542" t="s">
        <v>3704</v>
      </c>
      <c r="CA122" s="464">
        <v>1841201</v>
      </c>
      <c r="CB122" s="464">
        <v>1</v>
      </c>
      <c r="CC122" s="464">
        <v>0.52200000000000002</v>
      </c>
      <c r="CD122" s="535" t="s">
        <v>3759</v>
      </c>
      <c r="CE122" s="535" t="s">
        <v>2524</v>
      </c>
      <c r="CF122" s="535" t="s">
        <v>3634</v>
      </c>
      <c r="CG122" s="535" t="s">
        <v>177</v>
      </c>
      <c r="CH122" s="517">
        <v>6045432000</v>
      </c>
      <c r="CI122" s="517">
        <v>3002500001</v>
      </c>
      <c r="CJ122" s="543" t="s">
        <v>3706</v>
      </c>
      <c r="CK122" s="486"/>
      <c r="CM122" s="894" t="str">
        <f t="shared" si="1"/>
        <v>pasar</v>
      </c>
      <c r="CN122" s="894" t="s">
        <v>4160</v>
      </c>
    </row>
    <row r="123" spans="2:92" s="768" customFormat="1" ht="16.5" customHeight="1" thickBot="1">
      <c r="B123" s="769"/>
      <c r="C123" s="770" t="s">
        <v>474</v>
      </c>
      <c r="D123" s="832" t="s">
        <v>3960</v>
      </c>
      <c r="E123" s="771">
        <v>45413</v>
      </c>
      <c r="F123" s="772">
        <v>45406</v>
      </c>
      <c r="G123" s="770" t="s">
        <v>61</v>
      </c>
      <c r="H123" s="770">
        <v>1036783907</v>
      </c>
      <c r="I123" s="770" t="s">
        <v>3325</v>
      </c>
      <c r="J123" s="770" t="s">
        <v>2651</v>
      </c>
      <c r="K123" s="770" t="s">
        <v>3243</v>
      </c>
      <c r="L123" s="770" t="s">
        <v>3326</v>
      </c>
      <c r="M123" s="771">
        <v>35108</v>
      </c>
      <c r="N123" s="813">
        <v>101</v>
      </c>
      <c r="O123" s="770" t="s">
        <v>4</v>
      </c>
      <c r="P123" s="920" t="s">
        <v>3327</v>
      </c>
      <c r="Q123" s="834" t="s">
        <v>2524</v>
      </c>
      <c r="R123" s="834" t="s">
        <v>3626</v>
      </c>
      <c r="S123" s="835" t="s">
        <v>3118</v>
      </c>
      <c r="T123" s="921"/>
      <c r="U123" s="775">
        <v>6045432000</v>
      </c>
      <c r="V123" s="982">
        <v>3122762494</v>
      </c>
      <c r="W123" s="922" t="s">
        <v>3328</v>
      </c>
      <c r="X123" s="921" t="s">
        <v>2547</v>
      </c>
      <c r="Y123" s="921"/>
      <c r="Z123" s="921" t="s">
        <v>3119</v>
      </c>
      <c r="AA123" s="921"/>
      <c r="AB123" s="779" t="s">
        <v>4024</v>
      </c>
      <c r="AC123" s="923"/>
      <c r="AD123" s="781" t="s">
        <v>489</v>
      </c>
      <c r="AE123" s="924"/>
      <c r="AF123" s="779" t="s">
        <v>551</v>
      </c>
      <c r="AG123" s="779" t="s">
        <v>600</v>
      </c>
      <c r="AH123" s="779" t="s">
        <v>485</v>
      </c>
      <c r="AI123" s="779" t="s">
        <v>492</v>
      </c>
      <c r="AJ123" s="783">
        <v>45358</v>
      </c>
      <c r="AK123" s="783">
        <v>45645</v>
      </c>
      <c r="AL123" s="835">
        <v>7</v>
      </c>
      <c r="AM123" s="925">
        <v>26019000</v>
      </c>
      <c r="AN123" s="925">
        <v>3717000</v>
      </c>
      <c r="AO123" s="787">
        <v>1486800</v>
      </c>
      <c r="AP123" s="926">
        <v>1841201</v>
      </c>
      <c r="AQ123" s="789" t="s">
        <v>821</v>
      </c>
      <c r="AR123" s="927"/>
      <c r="AS123" s="769">
        <v>1</v>
      </c>
      <c r="AT123" s="791" t="s">
        <v>112</v>
      </c>
      <c r="AU123" s="792" t="s">
        <v>112</v>
      </c>
      <c r="AV123" s="792" t="s">
        <v>112</v>
      </c>
      <c r="AW123" s="792" t="s">
        <v>112</v>
      </c>
      <c r="AX123" s="792" t="s">
        <v>112</v>
      </c>
      <c r="AY123" s="769"/>
      <c r="AZ123" s="769"/>
      <c r="BA123" s="769"/>
      <c r="BB123" s="769"/>
      <c r="BC123" s="769"/>
      <c r="BD123" s="769"/>
      <c r="BE123" s="769"/>
      <c r="BF123" s="769"/>
      <c r="BG123" s="769" t="s">
        <v>112</v>
      </c>
      <c r="BH123" s="769" t="s">
        <v>112</v>
      </c>
      <c r="BI123" s="769" t="s">
        <v>112</v>
      </c>
      <c r="BJ123" s="769" t="s">
        <v>112</v>
      </c>
      <c r="BK123" s="769" t="s">
        <v>112</v>
      </c>
      <c r="BL123" s="769" t="s">
        <v>112</v>
      </c>
      <c r="BM123" s="769" t="s">
        <v>3693</v>
      </c>
      <c r="BN123" s="769" t="s">
        <v>112</v>
      </c>
      <c r="BO123" s="769" t="s">
        <v>112</v>
      </c>
      <c r="BP123" s="769" t="s">
        <v>112</v>
      </c>
      <c r="BQ123" s="769" t="s">
        <v>112</v>
      </c>
      <c r="BR123" s="926"/>
      <c r="BS123" s="926"/>
      <c r="BT123" s="926"/>
      <c r="BU123" s="926"/>
      <c r="BV123" s="926"/>
      <c r="BW123" s="926"/>
      <c r="BX123" s="928"/>
      <c r="BY123" s="740">
        <v>1841201</v>
      </c>
      <c r="BZ123" s="794" t="s">
        <v>3704</v>
      </c>
      <c r="CA123" s="928">
        <v>1841201</v>
      </c>
      <c r="CB123" s="928">
        <v>1</v>
      </c>
      <c r="CC123" s="740">
        <v>0.52200000000000002</v>
      </c>
      <c r="CD123" s="796" t="s">
        <v>3760</v>
      </c>
      <c r="CE123" s="796" t="s">
        <v>2524</v>
      </c>
      <c r="CF123" s="796" t="s">
        <v>3634</v>
      </c>
      <c r="CG123" s="796" t="s">
        <v>177</v>
      </c>
      <c r="CH123" s="797">
        <v>6045432000</v>
      </c>
      <c r="CI123" s="797">
        <v>3002500001</v>
      </c>
      <c r="CJ123" s="798" t="s">
        <v>3706</v>
      </c>
      <c r="CK123" s="926"/>
      <c r="CL123" s="768">
        <v>101</v>
      </c>
      <c r="CM123" s="768" t="str">
        <f t="shared" si="1"/>
        <v>pinta</v>
      </c>
    </row>
    <row r="124" spans="2:92" ht="16.5" customHeight="1" thickBot="1">
      <c r="B124" s="462"/>
      <c r="C124" s="527" t="s">
        <v>474</v>
      </c>
      <c r="D124" s="717" t="s">
        <v>3960</v>
      </c>
      <c r="E124" s="528">
        <v>45413</v>
      </c>
      <c r="F124" s="691">
        <v>45406</v>
      </c>
      <c r="G124" s="527" t="s">
        <v>61</v>
      </c>
      <c r="H124" s="527">
        <v>1001386443</v>
      </c>
      <c r="I124" s="527" t="s">
        <v>3587</v>
      </c>
      <c r="J124" s="527" t="s">
        <v>2803</v>
      </c>
      <c r="K124" s="527" t="s">
        <v>2572</v>
      </c>
      <c r="L124" s="527"/>
      <c r="M124" s="528">
        <v>33166</v>
      </c>
      <c r="N124" s="812">
        <v>102</v>
      </c>
      <c r="O124" s="527" t="s">
        <v>524</v>
      </c>
      <c r="P124" s="490" t="s">
        <v>3585</v>
      </c>
      <c r="Q124" s="468" t="s">
        <v>2524</v>
      </c>
      <c r="R124" s="468" t="s">
        <v>3626</v>
      </c>
      <c r="S124" s="488" t="s">
        <v>3118</v>
      </c>
      <c r="T124" s="464"/>
      <c r="U124" s="438">
        <v>6045432000</v>
      </c>
      <c r="V124" s="464">
        <v>3138053800</v>
      </c>
      <c r="W124" s="448" t="s">
        <v>3588</v>
      </c>
      <c r="X124" s="485" t="s">
        <v>3139</v>
      </c>
      <c r="Y124" s="464"/>
      <c r="Z124" s="485" t="s">
        <v>3119</v>
      </c>
      <c r="AA124" s="464"/>
      <c r="AB124" s="439" t="s">
        <v>4024</v>
      </c>
      <c r="AC124" s="516"/>
      <c r="AD124" s="548" t="s">
        <v>489</v>
      </c>
      <c r="AE124" s="541"/>
      <c r="AF124" s="439" t="s">
        <v>551</v>
      </c>
      <c r="AG124" s="439" t="s">
        <v>600</v>
      </c>
      <c r="AH124" s="439" t="s">
        <v>485</v>
      </c>
      <c r="AI124" s="439" t="s">
        <v>492</v>
      </c>
      <c r="AJ124" s="482">
        <v>45370</v>
      </c>
      <c r="AK124" s="482">
        <v>45632</v>
      </c>
      <c r="AL124" s="488">
        <v>7</v>
      </c>
      <c r="AM124" s="444">
        <v>26019000</v>
      </c>
      <c r="AN124" s="444">
        <v>3717000</v>
      </c>
      <c r="AO124" s="514">
        <v>1486800</v>
      </c>
      <c r="AP124" s="464">
        <v>1841201</v>
      </c>
      <c r="AQ124" s="599" t="s">
        <v>821</v>
      </c>
      <c r="AR124" s="516"/>
      <c r="AS124" s="462">
        <v>1</v>
      </c>
      <c r="AT124" s="533" t="s">
        <v>112</v>
      </c>
      <c r="AU124" s="531" t="s">
        <v>112</v>
      </c>
      <c r="AV124" s="531" t="s">
        <v>112</v>
      </c>
      <c r="AW124" s="531" t="s">
        <v>112</v>
      </c>
      <c r="AX124" s="531" t="s">
        <v>112</v>
      </c>
      <c r="AY124" s="462"/>
      <c r="AZ124" s="462"/>
      <c r="BA124" s="462"/>
      <c r="BB124" s="462"/>
      <c r="BC124" s="462"/>
      <c r="BD124" s="462"/>
      <c r="BE124" s="462"/>
      <c r="BF124" s="462"/>
      <c r="BG124" s="462" t="s">
        <v>112</v>
      </c>
      <c r="BH124" s="462" t="s">
        <v>112</v>
      </c>
      <c r="BI124" s="462" t="s">
        <v>112</v>
      </c>
      <c r="BJ124" s="462" t="s">
        <v>112</v>
      </c>
      <c r="BK124" s="462" t="s">
        <v>112</v>
      </c>
      <c r="BL124" s="462" t="s">
        <v>112</v>
      </c>
      <c r="BM124" s="462" t="s">
        <v>3693</v>
      </c>
      <c r="BN124" s="462" t="s">
        <v>112</v>
      </c>
      <c r="BO124" s="462" t="s">
        <v>112</v>
      </c>
      <c r="BP124" s="462" t="s">
        <v>112</v>
      </c>
      <c r="BQ124" s="462" t="s">
        <v>112</v>
      </c>
      <c r="BR124" s="464"/>
      <c r="BS124" s="464"/>
      <c r="BT124" s="464"/>
      <c r="BU124" s="464"/>
      <c r="BV124" s="464"/>
      <c r="BW124" s="464"/>
      <c r="BX124" s="464"/>
      <c r="BY124" s="464">
        <v>1841201</v>
      </c>
      <c r="BZ124" s="464" t="s">
        <v>3704</v>
      </c>
      <c r="CA124" s="464">
        <v>1841201</v>
      </c>
      <c r="CB124" s="464">
        <v>1</v>
      </c>
      <c r="CC124" s="464">
        <v>0.52200000000000002</v>
      </c>
      <c r="CD124" s="535" t="s">
        <v>3832</v>
      </c>
      <c r="CE124" s="535" t="s">
        <v>2524</v>
      </c>
      <c r="CF124" s="535" t="s">
        <v>3634</v>
      </c>
      <c r="CG124" s="535" t="s">
        <v>177</v>
      </c>
      <c r="CH124" s="517">
        <v>6045432000</v>
      </c>
      <c r="CI124" s="517">
        <v>3002500001</v>
      </c>
      <c r="CJ124" s="543" t="s">
        <v>3706</v>
      </c>
      <c r="CK124" s="464"/>
      <c r="CM124" s="894" t="str">
        <f t="shared" si="1"/>
        <v>pasar</v>
      </c>
      <c r="CN124" s="894" t="s">
        <v>4160</v>
      </c>
    </row>
    <row r="125" spans="2:92" s="768" customFormat="1" ht="16.149999999999999" customHeight="1" thickBot="1">
      <c r="B125" s="769"/>
      <c r="C125" s="890" t="s">
        <v>474</v>
      </c>
      <c r="D125" s="832" t="s">
        <v>3960</v>
      </c>
      <c r="E125" s="771">
        <v>45413</v>
      </c>
      <c r="F125" s="772">
        <v>45406</v>
      </c>
      <c r="G125" s="770" t="s">
        <v>61</v>
      </c>
      <c r="H125" s="770">
        <v>15448198</v>
      </c>
      <c r="I125" s="770" t="s">
        <v>3311</v>
      </c>
      <c r="J125" s="770" t="s">
        <v>3121</v>
      </c>
      <c r="K125" s="770" t="s">
        <v>3871</v>
      </c>
      <c r="L125" s="770" t="s">
        <v>3872</v>
      </c>
      <c r="M125" s="771">
        <v>31180</v>
      </c>
      <c r="N125" s="813">
        <v>103</v>
      </c>
      <c r="O125" s="816" t="s">
        <v>4</v>
      </c>
      <c r="P125" s="827" t="s">
        <v>3585</v>
      </c>
      <c r="Q125" s="818" t="s">
        <v>2524</v>
      </c>
      <c r="R125" s="818" t="s">
        <v>3626</v>
      </c>
      <c r="S125" s="816" t="s">
        <v>3118</v>
      </c>
      <c r="T125" s="740"/>
      <c r="U125" s="775">
        <v>6045432000</v>
      </c>
      <c r="V125" s="740">
        <v>3002294303</v>
      </c>
      <c r="W125" s="891" t="s">
        <v>3902</v>
      </c>
      <c r="X125" s="740" t="s">
        <v>2527</v>
      </c>
      <c r="Y125" s="740"/>
      <c r="Z125" s="740" t="s">
        <v>2548</v>
      </c>
      <c r="AA125" s="740"/>
      <c r="AB125" s="779" t="s">
        <v>4024</v>
      </c>
      <c r="AC125" s="790"/>
      <c r="AD125" s="892" t="s">
        <v>489</v>
      </c>
      <c r="AE125" s="821"/>
      <c r="AF125" s="779" t="s">
        <v>551</v>
      </c>
      <c r="AG125" s="779" t="s">
        <v>600</v>
      </c>
      <c r="AH125" s="779" t="s">
        <v>485</v>
      </c>
      <c r="AI125" s="779" t="s">
        <v>492</v>
      </c>
      <c r="AJ125" s="822">
        <v>45604</v>
      </c>
      <c r="AK125" s="822">
        <v>45636</v>
      </c>
      <c r="AL125" s="816">
        <v>1</v>
      </c>
      <c r="AM125" s="893">
        <v>4500000</v>
      </c>
      <c r="AN125" s="893">
        <v>4500000</v>
      </c>
      <c r="AO125" s="893">
        <v>1800000</v>
      </c>
      <c r="AP125" s="740">
        <v>1841201</v>
      </c>
      <c r="AQ125" s="789" t="s">
        <v>821</v>
      </c>
      <c r="AR125" s="790"/>
      <c r="AS125" s="769">
        <v>1</v>
      </c>
      <c r="AT125" s="791" t="s">
        <v>112</v>
      </c>
      <c r="AU125" s="792" t="s">
        <v>112</v>
      </c>
      <c r="AV125" s="792" t="s">
        <v>112</v>
      </c>
      <c r="AW125" s="792" t="s">
        <v>112</v>
      </c>
      <c r="AX125" s="792" t="s">
        <v>112</v>
      </c>
      <c r="AY125" s="769"/>
      <c r="AZ125" s="769"/>
      <c r="BA125" s="769"/>
      <c r="BB125" s="769"/>
      <c r="BC125" s="769"/>
      <c r="BD125" s="769"/>
      <c r="BE125" s="769"/>
      <c r="BF125" s="769"/>
      <c r="BG125" s="769" t="s">
        <v>112</v>
      </c>
      <c r="BH125" s="769" t="s">
        <v>112</v>
      </c>
      <c r="BI125" s="769" t="s">
        <v>112</v>
      </c>
      <c r="BJ125" s="769" t="s">
        <v>112</v>
      </c>
      <c r="BK125" s="769" t="s">
        <v>112</v>
      </c>
      <c r="BL125" s="769" t="s">
        <v>112</v>
      </c>
      <c r="BM125" s="769" t="s">
        <v>3693</v>
      </c>
      <c r="BN125" s="769" t="s">
        <v>112</v>
      </c>
      <c r="BO125" s="769" t="s">
        <v>112</v>
      </c>
      <c r="BP125" s="769" t="s">
        <v>112</v>
      </c>
      <c r="BQ125" s="769" t="s">
        <v>112</v>
      </c>
      <c r="BR125" s="740"/>
      <c r="BS125" s="740"/>
      <c r="BT125" s="740"/>
      <c r="BU125" s="740"/>
      <c r="BV125" s="740"/>
      <c r="BW125" s="740"/>
      <c r="BX125" s="740"/>
      <c r="BY125" s="740">
        <v>1841201</v>
      </c>
      <c r="BZ125" s="740" t="s">
        <v>3704</v>
      </c>
      <c r="CA125" s="740">
        <v>1841201</v>
      </c>
      <c r="CB125" s="740">
        <v>1</v>
      </c>
      <c r="CC125" s="740">
        <v>0.52200000000000002</v>
      </c>
      <c r="CD125" s="796" t="s">
        <v>3846</v>
      </c>
      <c r="CE125" s="796" t="s">
        <v>2524</v>
      </c>
      <c r="CF125" s="796" t="s">
        <v>3634</v>
      </c>
      <c r="CG125" s="796" t="s">
        <v>177</v>
      </c>
      <c r="CH125" s="797">
        <v>6045432000</v>
      </c>
      <c r="CI125" s="797">
        <v>3002500001</v>
      </c>
      <c r="CJ125" s="798" t="s">
        <v>3706</v>
      </c>
      <c r="CK125" s="740"/>
      <c r="CL125" s="768">
        <v>103</v>
      </c>
      <c r="CM125" s="768" t="str">
        <f t="shared" si="1"/>
        <v>pinta</v>
      </c>
    </row>
    <row r="126" spans="2:92" ht="16.149999999999999" customHeight="1" thickBot="1">
      <c r="B126" s="462"/>
      <c r="C126" s="527" t="s">
        <v>474</v>
      </c>
      <c r="D126" s="717" t="s">
        <v>3960</v>
      </c>
      <c r="E126" s="528">
        <v>45413</v>
      </c>
      <c r="F126" s="691">
        <v>45406</v>
      </c>
      <c r="G126" s="527" t="s">
        <v>61</v>
      </c>
      <c r="H126" s="527">
        <v>1036936214</v>
      </c>
      <c r="I126" s="527" t="s">
        <v>2632</v>
      </c>
      <c r="J126" s="527" t="s">
        <v>3853</v>
      </c>
      <c r="K126" s="527" t="s">
        <v>3246</v>
      </c>
      <c r="L126" s="527" t="s">
        <v>2595</v>
      </c>
      <c r="M126" s="528">
        <v>32833</v>
      </c>
      <c r="N126" s="812">
        <v>104</v>
      </c>
      <c r="O126" s="488" t="s">
        <v>524</v>
      </c>
      <c r="P126" s="490" t="s">
        <v>3855</v>
      </c>
      <c r="Q126" s="468" t="s">
        <v>2524</v>
      </c>
      <c r="R126" s="468" t="s">
        <v>3626</v>
      </c>
      <c r="S126" s="488" t="s">
        <v>3118</v>
      </c>
      <c r="T126" s="464"/>
      <c r="U126" s="438">
        <v>6045432000</v>
      </c>
      <c r="V126" s="464">
        <v>3206325889</v>
      </c>
      <c r="W126" s="565" t="s">
        <v>3859</v>
      </c>
      <c r="X126" s="485" t="s">
        <v>2527</v>
      </c>
      <c r="Y126" s="464"/>
      <c r="Z126" s="485" t="s">
        <v>2623</v>
      </c>
      <c r="AA126" s="464"/>
      <c r="AB126" s="439" t="s">
        <v>2527</v>
      </c>
      <c r="AC126" s="516"/>
      <c r="AD126" s="548" t="s">
        <v>489</v>
      </c>
      <c r="AE126" s="541"/>
      <c r="AF126" s="439" t="s">
        <v>551</v>
      </c>
      <c r="AG126" s="439" t="s">
        <v>600</v>
      </c>
      <c r="AH126" s="439" t="s">
        <v>485</v>
      </c>
      <c r="AI126" s="439" t="s">
        <v>492</v>
      </c>
      <c r="AJ126" s="482">
        <v>45359</v>
      </c>
      <c r="AK126" s="482">
        <v>45575</v>
      </c>
      <c r="AL126" s="488">
        <v>7</v>
      </c>
      <c r="AM126" s="447">
        <v>35000000</v>
      </c>
      <c r="AN126" s="444">
        <v>5000000</v>
      </c>
      <c r="AO126" s="447">
        <v>2000000</v>
      </c>
      <c r="AP126" s="464">
        <v>1841201</v>
      </c>
      <c r="AQ126" s="599" t="s">
        <v>821</v>
      </c>
      <c r="AR126" s="516"/>
      <c r="AS126" s="462">
        <v>1</v>
      </c>
      <c r="AT126" s="533" t="s">
        <v>112</v>
      </c>
      <c r="AU126" s="531" t="s">
        <v>112</v>
      </c>
      <c r="AV126" s="531" t="s">
        <v>112</v>
      </c>
      <c r="AW126" s="531" t="s">
        <v>112</v>
      </c>
      <c r="AX126" s="531" t="s">
        <v>112</v>
      </c>
      <c r="AY126" s="462"/>
      <c r="AZ126" s="462"/>
      <c r="BA126" s="462"/>
      <c r="BB126" s="462"/>
      <c r="BC126" s="462"/>
      <c r="BD126" s="462"/>
      <c r="BE126" s="462"/>
      <c r="BF126" s="462"/>
      <c r="BG126" s="462" t="s">
        <v>112</v>
      </c>
      <c r="BH126" s="462" t="s">
        <v>112</v>
      </c>
      <c r="BI126" s="462" t="s">
        <v>112</v>
      </c>
      <c r="BJ126" s="462" t="s">
        <v>112</v>
      </c>
      <c r="BK126" s="462" t="s">
        <v>112</v>
      </c>
      <c r="BL126" s="462" t="s">
        <v>112</v>
      </c>
      <c r="BM126" s="462" t="s">
        <v>3693</v>
      </c>
      <c r="BN126" s="462" t="s">
        <v>112</v>
      </c>
      <c r="BO126" s="462" t="s">
        <v>112</v>
      </c>
      <c r="BP126" s="462" t="s">
        <v>112</v>
      </c>
      <c r="BQ126" s="462" t="s">
        <v>112</v>
      </c>
      <c r="BR126" s="464"/>
      <c r="BS126" s="464"/>
      <c r="BT126" s="464"/>
      <c r="BU126" s="464"/>
      <c r="BV126" s="464"/>
      <c r="BW126" s="464"/>
      <c r="BX126" s="464"/>
      <c r="BY126" s="464">
        <v>2855201</v>
      </c>
      <c r="BZ126" s="464" t="s">
        <v>2533</v>
      </c>
      <c r="CA126" s="464">
        <v>2855201</v>
      </c>
      <c r="CB126" s="464">
        <v>2</v>
      </c>
      <c r="CC126" s="464">
        <v>1.044</v>
      </c>
      <c r="CD126" s="535" t="s">
        <v>3846</v>
      </c>
      <c r="CE126" s="535" t="s">
        <v>2524</v>
      </c>
      <c r="CF126" s="535" t="s">
        <v>3634</v>
      </c>
      <c r="CG126" s="535" t="s">
        <v>177</v>
      </c>
      <c r="CH126" s="517">
        <v>6045432000</v>
      </c>
      <c r="CI126" s="517">
        <v>3002500001</v>
      </c>
      <c r="CJ126" s="543" t="s">
        <v>3706</v>
      </c>
      <c r="CK126" s="464"/>
      <c r="CM126" s="894" t="str">
        <f t="shared" si="1"/>
        <v>pasar</v>
      </c>
      <c r="CN126" s="894" t="s">
        <v>4161</v>
      </c>
    </row>
    <row r="127" spans="2:92" s="768" customFormat="1" ht="16.149999999999999" customHeight="1" thickBot="1">
      <c r="B127" s="769"/>
      <c r="C127" s="890" t="s">
        <v>474</v>
      </c>
      <c r="D127" s="832" t="s">
        <v>3960</v>
      </c>
      <c r="E127" s="771">
        <v>45413</v>
      </c>
      <c r="F127" s="772">
        <v>45406</v>
      </c>
      <c r="G127" s="842" t="s">
        <v>61</v>
      </c>
      <c r="H127" s="842">
        <v>1036402057</v>
      </c>
      <c r="I127" s="842" t="s">
        <v>2620</v>
      </c>
      <c r="J127" s="842" t="s">
        <v>2898</v>
      </c>
      <c r="K127" s="842" t="s">
        <v>3930</v>
      </c>
      <c r="L127" s="842"/>
      <c r="M127" s="898">
        <v>35440</v>
      </c>
      <c r="N127" s="813">
        <v>105</v>
      </c>
      <c r="O127" s="816" t="s">
        <v>4</v>
      </c>
      <c r="P127" s="901" t="s">
        <v>3931</v>
      </c>
      <c r="Q127" s="929" t="s">
        <v>2524</v>
      </c>
      <c r="R127" s="929" t="s">
        <v>3626</v>
      </c>
      <c r="S127" s="816" t="s">
        <v>3118</v>
      </c>
      <c r="T127" s="740"/>
      <c r="U127" s="775">
        <v>6045432000</v>
      </c>
      <c r="V127" s="740">
        <v>3113149817</v>
      </c>
      <c r="W127" s="930" t="s">
        <v>3932</v>
      </c>
      <c r="X127" s="740" t="s">
        <v>3139</v>
      </c>
      <c r="Y127" s="740"/>
      <c r="Z127" s="740" t="s">
        <v>2548</v>
      </c>
      <c r="AA127" s="740"/>
      <c r="AB127" s="779" t="s">
        <v>4024</v>
      </c>
      <c r="AC127" s="790"/>
      <c r="AD127" s="892" t="s">
        <v>489</v>
      </c>
      <c r="AE127" s="821"/>
      <c r="AF127" s="779" t="s">
        <v>551</v>
      </c>
      <c r="AG127" s="779" t="s">
        <v>600</v>
      </c>
      <c r="AH127" s="779" t="s">
        <v>485</v>
      </c>
      <c r="AI127" s="779" t="s">
        <v>492</v>
      </c>
      <c r="AJ127" s="822">
        <v>45405</v>
      </c>
      <c r="AK127" s="822">
        <v>45636</v>
      </c>
      <c r="AL127" s="816">
        <v>1</v>
      </c>
      <c r="AM127" s="931" t="s">
        <v>3933</v>
      </c>
      <c r="AN127" s="828">
        <v>2796000</v>
      </c>
      <c r="AO127" s="828">
        <v>1300000</v>
      </c>
      <c r="AP127" s="740">
        <v>1841201</v>
      </c>
      <c r="AQ127" s="789" t="s">
        <v>821</v>
      </c>
      <c r="AR127" s="790"/>
      <c r="AS127" s="769">
        <v>5</v>
      </c>
      <c r="AT127" s="791" t="s">
        <v>112</v>
      </c>
      <c r="AU127" s="792" t="s">
        <v>112</v>
      </c>
      <c r="AV127" s="792" t="s">
        <v>112</v>
      </c>
      <c r="AW127" s="792" t="s">
        <v>112</v>
      </c>
      <c r="AX127" s="792" t="s">
        <v>112</v>
      </c>
      <c r="AY127" s="769"/>
      <c r="AZ127" s="769"/>
      <c r="BA127" s="769"/>
      <c r="BB127" s="769"/>
      <c r="BC127" s="769"/>
      <c r="BD127" s="769"/>
      <c r="BE127" s="769"/>
      <c r="BF127" s="769"/>
      <c r="BG127" s="769" t="s">
        <v>112</v>
      </c>
      <c r="BH127" s="769" t="s">
        <v>112</v>
      </c>
      <c r="BI127" s="769" t="s">
        <v>112</v>
      </c>
      <c r="BJ127" s="769" t="s">
        <v>112</v>
      </c>
      <c r="BK127" s="769" t="s">
        <v>112</v>
      </c>
      <c r="BL127" s="769" t="s">
        <v>112</v>
      </c>
      <c r="BM127" s="769" t="s">
        <v>3693</v>
      </c>
      <c r="BN127" s="769" t="s">
        <v>112</v>
      </c>
      <c r="BO127" s="769" t="s">
        <v>112</v>
      </c>
      <c r="BP127" s="769" t="s">
        <v>112</v>
      </c>
      <c r="BQ127" s="769" t="s">
        <v>112</v>
      </c>
      <c r="BR127" s="740"/>
      <c r="BS127" s="740"/>
      <c r="BT127" s="740"/>
      <c r="BU127" s="740"/>
      <c r="BV127" s="740"/>
      <c r="BW127" s="740"/>
      <c r="BX127" s="740"/>
      <c r="BY127" s="740">
        <v>1841201</v>
      </c>
      <c r="BZ127" s="740" t="s">
        <v>3704</v>
      </c>
      <c r="CA127" s="740">
        <v>1841201</v>
      </c>
      <c r="CB127" s="740">
        <v>1</v>
      </c>
      <c r="CC127" s="740">
        <v>0.52200000000000002</v>
      </c>
      <c r="CD127" s="796" t="s">
        <v>3846</v>
      </c>
      <c r="CE127" s="796" t="s">
        <v>2524</v>
      </c>
      <c r="CF127" s="796" t="s">
        <v>3634</v>
      </c>
      <c r="CG127" s="796" t="s">
        <v>177</v>
      </c>
      <c r="CH127" s="797">
        <v>6045432000</v>
      </c>
      <c r="CI127" s="797">
        <v>3002500001</v>
      </c>
      <c r="CJ127" s="798" t="s">
        <v>3706</v>
      </c>
      <c r="CK127" s="740"/>
      <c r="CL127" s="768">
        <v>105</v>
      </c>
      <c r="CM127" s="768" t="str">
        <f t="shared" si="1"/>
        <v>pinta</v>
      </c>
    </row>
    <row r="128" spans="2:92" s="768" customFormat="1" ht="16.5" customHeight="1" thickBot="1">
      <c r="B128" s="769"/>
      <c r="C128" s="770" t="s">
        <v>474</v>
      </c>
      <c r="D128" s="832" t="s">
        <v>3960</v>
      </c>
      <c r="E128" s="771">
        <v>45413</v>
      </c>
      <c r="F128" s="772">
        <v>45406</v>
      </c>
      <c r="G128" s="770" t="s">
        <v>61</v>
      </c>
      <c r="H128" s="770">
        <v>1001499218</v>
      </c>
      <c r="I128" s="770" t="s">
        <v>2673</v>
      </c>
      <c r="J128" s="770" t="s">
        <v>2815</v>
      </c>
      <c r="K128" s="770" t="s">
        <v>3329</v>
      </c>
      <c r="L128" s="770"/>
      <c r="M128" s="771">
        <v>36601</v>
      </c>
      <c r="N128" s="813">
        <v>106</v>
      </c>
      <c r="O128" s="770" t="s">
        <v>524</v>
      </c>
      <c r="P128" s="920" t="s">
        <v>3330</v>
      </c>
      <c r="Q128" s="834" t="s">
        <v>2524</v>
      </c>
      <c r="R128" s="834" t="s">
        <v>3626</v>
      </c>
      <c r="S128" s="835" t="s">
        <v>3118</v>
      </c>
      <c r="T128" s="921"/>
      <c r="U128" s="775">
        <v>6045432000</v>
      </c>
      <c r="V128" s="921">
        <v>3117243175</v>
      </c>
      <c r="W128" s="922" t="s">
        <v>3331</v>
      </c>
      <c r="X128" s="921" t="s">
        <v>2527</v>
      </c>
      <c r="Y128" s="921"/>
      <c r="Z128" s="921" t="s">
        <v>3119</v>
      </c>
      <c r="AA128" s="921"/>
      <c r="AB128" s="779" t="s">
        <v>4024</v>
      </c>
      <c r="AC128" s="923"/>
      <c r="AD128" s="781" t="s">
        <v>489</v>
      </c>
      <c r="AE128" s="924"/>
      <c r="AF128" s="779" t="s">
        <v>551</v>
      </c>
      <c r="AG128" s="779" t="s">
        <v>600</v>
      </c>
      <c r="AH128" s="779" t="s">
        <v>485</v>
      </c>
      <c r="AI128" s="779" t="s">
        <v>492</v>
      </c>
      <c r="AJ128" s="783">
        <v>45357</v>
      </c>
      <c r="AK128" s="783">
        <v>45643</v>
      </c>
      <c r="AL128" s="835">
        <v>7</v>
      </c>
      <c r="AM128" s="925">
        <v>26019000</v>
      </c>
      <c r="AN128" s="925">
        <v>3717000</v>
      </c>
      <c r="AO128" s="787">
        <v>1486800</v>
      </c>
      <c r="AP128" s="926">
        <v>1841201</v>
      </c>
      <c r="AQ128" s="789" t="s">
        <v>821</v>
      </c>
      <c r="AR128" s="927"/>
      <c r="AS128" s="769">
        <v>1</v>
      </c>
      <c r="AT128" s="791" t="s">
        <v>112</v>
      </c>
      <c r="AU128" s="792" t="s">
        <v>112</v>
      </c>
      <c r="AV128" s="792" t="s">
        <v>112</v>
      </c>
      <c r="AW128" s="792" t="s">
        <v>112</v>
      </c>
      <c r="AX128" s="792" t="s">
        <v>112</v>
      </c>
      <c r="AY128" s="769"/>
      <c r="AZ128" s="769"/>
      <c r="BA128" s="769"/>
      <c r="BB128" s="769"/>
      <c r="BC128" s="769"/>
      <c r="BD128" s="769"/>
      <c r="BE128" s="769"/>
      <c r="BF128" s="769"/>
      <c r="BG128" s="769" t="s">
        <v>112</v>
      </c>
      <c r="BH128" s="769" t="s">
        <v>112</v>
      </c>
      <c r="BI128" s="769" t="s">
        <v>112</v>
      </c>
      <c r="BJ128" s="769" t="s">
        <v>112</v>
      </c>
      <c r="BK128" s="769" t="s">
        <v>112</v>
      </c>
      <c r="BL128" s="769" t="s">
        <v>112</v>
      </c>
      <c r="BM128" s="769" t="s">
        <v>3693</v>
      </c>
      <c r="BN128" s="769" t="s">
        <v>112</v>
      </c>
      <c r="BO128" s="769" t="s">
        <v>112</v>
      </c>
      <c r="BP128" s="769" t="s">
        <v>112</v>
      </c>
      <c r="BQ128" s="769" t="s">
        <v>112</v>
      </c>
      <c r="BR128" s="926"/>
      <c r="BS128" s="926"/>
      <c r="BT128" s="926"/>
      <c r="BU128" s="926"/>
      <c r="BV128" s="926"/>
      <c r="BW128" s="926"/>
      <c r="BX128" s="928"/>
      <c r="BY128" s="740">
        <v>1841201</v>
      </c>
      <c r="BZ128" s="794" t="s">
        <v>3704</v>
      </c>
      <c r="CA128" s="928">
        <v>1841201</v>
      </c>
      <c r="CB128" s="928">
        <v>1</v>
      </c>
      <c r="CC128" s="740">
        <v>0.52200000000000002</v>
      </c>
      <c r="CD128" s="796" t="s">
        <v>3761</v>
      </c>
      <c r="CE128" s="796" t="s">
        <v>2524</v>
      </c>
      <c r="CF128" s="796" t="s">
        <v>3634</v>
      </c>
      <c r="CG128" s="796" t="s">
        <v>177</v>
      </c>
      <c r="CH128" s="797">
        <v>6045432000</v>
      </c>
      <c r="CI128" s="797">
        <v>3002500001</v>
      </c>
      <c r="CJ128" s="798" t="s">
        <v>3706</v>
      </c>
      <c r="CK128" s="926"/>
      <c r="CL128" s="768">
        <v>106</v>
      </c>
      <c r="CM128" s="768" t="str">
        <f t="shared" si="1"/>
        <v>pinta</v>
      </c>
    </row>
    <row r="129" spans="2:92" ht="16.5" customHeight="1" thickBot="1">
      <c r="B129" s="462"/>
      <c r="C129" s="527" t="s">
        <v>474</v>
      </c>
      <c r="D129" s="717" t="s">
        <v>3960</v>
      </c>
      <c r="E129" s="528">
        <v>45413</v>
      </c>
      <c r="F129" s="691">
        <v>45406</v>
      </c>
      <c r="G129" s="527" t="s">
        <v>61</v>
      </c>
      <c r="H129" s="527">
        <v>1036396015</v>
      </c>
      <c r="I129" s="527" t="s">
        <v>3223</v>
      </c>
      <c r="J129" s="527" t="s">
        <v>3131</v>
      </c>
      <c r="K129" s="527" t="s">
        <v>3061</v>
      </c>
      <c r="L129" s="527"/>
      <c r="M129" s="528">
        <v>33043</v>
      </c>
      <c r="N129" s="812">
        <v>107</v>
      </c>
      <c r="O129" s="527" t="s">
        <v>524</v>
      </c>
      <c r="P129" s="474" t="s">
        <v>4053</v>
      </c>
      <c r="Q129" s="472" t="s">
        <v>2524</v>
      </c>
      <c r="R129" s="472" t="s">
        <v>3626</v>
      </c>
      <c r="S129" s="738" t="s">
        <v>3118</v>
      </c>
      <c r="T129" s="463"/>
      <c r="U129" s="438">
        <v>6045432000</v>
      </c>
      <c r="V129" s="463">
        <v>3117784170</v>
      </c>
      <c r="W129" s="739" t="s">
        <v>4054</v>
      </c>
      <c r="X129" s="463" t="s">
        <v>2547</v>
      </c>
      <c r="Y129" s="463"/>
      <c r="Z129" s="463" t="s">
        <v>2623</v>
      </c>
      <c r="AA129" s="463"/>
      <c r="AB129" s="439" t="s">
        <v>4024</v>
      </c>
      <c r="AC129" s="547"/>
      <c r="AD129" s="548" t="s">
        <v>489</v>
      </c>
      <c r="AE129" s="551"/>
      <c r="AF129" s="439" t="s">
        <v>551</v>
      </c>
      <c r="AG129" s="439" t="s">
        <v>600</v>
      </c>
      <c r="AH129" s="439" t="s">
        <v>485</v>
      </c>
      <c r="AI129" s="439" t="s">
        <v>492</v>
      </c>
      <c r="AJ129" s="459">
        <v>45443</v>
      </c>
      <c r="AK129" s="459">
        <v>45627</v>
      </c>
      <c r="AL129" s="473">
        <v>7</v>
      </c>
      <c r="AM129" s="460">
        <v>13398000</v>
      </c>
      <c r="AN129" s="460">
        <v>2233000</v>
      </c>
      <c r="AO129" s="461">
        <v>1300000</v>
      </c>
      <c r="AP129" s="518">
        <v>1841201</v>
      </c>
      <c r="AQ129" s="599" t="s">
        <v>821</v>
      </c>
      <c r="AR129" s="529"/>
      <c r="AS129" s="462">
        <v>1</v>
      </c>
      <c r="AT129" s="533" t="s">
        <v>112</v>
      </c>
      <c r="AU129" s="531" t="s">
        <v>112</v>
      </c>
      <c r="AV129" s="531" t="s">
        <v>112</v>
      </c>
      <c r="AW129" s="531" t="s">
        <v>112</v>
      </c>
      <c r="AX129" s="531" t="s">
        <v>112</v>
      </c>
      <c r="AY129" s="462"/>
      <c r="AZ129" s="462"/>
      <c r="BA129" s="462"/>
      <c r="BB129" s="462"/>
      <c r="BC129" s="462"/>
      <c r="BD129" s="462"/>
      <c r="BE129" s="462"/>
      <c r="BF129" s="462"/>
      <c r="BG129" s="462" t="s">
        <v>112</v>
      </c>
      <c r="BH129" s="462" t="s">
        <v>112</v>
      </c>
      <c r="BI129" s="462" t="s">
        <v>112</v>
      </c>
      <c r="BJ129" s="462" t="s">
        <v>112</v>
      </c>
      <c r="BK129" s="462" t="s">
        <v>112</v>
      </c>
      <c r="BL129" s="462" t="s">
        <v>112</v>
      </c>
      <c r="BM129" s="462" t="s">
        <v>3693</v>
      </c>
      <c r="BN129" s="462" t="s">
        <v>112</v>
      </c>
      <c r="BO129" s="462" t="s">
        <v>112</v>
      </c>
      <c r="BP129" s="462" t="s">
        <v>112</v>
      </c>
      <c r="BQ129" s="462" t="s">
        <v>112</v>
      </c>
      <c r="BR129" s="518"/>
      <c r="BS129" s="518"/>
      <c r="BT129" s="518"/>
      <c r="BU129" s="518"/>
      <c r="BV129" s="518"/>
      <c r="BW129" s="518"/>
      <c r="BX129" s="538"/>
      <c r="BY129" s="464">
        <v>1841201</v>
      </c>
      <c r="BZ129" s="542" t="s">
        <v>3704</v>
      </c>
      <c r="CA129" s="538">
        <v>1841201</v>
      </c>
      <c r="CB129" s="538">
        <v>1</v>
      </c>
      <c r="CC129" s="464">
        <v>0.52200000000000002</v>
      </c>
      <c r="CD129" s="535" t="s">
        <v>3761</v>
      </c>
      <c r="CE129" s="535" t="s">
        <v>2524</v>
      </c>
      <c r="CF129" s="535" t="s">
        <v>3634</v>
      </c>
      <c r="CG129" s="535" t="s">
        <v>177</v>
      </c>
      <c r="CH129" s="517">
        <v>6045432000</v>
      </c>
      <c r="CI129" s="517">
        <v>3002500001</v>
      </c>
      <c r="CJ129" s="543" t="s">
        <v>3706</v>
      </c>
      <c r="CK129" s="518"/>
      <c r="CM129" s="894" t="str">
        <f t="shared" si="1"/>
        <v>pasar</v>
      </c>
      <c r="CN129" s="894" t="s">
        <v>4162</v>
      </c>
    </row>
    <row r="130" spans="2:92" ht="16.5" customHeight="1" thickBot="1">
      <c r="B130" s="462"/>
      <c r="C130" s="762" t="s">
        <v>474</v>
      </c>
      <c r="D130" s="761" t="s">
        <v>3960</v>
      </c>
      <c r="E130" s="759">
        <v>45413</v>
      </c>
      <c r="F130" s="760">
        <v>45406</v>
      </c>
      <c r="G130" s="762" t="s">
        <v>61</v>
      </c>
      <c r="H130" s="762">
        <v>1020458606</v>
      </c>
      <c r="I130" s="762" t="s">
        <v>3223</v>
      </c>
      <c r="J130" s="762" t="s">
        <v>4059</v>
      </c>
      <c r="K130" s="762" t="s">
        <v>2707</v>
      </c>
      <c r="L130" s="762" t="s">
        <v>2698</v>
      </c>
      <c r="M130" s="759">
        <v>34419</v>
      </c>
      <c r="N130" s="812">
        <v>108</v>
      </c>
      <c r="O130" s="527" t="s">
        <v>4</v>
      </c>
      <c r="P130" s="474" t="s">
        <v>4060</v>
      </c>
      <c r="Q130" s="472" t="s">
        <v>2524</v>
      </c>
      <c r="R130" s="472" t="s">
        <v>3626</v>
      </c>
      <c r="S130" s="738" t="s">
        <v>3118</v>
      </c>
      <c r="T130" s="463"/>
      <c r="U130" s="438">
        <v>6045432000</v>
      </c>
      <c r="V130" s="463">
        <v>3207803362</v>
      </c>
      <c r="W130" s="739" t="s">
        <v>3310</v>
      </c>
      <c r="X130" s="463" t="s">
        <v>2547</v>
      </c>
      <c r="Y130" s="463"/>
      <c r="Z130" s="463" t="s">
        <v>2623</v>
      </c>
      <c r="AA130" s="463"/>
      <c r="AB130" s="439" t="s">
        <v>4024</v>
      </c>
      <c r="AC130" s="547"/>
      <c r="AD130" s="548" t="s">
        <v>489</v>
      </c>
      <c r="AE130" s="551"/>
      <c r="AF130" s="439" t="s">
        <v>551</v>
      </c>
      <c r="AG130" s="439" t="s">
        <v>600</v>
      </c>
      <c r="AH130" s="439" t="s">
        <v>485</v>
      </c>
      <c r="AI130" s="439" t="s">
        <v>492</v>
      </c>
      <c r="AJ130" s="459">
        <v>45486</v>
      </c>
      <c r="AK130" s="459">
        <v>45624</v>
      </c>
      <c r="AL130" s="473">
        <v>4</v>
      </c>
      <c r="AM130" s="460">
        <v>12582000</v>
      </c>
      <c r="AN130" s="460">
        <v>2796000</v>
      </c>
      <c r="AO130" s="461">
        <v>1300000</v>
      </c>
      <c r="AP130" s="518">
        <v>1841201</v>
      </c>
      <c r="AQ130" s="599" t="s">
        <v>821</v>
      </c>
      <c r="AR130" s="529"/>
      <c r="AS130" s="462">
        <v>1</v>
      </c>
      <c r="AT130" s="533" t="s">
        <v>112</v>
      </c>
      <c r="AU130" s="531" t="s">
        <v>112</v>
      </c>
      <c r="AV130" s="531" t="s">
        <v>112</v>
      </c>
      <c r="AW130" s="531" t="s">
        <v>112</v>
      </c>
      <c r="AX130" s="531" t="s">
        <v>112</v>
      </c>
      <c r="AY130" s="462"/>
      <c r="AZ130" s="462"/>
      <c r="BA130" s="462"/>
      <c r="BB130" s="462"/>
      <c r="BC130" s="462"/>
      <c r="BD130" s="462"/>
      <c r="BE130" s="462"/>
      <c r="BF130" s="462"/>
      <c r="BG130" s="462" t="s">
        <v>112</v>
      </c>
      <c r="BH130" s="462" t="s">
        <v>112</v>
      </c>
      <c r="BI130" s="462" t="s">
        <v>112</v>
      </c>
      <c r="BJ130" s="462" t="s">
        <v>112</v>
      </c>
      <c r="BK130" s="462" t="s">
        <v>112</v>
      </c>
      <c r="BL130" s="462" t="s">
        <v>112</v>
      </c>
      <c r="BM130" s="462" t="s">
        <v>3693</v>
      </c>
      <c r="BN130" s="462" t="s">
        <v>112</v>
      </c>
      <c r="BO130" s="462" t="s">
        <v>112</v>
      </c>
      <c r="BP130" s="462" t="s">
        <v>112</v>
      </c>
      <c r="BQ130" s="462" t="s">
        <v>112</v>
      </c>
      <c r="BR130" s="518"/>
      <c r="BS130" s="518"/>
      <c r="BT130" s="518"/>
      <c r="BU130" s="518"/>
      <c r="BV130" s="518"/>
      <c r="BW130" s="518"/>
      <c r="BX130" s="538"/>
      <c r="BY130" s="464">
        <v>1841201</v>
      </c>
      <c r="BZ130" s="542" t="s">
        <v>3704</v>
      </c>
      <c r="CA130" s="538">
        <v>1841201</v>
      </c>
      <c r="CB130" s="538">
        <v>1</v>
      </c>
      <c r="CC130" s="464">
        <v>0.52200000000000002</v>
      </c>
      <c r="CD130" s="535" t="s">
        <v>3761</v>
      </c>
      <c r="CE130" s="535" t="s">
        <v>2524</v>
      </c>
      <c r="CF130" s="535" t="s">
        <v>3634</v>
      </c>
      <c r="CG130" s="535" t="s">
        <v>177</v>
      </c>
      <c r="CH130" s="517">
        <v>6045432000</v>
      </c>
      <c r="CI130" s="517">
        <v>3002500001</v>
      </c>
      <c r="CJ130" s="543" t="s">
        <v>3706</v>
      </c>
      <c r="CK130" s="518"/>
      <c r="CM130" s="894" t="str">
        <f t="shared" si="1"/>
        <v>pasar</v>
      </c>
      <c r="CN130" s="894" t="s">
        <v>4156</v>
      </c>
    </row>
    <row r="131" spans="2:92" s="768" customFormat="1" ht="16.5" customHeight="1" thickBot="1">
      <c r="B131" s="769"/>
      <c r="C131" s="770" t="s">
        <v>474</v>
      </c>
      <c r="D131" s="832" t="s">
        <v>3960</v>
      </c>
      <c r="E131" s="771">
        <v>45505</v>
      </c>
      <c r="F131" s="772">
        <v>45406</v>
      </c>
      <c r="G131" s="770" t="s">
        <v>61</v>
      </c>
      <c r="H131" s="770">
        <v>1036403894</v>
      </c>
      <c r="I131" s="770" t="s">
        <v>3120</v>
      </c>
      <c r="J131" s="770" t="s">
        <v>2644</v>
      </c>
      <c r="K131" s="770" t="s">
        <v>3483</v>
      </c>
      <c r="L131" s="770" t="s">
        <v>3211</v>
      </c>
      <c r="M131" s="771">
        <v>36104</v>
      </c>
      <c r="N131" s="813">
        <v>109</v>
      </c>
      <c r="O131" s="770" t="s">
        <v>4</v>
      </c>
      <c r="P131" s="920" t="s">
        <v>4065</v>
      </c>
      <c r="Q131" s="834" t="s">
        <v>2524</v>
      </c>
      <c r="R131" s="834" t="s">
        <v>3626</v>
      </c>
      <c r="S131" s="983" t="s">
        <v>3118</v>
      </c>
      <c r="T131" s="921"/>
      <c r="U131" s="775">
        <v>6045432000</v>
      </c>
      <c r="V131" s="921">
        <v>3215708133</v>
      </c>
      <c r="W131" s="984" t="s">
        <v>4066</v>
      </c>
      <c r="X131" s="921" t="s">
        <v>2547</v>
      </c>
      <c r="Y131" s="921"/>
      <c r="Z131" s="921" t="s">
        <v>3119</v>
      </c>
      <c r="AA131" s="921"/>
      <c r="AB131" s="779" t="s">
        <v>4024</v>
      </c>
      <c r="AC131" s="923"/>
      <c r="AD131" s="781" t="s">
        <v>489</v>
      </c>
      <c r="AE131" s="924"/>
      <c r="AF131" s="779" t="s">
        <v>551</v>
      </c>
      <c r="AG131" s="779" t="s">
        <v>600</v>
      </c>
      <c r="AH131" s="779" t="s">
        <v>485</v>
      </c>
      <c r="AI131" s="779" t="s">
        <v>492</v>
      </c>
      <c r="AJ131" s="783">
        <v>45505</v>
      </c>
      <c r="AK131" s="783">
        <v>45656</v>
      </c>
      <c r="AL131" s="835">
        <v>4</v>
      </c>
      <c r="AM131" s="925">
        <v>9394600</v>
      </c>
      <c r="AN131" s="925">
        <v>1878920</v>
      </c>
      <c r="AO131" s="787">
        <v>1300000</v>
      </c>
      <c r="AP131" s="926">
        <v>1841201</v>
      </c>
      <c r="AQ131" s="789" t="s">
        <v>821</v>
      </c>
      <c r="AR131" s="927"/>
      <c r="AS131" s="769">
        <v>1</v>
      </c>
      <c r="AT131" s="791" t="s">
        <v>112</v>
      </c>
      <c r="AU131" s="792" t="s">
        <v>112</v>
      </c>
      <c r="AV131" s="792" t="s">
        <v>112</v>
      </c>
      <c r="AW131" s="792" t="s">
        <v>112</v>
      </c>
      <c r="AX131" s="792" t="s">
        <v>112</v>
      </c>
      <c r="AY131" s="769"/>
      <c r="AZ131" s="769"/>
      <c r="BA131" s="769"/>
      <c r="BB131" s="769"/>
      <c r="BC131" s="769"/>
      <c r="BD131" s="769"/>
      <c r="BE131" s="769"/>
      <c r="BF131" s="769"/>
      <c r="BG131" s="769" t="s">
        <v>112</v>
      </c>
      <c r="BH131" s="769" t="s">
        <v>112</v>
      </c>
      <c r="BI131" s="769" t="s">
        <v>112</v>
      </c>
      <c r="BJ131" s="769" t="s">
        <v>112</v>
      </c>
      <c r="BK131" s="769" t="s">
        <v>112</v>
      </c>
      <c r="BL131" s="769" t="s">
        <v>112</v>
      </c>
      <c r="BM131" s="769" t="s">
        <v>3693</v>
      </c>
      <c r="BN131" s="769" t="s">
        <v>112</v>
      </c>
      <c r="BO131" s="769" t="s">
        <v>112</v>
      </c>
      <c r="BP131" s="769" t="s">
        <v>112</v>
      </c>
      <c r="BQ131" s="769" t="s">
        <v>112</v>
      </c>
      <c r="BR131" s="926"/>
      <c r="BS131" s="926"/>
      <c r="BT131" s="926"/>
      <c r="BU131" s="926"/>
      <c r="BV131" s="926"/>
      <c r="BW131" s="926"/>
      <c r="BX131" s="928"/>
      <c r="BY131" s="740">
        <v>1841201</v>
      </c>
      <c r="BZ131" s="794" t="s">
        <v>3704</v>
      </c>
      <c r="CA131" s="928">
        <v>1841201</v>
      </c>
      <c r="CB131" s="928">
        <v>1</v>
      </c>
      <c r="CC131" s="740">
        <v>0.52200000000000002</v>
      </c>
      <c r="CD131" s="796" t="s">
        <v>2541</v>
      </c>
      <c r="CE131" s="796" t="s">
        <v>2524</v>
      </c>
      <c r="CF131" s="796" t="s">
        <v>3634</v>
      </c>
      <c r="CG131" s="796" t="s">
        <v>177</v>
      </c>
      <c r="CH131" s="797">
        <v>6045432000</v>
      </c>
      <c r="CI131" s="797">
        <v>3002500001</v>
      </c>
      <c r="CJ131" s="798" t="s">
        <v>3706</v>
      </c>
      <c r="CK131" s="926"/>
      <c r="CL131" s="768">
        <v>109</v>
      </c>
      <c r="CM131" s="768" t="str">
        <f t="shared" si="1"/>
        <v>pinta</v>
      </c>
    </row>
    <row r="132" spans="2:92" s="768" customFormat="1" ht="16.5" customHeight="1" thickBot="1">
      <c r="B132" s="769"/>
      <c r="C132" s="770" t="s">
        <v>474</v>
      </c>
      <c r="D132" s="832" t="s">
        <v>3960</v>
      </c>
      <c r="E132" s="771">
        <v>45413</v>
      </c>
      <c r="F132" s="772">
        <v>45406</v>
      </c>
      <c r="G132" s="770" t="s">
        <v>61</v>
      </c>
      <c r="H132" s="770">
        <v>21492494</v>
      </c>
      <c r="I132" s="770" t="s">
        <v>2575</v>
      </c>
      <c r="J132" s="770" t="s">
        <v>2655</v>
      </c>
      <c r="K132" s="770" t="s">
        <v>4061</v>
      </c>
      <c r="L132" s="770" t="s">
        <v>2608</v>
      </c>
      <c r="M132" s="771">
        <v>29694</v>
      </c>
      <c r="N132" s="813">
        <v>110</v>
      </c>
      <c r="O132" s="770" t="s">
        <v>524</v>
      </c>
      <c r="P132" s="920" t="s">
        <v>4062</v>
      </c>
      <c r="Q132" s="834" t="s">
        <v>2524</v>
      </c>
      <c r="R132" s="834" t="s">
        <v>4063</v>
      </c>
      <c r="S132" s="983" t="s">
        <v>3118</v>
      </c>
      <c r="T132" s="921"/>
      <c r="U132" s="775">
        <v>6045432000</v>
      </c>
      <c r="V132" s="921">
        <v>3187754477</v>
      </c>
      <c r="W132" s="984" t="s">
        <v>4064</v>
      </c>
      <c r="X132" s="921" t="s">
        <v>2527</v>
      </c>
      <c r="Y132" s="921"/>
      <c r="Z132" s="921" t="s">
        <v>3119</v>
      </c>
      <c r="AA132" s="921"/>
      <c r="AB132" s="779" t="s">
        <v>4024</v>
      </c>
      <c r="AC132" s="923"/>
      <c r="AD132" s="781" t="s">
        <v>489</v>
      </c>
      <c r="AE132" s="924"/>
      <c r="AF132" s="779" t="s">
        <v>551</v>
      </c>
      <c r="AG132" s="779" t="s">
        <v>600</v>
      </c>
      <c r="AH132" s="779" t="s">
        <v>485</v>
      </c>
      <c r="AI132" s="779" t="s">
        <v>492</v>
      </c>
      <c r="AJ132" s="783">
        <v>45461</v>
      </c>
      <c r="AK132" s="783">
        <v>45644</v>
      </c>
      <c r="AL132" s="835">
        <v>6</v>
      </c>
      <c r="AM132" s="925">
        <v>25200000</v>
      </c>
      <c r="AN132" s="925">
        <v>4200000</v>
      </c>
      <c r="AO132" s="787">
        <v>1680000</v>
      </c>
      <c r="AP132" s="926">
        <v>1841201</v>
      </c>
      <c r="AQ132" s="789" t="s">
        <v>821</v>
      </c>
      <c r="AR132" s="927"/>
      <c r="AS132" s="769">
        <v>1</v>
      </c>
      <c r="AT132" s="791" t="s">
        <v>112</v>
      </c>
      <c r="AU132" s="792" t="s">
        <v>112</v>
      </c>
      <c r="AV132" s="792" t="s">
        <v>112</v>
      </c>
      <c r="AW132" s="792" t="s">
        <v>112</v>
      </c>
      <c r="AX132" s="792" t="s">
        <v>112</v>
      </c>
      <c r="AY132" s="769"/>
      <c r="AZ132" s="769"/>
      <c r="BA132" s="769"/>
      <c r="BB132" s="769"/>
      <c r="BC132" s="769"/>
      <c r="BD132" s="769"/>
      <c r="BE132" s="769"/>
      <c r="BF132" s="769"/>
      <c r="BG132" s="769" t="s">
        <v>112</v>
      </c>
      <c r="BH132" s="769" t="s">
        <v>112</v>
      </c>
      <c r="BI132" s="769" t="s">
        <v>112</v>
      </c>
      <c r="BJ132" s="769" t="s">
        <v>112</v>
      </c>
      <c r="BK132" s="769" t="s">
        <v>112</v>
      </c>
      <c r="BL132" s="769" t="s">
        <v>112</v>
      </c>
      <c r="BM132" s="769" t="s">
        <v>3693</v>
      </c>
      <c r="BN132" s="769" t="s">
        <v>112</v>
      </c>
      <c r="BO132" s="769" t="s">
        <v>112</v>
      </c>
      <c r="BP132" s="769" t="s">
        <v>112</v>
      </c>
      <c r="BQ132" s="769" t="s">
        <v>112</v>
      </c>
      <c r="BR132" s="926"/>
      <c r="BS132" s="926"/>
      <c r="BT132" s="926"/>
      <c r="BU132" s="926"/>
      <c r="BV132" s="926"/>
      <c r="BW132" s="926"/>
      <c r="BX132" s="928"/>
      <c r="BY132" s="740">
        <v>1841201</v>
      </c>
      <c r="BZ132" s="794" t="s">
        <v>3704</v>
      </c>
      <c r="CA132" s="928">
        <v>1841201</v>
      </c>
      <c r="CB132" s="928">
        <v>1</v>
      </c>
      <c r="CC132" s="740">
        <v>0.52200000000000002</v>
      </c>
      <c r="CD132" s="796" t="s">
        <v>3761</v>
      </c>
      <c r="CE132" s="796" t="s">
        <v>2524</v>
      </c>
      <c r="CF132" s="796" t="s">
        <v>3634</v>
      </c>
      <c r="CG132" s="796" t="s">
        <v>177</v>
      </c>
      <c r="CH132" s="797">
        <v>6045432000</v>
      </c>
      <c r="CI132" s="797">
        <v>3002500001</v>
      </c>
      <c r="CJ132" s="798" t="s">
        <v>3706</v>
      </c>
      <c r="CK132" s="926"/>
      <c r="CL132" s="768">
        <v>110</v>
      </c>
      <c r="CM132" s="768" t="str">
        <f t="shared" si="1"/>
        <v>pinta</v>
      </c>
    </row>
    <row r="133" spans="2:92" ht="16.5" customHeight="1" thickBot="1">
      <c r="B133" s="462"/>
      <c r="C133" s="527" t="s">
        <v>474</v>
      </c>
      <c r="D133" s="717" t="s">
        <v>3960</v>
      </c>
      <c r="E133" s="528">
        <v>45413</v>
      </c>
      <c r="F133" s="691">
        <v>45406</v>
      </c>
      <c r="G133" s="527" t="s">
        <v>61</v>
      </c>
      <c r="H133" s="527">
        <v>71116359</v>
      </c>
      <c r="I133" s="527" t="s">
        <v>2685</v>
      </c>
      <c r="J133" s="527" t="s">
        <v>2710</v>
      </c>
      <c r="K133" s="527" t="s">
        <v>4079</v>
      </c>
      <c r="L133" s="527" t="s">
        <v>4080</v>
      </c>
      <c r="M133" s="528">
        <v>28681</v>
      </c>
      <c r="N133" s="812">
        <v>111</v>
      </c>
      <c r="O133" s="527" t="s">
        <v>4</v>
      </c>
      <c r="P133" s="474" t="s">
        <v>4081</v>
      </c>
      <c r="Q133" s="472" t="s">
        <v>2524</v>
      </c>
      <c r="R133" s="472" t="s">
        <v>4082</v>
      </c>
      <c r="S133" s="738" t="s">
        <v>3118</v>
      </c>
      <c r="T133" s="463"/>
      <c r="U133" s="438">
        <v>6045432000</v>
      </c>
      <c r="V133" s="463">
        <v>3113798629</v>
      </c>
      <c r="W133" s="739" t="s">
        <v>4083</v>
      </c>
      <c r="X133" s="463" t="s">
        <v>2527</v>
      </c>
      <c r="Y133" s="463"/>
      <c r="Z133" s="463" t="s">
        <v>2548</v>
      </c>
      <c r="AA133" s="463"/>
      <c r="AB133" s="439" t="s">
        <v>2527</v>
      </c>
      <c r="AC133" s="547"/>
      <c r="AD133" s="548" t="s">
        <v>489</v>
      </c>
      <c r="AE133" s="551"/>
      <c r="AF133" s="439" t="s">
        <v>551</v>
      </c>
      <c r="AG133" s="439" t="s">
        <v>600</v>
      </c>
      <c r="AH133" s="439" t="s">
        <v>485</v>
      </c>
      <c r="AI133" s="439" t="s">
        <v>492</v>
      </c>
      <c r="AJ133" s="459">
        <v>45524</v>
      </c>
      <c r="AK133" s="459">
        <v>45646</v>
      </c>
      <c r="AL133" s="473"/>
      <c r="AM133" s="460">
        <v>24000000</v>
      </c>
      <c r="AN133" s="460">
        <v>6000000</v>
      </c>
      <c r="AO133" s="461">
        <v>2400000</v>
      </c>
      <c r="AP133" s="518">
        <v>1841201</v>
      </c>
      <c r="AQ133" s="599" t="s">
        <v>821</v>
      </c>
      <c r="AR133" s="529"/>
      <c r="AS133" s="462">
        <v>1</v>
      </c>
      <c r="AT133" s="533" t="s">
        <v>112</v>
      </c>
      <c r="AU133" s="531" t="s">
        <v>112</v>
      </c>
      <c r="AV133" s="531" t="s">
        <v>112</v>
      </c>
      <c r="AW133" s="531" t="s">
        <v>112</v>
      </c>
      <c r="AX133" s="531" t="s">
        <v>112</v>
      </c>
      <c r="AY133" s="462"/>
      <c r="AZ133" s="462"/>
      <c r="BA133" s="462"/>
      <c r="BB133" s="462"/>
      <c r="BC133" s="462"/>
      <c r="BD133" s="462"/>
      <c r="BE133" s="462"/>
      <c r="BF133" s="462"/>
      <c r="BG133" s="462" t="s">
        <v>112</v>
      </c>
      <c r="BH133" s="462" t="s">
        <v>112</v>
      </c>
      <c r="BI133" s="462" t="s">
        <v>112</v>
      </c>
      <c r="BJ133" s="462" t="s">
        <v>112</v>
      </c>
      <c r="BK133" s="462" t="s">
        <v>112</v>
      </c>
      <c r="BL133" s="462" t="s">
        <v>112</v>
      </c>
      <c r="BM133" s="462" t="s">
        <v>3693</v>
      </c>
      <c r="BN133" s="462" t="s">
        <v>112</v>
      </c>
      <c r="BO133" s="462" t="s">
        <v>112</v>
      </c>
      <c r="BP133" s="462" t="s">
        <v>112</v>
      </c>
      <c r="BQ133" s="462" t="s">
        <v>112</v>
      </c>
      <c r="BR133" s="518"/>
      <c r="BS133" s="518"/>
      <c r="BT133" s="518"/>
      <c r="BU133" s="518"/>
      <c r="BV133" s="518"/>
      <c r="BW133" s="518"/>
      <c r="BX133" s="538"/>
      <c r="BY133" s="464">
        <v>1841201</v>
      </c>
      <c r="BZ133" s="542" t="s">
        <v>3704</v>
      </c>
      <c r="CA133" s="538">
        <v>1841201</v>
      </c>
      <c r="CB133" s="538">
        <v>1</v>
      </c>
      <c r="CC133" s="464">
        <v>0.52200000000000002</v>
      </c>
      <c r="CD133" s="535" t="s">
        <v>3761</v>
      </c>
      <c r="CE133" s="535" t="s">
        <v>2524</v>
      </c>
      <c r="CF133" s="535" t="s">
        <v>3634</v>
      </c>
      <c r="CG133" s="535" t="s">
        <v>177</v>
      </c>
      <c r="CH133" s="517">
        <v>6045432000</v>
      </c>
      <c r="CI133" s="517">
        <v>3002500001</v>
      </c>
      <c r="CJ133" s="543" t="s">
        <v>3706</v>
      </c>
      <c r="CK133" s="518"/>
      <c r="CM133" s="1014" t="str">
        <f t="shared" si="1"/>
        <v>pasar</v>
      </c>
      <c r="CN133" s="1014" t="s">
        <v>4163</v>
      </c>
    </row>
    <row r="134" spans="2:92" s="768" customFormat="1" ht="16.5" customHeight="1" thickBot="1">
      <c r="B134" s="769"/>
      <c r="C134" s="770" t="s">
        <v>474</v>
      </c>
      <c r="D134" s="832" t="s">
        <v>3961</v>
      </c>
      <c r="E134" s="771">
        <v>45413</v>
      </c>
      <c r="F134" s="772">
        <v>45406</v>
      </c>
      <c r="G134" s="770" t="s">
        <v>61</v>
      </c>
      <c r="H134" s="770">
        <v>1036397762</v>
      </c>
      <c r="I134" s="770" t="s">
        <v>3332</v>
      </c>
      <c r="J134" s="770" t="s">
        <v>2575</v>
      </c>
      <c r="K134" s="770" t="s">
        <v>3333</v>
      </c>
      <c r="L134" s="770" t="s">
        <v>3048</v>
      </c>
      <c r="M134" s="771">
        <v>33886</v>
      </c>
      <c r="N134" s="813">
        <v>112</v>
      </c>
      <c r="O134" s="770" t="s">
        <v>524</v>
      </c>
      <c r="P134" s="833" t="s">
        <v>3129</v>
      </c>
      <c r="Q134" s="834" t="s">
        <v>2524</v>
      </c>
      <c r="R134" s="834" t="s">
        <v>3626</v>
      </c>
      <c r="S134" s="835" t="s">
        <v>178</v>
      </c>
      <c r="T134" s="776"/>
      <c r="U134" s="775">
        <v>6045432000</v>
      </c>
      <c r="V134" s="776">
        <v>3207190820</v>
      </c>
      <c r="W134" s="777" t="s">
        <v>3334</v>
      </c>
      <c r="X134" s="776" t="s">
        <v>2527</v>
      </c>
      <c r="Y134" s="776"/>
      <c r="Z134" s="776" t="s">
        <v>2623</v>
      </c>
      <c r="AA134" s="776"/>
      <c r="AB134" s="779" t="s">
        <v>2527</v>
      </c>
      <c r="AC134" s="780"/>
      <c r="AD134" s="781" t="s">
        <v>489</v>
      </c>
      <c r="AE134" s="782"/>
      <c r="AF134" s="779" t="s">
        <v>551</v>
      </c>
      <c r="AG134" s="779" t="s">
        <v>600</v>
      </c>
      <c r="AH134" s="779" t="s">
        <v>485</v>
      </c>
      <c r="AI134" s="779" t="s">
        <v>492</v>
      </c>
      <c r="AJ134" s="836">
        <v>45316</v>
      </c>
      <c r="AK134" s="836">
        <v>45650</v>
      </c>
      <c r="AL134" s="837">
        <v>11</v>
      </c>
      <c r="AM134" s="838">
        <v>40887000</v>
      </c>
      <c r="AN134" s="838">
        <v>3717000</v>
      </c>
      <c r="AO134" s="839">
        <v>1486800</v>
      </c>
      <c r="AP134" s="840">
        <v>1841201</v>
      </c>
      <c r="AQ134" s="789" t="s">
        <v>821</v>
      </c>
      <c r="AR134" s="841"/>
      <c r="AS134" s="769">
        <v>1</v>
      </c>
      <c r="AT134" s="791" t="s">
        <v>112</v>
      </c>
      <c r="AU134" s="792" t="s">
        <v>112</v>
      </c>
      <c r="AV134" s="792" t="s">
        <v>112</v>
      </c>
      <c r="AW134" s="792" t="s">
        <v>112</v>
      </c>
      <c r="AX134" s="792" t="s">
        <v>112</v>
      </c>
      <c r="AY134" s="769"/>
      <c r="AZ134" s="769"/>
      <c r="BA134" s="769"/>
      <c r="BB134" s="769"/>
      <c r="BC134" s="769"/>
      <c r="BD134" s="769"/>
      <c r="BE134" s="769"/>
      <c r="BF134" s="769"/>
      <c r="BG134" s="769" t="s">
        <v>112</v>
      </c>
      <c r="BH134" s="769" t="s">
        <v>112</v>
      </c>
      <c r="BI134" s="769" t="s">
        <v>112</v>
      </c>
      <c r="BJ134" s="769" t="s">
        <v>112</v>
      </c>
      <c r="BK134" s="769" t="s">
        <v>112</v>
      </c>
      <c r="BL134" s="769" t="s">
        <v>112</v>
      </c>
      <c r="BM134" s="769" t="s">
        <v>3693</v>
      </c>
      <c r="BN134" s="769" t="s">
        <v>112</v>
      </c>
      <c r="BO134" s="769" t="s">
        <v>112</v>
      </c>
      <c r="BP134" s="769" t="s">
        <v>112</v>
      </c>
      <c r="BQ134" s="769" t="s">
        <v>112</v>
      </c>
      <c r="BR134" s="840"/>
      <c r="BS134" s="840"/>
      <c r="BT134" s="840"/>
      <c r="BU134" s="840"/>
      <c r="BV134" s="840"/>
      <c r="BW134" s="840"/>
      <c r="BX134" s="740"/>
      <c r="BY134" s="740">
        <v>1841201</v>
      </c>
      <c r="BZ134" s="794" t="s">
        <v>3704</v>
      </c>
      <c r="CA134" s="740">
        <v>1841201</v>
      </c>
      <c r="CB134" s="740">
        <v>1</v>
      </c>
      <c r="CC134" s="740">
        <v>0.52200000000000002</v>
      </c>
      <c r="CD134" s="796" t="s">
        <v>3762</v>
      </c>
      <c r="CE134" s="796" t="s">
        <v>2524</v>
      </c>
      <c r="CF134" s="796" t="s">
        <v>3634</v>
      </c>
      <c r="CG134" s="796" t="s">
        <v>177</v>
      </c>
      <c r="CH134" s="797">
        <v>6045432000</v>
      </c>
      <c r="CI134" s="797">
        <v>3002500001</v>
      </c>
      <c r="CJ134" s="798" t="s">
        <v>3706</v>
      </c>
      <c r="CK134" s="840"/>
      <c r="CL134" s="768">
        <v>112</v>
      </c>
      <c r="CM134" s="768" t="str">
        <f t="shared" si="1"/>
        <v>pinta</v>
      </c>
    </row>
    <row r="135" spans="2:92" s="768" customFormat="1" ht="16.5" customHeight="1" thickBot="1">
      <c r="B135" s="769"/>
      <c r="C135" s="770" t="s">
        <v>474</v>
      </c>
      <c r="D135" s="832" t="s">
        <v>3961</v>
      </c>
      <c r="E135" s="771">
        <v>45413</v>
      </c>
      <c r="F135" s="772">
        <v>45406</v>
      </c>
      <c r="G135" s="770" t="s">
        <v>61</v>
      </c>
      <c r="H135" s="770">
        <v>1036398092</v>
      </c>
      <c r="I135" s="770" t="s">
        <v>3335</v>
      </c>
      <c r="J135" s="770" t="s">
        <v>2576</v>
      </c>
      <c r="K135" s="770" t="s">
        <v>3336</v>
      </c>
      <c r="L135" s="770"/>
      <c r="M135" s="771">
        <v>33984</v>
      </c>
      <c r="N135" s="813">
        <v>113</v>
      </c>
      <c r="O135" s="770" t="s">
        <v>524</v>
      </c>
      <c r="P135" s="920" t="s">
        <v>3337</v>
      </c>
      <c r="Q135" s="834" t="s">
        <v>2524</v>
      </c>
      <c r="R135" s="834" t="s">
        <v>3626</v>
      </c>
      <c r="S135" s="835" t="s">
        <v>3118</v>
      </c>
      <c r="T135" s="776"/>
      <c r="U135" s="775">
        <v>6045432000</v>
      </c>
      <c r="V135" s="776">
        <v>3216131237</v>
      </c>
      <c r="W135" s="777" t="s">
        <v>3338</v>
      </c>
      <c r="X135" s="776" t="s">
        <v>2527</v>
      </c>
      <c r="Y135" s="776"/>
      <c r="Z135" s="776" t="s">
        <v>2623</v>
      </c>
      <c r="AA135" s="776"/>
      <c r="AB135" s="779" t="s">
        <v>4024</v>
      </c>
      <c r="AC135" s="780"/>
      <c r="AD135" s="781" t="s">
        <v>489</v>
      </c>
      <c r="AE135" s="782"/>
      <c r="AF135" s="779" t="s">
        <v>551</v>
      </c>
      <c r="AG135" s="779" t="s">
        <v>600</v>
      </c>
      <c r="AH135" s="779" t="s">
        <v>485</v>
      </c>
      <c r="AI135" s="779" t="s">
        <v>492</v>
      </c>
      <c r="AJ135" s="836">
        <v>45533</v>
      </c>
      <c r="AK135" s="836">
        <v>45639</v>
      </c>
      <c r="AL135" s="837">
        <v>4</v>
      </c>
      <c r="AM135" s="838">
        <v>13009500</v>
      </c>
      <c r="AN135" s="838">
        <v>3717000</v>
      </c>
      <c r="AO135" s="839">
        <v>1486800</v>
      </c>
      <c r="AP135" s="840">
        <v>1841201</v>
      </c>
      <c r="AQ135" s="789" t="s">
        <v>821</v>
      </c>
      <c r="AR135" s="841"/>
      <c r="AS135" s="769">
        <v>1</v>
      </c>
      <c r="AT135" s="791" t="s">
        <v>112</v>
      </c>
      <c r="AU135" s="792" t="s">
        <v>112</v>
      </c>
      <c r="AV135" s="792" t="s">
        <v>112</v>
      </c>
      <c r="AW135" s="792" t="s">
        <v>112</v>
      </c>
      <c r="AX135" s="792" t="s">
        <v>112</v>
      </c>
      <c r="AY135" s="769"/>
      <c r="AZ135" s="769"/>
      <c r="BA135" s="769"/>
      <c r="BB135" s="769"/>
      <c r="BC135" s="769"/>
      <c r="BD135" s="769"/>
      <c r="BE135" s="769"/>
      <c r="BF135" s="769"/>
      <c r="BG135" s="769" t="s">
        <v>112</v>
      </c>
      <c r="BH135" s="769" t="s">
        <v>112</v>
      </c>
      <c r="BI135" s="769" t="s">
        <v>112</v>
      </c>
      <c r="BJ135" s="769" t="s">
        <v>112</v>
      </c>
      <c r="BK135" s="769" t="s">
        <v>112</v>
      </c>
      <c r="BL135" s="769" t="s">
        <v>112</v>
      </c>
      <c r="BM135" s="769" t="s">
        <v>3693</v>
      </c>
      <c r="BN135" s="769" t="s">
        <v>112</v>
      </c>
      <c r="BO135" s="769" t="s">
        <v>112</v>
      </c>
      <c r="BP135" s="769" t="s">
        <v>112</v>
      </c>
      <c r="BQ135" s="769" t="s">
        <v>112</v>
      </c>
      <c r="BR135" s="840"/>
      <c r="BS135" s="840"/>
      <c r="BT135" s="840"/>
      <c r="BU135" s="840"/>
      <c r="BV135" s="840"/>
      <c r="BW135" s="840"/>
      <c r="BX135" s="740"/>
      <c r="BY135" s="740">
        <v>1841201</v>
      </c>
      <c r="BZ135" s="794" t="s">
        <v>3704</v>
      </c>
      <c r="CA135" s="740">
        <v>1841201</v>
      </c>
      <c r="CB135" s="740">
        <v>1</v>
      </c>
      <c r="CC135" s="740">
        <v>0.52200000000000002</v>
      </c>
      <c r="CD135" s="796" t="s">
        <v>3763</v>
      </c>
      <c r="CE135" s="796" t="s">
        <v>2524</v>
      </c>
      <c r="CF135" s="796" t="s">
        <v>3634</v>
      </c>
      <c r="CG135" s="796" t="s">
        <v>177</v>
      </c>
      <c r="CH135" s="797">
        <v>6045432000</v>
      </c>
      <c r="CI135" s="797">
        <v>3002500001</v>
      </c>
      <c r="CJ135" s="798" t="s">
        <v>3706</v>
      </c>
      <c r="CK135" s="840"/>
      <c r="CL135" s="768">
        <v>113</v>
      </c>
      <c r="CM135" s="768" t="str">
        <f t="shared" si="1"/>
        <v>pinta</v>
      </c>
    </row>
    <row r="136" spans="2:92" s="768" customFormat="1" ht="16.5" customHeight="1" thickBot="1">
      <c r="B136" s="769"/>
      <c r="C136" s="770" t="s">
        <v>474</v>
      </c>
      <c r="D136" s="832" t="s">
        <v>3961</v>
      </c>
      <c r="E136" s="771">
        <v>45413</v>
      </c>
      <c r="F136" s="772">
        <v>45406</v>
      </c>
      <c r="G136" s="770" t="s">
        <v>61</v>
      </c>
      <c r="H136" s="770">
        <v>1036951611</v>
      </c>
      <c r="I136" s="770" t="s">
        <v>3339</v>
      </c>
      <c r="J136" s="770" t="s">
        <v>2624</v>
      </c>
      <c r="K136" s="770" t="s">
        <v>3340</v>
      </c>
      <c r="L136" s="770"/>
      <c r="M136" s="771">
        <v>34632</v>
      </c>
      <c r="N136" s="813">
        <v>114</v>
      </c>
      <c r="O136" s="770" t="s">
        <v>524</v>
      </c>
      <c r="P136" s="833" t="s">
        <v>3341</v>
      </c>
      <c r="Q136" s="834" t="s">
        <v>2524</v>
      </c>
      <c r="R136" s="834" t="s">
        <v>3626</v>
      </c>
      <c r="S136" s="835" t="s">
        <v>3118</v>
      </c>
      <c r="T136" s="776"/>
      <c r="U136" s="775">
        <v>6045432000</v>
      </c>
      <c r="V136" s="776">
        <v>3142862833</v>
      </c>
      <c r="W136" s="777" t="s">
        <v>3342</v>
      </c>
      <c r="X136" s="776" t="s">
        <v>2527</v>
      </c>
      <c r="Y136" s="776"/>
      <c r="Z136" s="776" t="s">
        <v>2573</v>
      </c>
      <c r="AA136" s="776"/>
      <c r="AB136" s="779" t="s">
        <v>4024</v>
      </c>
      <c r="AC136" s="780"/>
      <c r="AD136" s="781" t="s">
        <v>489</v>
      </c>
      <c r="AE136" s="782"/>
      <c r="AF136" s="779" t="s">
        <v>551</v>
      </c>
      <c r="AG136" s="779" t="s">
        <v>600</v>
      </c>
      <c r="AH136" s="779" t="s">
        <v>485</v>
      </c>
      <c r="AI136" s="779" t="s">
        <v>492</v>
      </c>
      <c r="AJ136" s="836">
        <v>45343</v>
      </c>
      <c r="AK136" s="836">
        <v>45626</v>
      </c>
      <c r="AL136" s="837">
        <v>7</v>
      </c>
      <c r="AM136" s="838">
        <v>26019000</v>
      </c>
      <c r="AN136" s="838">
        <v>3717000</v>
      </c>
      <c r="AO136" s="839">
        <v>1486800</v>
      </c>
      <c r="AP136" s="840">
        <v>1841201</v>
      </c>
      <c r="AQ136" s="789" t="s">
        <v>821</v>
      </c>
      <c r="AR136" s="841"/>
      <c r="AS136" s="769">
        <v>1</v>
      </c>
      <c r="AT136" s="791" t="s">
        <v>112</v>
      </c>
      <c r="AU136" s="792" t="s">
        <v>112</v>
      </c>
      <c r="AV136" s="792" t="s">
        <v>112</v>
      </c>
      <c r="AW136" s="792" t="s">
        <v>112</v>
      </c>
      <c r="AX136" s="792" t="s">
        <v>112</v>
      </c>
      <c r="AY136" s="769"/>
      <c r="AZ136" s="769"/>
      <c r="BA136" s="769"/>
      <c r="BB136" s="769"/>
      <c r="BC136" s="769"/>
      <c r="BD136" s="769"/>
      <c r="BE136" s="769"/>
      <c r="BF136" s="769"/>
      <c r="BG136" s="769" t="s">
        <v>112</v>
      </c>
      <c r="BH136" s="769" t="s">
        <v>112</v>
      </c>
      <c r="BI136" s="769" t="s">
        <v>112</v>
      </c>
      <c r="BJ136" s="769" t="s">
        <v>112</v>
      </c>
      <c r="BK136" s="769" t="s">
        <v>112</v>
      </c>
      <c r="BL136" s="769" t="s">
        <v>112</v>
      </c>
      <c r="BM136" s="769" t="s">
        <v>3693</v>
      </c>
      <c r="BN136" s="769" t="s">
        <v>112</v>
      </c>
      <c r="BO136" s="769" t="s">
        <v>112</v>
      </c>
      <c r="BP136" s="769" t="s">
        <v>112</v>
      </c>
      <c r="BQ136" s="769" t="s">
        <v>112</v>
      </c>
      <c r="BR136" s="840"/>
      <c r="BS136" s="840"/>
      <c r="BT136" s="840"/>
      <c r="BU136" s="840"/>
      <c r="BV136" s="840"/>
      <c r="BW136" s="840"/>
      <c r="BX136" s="740"/>
      <c r="BY136" s="740">
        <v>1841201</v>
      </c>
      <c r="BZ136" s="794" t="s">
        <v>3704</v>
      </c>
      <c r="CA136" s="740">
        <v>1841201</v>
      </c>
      <c r="CB136" s="740">
        <v>1</v>
      </c>
      <c r="CC136" s="740">
        <v>0.52200000000000002</v>
      </c>
      <c r="CD136" s="796" t="s">
        <v>3764</v>
      </c>
      <c r="CE136" s="796" t="s">
        <v>2524</v>
      </c>
      <c r="CF136" s="796" t="s">
        <v>3634</v>
      </c>
      <c r="CG136" s="796" t="s">
        <v>177</v>
      </c>
      <c r="CH136" s="797">
        <v>6045432000</v>
      </c>
      <c r="CI136" s="797">
        <v>3002500001</v>
      </c>
      <c r="CJ136" s="798" t="s">
        <v>3706</v>
      </c>
      <c r="CK136" s="840"/>
      <c r="CL136" s="768">
        <v>114</v>
      </c>
      <c r="CM136" s="768" t="str">
        <f t="shared" si="1"/>
        <v>pinta</v>
      </c>
    </row>
    <row r="137" spans="2:92" s="768" customFormat="1" ht="16.5" customHeight="1" thickBot="1">
      <c r="B137" s="769"/>
      <c r="C137" s="770" t="s">
        <v>474</v>
      </c>
      <c r="D137" s="832" t="s">
        <v>3961</v>
      </c>
      <c r="E137" s="771">
        <v>45413</v>
      </c>
      <c r="F137" s="772">
        <v>45406</v>
      </c>
      <c r="G137" s="770" t="s">
        <v>61</v>
      </c>
      <c r="H137" s="770">
        <v>1040048843</v>
      </c>
      <c r="I137" s="770" t="s">
        <v>3313</v>
      </c>
      <c r="J137" s="770" t="s">
        <v>2556</v>
      </c>
      <c r="K137" s="770" t="s">
        <v>2820</v>
      </c>
      <c r="L137" s="770" t="s">
        <v>3343</v>
      </c>
      <c r="M137" s="771">
        <v>35675</v>
      </c>
      <c r="N137" s="813">
        <v>115</v>
      </c>
      <c r="O137" s="770" t="s">
        <v>4</v>
      </c>
      <c r="P137" s="833" t="s">
        <v>3344</v>
      </c>
      <c r="Q137" s="834" t="s">
        <v>2524</v>
      </c>
      <c r="R137" s="834" t="s">
        <v>3626</v>
      </c>
      <c r="S137" s="835" t="s">
        <v>3118</v>
      </c>
      <c r="T137" s="776"/>
      <c r="U137" s="775">
        <v>6045432000</v>
      </c>
      <c r="V137" s="918">
        <v>3197250840</v>
      </c>
      <c r="W137" s="777" t="s">
        <v>3345</v>
      </c>
      <c r="X137" s="776" t="s">
        <v>2527</v>
      </c>
      <c r="Y137" s="776"/>
      <c r="Z137" s="776" t="s">
        <v>2623</v>
      </c>
      <c r="AA137" s="776"/>
      <c r="AB137" s="779" t="s">
        <v>4024</v>
      </c>
      <c r="AC137" s="780"/>
      <c r="AD137" s="781" t="s">
        <v>489</v>
      </c>
      <c r="AE137" s="782"/>
      <c r="AF137" s="779" t="s">
        <v>551</v>
      </c>
      <c r="AG137" s="779" t="s">
        <v>600</v>
      </c>
      <c r="AH137" s="779" t="s">
        <v>485</v>
      </c>
      <c r="AI137" s="779" t="s">
        <v>492</v>
      </c>
      <c r="AJ137" s="836">
        <v>45343</v>
      </c>
      <c r="AK137" s="836">
        <v>45626</v>
      </c>
      <c r="AL137" s="837">
        <v>7</v>
      </c>
      <c r="AM137" s="838">
        <v>26019000</v>
      </c>
      <c r="AN137" s="838">
        <v>3717000</v>
      </c>
      <c r="AO137" s="839">
        <v>1486800</v>
      </c>
      <c r="AP137" s="840">
        <v>1841201</v>
      </c>
      <c r="AQ137" s="789" t="s">
        <v>821</v>
      </c>
      <c r="AR137" s="841"/>
      <c r="AS137" s="769">
        <v>1</v>
      </c>
      <c r="AT137" s="791" t="s">
        <v>112</v>
      </c>
      <c r="AU137" s="792" t="s">
        <v>112</v>
      </c>
      <c r="AV137" s="792" t="s">
        <v>112</v>
      </c>
      <c r="AW137" s="792" t="s">
        <v>112</v>
      </c>
      <c r="AX137" s="792" t="s">
        <v>112</v>
      </c>
      <c r="AY137" s="769"/>
      <c r="AZ137" s="769"/>
      <c r="BA137" s="769"/>
      <c r="BB137" s="769"/>
      <c r="BC137" s="769"/>
      <c r="BD137" s="769"/>
      <c r="BE137" s="769"/>
      <c r="BF137" s="769"/>
      <c r="BG137" s="769" t="s">
        <v>112</v>
      </c>
      <c r="BH137" s="769" t="s">
        <v>112</v>
      </c>
      <c r="BI137" s="769" t="s">
        <v>112</v>
      </c>
      <c r="BJ137" s="769" t="s">
        <v>112</v>
      </c>
      <c r="BK137" s="769" t="s">
        <v>112</v>
      </c>
      <c r="BL137" s="769" t="s">
        <v>112</v>
      </c>
      <c r="BM137" s="769" t="s">
        <v>3693</v>
      </c>
      <c r="BN137" s="769" t="s">
        <v>112</v>
      </c>
      <c r="BO137" s="769" t="s">
        <v>112</v>
      </c>
      <c r="BP137" s="769" t="s">
        <v>112</v>
      </c>
      <c r="BQ137" s="769" t="s">
        <v>112</v>
      </c>
      <c r="BR137" s="840"/>
      <c r="BS137" s="840"/>
      <c r="BT137" s="840"/>
      <c r="BU137" s="840"/>
      <c r="BV137" s="840"/>
      <c r="BW137" s="840"/>
      <c r="BX137" s="740"/>
      <c r="BY137" s="740">
        <v>1841201</v>
      </c>
      <c r="BZ137" s="794" t="s">
        <v>3704</v>
      </c>
      <c r="CA137" s="740">
        <v>1841201</v>
      </c>
      <c r="CB137" s="740">
        <v>1</v>
      </c>
      <c r="CC137" s="740">
        <v>0.52200000000000002</v>
      </c>
      <c r="CD137" s="796" t="s">
        <v>3765</v>
      </c>
      <c r="CE137" s="796" t="s">
        <v>2524</v>
      </c>
      <c r="CF137" s="796" t="s">
        <v>3634</v>
      </c>
      <c r="CG137" s="796" t="s">
        <v>177</v>
      </c>
      <c r="CH137" s="797">
        <v>6045432000</v>
      </c>
      <c r="CI137" s="797">
        <v>3002500001</v>
      </c>
      <c r="CJ137" s="798" t="s">
        <v>3706</v>
      </c>
      <c r="CK137" s="840"/>
      <c r="CL137" s="768">
        <v>115</v>
      </c>
      <c r="CM137" s="768" t="str">
        <f t="shared" si="1"/>
        <v>pinta</v>
      </c>
    </row>
    <row r="138" spans="2:92" s="768" customFormat="1" ht="16.5" customHeight="1" thickBot="1">
      <c r="B138" s="769"/>
      <c r="C138" s="770" t="s">
        <v>474</v>
      </c>
      <c r="D138" s="832" t="s">
        <v>3961</v>
      </c>
      <c r="E138" s="771">
        <v>45413</v>
      </c>
      <c r="F138" s="772">
        <v>45406</v>
      </c>
      <c r="G138" s="770" t="s">
        <v>61</v>
      </c>
      <c r="H138" s="770">
        <v>1036394144</v>
      </c>
      <c r="I138" s="770" t="s">
        <v>3346</v>
      </c>
      <c r="J138" s="770" t="s">
        <v>2732</v>
      </c>
      <c r="K138" s="770" t="s">
        <v>3202</v>
      </c>
      <c r="L138" s="770" t="s">
        <v>3347</v>
      </c>
      <c r="M138" s="771">
        <v>32513</v>
      </c>
      <c r="N138" s="813">
        <v>116</v>
      </c>
      <c r="O138" s="770" t="s">
        <v>4</v>
      </c>
      <c r="P138" s="833" t="s">
        <v>3348</v>
      </c>
      <c r="Q138" s="834" t="s">
        <v>2524</v>
      </c>
      <c r="R138" s="834" t="s">
        <v>3626</v>
      </c>
      <c r="S138" s="835" t="s">
        <v>3118</v>
      </c>
      <c r="T138" s="776"/>
      <c r="U138" s="775">
        <v>6045432000</v>
      </c>
      <c r="V138" s="776">
        <v>3217781722</v>
      </c>
      <c r="W138" s="777" t="s">
        <v>3349</v>
      </c>
      <c r="X138" s="776" t="s">
        <v>2547</v>
      </c>
      <c r="Y138" s="776"/>
      <c r="Z138" s="776" t="s">
        <v>2573</v>
      </c>
      <c r="AA138" s="776"/>
      <c r="AB138" s="779" t="s">
        <v>4024</v>
      </c>
      <c r="AC138" s="780"/>
      <c r="AD138" s="781" t="s">
        <v>489</v>
      </c>
      <c r="AE138" s="782"/>
      <c r="AF138" s="779" t="s">
        <v>551</v>
      </c>
      <c r="AG138" s="779" t="s">
        <v>600</v>
      </c>
      <c r="AH138" s="779" t="s">
        <v>485</v>
      </c>
      <c r="AI138" s="779" t="s">
        <v>492</v>
      </c>
      <c r="AJ138" s="836">
        <v>45347</v>
      </c>
      <c r="AK138" s="836">
        <v>45646</v>
      </c>
      <c r="AL138" s="837">
        <v>7</v>
      </c>
      <c r="AM138" s="838">
        <v>26019000</v>
      </c>
      <c r="AN138" s="838">
        <v>3717000</v>
      </c>
      <c r="AO138" s="839">
        <v>1486800</v>
      </c>
      <c r="AP138" s="840">
        <v>1841201</v>
      </c>
      <c r="AQ138" s="789" t="s">
        <v>821</v>
      </c>
      <c r="AR138" s="841"/>
      <c r="AS138" s="769">
        <v>1</v>
      </c>
      <c r="AT138" s="791" t="s">
        <v>112</v>
      </c>
      <c r="AU138" s="792" t="s">
        <v>112</v>
      </c>
      <c r="AV138" s="792" t="s">
        <v>112</v>
      </c>
      <c r="AW138" s="792" t="s">
        <v>112</v>
      </c>
      <c r="AX138" s="792" t="s">
        <v>112</v>
      </c>
      <c r="AY138" s="769"/>
      <c r="AZ138" s="769"/>
      <c r="BA138" s="769"/>
      <c r="BB138" s="769"/>
      <c r="BC138" s="769"/>
      <c r="BD138" s="769"/>
      <c r="BE138" s="769"/>
      <c r="BF138" s="769"/>
      <c r="BG138" s="769" t="s">
        <v>112</v>
      </c>
      <c r="BH138" s="769" t="s">
        <v>112</v>
      </c>
      <c r="BI138" s="769" t="s">
        <v>112</v>
      </c>
      <c r="BJ138" s="769" t="s">
        <v>112</v>
      </c>
      <c r="BK138" s="769" t="s">
        <v>112</v>
      </c>
      <c r="BL138" s="769" t="s">
        <v>112</v>
      </c>
      <c r="BM138" s="769" t="s">
        <v>3693</v>
      </c>
      <c r="BN138" s="769" t="s">
        <v>112</v>
      </c>
      <c r="BO138" s="769" t="s">
        <v>112</v>
      </c>
      <c r="BP138" s="769" t="s">
        <v>112</v>
      </c>
      <c r="BQ138" s="769" t="s">
        <v>112</v>
      </c>
      <c r="BR138" s="840"/>
      <c r="BS138" s="840"/>
      <c r="BT138" s="840"/>
      <c r="BU138" s="840"/>
      <c r="BV138" s="840"/>
      <c r="BW138" s="840"/>
      <c r="BX138" s="740"/>
      <c r="BY138" s="740">
        <v>1841201</v>
      </c>
      <c r="BZ138" s="794" t="s">
        <v>3704</v>
      </c>
      <c r="CA138" s="740">
        <v>1841201</v>
      </c>
      <c r="CB138" s="740">
        <v>1</v>
      </c>
      <c r="CC138" s="740">
        <v>0.52200000000000002</v>
      </c>
      <c r="CD138" s="796" t="s">
        <v>3766</v>
      </c>
      <c r="CE138" s="796" t="s">
        <v>2524</v>
      </c>
      <c r="CF138" s="796" t="s">
        <v>3634</v>
      </c>
      <c r="CG138" s="796" t="s">
        <v>177</v>
      </c>
      <c r="CH138" s="797">
        <v>6045432000</v>
      </c>
      <c r="CI138" s="797">
        <v>3002500001</v>
      </c>
      <c r="CJ138" s="798" t="s">
        <v>3706</v>
      </c>
      <c r="CK138" s="840"/>
      <c r="CL138" s="768">
        <v>116</v>
      </c>
      <c r="CM138" s="768" t="str">
        <f t="shared" si="1"/>
        <v>pinta</v>
      </c>
    </row>
    <row r="139" spans="2:92" s="768" customFormat="1" ht="16.5" customHeight="1" thickBot="1">
      <c r="B139" s="769"/>
      <c r="C139" s="770" t="s">
        <v>474</v>
      </c>
      <c r="D139" s="832" t="s">
        <v>3961</v>
      </c>
      <c r="E139" s="771">
        <v>45413</v>
      </c>
      <c r="F139" s="772">
        <v>45406</v>
      </c>
      <c r="G139" s="770" t="s">
        <v>61</v>
      </c>
      <c r="H139" s="770">
        <v>1000883960</v>
      </c>
      <c r="I139" s="770" t="s">
        <v>3346</v>
      </c>
      <c r="J139" s="770" t="s">
        <v>2933</v>
      </c>
      <c r="K139" s="770" t="s">
        <v>3350</v>
      </c>
      <c r="L139" s="770" t="s">
        <v>3261</v>
      </c>
      <c r="M139" s="771">
        <v>37112</v>
      </c>
      <c r="N139" s="813">
        <v>117</v>
      </c>
      <c r="O139" s="770" t="s">
        <v>524</v>
      </c>
      <c r="P139" s="833" t="s">
        <v>3129</v>
      </c>
      <c r="Q139" s="834" t="s">
        <v>2524</v>
      </c>
      <c r="R139" s="834" t="s">
        <v>3626</v>
      </c>
      <c r="S139" s="835" t="s">
        <v>178</v>
      </c>
      <c r="T139" s="776"/>
      <c r="U139" s="775">
        <v>6045432000</v>
      </c>
      <c r="V139" s="776">
        <v>3147401976</v>
      </c>
      <c r="W139" s="777" t="s">
        <v>3351</v>
      </c>
      <c r="X139" s="776" t="s">
        <v>2527</v>
      </c>
      <c r="Y139" s="776"/>
      <c r="Z139" s="776" t="s">
        <v>2548</v>
      </c>
      <c r="AA139" s="776"/>
      <c r="AB139" s="779" t="s">
        <v>4024</v>
      </c>
      <c r="AC139" s="780"/>
      <c r="AD139" s="781" t="s">
        <v>489</v>
      </c>
      <c r="AE139" s="782"/>
      <c r="AF139" s="779" t="s">
        <v>551</v>
      </c>
      <c r="AG139" s="779" t="s">
        <v>600</v>
      </c>
      <c r="AH139" s="779" t="s">
        <v>485</v>
      </c>
      <c r="AI139" s="779" t="s">
        <v>492</v>
      </c>
      <c r="AJ139" s="836">
        <v>45347</v>
      </c>
      <c r="AK139" s="836">
        <v>45626</v>
      </c>
      <c r="AL139" s="837">
        <v>7</v>
      </c>
      <c r="AM139" s="838">
        <v>15631000</v>
      </c>
      <c r="AN139" s="838">
        <v>2233000</v>
      </c>
      <c r="AO139" s="839">
        <v>1300000</v>
      </c>
      <c r="AP139" s="840">
        <v>1841201</v>
      </c>
      <c r="AQ139" s="789" t="s">
        <v>821</v>
      </c>
      <c r="AR139" s="841"/>
      <c r="AS139" s="769">
        <v>1</v>
      </c>
      <c r="AT139" s="791" t="s">
        <v>112</v>
      </c>
      <c r="AU139" s="792" t="s">
        <v>112</v>
      </c>
      <c r="AV139" s="792" t="s">
        <v>112</v>
      </c>
      <c r="AW139" s="792" t="s">
        <v>112</v>
      </c>
      <c r="AX139" s="792" t="s">
        <v>112</v>
      </c>
      <c r="AY139" s="769"/>
      <c r="AZ139" s="769"/>
      <c r="BA139" s="769"/>
      <c r="BB139" s="769"/>
      <c r="BC139" s="769"/>
      <c r="BD139" s="769"/>
      <c r="BE139" s="769"/>
      <c r="BF139" s="769"/>
      <c r="BG139" s="769" t="s">
        <v>112</v>
      </c>
      <c r="BH139" s="769" t="s">
        <v>112</v>
      </c>
      <c r="BI139" s="769" t="s">
        <v>112</v>
      </c>
      <c r="BJ139" s="769" t="s">
        <v>112</v>
      </c>
      <c r="BK139" s="769" t="s">
        <v>112</v>
      </c>
      <c r="BL139" s="769" t="s">
        <v>112</v>
      </c>
      <c r="BM139" s="769" t="s">
        <v>3693</v>
      </c>
      <c r="BN139" s="769" t="s">
        <v>112</v>
      </c>
      <c r="BO139" s="769" t="s">
        <v>112</v>
      </c>
      <c r="BP139" s="769" t="s">
        <v>112</v>
      </c>
      <c r="BQ139" s="769" t="s">
        <v>112</v>
      </c>
      <c r="BR139" s="840"/>
      <c r="BS139" s="840"/>
      <c r="BT139" s="840"/>
      <c r="BU139" s="840"/>
      <c r="BV139" s="840"/>
      <c r="BW139" s="840"/>
      <c r="BX139" s="740"/>
      <c r="BY139" s="740">
        <v>1841201</v>
      </c>
      <c r="BZ139" s="794" t="s">
        <v>3704</v>
      </c>
      <c r="CA139" s="740">
        <v>1841201</v>
      </c>
      <c r="CB139" s="740">
        <v>1</v>
      </c>
      <c r="CC139" s="740">
        <v>0.52200000000000002</v>
      </c>
      <c r="CD139" s="796" t="s">
        <v>3767</v>
      </c>
      <c r="CE139" s="796" t="s">
        <v>2524</v>
      </c>
      <c r="CF139" s="796" t="s">
        <v>3634</v>
      </c>
      <c r="CG139" s="796" t="s">
        <v>177</v>
      </c>
      <c r="CH139" s="797">
        <v>6045432000</v>
      </c>
      <c r="CI139" s="797">
        <v>3002500001</v>
      </c>
      <c r="CJ139" s="798" t="s">
        <v>3706</v>
      </c>
      <c r="CK139" s="840"/>
      <c r="CL139" s="768">
        <v>117</v>
      </c>
      <c r="CM139" s="768" t="str">
        <f t="shared" si="1"/>
        <v>pinta</v>
      </c>
    </row>
    <row r="140" spans="2:92" ht="16.5" customHeight="1" thickBot="1">
      <c r="B140" s="462"/>
      <c r="C140" s="527" t="s">
        <v>474</v>
      </c>
      <c r="D140" s="717" t="s">
        <v>3961</v>
      </c>
      <c r="E140" s="528">
        <v>45413</v>
      </c>
      <c r="F140" s="691">
        <v>45406</v>
      </c>
      <c r="G140" s="527" t="s">
        <v>61</v>
      </c>
      <c r="H140" s="527">
        <v>43467839</v>
      </c>
      <c r="I140" s="527" t="s">
        <v>3352</v>
      </c>
      <c r="J140" s="527" t="s">
        <v>3353</v>
      </c>
      <c r="K140" s="527" t="s">
        <v>3354</v>
      </c>
      <c r="L140" s="527" t="s">
        <v>3355</v>
      </c>
      <c r="M140" s="528">
        <v>25769</v>
      </c>
      <c r="N140" s="812">
        <v>118</v>
      </c>
      <c r="O140" s="527" t="s">
        <v>524</v>
      </c>
      <c r="P140" s="452" t="s">
        <v>3356</v>
      </c>
      <c r="Q140" s="472" t="s">
        <v>2524</v>
      </c>
      <c r="R140" s="472" t="s">
        <v>3626</v>
      </c>
      <c r="S140" s="473" t="s">
        <v>3118</v>
      </c>
      <c r="T140" s="454"/>
      <c r="U140" s="438">
        <v>6045432000</v>
      </c>
      <c r="V140" s="454">
        <v>3178945960</v>
      </c>
      <c r="W140" s="458" t="s">
        <v>3357</v>
      </c>
      <c r="X140" s="454" t="s">
        <v>2527</v>
      </c>
      <c r="Y140" s="454"/>
      <c r="Z140" s="454" t="s">
        <v>2623</v>
      </c>
      <c r="AA140" s="454"/>
      <c r="AB140" s="439" t="s">
        <v>4024</v>
      </c>
      <c r="AC140" s="549"/>
      <c r="AD140" s="548" t="s">
        <v>489</v>
      </c>
      <c r="AE140" s="546"/>
      <c r="AF140" s="439" t="s">
        <v>551</v>
      </c>
      <c r="AG140" s="439" t="s">
        <v>600</v>
      </c>
      <c r="AH140" s="439" t="s">
        <v>485</v>
      </c>
      <c r="AI140" s="439" t="s">
        <v>492</v>
      </c>
      <c r="AJ140" s="451">
        <v>45345</v>
      </c>
      <c r="AK140" s="451">
        <v>45626</v>
      </c>
      <c r="AL140" s="440">
        <v>7</v>
      </c>
      <c r="AM140" s="455">
        <v>26019000</v>
      </c>
      <c r="AN140" s="455">
        <v>3717000</v>
      </c>
      <c r="AO140" s="510">
        <v>1486800</v>
      </c>
      <c r="AP140" s="486">
        <v>1841201</v>
      </c>
      <c r="AQ140" s="599" t="s">
        <v>821</v>
      </c>
      <c r="AR140" s="530"/>
      <c r="AS140" s="462">
        <v>1</v>
      </c>
      <c r="AT140" s="533" t="s">
        <v>112</v>
      </c>
      <c r="AU140" s="531" t="s">
        <v>112</v>
      </c>
      <c r="AV140" s="531" t="s">
        <v>112</v>
      </c>
      <c r="AW140" s="531" t="s">
        <v>112</v>
      </c>
      <c r="AX140" s="531" t="s">
        <v>112</v>
      </c>
      <c r="AY140" s="462"/>
      <c r="AZ140" s="462"/>
      <c r="BA140" s="462"/>
      <c r="BB140" s="462"/>
      <c r="BC140" s="462"/>
      <c r="BD140" s="462"/>
      <c r="BE140" s="462"/>
      <c r="BF140" s="462"/>
      <c r="BG140" s="462" t="s">
        <v>112</v>
      </c>
      <c r="BH140" s="462" t="s">
        <v>112</v>
      </c>
      <c r="BI140" s="462" t="s">
        <v>112</v>
      </c>
      <c r="BJ140" s="462" t="s">
        <v>112</v>
      </c>
      <c r="BK140" s="462" t="s">
        <v>112</v>
      </c>
      <c r="BL140" s="462" t="s">
        <v>112</v>
      </c>
      <c r="BM140" s="462" t="s">
        <v>3693</v>
      </c>
      <c r="BN140" s="462" t="s">
        <v>112</v>
      </c>
      <c r="BO140" s="462" t="s">
        <v>112</v>
      </c>
      <c r="BP140" s="462" t="s">
        <v>112</v>
      </c>
      <c r="BQ140" s="462" t="s">
        <v>112</v>
      </c>
      <c r="BR140" s="486"/>
      <c r="BS140" s="486"/>
      <c r="BT140" s="486"/>
      <c r="BU140" s="486"/>
      <c r="BV140" s="486"/>
      <c r="BW140" s="486"/>
      <c r="BX140" s="464"/>
      <c r="BY140" s="464">
        <v>1841201</v>
      </c>
      <c r="BZ140" s="542" t="s">
        <v>3704</v>
      </c>
      <c r="CA140" s="464">
        <v>1841201</v>
      </c>
      <c r="CB140" s="464">
        <v>1</v>
      </c>
      <c r="CC140" s="464">
        <v>0.52200000000000002</v>
      </c>
      <c r="CD140" s="535" t="s">
        <v>3768</v>
      </c>
      <c r="CE140" s="535" t="s">
        <v>2524</v>
      </c>
      <c r="CF140" s="535" t="s">
        <v>3634</v>
      </c>
      <c r="CG140" s="535" t="s">
        <v>177</v>
      </c>
      <c r="CH140" s="517">
        <v>6045432000</v>
      </c>
      <c r="CI140" s="517">
        <v>3002500001</v>
      </c>
      <c r="CJ140" s="543" t="s">
        <v>3706</v>
      </c>
      <c r="CK140" s="486"/>
      <c r="CM140" s="894" t="str">
        <f t="shared" si="1"/>
        <v>pasar</v>
      </c>
      <c r="CN140" s="894" t="s">
        <v>4164</v>
      </c>
    </row>
    <row r="141" spans="2:92" s="768" customFormat="1" ht="16.5" customHeight="1" thickBot="1">
      <c r="B141" s="769"/>
      <c r="C141" s="770" t="s">
        <v>474</v>
      </c>
      <c r="D141" s="832" t="s">
        <v>3961</v>
      </c>
      <c r="E141" s="771">
        <v>45413</v>
      </c>
      <c r="F141" s="772">
        <v>45406</v>
      </c>
      <c r="G141" s="770" t="s">
        <v>61</v>
      </c>
      <c r="H141" s="770">
        <v>1036404249</v>
      </c>
      <c r="I141" s="770" t="s">
        <v>3358</v>
      </c>
      <c r="J141" s="770" t="s">
        <v>3121</v>
      </c>
      <c r="K141" s="770" t="s">
        <v>3359</v>
      </c>
      <c r="L141" s="770" t="s">
        <v>3360</v>
      </c>
      <c r="M141" s="771">
        <v>36216</v>
      </c>
      <c r="N141" s="813">
        <v>119</v>
      </c>
      <c r="O141" s="770" t="s">
        <v>4</v>
      </c>
      <c r="P141" s="833" t="s">
        <v>3361</v>
      </c>
      <c r="Q141" s="834" t="s">
        <v>2524</v>
      </c>
      <c r="R141" s="834" t="s">
        <v>3626</v>
      </c>
      <c r="S141" s="835" t="s">
        <v>3118</v>
      </c>
      <c r="T141" s="776"/>
      <c r="U141" s="775">
        <v>6045432000</v>
      </c>
      <c r="V141" s="776">
        <v>3148740755</v>
      </c>
      <c r="W141" s="777" t="s">
        <v>3362</v>
      </c>
      <c r="X141" s="776" t="s">
        <v>3139</v>
      </c>
      <c r="Y141" s="776"/>
      <c r="Z141" s="776" t="s">
        <v>3119</v>
      </c>
      <c r="AA141" s="776"/>
      <c r="AB141" s="779" t="s">
        <v>4024</v>
      </c>
      <c r="AC141" s="780"/>
      <c r="AD141" s="781" t="s">
        <v>489</v>
      </c>
      <c r="AE141" s="782"/>
      <c r="AF141" s="779" t="s">
        <v>551</v>
      </c>
      <c r="AG141" s="779" t="s">
        <v>600</v>
      </c>
      <c r="AH141" s="779" t="s">
        <v>485</v>
      </c>
      <c r="AI141" s="779" t="s">
        <v>492</v>
      </c>
      <c r="AJ141" s="836">
        <v>45351</v>
      </c>
      <c r="AK141" s="836">
        <v>45626</v>
      </c>
      <c r="AL141" s="837">
        <v>7</v>
      </c>
      <c r="AM141" s="838">
        <v>15631000</v>
      </c>
      <c r="AN141" s="838">
        <v>2233000</v>
      </c>
      <c r="AO141" s="839">
        <v>1300000</v>
      </c>
      <c r="AP141" s="840">
        <v>1841201</v>
      </c>
      <c r="AQ141" s="789" t="s">
        <v>821</v>
      </c>
      <c r="AR141" s="841"/>
      <c r="AS141" s="769">
        <v>1</v>
      </c>
      <c r="AT141" s="791" t="s">
        <v>112</v>
      </c>
      <c r="AU141" s="792" t="s">
        <v>112</v>
      </c>
      <c r="AV141" s="792" t="s">
        <v>112</v>
      </c>
      <c r="AW141" s="792" t="s">
        <v>112</v>
      </c>
      <c r="AX141" s="792" t="s">
        <v>112</v>
      </c>
      <c r="AY141" s="769"/>
      <c r="AZ141" s="769"/>
      <c r="BA141" s="769"/>
      <c r="BB141" s="769"/>
      <c r="BC141" s="769"/>
      <c r="BD141" s="769"/>
      <c r="BE141" s="769"/>
      <c r="BF141" s="769"/>
      <c r="BG141" s="769" t="s">
        <v>112</v>
      </c>
      <c r="BH141" s="769" t="s">
        <v>112</v>
      </c>
      <c r="BI141" s="769" t="s">
        <v>112</v>
      </c>
      <c r="BJ141" s="769" t="s">
        <v>112</v>
      </c>
      <c r="BK141" s="769" t="s">
        <v>112</v>
      </c>
      <c r="BL141" s="769" t="s">
        <v>112</v>
      </c>
      <c r="BM141" s="769" t="s">
        <v>3693</v>
      </c>
      <c r="BN141" s="769" t="s">
        <v>112</v>
      </c>
      <c r="BO141" s="769" t="s">
        <v>112</v>
      </c>
      <c r="BP141" s="769" t="s">
        <v>112</v>
      </c>
      <c r="BQ141" s="769" t="s">
        <v>112</v>
      </c>
      <c r="BR141" s="840"/>
      <c r="BS141" s="840"/>
      <c r="BT141" s="840"/>
      <c r="BU141" s="840"/>
      <c r="BV141" s="840"/>
      <c r="BW141" s="840"/>
      <c r="BX141" s="740"/>
      <c r="BY141" s="740">
        <v>1841201</v>
      </c>
      <c r="BZ141" s="794" t="s">
        <v>3704</v>
      </c>
      <c r="CA141" s="740">
        <v>1841201</v>
      </c>
      <c r="CB141" s="740">
        <v>1</v>
      </c>
      <c r="CC141" s="740">
        <v>0.52200000000000002</v>
      </c>
      <c r="CD141" s="796" t="s">
        <v>3769</v>
      </c>
      <c r="CE141" s="796" t="s">
        <v>2524</v>
      </c>
      <c r="CF141" s="796" t="s">
        <v>3634</v>
      </c>
      <c r="CG141" s="796" t="s">
        <v>177</v>
      </c>
      <c r="CH141" s="797">
        <v>6045432000</v>
      </c>
      <c r="CI141" s="797">
        <v>3002500001</v>
      </c>
      <c r="CJ141" s="798" t="s">
        <v>3706</v>
      </c>
      <c r="CK141" s="840"/>
      <c r="CL141" s="768">
        <v>119</v>
      </c>
      <c r="CM141" s="768" t="str">
        <f t="shared" si="1"/>
        <v>pinta</v>
      </c>
    </row>
    <row r="142" spans="2:92" ht="16.5" customHeight="1" thickBot="1">
      <c r="B142" s="462"/>
      <c r="C142" s="527" t="s">
        <v>474</v>
      </c>
      <c r="D142" s="717" t="s">
        <v>3961</v>
      </c>
      <c r="E142" s="528">
        <v>45413</v>
      </c>
      <c r="F142" s="691">
        <v>45406</v>
      </c>
      <c r="G142" s="527" t="s">
        <v>61</v>
      </c>
      <c r="H142" s="527">
        <v>43466025</v>
      </c>
      <c r="I142" s="527" t="s">
        <v>3335</v>
      </c>
      <c r="J142" s="527" t="s">
        <v>3363</v>
      </c>
      <c r="K142" s="527" t="s">
        <v>3364</v>
      </c>
      <c r="L142" s="527" t="s">
        <v>3365</v>
      </c>
      <c r="M142" s="528">
        <v>23808</v>
      </c>
      <c r="N142" s="812">
        <v>120</v>
      </c>
      <c r="O142" s="527" t="s">
        <v>524</v>
      </c>
      <c r="P142" s="479" t="s">
        <v>3627</v>
      </c>
      <c r="Q142" s="468" t="s">
        <v>2524</v>
      </c>
      <c r="R142" s="468" t="s">
        <v>3626</v>
      </c>
      <c r="S142" s="501" t="s">
        <v>3118</v>
      </c>
      <c r="T142" s="476"/>
      <c r="U142" s="438">
        <v>6045432000</v>
      </c>
      <c r="V142" s="476">
        <v>3006114585</v>
      </c>
      <c r="W142" s="480" t="s">
        <v>3366</v>
      </c>
      <c r="X142" s="476" t="s">
        <v>2527</v>
      </c>
      <c r="Y142" s="476"/>
      <c r="Z142" s="476" t="s">
        <v>2548</v>
      </c>
      <c r="AA142" s="476"/>
      <c r="AB142" s="439" t="s">
        <v>4024</v>
      </c>
      <c r="AC142" s="540"/>
      <c r="AD142" s="548" t="s">
        <v>489</v>
      </c>
      <c r="AE142" s="545"/>
      <c r="AF142" s="439" t="s">
        <v>551</v>
      </c>
      <c r="AG142" s="439" t="s">
        <v>600</v>
      </c>
      <c r="AH142" s="439" t="s">
        <v>485</v>
      </c>
      <c r="AI142" s="439" t="s">
        <v>492</v>
      </c>
      <c r="AJ142" s="481">
        <v>45555</v>
      </c>
      <c r="AK142" s="481">
        <v>45623</v>
      </c>
      <c r="AL142" s="478">
        <v>2</v>
      </c>
      <c r="AM142" s="477">
        <v>10594333</v>
      </c>
      <c r="AN142" s="477">
        <v>8590000</v>
      </c>
      <c r="AO142" s="511">
        <v>3436000</v>
      </c>
      <c r="AP142" s="486">
        <v>1841201</v>
      </c>
      <c r="AQ142" s="599" t="s">
        <v>821</v>
      </c>
      <c r="AR142" s="530"/>
      <c r="AS142" s="462">
        <v>1</v>
      </c>
      <c r="AT142" s="533" t="s">
        <v>112</v>
      </c>
      <c r="AU142" s="531" t="s">
        <v>112</v>
      </c>
      <c r="AV142" s="531" t="s">
        <v>112</v>
      </c>
      <c r="AW142" s="531" t="s">
        <v>112</v>
      </c>
      <c r="AX142" s="531" t="s">
        <v>112</v>
      </c>
      <c r="AY142" s="462"/>
      <c r="AZ142" s="462"/>
      <c r="BA142" s="462"/>
      <c r="BB142" s="462"/>
      <c r="BC142" s="462"/>
      <c r="BD142" s="462"/>
      <c r="BE142" s="462"/>
      <c r="BF142" s="462"/>
      <c r="BG142" s="462" t="s">
        <v>112</v>
      </c>
      <c r="BH142" s="462" t="s">
        <v>112</v>
      </c>
      <c r="BI142" s="462" t="s">
        <v>112</v>
      </c>
      <c r="BJ142" s="462" t="s">
        <v>112</v>
      </c>
      <c r="BK142" s="462" t="s">
        <v>112</v>
      </c>
      <c r="BL142" s="462" t="s">
        <v>112</v>
      </c>
      <c r="BM142" s="462" t="s">
        <v>3693</v>
      </c>
      <c r="BN142" s="462" t="s">
        <v>112</v>
      </c>
      <c r="BO142" s="462" t="s">
        <v>112</v>
      </c>
      <c r="BP142" s="462" t="s">
        <v>112</v>
      </c>
      <c r="BQ142" s="462" t="s">
        <v>112</v>
      </c>
      <c r="BR142" s="486"/>
      <c r="BS142" s="486"/>
      <c r="BT142" s="486"/>
      <c r="BU142" s="486"/>
      <c r="BV142" s="486"/>
      <c r="BW142" s="486"/>
      <c r="BX142" s="464"/>
      <c r="BY142" s="464">
        <v>1841201</v>
      </c>
      <c r="BZ142" s="542" t="s">
        <v>3704</v>
      </c>
      <c r="CA142" s="464">
        <v>1841201</v>
      </c>
      <c r="CB142" s="464">
        <v>1</v>
      </c>
      <c r="CC142" s="464">
        <v>0.52200000000000002</v>
      </c>
      <c r="CD142" s="535" t="s">
        <v>3770</v>
      </c>
      <c r="CE142" s="535" t="s">
        <v>2524</v>
      </c>
      <c r="CF142" s="535" t="s">
        <v>3634</v>
      </c>
      <c r="CG142" s="535" t="s">
        <v>177</v>
      </c>
      <c r="CH142" s="517">
        <v>6045432000</v>
      </c>
      <c r="CI142" s="517">
        <v>3002500001</v>
      </c>
      <c r="CJ142" s="543" t="s">
        <v>3706</v>
      </c>
      <c r="CK142" s="486"/>
      <c r="CM142" s="894" t="str">
        <f t="shared" si="1"/>
        <v>pasar</v>
      </c>
      <c r="CN142" s="894" t="s">
        <v>4165</v>
      </c>
    </row>
    <row r="143" spans="2:92" s="768" customFormat="1" ht="16.149999999999999" customHeight="1" thickBot="1">
      <c r="B143" s="769"/>
      <c r="C143" s="842" t="s">
        <v>474</v>
      </c>
      <c r="D143" s="832" t="s">
        <v>3961</v>
      </c>
      <c r="E143" s="898">
        <v>45413</v>
      </c>
      <c r="F143" s="955">
        <v>45408</v>
      </c>
      <c r="G143" s="842" t="s">
        <v>61</v>
      </c>
      <c r="H143" s="842">
        <v>1036948391</v>
      </c>
      <c r="I143" s="842" t="s">
        <v>4010</v>
      </c>
      <c r="J143" s="842" t="s">
        <v>4011</v>
      </c>
      <c r="K143" s="842" t="s">
        <v>2880</v>
      </c>
      <c r="L143" s="842" t="s">
        <v>4012</v>
      </c>
      <c r="M143" s="898">
        <v>34285</v>
      </c>
      <c r="N143" s="813">
        <v>121</v>
      </c>
      <c r="O143" s="816" t="s">
        <v>524</v>
      </c>
      <c r="P143" s="901" t="s">
        <v>4013</v>
      </c>
      <c r="Q143" s="957" t="s">
        <v>2524</v>
      </c>
      <c r="R143" s="957" t="s">
        <v>3626</v>
      </c>
      <c r="S143" s="816" t="s">
        <v>3118</v>
      </c>
      <c r="T143" s="740"/>
      <c r="U143" s="958">
        <v>6045432000</v>
      </c>
      <c r="V143" s="740">
        <v>3006249890</v>
      </c>
      <c r="W143" s="930" t="s">
        <v>4014</v>
      </c>
      <c r="X143" s="740" t="s">
        <v>2527</v>
      </c>
      <c r="Y143" s="740"/>
      <c r="Z143" s="943" t="s">
        <v>2623</v>
      </c>
      <c r="AA143" s="740"/>
      <c r="AB143" s="958" t="s">
        <v>4024</v>
      </c>
      <c r="AC143" s="740"/>
      <c r="AD143" s="781" t="s">
        <v>489</v>
      </c>
      <c r="AE143" s="740"/>
      <c r="AF143" s="958" t="s">
        <v>551</v>
      </c>
      <c r="AG143" s="958" t="s">
        <v>600</v>
      </c>
      <c r="AH143" s="958" t="s">
        <v>485</v>
      </c>
      <c r="AI143" s="958" t="s">
        <v>492</v>
      </c>
      <c r="AJ143" s="973">
        <v>45610</v>
      </c>
      <c r="AK143" s="973">
        <v>45638</v>
      </c>
      <c r="AL143" s="816">
        <v>1</v>
      </c>
      <c r="AM143" s="859">
        <v>4956000</v>
      </c>
      <c r="AN143" s="828">
        <v>3717000</v>
      </c>
      <c r="AO143" s="828">
        <v>1486800</v>
      </c>
      <c r="AP143" s="857">
        <v>1841201</v>
      </c>
      <c r="AQ143" s="789" t="s">
        <v>821</v>
      </c>
      <c r="AR143" s="858"/>
      <c r="AS143" s="769">
        <v>1</v>
      </c>
      <c r="AT143" s="791" t="s">
        <v>112</v>
      </c>
      <c r="AU143" s="792" t="s">
        <v>112</v>
      </c>
      <c r="AV143" s="792" t="s">
        <v>112</v>
      </c>
      <c r="AW143" s="792" t="s">
        <v>112</v>
      </c>
      <c r="AX143" s="792" t="s">
        <v>112</v>
      </c>
      <c r="AY143" s="769"/>
      <c r="AZ143" s="769"/>
      <c r="BA143" s="769"/>
      <c r="BB143" s="769"/>
      <c r="BC143" s="769"/>
      <c r="BD143" s="769"/>
      <c r="BE143" s="769"/>
      <c r="BF143" s="769"/>
      <c r="BG143" s="769" t="s">
        <v>112</v>
      </c>
      <c r="BH143" s="769" t="s">
        <v>112</v>
      </c>
      <c r="BI143" s="769" t="s">
        <v>112</v>
      </c>
      <c r="BJ143" s="769" t="s">
        <v>112</v>
      </c>
      <c r="BK143" s="769" t="s">
        <v>112</v>
      </c>
      <c r="BL143" s="769" t="s">
        <v>112</v>
      </c>
      <c r="BM143" s="769" t="s">
        <v>3693</v>
      </c>
      <c r="BN143" s="769" t="s">
        <v>112</v>
      </c>
      <c r="BO143" s="769" t="s">
        <v>112</v>
      </c>
      <c r="BP143" s="769" t="s">
        <v>112</v>
      </c>
      <c r="BQ143" s="769" t="s">
        <v>112</v>
      </c>
      <c r="BR143" s="769"/>
      <c r="BS143" s="769"/>
      <c r="BT143" s="769"/>
      <c r="BU143" s="769"/>
      <c r="BV143" s="769"/>
      <c r="BW143" s="769"/>
      <c r="BX143" s="795"/>
      <c r="BY143" s="793">
        <v>1841201</v>
      </c>
      <c r="BZ143" s="794" t="s">
        <v>3704</v>
      </c>
      <c r="CA143" s="795">
        <v>1841201</v>
      </c>
      <c r="CB143" s="795">
        <v>1</v>
      </c>
      <c r="CC143" s="795">
        <v>0.52200000000000002</v>
      </c>
      <c r="CD143" s="796" t="s">
        <v>2541</v>
      </c>
      <c r="CE143" s="796" t="s">
        <v>2524</v>
      </c>
      <c r="CF143" s="796" t="s">
        <v>3634</v>
      </c>
      <c r="CG143" s="796" t="s">
        <v>177</v>
      </c>
      <c r="CH143" s="797">
        <v>6045432000</v>
      </c>
      <c r="CI143" s="797">
        <v>3002500001</v>
      </c>
      <c r="CJ143" s="798" t="s">
        <v>3706</v>
      </c>
      <c r="CK143" s="740"/>
      <c r="CL143" s="768">
        <v>121</v>
      </c>
      <c r="CM143" s="768" t="str">
        <f t="shared" si="1"/>
        <v>pinta</v>
      </c>
    </row>
    <row r="144" spans="2:92" s="768" customFormat="1" ht="16.149999999999999" customHeight="1" thickBot="1">
      <c r="B144" s="769"/>
      <c r="C144" s="842" t="s">
        <v>474</v>
      </c>
      <c r="D144" s="832" t="s">
        <v>3961</v>
      </c>
      <c r="E144" s="898">
        <v>45413</v>
      </c>
      <c r="F144" s="955">
        <v>45408</v>
      </c>
      <c r="G144" s="842" t="s">
        <v>61</v>
      </c>
      <c r="H144" s="842">
        <v>15445461</v>
      </c>
      <c r="I144" s="842" t="s">
        <v>2958</v>
      </c>
      <c r="J144" s="842" t="s">
        <v>2520</v>
      </c>
      <c r="K144" s="842" t="s">
        <v>2525</v>
      </c>
      <c r="L144" s="842" t="s">
        <v>2526</v>
      </c>
      <c r="M144" s="898">
        <v>30196</v>
      </c>
      <c r="N144" s="813">
        <v>122</v>
      </c>
      <c r="O144" s="816" t="s">
        <v>4</v>
      </c>
      <c r="P144" s="901" t="s">
        <v>4015</v>
      </c>
      <c r="Q144" s="957" t="s">
        <v>2524</v>
      </c>
      <c r="R144" s="957" t="s">
        <v>3910</v>
      </c>
      <c r="S144" s="816" t="s">
        <v>3118</v>
      </c>
      <c r="T144" s="740"/>
      <c r="U144" s="958">
        <v>6045432000</v>
      </c>
      <c r="V144" s="740">
        <v>3041064530</v>
      </c>
      <c r="W144" s="930" t="s">
        <v>4016</v>
      </c>
      <c r="X144" s="740" t="s">
        <v>2527</v>
      </c>
      <c r="Y144" s="740"/>
      <c r="Z144" s="943" t="s">
        <v>2623</v>
      </c>
      <c r="AA144" s="740"/>
      <c r="AB144" s="958" t="s">
        <v>2527</v>
      </c>
      <c r="AC144" s="740"/>
      <c r="AD144" s="781" t="s">
        <v>489</v>
      </c>
      <c r="AE144" s="740"/>
      <c r="AF144" s="958" t="s">
        <v>551</v>
      </c>
      <c r="AG144" s="958" t="s">
        <v>600</v>
      </c>
      <c r="AH144" s="958" t="s">
        <v>485</v>
      </c>
      <c r="AI144" s="958" t="s">
        <v>492</v>
      </c>
      <c r="AJ144" s="973">
        <v>45386</v>
      </c>
      <c r="AK144" s="973">
        <v>45600</v>
      </c>
      <c r="AL144" s="816">
        <v>7</v>
      </c>
      <c r="AM144" s="859">
        <v>28000000</v>
      </c>
      <c r="AN144" s="828">
        <v>4000000</v>
      </c>
      <c r="AO144" s="828">
        <v>1600000</v>
      </c>
      <c r="AP144" s="857">
        <v>1841201</v>
      </c>
      <c r="AQ144" s="789" t="s">
        <v>821</v>
      </c>
      <c r="AR144" s="858"/>
      <c r="AS144" s="769">
        <v>1</v>
      </c>
      <c r="AT144" s="791" t="s">
        <v>112</v>
      </c>
      <c r="AU144" s="792" t="s">
        <v>112</v>
      </c>
      <c r="AV144" s="792" t="s">
        <v>112</v>
      </c>
      <c r="AW144" s="792" t="s">
        <v>112</v>
      </c>
      <c r="AX144" s="792" t="s">
        <v>112</v>
      </c>
      <c r="AY144" s="769"/>
      <c r="AZ144" s="769"/>
      <c r="BA144" s="769"/>
      <c r="BB144" s="769"/>
      <c r="BC144" s="769"/>
      <c r="BD144" s="769"/>
      <c r="BE144" s="769"/>
      <c r="BF144" s="769"/>
      <c r="BG144" s="769" t="s">
        <v>112</v>
      </c>
      <c r="BH144" s="769" t="s">
        <v>112</v>
      </c>
      <c r="BI144" s="769" t="s">
        <v>112</v>
      </c>
      <c r="BJ144" s="769" t="s">
        <v>112</v>
      </c>
      <c r="BK144" s="769" t="s">
        <v>112</v>
      </c>
      <c r="BL144" s="769" t="s">
        <v>112</v>
      </c>
      <c r="BM144" s="769" t="s">
        <v>3693</v>
      </c>
      <c r="BN144" s="769" t="s">
        <v>112</v>
      </c>
      <c r="BO144" s="769" t="s">
        <v>112</v>
      </c>
      <c r="BP144" s="769" t="s">
        <v>112</v>
      </c>
      <c r="BQ144" s="769" t="s">
        <v>112</v>
      </c>
      <c r="BR144" s="769"/>
      <c r="BS144" s="769"/>
      <c r="BT144" s="769"/>
      <c r="BU144" s="769"/>
      <c r="BV144" s="769"/>
      <c r="BW144" s="769"/>
      <c r="BX144" s="795"/>
      <c r="BY144" s="793">
        <v>1841201</v>
      </c>
      <c r="BZ144" s="794" t="s">
        <v>3704</v>
      </c>
      <c r="CA144" s="795">
        <v>1841201</v>
      </c>
      <c r="CB144" s="795">
        <v>1</v>
      </c>
      <c r="CC144" s="795">
        <v>0.52200000000000002</v>
      </c>
      <c r="CD144" s="796" t="s">
        <v>2541</v>
      </c>
      <c r="CE144" s="796" t="s">
        <v>2524</v>
      </c>
      <c r="CF144" s="796" t="s">
        <v>3634</v>
      </c>
      <c r="CG144" s="796" t="s">
        <v>177</v>
      </c>
      <c r="CH144" s="797">
        <v>6045432000</v>
      </c>
      <c r="CI144" s="797">
        <v>3002500001</v>
      </c>
      <c r="CJ144" s="798" t="s">
        <v>3706</v>
      </c>
      <c r="CK144" s="797"/>
      <c r="CL144" s="768">
        <v>122</v>
      </c>
      <c r="CM144" s="768" t="str">
        <f t="shared" si="1"/>
        <v>pinta</v>
      </c>
    </row>
    <row r="145" spans="2:92" s="768" customFormat="1" ht="16.149999999999999" customHeight="1" thickBot="1">
      <c r="B145" s="769"/>
      <c r="C145" s="842" t="s">
        <v>474</v>
      </c>
      <c r="D145" s="832" t="s">
        <v>3961</v>
      </c>
      <c r="E145" s="898">
        <v>45413</v>
      </c>
      <c r="F145" s="955">
        <v>45408</v>
      </c>
      <c r="G145" s="845" t="s">
        <v>61</v>
      </c>
      <c r="H145" s="845">
        <v>1036400745</v>
      </c>
      <c r="I145" s="845" t="s">
        <v>3219</v>
      </c>
      <c r="J145" s="845" t="s">
        <v>2556</v>
      </c>
      <c r="K145" s="845" t="s">
        <v>3381</v>
      </c>
      <c r="L145" s="845" t="s">
        <v>2599</v>
      </c>
      <c r="M145" s="843">
        <v>34885</v>
      </c>
      <c r="N145" s="813">
        <v>123</v>
      </c>
      <c r="O145" s="846" t="s">
        <v>524</v>
      </c>
      <c r="P145" s="901" t="s">
        <v>4068</v>
      </c>
      <c r="Q145" s="985" t="s">
        <v>2524</v>
      </c>
      <c r="R145" s="818" t="s">
        <v>3626</v>
      </c>
      <c r="S145" s="846" t="s">
        <v>3118</v>
      </c>
      <c r="T145" s="906"/>
      <c r="U145" s="958">
        <v>6045432000</v>
      </c>
      <c r="V145" s="740">
        <v>3207737705</v>
      </c>
      <c r="W145" s="930" t="s">
        <v>4069</v>
      </c>
      <c r="X145" s="740" t="s">
        <v>2527</v>
      </c>
      <c r="Y145" s="906"/>
      <c r="Z145" s="943" t="s">
        <v>2548</v>
      </c>
      <c r="AA145" s="906"/>
      <c r="AB145" s="986" t="s">
        <v>4024</v>
      </c>
      <c r="AC145" s="906"/>
      <c r="AD145" s="781" t="s">
        <v>489</v>
      </c>
      <c r="AE145" s="740"/>
      <c r="AF145" s="958" t="s">
        <v>551</v>
      </c>
      <c r="AG145" s="958" t="s">
        <v>600</v>
      </c>
      <c r="AH145" s="958" t="s">
        <v>485</v>
      </c>
      <c r="AI145" s="986" t="s">
        <v>492</v>
      </c>
      <c r="AJ145" s="973">
        <v>45510</v>
      </c>
      <c r="AK145" s="973">
        <v>45647</v>
      </c>
      <c r="AL145" s="846">
        <v>4</v>
      </c>
      <c r="AM145" s="987">
        <v>18000000</v>
      </c>
      <c r="AN145" s="988">
        <v>4000000</v>
      </c>
      <c r="AO145" s="988">
        <v>1600000</v>
      </c>
      <c r="AP145" s="857">
        <v>1841201</v>
      </c>
      <c r="AQ145" s="789" t="s">
        <v>821</v>
      </c>
      <c r="AR145" s="858"/>
      <c r="AS145" s="769">
        <v>1</v>
      </c>
      <c r="AT145" s="791" t="s">
        <v>112</v>
      </c>
      <c r="AU145" s="792" t="s">
        <v>112</v>
      </c>
      <c r="AV145" s="792" t="s">
        <v>112</v>
      </c>
      <c r="AW145" s="792" t="s">
        <v>112</v>
      </c>
      <c r="AX145" s="792" t="s">
        <v>112</v>
      </c>
      <c r="AY145" s="769"/>
      <c r="AZ145" s="769"/>
      <c r="BA145" s="769"/>
      <c r="BB145" s="769"/>
      <c r="BC145" s="769"/>
      <c r="BD145" s="769"/>
      <c r="BE145" s="769"/>
      <c r="BF145" s="769"/>
      <c r="BG145" s="769" t="s">
        <v>112</v>
      </c>
      <c r="BH145" s="769" t="s">
        <v>112</v>
      </c>
      <c r="BI145" s="769" t="s">
        <v>112</v>
      </c>
      <c r="BJ145" s="769" t="s">
        <v>112</v>
      </c>
      <c r="BK145" s="769" t="s">
        <v>112</v>
      </c>
      <c r="BL145" s="769" t="s">
        <v>112</v>
      </c>
      <c r="BM145" s="769" t="s">
        <v>3693</v>
      </c>
      <c r="BN145" s="769" t="s">
        <v>112</v>
      </c>
      <c r="BO145" s="769" t="s">
        <v>112</v>
      </c>
      <c r="BP145" s="769" t="s">
        <v>112</v>
      </c>
      <c r="BQ145" s="769" t="s">
        <v>112</v>
      </c>
      <c r="BR145" s="769"/>
      <c r="BS145" s="769"/>
      <c r="BT145" s="769"/>
      <c r="BU145" s="769"/>
      <c r="BV145" s="769"/>
      <c r="BW145" s="769"/>
      <c r="BX145" s="795"/>
      <c r="BY145" s="793">
        <v>1841201</v>
      </c>
      <c r="BZ145" s="794" t="s">
        <v>3704</v>
      </c>
      <c r="CA145" s="795">
        <v>1841201</v>
      </c>
      <c r="CB145" s="795">
        <v>1</v>
      </c>
      <c r="CC145" s="795">
        <v>0.52200000000000002</v>
      </c>
      <c r="CD145" s="796" t="s">
        <v>2541</v>
      </c>
      <c r="CE145" s="796" t="s">
        <v>2524</v>
      </c>
      <c r="CF145" s="796" t="s">
        <v>3634</v>
      </c>
      <c r="CG145" s="796" t="s">
        <v>177</v>
      </c>
      <c r="CH145" s="797">
        <v>6045432000</v>
      </c>
      <c r="CI145" s="797">
        <v>3002500001</v>
      </c>
      <c r="CJ145" s="798" t="s">
        <v>3706</v>
      </c>
      <c r="CK145" s="797"/>
      <c r="CL145" s="768">
        <v>123</v>
      </c>
      <c r="CM145" s="768" t="str">
        <f t="shared" si="1"/>
        <v>pinta</v>
      </c>
    </row>
    <row r="146" spans="2:92" s="768" customFormat="1" ht="16.149999999999999" customHeight="1" thickBot="1">
      <c r="B146" s="769"/>
      <c r="C146" s="842" t="s">
        <v>474</v>
      </c>
      <c r="D146" s="832" t="s">
        <v>3961</v>
      </c>
      <c r="E146" s="843"/>
      <c r="F146" s="844"/>
      <c r="G146" s="845" t="s">
        <v>61</v>
      </c>
      <c r="H146" s="845">
        <v>1036402169</v>
      </c>
      <c r="I146" s="845" t="s">
        <v>3239</v>
      </c>
      <c r="J146" s="845" t="s">
        <v>2520</v>
      </c>
      <c r="K146" s="845" t="s">
        <v>4111</v>
      </c>
      <c r="L146" s="845"/>
      <c r="M146" s="843">
        <v>35492</v>
      </c>
      <c r="N146" s="813">
        <v>124</v>
      </c>
      <c r="O146" s="846" t="s">
        <v>4</v>
      </c>
      <c r="P146" s="901" t="s">
        <v>4112</v>
      </c>
      <c r="Q146" s="985" t="s">
        <v>2524</v>
      </c>
      <c r="R146" s="818" t="s">
        <v>3626</v>
      </c>
      <c r="S146" s="846" t="s">
        <v>3118</v>
      </c>
      <c r="T146" s="906"/>
      <c r="U146" s="958">
        <v>6045432000</v>
      </c>
      <c r="V146" s="740">
        <v>3226101107</v>
      </c>
      <c r="W146" s="930" t="s">
        <v>4113</v>
      </c>
      <c r="X146" s="740" t="s">
        <v>2527</v>
      </c>
      <c r="Y146" s="906"/>
      <c r="Z146" s="906" t="s">
        <v>2623</v>
      </c>
      <c r="AA146" s="906"/>
      <c r="AB146" s="986" t="s">
        <v>4024</v>
      </c>
      <c r="AC146" s="906"/>
      <c r="AD146" s="781" t="s">
        <v>489</v>
      </c>
      <c r="AE146" s="740"/>
      <c r="AF146" s="958" t="s">
        <v>551</v>
      </c>
      <c r="AG146" s="958" t="s">
        <v>600</v>
      </c>
      <c r="AH146" s="958" t="s">
        <v>485</v>
      </c>
      <c r="AI146" s="986" t="s">
        <v>492</v>
      </c>
      <c r="AJ146" s="973">
        <v>45574</v>
      </c>
      <c r="AK146" s="973">
        <v>45635</v>
      </c>
      <c r="AL146" s="846">
        <v>2</v>
      </c>
      <c r="AM146" s="987">
        <v>7434000</v>
      </c>
      <c r="AN146" s="988">
        <v>3717000</v>
      </c>
      <c r="AO146" s="988">
        <v>1486800</v>
      </c>
      <c r="AP146" s="857">
        <v>1841201</v>
      </c>
      <c r="AQ146" s="789" t="s">
        <v>821</v>
      </c>
      <c r="AR146" s="858"/>
      <c r="AS146" s="769">
        <v>1</v>
      </c>
      <c r="AT146" s="791" t="s">
        <v>112</v>
      </c>
      <c r="AU146" s="792" t="s">
        <v>112</v>
      </c>
      <c r="AV146" s="792" t="s">
        <v>112</v>
      </c>
      <c r="AW146" s="792" t="s">
        <v>112</v>
      </c>
      <c r="AX146" s="792" t="s">
        <v>112</v>
      </c>
      <c r="AY146" s="769"/>
      <c r="AZ146" s="769"/>
      <c r="BA146" s="769"/>
      <c r="BB146" s="769"/>
      <c r="BC146" s="769"/>
      <c r="BD146" s="769"/>
      <c r="BE146" s="769"/>
      <c r="BF146" s="769"/>
      <c r="BG146" s="769" t="s">
        <v>112</v>
      </c>
      <c r="BH146" s="769" t="s">
        <v>112</v>
      </c>
      <c r="BI146" s="769" t="s">
        <v>112</v>
      </c>
      <c r="BJ146" s="769" t="s">
        <v>112</v>
      </c>
      <c r="BK146" s="769" t="s">
        <v>112</v>
      </c>
      <c r="BL146" s="769" t="s">
        <v>112</v>
      </c>
      <c r="BM146" s="769" t="s">
        <v>3693</v>
      </c>
      <c r="BN146" s="769" t="s">
        <v>112</v>
      </c>
      <c r="BO146" s="769" t="s">
        <v>112</v>
      </c>
      <c r="BP146" s="769" t="s">
        <v>112</v>
      </c>
      <c r="BQ146" s="769" t="s">
        <v>112</v>
      </c>
      <c r="BR146" s="769"/>
      <c r="BS146" s="769"/>
      <c r="BT146" s="769"/>
      <c r="BU146" s="769"/>
      <c r="BV146" s="769"/>
      <c r="BW146" s="769"/>
      <c r="BX146" s="795"/>
      <c r="BY146" s="793">
        <v>1841201</v>
      </c>
      <c r="BZ146" s="794" t="s">
        <v>3704</v>
      </c>
      <c r="CA146" s="795">
        <v>1841201</v>
      </c>
      <c r="CB146" s="795">
        <v>1</v>
      </c>
      <c r="CC146" s="795">
        <v>0.52200000000000002</v>
      </c>
      <c r="CD146" s="796" t="s">
        <v>2541</v>
      </c>
      <c r="CE146" s="796" t="s">
        <v>2524</v>
      </c>
      <c r="CF146" s="796" t="s">
        <v>3634</v>
      </c>
      <c r="CG146" s="796" t="s">
        <v>177</v>
      </c>
      <c r="CH146" s="797">
        <v>6045432000</v>
      </c>
      <c r="CI146" s="797">
        <v>3002500001</v>
      </c>
      <c r="CJ146" s="798" t="s">
        <v>3706</v>
      </c>
      <c r="CK146" s="797"/>
      <c r="CL146" s="768">
        <v>124</v>
      </c>
      <c r="CM146" s="768" t="str">
        <f t="shared" si="1"/>
        <v>pinta</v>
      </c>
    </row>
    <row r="147" spans="2:92" s="768" customFormat="1" ht="16.149999999999999" customHeight="1" thickBot="1">
      <c r="B147" s="769"/>
      <c r="C147" s="842" t="s">
        <v>474</v>
      </c>
      <c r="D147" s="832" t="s">
        <v>3961</v>
      </c>
      <c r="E147" s="843"/>
      <c r="F147" s="844"/>
      <c r="G147" s="845" t="s">
        <v>61</v>
      </c>
      <c r="H147" s="845">
        <v>1040870432</v>
      </c>
      <c r="I147" s="845" t="s">
        <v>3889</v>
      </c>
      <c r="J147" s="845" t="s">
        <v>2632</v>
      </c>
      <c r="K147" s="845" t="s">
        <v>4116</v>
      </c>
      <c r="L147" s="845"/>
      <c r="M147" s="843">
        <v>38086</v>
      </c>
      <c r="N147" s="813">
        <v>125</v>
      </c>
      <c r="O147" s="846"/>
      <c r="P147" s="901" t="s">
        <v>4117</v>
      </c>
      <c r="Q147" s="985" t="s">
        <v>2524</v>
      </c>
      <c r="R147" s="818" t="s">
        <v>3626</v>
      </c>
      <c r="S147" s="846" t="s">
        <v>3118</v>
      </c>
      <c r="T147" s="906"/>
      <c r="U147" s="958">
        <v>6045432000</v>
      </c>
      <c r="V147" s="740">
        <v>3107040631</v>
      </c>
      <c r="W147" s="930" t="s">
        <v>4118</v>
      </c>
      <c r="X147" s="740" t="s">
        <v>2527</v>
      </c>
      <c r="Y147" s="906"/>
      <c r="Z147" s="906" t="s">
        <v>3119</v>
      </c>
      <c r="AA147" s="906"/>
      <c r="AB147" s="986" t="s">
        <v>4024</v>
      </c>
      <c r="AC147" s="906"/>
      <c r="AD147" s="781" t="s">
        <v>489</v>
      </c>
      <c r="AE147" s="740"/>
      <c r="AF147" s="958" t="s">
        <v>551</v>
      </c>
      <c r="AG147" s="958" t="s">
        <v>600</v>
      </c>
      <c r="AH147" s="958" t="s">
        <v>485</v>
      </c>
      <c r="AI147" s="986" t="s">
        <v>492</v>
      </c>
      <c r="AJ147" s="973">
        <v>45567</v>
      </c>
      <c r="AK147" s="973">
        <v>45648</v>
      </c>
      <c r="AL147" s="846">
        <v>2</v>
      </c>
      <c r="AM147" s="987">
        <v>5955600</v>
      </c>
      <c r="AN147" s="988">
        <v>2333350</v>
      </c>
      <c r="AO147" s="988">
        <v>1300000</v>
      </c>
      <c r="AP147" s="857">
        <v>1841201</v>
      </c>
      <c r="AQ147" s="789" t="s">
        <v>821</v>
      </c>
      <c r="AR147" s="858"/>
      <c r="AS147" s="769">
        <v>1</v>
      </c>
      <c r="AT147" s="791" t="s">
        <v>112</v>
      </c>
      <c r="AU147" s="792" t="s">
        <v>112</v>
      </c>
      <c r="AV147" s="792" t="s">
        <v>112</v>
      </c>
      <c r="AW147" s="792" t="s">
        <v>112</v>
      </c>
      <c r="AX147" s="792" t="s">
        <v>112</v>
      </c>
      <c r="AY147" s="769"/>
      <c r="AZ147" s="769"/>
      <c r="BA147" s="769"/>
      <c r="BB147" s="769"/>
      <c r="BC147" s="769"/>
      <c r="BD147" s="769"/>
      <c r="BE147" s="769"/>
      <c r="BF147" s="769"/>
      <c r="BG147" s="769" t="s">
        <v>112</v>
      </c>
      <c r="BH147" s="769" t="s">
        <v>112</v>
      </c>
      <c r="BI147" s="769" t="s">
        <v>112</v>
      </c>
      <c r="BJ147" s="769" t="s">
        <v>112</v>
      </c>
      <c r="BK147" s="769" t="s">
        <v>112</v>
      </c>
      <c r="BL147" s="769" t="s">
        <v>112</v>
      </c>
      <c r="BM147" s="769" t="s">
        <v>3693</v>
      </c>
      <c r="BN147" s="769" t="s">
        <v>112</v>
      </c>
      <c r="BO147" s="769" t="s">
        <v>112</v>
      </c>
      <c r="BP147" s="769" t="s">
        <v>112</v>
      </c>
      <c r="BQ147" s="769" t="s">
        <v>112</v>
      </c>
      <c r="BR147" s="769"/>
      <c r="BS147" s="769"/>
      <c r="BT147" s="769"/>
      <c r="BU147" s="769"/>
      <c r="BV147" s="769"/>
      <c r="BW147" s="769"/>
      <c r="BX147" s="795"/>
      <c r="BY147" s="793">
        <v>1841201</v>
      </c>
      <c r="BZ147" s="794" t="s">
        <v>3704</v>
      </c>
      <c r="CA147" s="795">
        <v>1841201</v>
      </c>
      <c r="CB147" s="795">
        <v>1</v>
      </c>
      <c r="CC147" s="795">
        <v>0.52200000000000002</v>
      </c>
      <c r="CD147" s="796" t="s">
        <v>2541</v>
      </c>
      <c r="CE147" s="796" t="s">
        <v>2524</v>
      </c>
      <c r="CF147" s="796" t="s">
        <v>3634</v>
      </c>
      <c r="CG147" s="796" t="s">
        <v>177</v>
      </c>
      <c r="CH147" s="797">
        <v>6045432000</v>
      </c>
      <c r="CI147" s="797">
        <v>3002500001</v>
      </c>
      <c r="CJ147" s="798" t="s">
        <v>3706</v>
      </c>
      <c r="CK147" s="797"/>
      <c r="CL147" s="768">
        <v>125</v>
      </c>
      <c r="CM147" s="768" t="str">
        <f t="shared" si="1"/>
        <v>pinta</v>
      </c>
    </row>
    <row r="148" spans="2:92" s="768" customFormat="1" ht="16.149999999999999" customHeight="1" thickBot="1">
      <c r="B148" s="769"/>
      <c r="C148" s="842" t="s">
        <v>474</v>
      </c>
      <c r="D148" s="832" t="s">
        <v>3961</v>
      </c>
      <c r="E148" s="843"/>
      <c r="F148" s="844"/>
      <c r="G148" s="845" t="s">
        <v>61</v>
      </c>
      <c r="H148" s="845">
        <v>43711960</v>
      </c>
      <c r="I148" s="845" t="s">
        <v>3889</v>
      </c>
      <c r="J148" s="845" t="s">
        <v>2563</v>
      </c>
      <c r="K148" s="845" t="s">
        <v>3381</v>
      </c>
      <c r="L148" s="845" t="s">
        <v>2944</v>
      </c>
      <c r="M148" s="847">
        <v>26314</v>
      </c>
      <c r="N148" s="813">
        <v>126</v>
      </c>
      <c r="O148" s="848" t="s">
        <v>524</v>
      </c>
      <c r="P148" s="901" t="s">
        <v>4124</v>
      </c>
      <c r="Q148" s="985" t="s">
        <v>2524</v>
      </c>
      <c r="R148" s="818" t="s">
        <v>3626</v>
      </c>
      <c r="S148" s="846" t="s">
        <v>3118</v>
      </c>
      <c r="T148" s="906"/>
      <c r="U148" s="958">
        <v>6045432000</v>
      </c>
      <c r="V148" s="740">
        <v>3206753846</v>
      </c>
      <c r="W148" s="930" t="s">
        <v>4125</v>
      </c>
      <c r="X148" s="740" t="s">
        <v>2527</v>
      </c>
      <c r="Y148" s="906"/>
      <c r="Z148" s="906" t="s">
        <v>2548</v>
      </c>
      <c r="AA148" s="906"/>
      <c r="AB148" s="986" t="s">
        <v>4024</v>
      </c>
      <c r="AC148" s="906"/>
      <c r="AD148" s="781" t="s">
        <v>489</v>
      </c>
      <c r="AE148" s="740"/>
      <c r="AF148" s="958" t="s">
        <v>551</v>
      </c>
      <c r="AG148" s="958" t="s">
        <v>600</v>
      </c>
      <c r="AH148" s="958" t="s">
        <v>485</v>
      </c>
      <c r="AI148" s="986" t="s">
        <v>492</v>
      </c>
      <c r="AJ148" s="973">
        <v>45601</v>
      </c>
      <c r="AK148" s="973">
        <v>45657</v>
      </c>
      <c r="AL148" s="846">
        <v>2</v>
      </c>
      <c r="AM148" s="987">
        <v>9292500</v>
      </c>
      <c r="AN148" s="988">
        <v>4646250</v>
      </c>
      <c r="AO148" s="988">
        <v>1858500</v>
      </c>
      <c r="AP148" s="857">
        <v>1841201</v>
      </c>
      <c r="AQ148" s="789" t="s">
        <v>821</v>
      </c>
      <c r="AR148" s="858"/>
      <c r="AS148" s="769">
        <v>1</v>
      </c>
      <c r="AT148" s="791" t="s">
        <v>112</v>
      </c>
      <c r="AU148" s="792" t="s">
        <v>112</v>
      </c>
      <c r="AV148" s="792" t="s">
        <v>112</v>
      </c>
      <c r="AW148" s="792" t="s">
        <v>112</v>
      </c>
      <c r="AX148" s="792" t="s">
        <v>112</v>
      </c>
      <c r="AY148" s="769"/>
      <c r="AZ148" s="769"/>
      <c r="BA148" s="769"/>
      <c r="BB148" s="769"/>
      <c r="BC148" s="769"/>
      <c r="BD148" s="769"/>
      <c r="BE148" s="769"/>
      <c r="BF148" s="769"/>
      <c r="BG148" s="769" t="s">
        <v>112</v>
      </c>
      <c r="BH148" s="769" t="s">
        <v>112</v>
      </c>
      <c r="BI148" s="769" t="s">
        <v>112</v>
      </c>
      <c r="BJ148" s="769" t="s">
        <v>112</v>
      </c>
      <c r="BK148" s="769" t="s">
        <v>112</v>
      </c>
      <c r="BL148" s="769" t="s">
        <v>112</v>
      </c>
      <c r="BM148" s="769" t="s">
        <v>3693</v>
      </c>
      <c r="BN148" s="769" t="s">
        <v>112</v>
      </c>
      <c r="BO148" s="769" t="s">
        <v>112</v>
      </c>
      <c r="BP148" s="769" t="s">
        <v>112</v>
      </c>
      <c r="BQ148" s="769" t="s">
        <v>112</v>
      </c>
      <c r="BR148" s="769"/>
      <c r="BS148" s="769"/>
      <c r="BT148" s="769"/>
      <c r="BU148" s="769"/>
      <c r="BV148" s="769"/>
      <c r="BW148" s="769"/>
      <c r="BX148" s="795"/>
      <c r="BY148" s="793">
        <v>1841201</v>
      </c>
      <c r="BZ148" s="794" t="s">
        <v>3704</v>
      </c>
      <c r="CA148" s="795">
        <v>1841201</v>
      </c>
      <c r="CB148" s="795">
        <v>1</v>
      </c>
      <c r="CC148" s="795">
        <v>0.52200000000000002</v>
      </c>
      <c r="CD148" s="796" t="s">
        <v>2541</v>
      </c>
      <c r="CE148" s="796" t="s">
        <v>2524</v>
      </c>
      <c r="CF148" s="796" t="s">
        <v>3634</v>
      </c>
      <c r="CG148" s="796" t="s">
        <v>177</v>
      </c>
      <c r="CH148" s="797">
        <v>6045432000</v>
      </c>
      <c r="CI148" s="797">
        <v>3002500001</v>
      </c>
      <c r="CJ148" s="798" t="s">
        <v>3706</v>
      </c>
      <c r="CK148" s="797"/>
      <c r="CL148" s="768">
        <v>126</v>
      </c>
      <c r="CM148" s="768" t="str">
        <f t="shared" si="1"/>
        <v>pinta</v>
      </c>
    </row>
    <row r="149" spans="2:92" s="768" customFormat="1" ht="16.5" customHeight="1" thickBot="1">
      <c r="B149" s="769"/>
      <c r="C149" s="770" t="s">
        <v>474</v>
      </c>
      <c r="D149" s="832" t="s">
        <v>3962</v>
      </c>
      <c r="E149" s="771">
        <v>45413</v>
      </c>
      <c r="F149" s="772">
        <v>45406</v>
      </c>
      <c r="G149" s="770" t="s">
        <v>61</v>
      </c>
      <c r="H149" s="770">
        <v>1036640016</v>
      </c>
      <c r="I149" s="770" t="s">
        <v>3367</v>
      </c>
      <c r="J149" s="770" t="s">
        <v>2617</v>
      </c>
      <c r="K149" s="770" t="s">
        <v>3202</v>
      </c>
      <c r="L149" s="770"/>
      <c r="M149" s="771">
        <v>33760</v>
      </c>
      <c r="N149" s="813">
        <v>127</v>
      </c>
      <c r="O149" s="770" t="s">
        <v>4</v>
      </c>
      <c r="P149" s="817" t="s">
        <v>3368</v>
      </c>
      <c r="Q149" s="818" t="s">
        <v>2524</v>
      </c>
      <c r="R149" s="818" t="s">
        <v>3626</v>
      </c>
      <c r="S149" s="819" t="s">
        <v>3118</v>
      </c>
      <c r="T149" s="776"/>
      <c r="U149" s="775">
        <v>6045432000</v>
      </c>
      <c r="V149" s="740">
        <v>3138987031</v>
      </c>
      <c r="W149" s="820" t="s">
        <v>3369</v>
      </c>
      <c r="X149" s="740" t="s">
        <v>3033</v>
      </c>
      <c r="Y149" s="776"/>
      <c r="Z149" s="740" t="s">
        <v>3119</v>
      </c>
      <c r="AA149" s="776"/>
      <c r="AB149" s="779" t="s">
        <v>4024</v>
      </c>
      <c r="AC149" s="780"/>
      <c r="AD149" s="781" t="s">
        <v>489</v>
      </c>
      <c r="AE149" s="782"/>
      <c r="AF149" s="779" t="s">
        <v>551</v>
      </c>
      <c r="AG149" s="779" t="s">
        <v>600</v>
      </c>
      <c r="AH149" s="779" t="s">
        <v>485</v>
      </c>
      <c r="AI149" s="779" t="s">
        <v>492</v>
      </c>
      <c r="AJ149" s="822">
        <v>45324</v>
      </c>
      <c r="AK149" s="822">
        <v>45625</v>
      </c>
      <c r="AL149" s="837">
        <v>6</v>
      </c>
      <c r="AM149" s="989">
        <v>25200000</v>
      </c>
      <c r="AN149" s="989">
        <v>4200000</v>
      </c>
      <c r="AO149" s="990">
        <v>1680000</v>
      </c>
      <c r="AP149" s="840">
        <v>1841201</v>
      </c>
      <c r="AQ149" s="789" t="s">
        <v>821</v>
      </c>
      <c r="AR149" s="841"/>
      <c r="AS149" s="769">
        <v>1</v>
      </c>
      <c r="AT149" s="791" t="s">
        <v>112</v>
      </c>
      <c r="AU149" s="792" t="s">
        <v>112</v>
      </c>
      <c r="AV149" s="792" t="s">
        <v>112</v>
      </c>
      <c r="AW149" s="792" t="s">
        <v>112</v>
      </c>
      <c r="AX149" s="792" t="s">
        <v>112</v>
      </c>
      <c r="AY149" s="769"/>
      <c r="AZ149" s="769"/>
      <c r="BA149" s="769"/>
      <c r="BB149" s="769"/>
      <c r="BC149" s="769"/>
      <c r="BD149" s="769"/>
      <c r="BE149" s="769"/>
      <c r="BF149" s="769"/>
      <c r="BG149" s="769" t="s">
        <v>112</v>
      </c>
      <c r="BH149" s="769" t="s">
        <v>112</v>
      </c>
      <c r="BI149" s="769" t="s">
        <v>112</v>
      </c>
      <c r="BJ149" s="769" t="s">
        <v>112</v>
      </c>
      <c r="BK149" s="769" t="s">
        <v>112</v>
      </c>
      <c r="BL149" s="769" t="s">
        <v>112</v>
      </c>
      <c r="BM149" s="769" t="s">
        <v>3693</v>
      </c>
      <c r="BN149" s="769" t="s">
        <v>112</v>
      </c>
      <c r="BO149" s="769" t="s">
        <v>112</v>
      </c>
      <c r="BP149" s="769" t="s">
        <v>112</v>
      </c>
      <c r="BQ149" s="769" t="s">
        <v>112</v>
      </c>
      <c r="BR149" s="840"/>
      <c r="BS149" s="840"/>
      <c r="BT149" s="840"/>
      <c r="BU149" s="840"/>
      <c r="BV149" s="840"/>
      <c r="BW149" s="840"/>
      <c r="BX149" s="740"/>
      <c r="BY149" s="793">
        <v>1841201</v>
      </c>
      <c r="BZ149" s="794" t="s">
        <v>3704</v>
      </c>
      <c r="CA149" s="795">
        <v>1841201</v>
      </c>
      <c r="CB149" s="795">
        <v>1</v>
      </c>
      <c r="CC149" s="795">
        <v>0.52200000000000002</v>
      </c>
      <c r="CD149" s="796" t="s">
        <v>2541</v>
      </c>
      <c r="CE149" s="796" t="s">
        <v>2524</v>
      </c>
      <c r="CF149" s="796" t="s">
        <v>3634</v>
      </c>
      <c r="CG149" s="796" t="s">
        <v>177</v>
      </c>
      <c r="CH149" s="797">
        <v>6045432000</v>
      </c>
      <c r="CI149" s="797">
        <v>3002500001</v>
      </c>
      <c r="CJ149" s="798" t="s">
        <v>3706</v>
      </c>
      <c r="CK149" s="840"/>
      <c r="CL149" s="768">
        <v>127</v>
      </c>
      <c r="CM149" s="768" t="str">
        <f t="shared" si="1"/>
        <v>pinta</v>
      </c>
    </row>
    <row r="150" spans="2:92" s="768" customFormat="1" ht="16.5" customHeight="1" thickBot="1">
      <c r="B150" s="769"/>
      <c r="C150" s="770" t="s">
        <v>474</v>
      </c>
      <c r="D150" s="832" t="s">
        <v>3962</v>
      </c>
      <c r="E150" s="771">
        <v>45413</v>
      </c>
      <c r="F150" s="772">
        <v>45406</v>
      </c>
      <c r="G150" s="770" t="s">
        <v>61</v>
      </c>
      <c r="H150" s="770">
        <v>1128452563</v>
      </c>
      <c r="I150" s="770" t="s">
        <v>3370</v>
      </c>
      <c r="J150" s="770" t="s">
        <v>3371</v>
      </c>
      <c r="K150" s="770" t="s">
        <v>3372</v>
      </c>
      <c r="L150" s="770" t="s">
        <v>2572</v>
      </c>
      <c r="M150" s="771">
        <v>32846</v>
      </c>
      <c r="N150" s="813">
        <v>128</v>
      </c>
      <c r="O150" s="770" t="s">
        <v>524</v>
      </c>
      <c r="P150" s="817" t="s">
        <v>3373</v>
      </c>
      <c r="Q150" s="818" t="s">
        <v>2524</v>
      </c>
      <c r="R150" s="818" t="s">
        <v>3626</v>
      </c>
      <c r="S150" s="819" t="s">
        <v>3118</v>
      </c>
      <c r="T150" s="776"/>
      <c r="U150" s="775">
        <v>6045432000</v>
      </c>
      <c r="V150" s="740">
        <v>3104670002</v>
      </c>
      <c r="W150" s="820" t="s">
        <v>3374</v>
      </c>
      <c r="X150" s="740" t="s">
        <v>2527</v>
      </c>
      <c r="Y150" s="776"/>
      <c r="Z150" s="740" t="s">
        <v>3119</v>
      </c>
      <c r="AA150" s="776"/>
      <c r="AB150" s="779" t="s">
        <v>4024</v>
      </c>
      <c r="AC150" s="780"/>
      <c r="AD150" s="781" t="s">
        <v>489</v>
      </c>
      <c r="AE150" s="782"/>
      <c r="AF150" s="779" t="s">
        <v>551</v>
      </c>
      <c r="AG150" s="779" t="s">
        <v>600</v>
      </c>
      <c r="AH150" s="779" t="s">
        <v>485</v>
      </c>
      <c r="AI150" s="779" t="s">
        <v>492</v>
      </c>
      <c r="AJ150" s="822">
        <v>45546</v>
      </c>
      <c r="AK150" s="822">
        <v>45640</v>
      </c>
      <c r="AL150" s="837">
        <v>6</v>
      </c>
      <c r="AM150" s="989">
        <v>22302000</v>
      </c>
      <c r="AN150" s="989">
        <v>3717000</v>
      </c>
      <c r="AO150" s="990">
        <v>1486800</v>
      </c>
      <c r="AP150" s="840">
        <v>1841201</v>
      </c>
      <c r="AQ150" s="789" t="s">
        <v>821</v>
      </c>
      <c r="AR150" s="841"/>
      <c r="AS150" s="769">
        <v>1</v>
      </c>
      <c r="AT150" s="791" t="s">
        <v>112</v>
      </c>
      <c r="AU150" s="792" t="s">
        <v>112</v>
      </c>
      <c r="AV150" s="792" t="s">
        <v>112</v>
      </c>
      <c r="AW150" s="792" t="s">
        <v>112</v>
      </c>
      <c r="AX150" s="792" t="s">
        <v>112</v>
      </c>
      <c r="AY150" s="769"/>
      <c r="AZ150" s="769"/>
      <c r="BA150" s="769"/>
      <c r="BB150" s="769"/>
      <c r="BC150" s="769"/>
      <c r="BD150" s="769"/>
      <c r="BE150" s="769"/>
      <c r="BF150" s="769"/>
      <c r="BG150" s="769" t="s">
        <v>112</v>
      </c>
      <c r="BH150" s="769" t="s">
        <v>112</v>
      </c>
      <c r="BI150" s="769" t="s">
        <v>112</v>
      </c>
      <c r="BJ150" s="769" t="s">
        <v>112</v>
      </c>
      <c r="BK150" s="769" t="s">
        <v>112</v>
      </c>
      <c r="BL150" s="769" t="s">
        <v>112</v>
      </c>
      <c r="BM150" s="769" t="s">
        <v>3693</v>
      </c>
      <c r="BN150" s="769" t="s">
        <v>112</v>
      </c>
      <c r="BO150" s="769" t="s">
        <v>112</v>
      </c>
      <c r="BP150" s="769" t="s">
        <v>112</v>
      </c>
      <c r="BQ150" s="769" t="s">
        <v>112</v>
      </c>
      <c r="BR150" s="840"/>
      <c r="BS150" s="840"/>
      <c r="BT150" s="840"/>
      <c r="BU150" s="840"/>
      <c r="BV150" s="840"/>
      <c r="BW150" s="840"/>
      <c r="BX150" s="740"/>
      <c r="BY150" s="740">
        <v>1841201</v>
      </c>
      <c r="BZ150" s="794" t="s">
        <v>3704</v>
      </c>
      <c r="CA150" s="740">
        <v>1841201</v>
      </c>
      <c r="CB150" s="740">
        <v>1</v>
      </c>
      <c r="CC150" s="740">
        <v>0.52200000000000002</v>
      </c>
      <c r="CD150" s="796" t="s">
        <v>3771</v>
      </c>
      <c r="CE150" s="796" t="s">
        <v>2524</v>
      </c>
      <c r="CF150" s="796" t="s">
        <v>3634</v>
      </c>
      <c r="CG150" s="796" t="s">
        <v>177</v>
      </c>
      <c r="CH150" s="797">
        <v>6045432000</v>
      </c>
      <c r="CI150" s="797">
        <v>3002500001</v>
      </c>
      <c r="CJ150" s="798" t="s">
        <v>3706</v>
      </c>
      <c r="CK150" s="840"/>
      <c r="CL150" s="768">
        <v>128</v>
      </c>
      <c r="CM150" s="768" t="str">
        <f t="shared" si="1"/>
        <v>pinta</v>
      </c>
    </row>
    <row r="151" spans="2:92" s="768" customFormat="1" ht="16.5" customHeight="1" thickBot="1">
      <c r="B151" s="769"/>
      <c r="C151" s="770" t="s">
        <v>474</v>
      </c>
      <c r="D151" s="832" t="s">
        <v>3962</v>
      </c>
      <c r="E151" s="771">
        <v>45413</v>
      </c>
      <c r="F151" s="772">
        <v>45406</v>
      </c>
      <c r="G151" s="770" t="s">
        <v>61</v>
      </c>
      <c r="H151" s="770">
        <v>70906288</v>
      </c>
      <c r="I151" s="770" t="s">
        <v>3300</v>
      </c>
      <c r="J151" s="770" t="s">
        <v>2765</v>
      </c>
      <c r="K151" s="770" t="s">
        <v>3216</v>
      </c>
      <c r="L151" s="770" t="s">
        <v>3104</v>
      </c>
      <c r="M151" s="771">
        <v>27804</v>
      </c>
      <c r="N151" s="813">
        <v>129</v>
      </c>
      <c r="O151" s="770" t="s">
        <v>4</v>
      </c>
      <c r="P151" s="817" t="s">
        <v>3375</v>
      </c>
      <c r="Q151" s="818" t="s">
        <v>2524</v>
      </c>
      <c r="R151" s="818" t="s">
        <v>3626</v>
      </c>
      <c r="S151" s="819" t="s">
        <v>3118</v>
      </c>
      <c r="T151" s="776"/>
      <c r="U151" s="775">
        <v>6045432000</v>
      </c>
      <c r="V151" s="740">
        <v>3113548718</v>
      </c>
      <c r="W151" s="820" t="s">
        <v>3376</v>
      </c>
      <c r="X151" s="740" t="s">
        <v>2527</v>
      </c>
      <c r="Y151" s="776"/>
      <c r="Z151" s="740" t="s">
        <v>2573</v>
      </c>
      <c r="AA151" s="776"/>
      <c r="AB151" s="779" t="s">
        <v>2527</v>
      </c>
      <c r="AC151" s="780"/>
      <c r="AD151" s="781" t="s">
        <v>489</v>
      </c>
      <c r="AE151" s="782"/>
      <c r="AF151" s="779" t="s">
        <v>551</v>
      </c>
      <c r="AG151" s="779" t="s">
        <v>600</v>
      </c>
      <c r="AH151" s="779" t="s">
        <v>485</v>
      </c>
      <c r="AI151" s="779" t="s">
        <v>492</v>
      </c>
      <c r="AJ151" s="822">
        <v>45343</v>
      </c>
      <c r="AK151" s="822">
        <v>45525</v>
      </c>
      <c r="AL151" s="837">
        <v>6</v>
      </c>
      <c r="AM151" s="989">
        <v>11058000</v>
      </c>
      <c r="AN151" s="989">
        <v>1843000</v>
      </c>
      <c r="AO151" s="990">
        <v>1300000</v>
      </c>
      <c r="AP151" s="840">
        <v>1841201</v>
      </c>
      <c r="AQ151" s="789" t="s">
        <v>821</v>
      </c>
      <c r="AR151" s="841"/>
      <c r="AS151" s="769">
        <v>1</v>
      </c>
      <c r="AT151" s="791" t="s">
        <v>112</v>
      </c>
      <c r="AU151" s="792" t="s">
        <v>112</v>
      </c>
      <c r="AV151" s="792" t="s">
        <v>112</v>
      </c>
      <c r="AW151" s="792" t="s">
        <v>112</v>
      </c>
      <c r="AX151" s="792" t="s">
        <v>112</v>
      </c>
      <c r="AY151" s="769"/>
      <c r="AZ151" s="769"/>
      <c r="BA151" s="769"/>
      <c r="BB151" s="769"/>
      <c r="BC151" s="769"/>
      <c r="BD151" s="769"/>
      <c r="BE151" s="769"/>
      <c r="BF151" s="769"/>
      <c r="BG151" s="769" t="s">
        <v>112</v>
      </c>
      <c r="BH151" s="769" t="s">
        <v>112</v>
      </c>
      <c r="BI151" s="769" t="s">
        <v>112</v>
      </c>
      <c r="BJ151" s="769" t="s">
        <v>112</v>
      </c>
      <c r="BK151" s="769" t="s">
        <v>112</v>
      </c>
      <c r="BL151" s="769" t="s">
        <v>112</v>
      </c>
      <c r="BM151" s="769" t="s">
        <v>3693</v>
      </c>
      <c r="BN151" s="769" t="s">
        <v>112</v>
      </c>
      <c r="BO151" s="769" t="s">
        <v>112</v>
      </c>
      <c r="BP151" s="769" t="s">
        <v>112</v>
      </c>
      <c r="BQ151" s="769" t="s">
        <v>112</v>
      </c>
      <c r="BR151" s="840"/>
      <c r="BS151" s="840"/>
      <c r="BT151" s="840"/>
      <c r="BU151" s="840"/>
      <c r="BV151" s="840"/>
      <c r="BW151" s="840"/>
      <c r="BX151" s="740"/>
      <c r="BY151" s="740">
        <v>1841201</v>
      </c>
      <c r="BZ151" s="794" t="s">
        <v>3704</v>
      </c>
      <c r="CA151" s="740">
        <v>1841201</v>
      </c>
      <c r="CB151" s="740">
        <v>1</v>
      </c>
      <c r="CC151" s="740">
        <v>0.52200000000000002</v>
      </c>
      <c r="CD151" s="796" t="s">
        <v>3772</v>
      </c>
      <c r="CE151" s="796" t="s">
        <v>2524</v>
      </c>
      <c r="CF151" s="796" t="s">
        <v>3634</v>
      </c>
      <c r="CG151" s="796" t="s">
        <v>177</v>
      </c>
      <c r="CH151" s="797">
        <v>6045432000</v>
      </c>
      <c r="CI151" s="797">
        <v>3002500001</v>
      </c>
      <c r="CJ151" s="798" t="s">
        <v>3706</v>
      </c>
      <c r="CK151" s="840"/>
      <c r="CL151" s="768">
        <v>129</v>
      </c>
      <c r="CM151" s="768" t="str">
        <f t="shared" ref="CM151:CM214" si="2">+IF(N151=CL151,"pinta","pasar")</f>
        <v>pinta</v>
      </c>
    </row>
    <row r="152" spans="2:92" ht="16.5" customHeight="1" thickBot="1">
      <c r="B152" s="462"/>
      <c r="C152" s="527" t="s">
        <v>474</v>
      </c>
      <c r="D152" s="717" t="s">
        <v>3962</v>
      </c>
      <c r="E152" s="528">
        <v>45413</v>
      </c>
      <c r="F152" s="691">
        <v>45406</v>
      </c>
      <c r="G152" s="527" t="s">
        <v>61</v>
      </c>
      <c r="H152" s="527">
        <v>1036392506</v>
      </c>
      <c r="I152" s="527" t="s">
        <v>3377</v>
      </c>
      <c r="J152" s="527" t="s">
        <v>3353</v>
      </c>
      <c r="K152" s="527" t="s">
        <v>3143</v>
      </c>
      <c r="L152" s="527" t="s">
        <v>3378</v>
      </c>
      <c r="M152" s="528">
        <v>31713</v>
      </c>
      <c r="N152" s="812">
        <v>130</v>
      </c>
      <c r="O152" s="527" t="s">
        <v>4</v>
      </c>
      <c r="P152" s="483" t="s">
        <v>3379</v>
      </c>
      <c r="Q152" s="469" t="s">
        <v>2524</v>
      </c>
      <c r="R152" s="469" t="s">
        <v>3626</v>
      </c>
      <c r="S152" s="478" t="s">
        <v>3118</v>
      </c>
      <c r="T152" s="454"/>
      <c r="U152" s="438">
        <v>6045432000</v>
      </c>
      <c r="V152" s="464">
        <v>3246850884</v>
      </c>
      <c r="W152" s="441" t="s">
        <v>3380</v>
      </c>
      <c r="X152" s="464" t="s">
        <v>2527</v>
      </c>
      <c r="Y152" s="454"/>
      <c r="Z152" s="464" t="s">
        <v>3119</v>
      </c>
      <c r="AA152" s="454"/>
      <c r="AB152" s="439" t="s">
        <v>2527</v>
      </c>
      <c r="AC152" s="549"/>
      <c r="AD152" s="725" t="s">
        <v>489</v>
      </c>
      <c r="AE152" s="546"/>
      <c r="AF152" s="439" t="s">
        <v>551</v>
      </c>
      <c r="AG152" s="439" t="s">
        <v>600</v>
      </c>
      <c r="AH152" s="439" t="s">
        <v>485</v>
      </c>
      <c r="AI152" s="439" t="s">
        <v>492</v>
      </c>
      <c r="AJ152" s="482">
        <v>45344</v>
      </c>
      <c r="AK152" s="482">
        <v>45526</v>
      </c>
      <c r="AL152" s="440">
        <v>6</v>
      </c>
      <c r="AM152" s="991">
        <v>22302000</v>
      </c>
      <c r="AN152" s="991">
        <v>3717000</v>
      </c>
      <c r="AO152" s="992">
        <v>1486800</v>
      </c>
      <c r="AP152" s="486">
        <v>1841201</v>
      </c>
      <c r="AQ152" s="599" t="s">
        <v>821</v>
      </c>
      <c r="AR152" s="530"/>
      <c r="AS152" s="462">
        <v>1</v>
      </c>
      <c r="AT152" s="533" t="s">
        <v>112</v>
      </c>
      <c r="AU152" s="531" t="s">
        <v>112</v>
      </c>
      <c r="AV152" s="531" t="s">
        <v>112</v>
      </c>
      <c r="AW152" s="531" t="s">
        <v>112</v>
      </c>
      <c r="AX152" s="531" t="s">
        <v>112</v>
      </c>
      <c r="AY152" s="462"/>
      <c r="AZ152" s="462"/>
      <c r="BA152" s="462"/>
      <c r="BB152" s="462"/>
      <c r="BC152" s="462"/>
      <c r="BD152" s="462"/>
      <c r="BE152" s="462"/>
      <c r="BF152" s="462"/>
      <c r="BG152" s="462" t="s">
        <v>112</v>
      </c>
      <c r="BH152" s="462" t="s">
        <v>112</v>
      </c>
      <c r="BI152" s="462" t="s">
        <v>112</v>
      </c>
      <c r="BJ152" s="462" t="s">
        <v>112</v>
      </c>
      <c r="BK152" s="462" t="s">
        <v>112</v>
      </c>
      <c r="BL152" s="462" t="s">
        <v>112</v>
      </c>
      <c r="BM152" s="462" t="s">
        <v>3693</v>
      </c>
      <c r="BN152" s="462" t="s">
        <v>112</v>
      </c>
      <c r="BO152" s="462" t="s">
        <v>112</v>
      </c>
      <c r="BP152" s="462" t="s">
        <v>112</v>
      </c>
      <c r="BQ152" s="462" t="s">
        <v>112</v>
      </c>
      <c r="BR152" s="486"/>
      <c r="BS152" s="486"/>
      <c r="BT152" s="486"/>
      <c r="BU152" s="486"/>
      <c r="BV152" s="486"/>
      <c r="BW152" s="486"/>
      <c r="BX152" s="464"/>
      <c r="BY152" s="464">
        <v>1841201</v>
      </c>
      <c r="BZ152" s="542" t="s">
        <v>3704</v>
      </c>
      <c r="CA152" s="464">
        <v>1841201</v>
      </c>
      <c r="CB152" s="464">
        <v>1</v>
      </c>
      <c r="CC152" s="464">
        <v>0.52200000000000002</v>
      </c>
      <c r="CD152" s="535" t="s">
        <v>3773</v>
      </c>
      <c r="CE152" s="535" t="s">
        <v>2524</v>
      </c>
      <c r="CF152" s="535" t="s">
        <v>3634</v>
      </c>
      <c r="CG152" s="535" t="s">
        <v>177</v>
      </c>
      <c r="CH152" s="517">
        <v>6045432000</v>
      </c>
      <c r="CI152" s="517">
        <v>3002500001</v>
      </c>
      <c r="CJ152" s="697" t="s">
        <v>3706</v>
      </c>
      <c r="CK152" s="486"/>
      <c r="CM152" s="894" t="str">
        <f t="shared" si="2"/>
        <v>pasar</v>
      </c>
      <c r="CN152" s="894" t="s">
        <v>4166</v>
      </c>
    </row>
    <row r="153" spans="2:92" s="612" customFormat="1" ht="16.149999999999999" customHeight="1" thickBot="1">
      <c r="B153" s="462"/>
      <c r="C153" s="614" t="s">
        <v>474</v>
      </c>
      <c r="D153" s="717" t="s">
        <v>3962</v>
      </c>
      <c r="E153" s="613">
        <v>45413</v>
      </c>
      <c r="F153" s="691">
        <v>45406</v>
      </c>
      <c r="G153" s="614" t="s">
        <v>61</v>
      </c>
      <c r="H153" s="614">
        <v>1036401066</v>
      </c>
      <c r="I153" s="763" t="s">
        <v>2636</v>
      </c>
      <c r="J153" s="762" t="s">
        <v>2620</v>
      </c>
      <c r="K153" s="762" t="s">
        <v>3384</v>
      </c>
      <c r="L153" s="614"/>
      <c r="M153" s="613">
        <v>35069</v>
      </c>
      <c r="N153" s="812">
        <v>131</v>
      </c>
      <c r="O153" s="683" t="s">
        <v>4</v>
      </c>
      <c r="P153" s="684" t="s">
        <v>3856</v>
      </c>
      <c r="Q153" s="468" t="s">
        <v>2524</v>
      </c>
      <c r="R153" s="468" t="s">
        <v>3626</v>
      </c>
      <c r="S153" s="683" t="s">
        <v>3118</v>
      </c>
      <c r="T153" s="572"/>
      <c r="U153" s="616">
        <v>6045432000</v>
      </c>
      <c r="V153" s="572">
        <v>3105148190</v>
      </c>
      <c r="W153" s="617" t="s">
        <v>3860</v>
      </c>
      <c r="X153" s="685" t="s">
        <v>2547</v>
      </c>
      <c r="Y153" s="572"/>
      <c r="Z153" s="685" t="s">
        <v>2623</v>
      </c>
      <c r="AA153" s="572"/>
      <c r="AB153" s="618" t="s">
        <v>2527</v>
      </c>
      <c r="AC153" s="619"/>
      <c r="AD153" s="548" t="s">
        <v>489</v>
      </c>
      <c r="AE153" s="620"/>
      <c r="AF153" s="618" t="s">
        <v>551</v>
      </c>
      <c r="AG153" s="618" t="s">
        <v>600</v>
      </c>
      <c r="AH153" s="618" t="s">
        <v>485</v>
      </c>
      <c r="AI153" s="618" t="s">
        <v>492</v>
      </c>
      <c r="AJ153" s="576">
        <v>45373</v>
      </c>
      <c r="AK153" s="576">
        <v>45557</v>
      </c>
      <c r="AL153" s="615">
        <v>6</v>
      </c>
      <c r="AM153" s="621">
        <v>13398000</v>
      </c>
      <c r="AN153" s="621">
        <v>2233000</v>
      </c>
      <c r="AO153" s="621">
        <v>1300000</v>
      </c>
      <c r="AP153" s="572">
        <v>5711001</v>
      </c>
      <c r="AQ153" s="622" t="s">
        <v>777</v>
      </c>
      <c r="AR153" s="619"/>
      <c r="AS153" s="623">
        <v>5</v>
      </c>
      <c r="AT153" s="624" t="s">
        <v>112</v>
      </c>
      <c r="AU153" s="625" t="s">
        <v>112</v>
      </c>
      <c r="AV153" s="625" t="s">
        <v>112</v>
      </c>
      <c r="AW153" s="625" t="s">
        <v>112</v>
      </c>
      <c r="AX153" s="625" t="s">
        <v>112</v>
      </c>
      <c r="AY153" s="623"/>
      <c r="AZ153" s="623"/>
      <c r="BA153" s="623"/>
      <c r="BB153" s="623"/>
      <c r="BC153" s="623"/>
      <c r="BD153" s="623"/>
      <c r="BE153" s="623"/>
      <c r="BF153" s="623"/>
      <c r="BG153" s="623" t="s">
        <v>112</v>
      </c>
      <c r="BH153" s="623" t="s">
        <v>112</v>
      </c>
      <c r="BI153" s="623" t="s">
        <v>112</v>
      </c>
      <c r="BJ153" s="623" t="s">
        <v>112</v>
      </c>
      <c r="BK153" s="623" t="s">
        <v>112</v>
      </c>
      <c r="BL153" s="623" t="s">
        <v>112</v>
      </c>
      <c r="BM153" s="623" t="s">
        <v>3693</v>
      </c>
      <c r="BN153" s="623" t="s">
        <v>112</v>
      </c>
      <c r="BO153" s="623" t="s">
        <v>112</v>
      </c>
      <c r="BP153" s="623" t="s">
        <v>112</v>
      </c>
      <c r="BQ153" s="623" t="s">
        <v>112</v>
      </c>
      <c r="BR153" s="572"/>
      <c r="BS153" s="572"/>
      <c r="BT153" s="572"/>
      <c r="BU153" s="572"/>
      <c r="BV153" s="572"/>
      <c r="BW153" s="572"/>
      <c r="BX153" s="572"/>
      <c r="BY153" s="572">
        <v>1841201</v>
      </c>
      <c r="BZ153" s="572" t="s">
        <v>3704</v>
      </c>
      <c r="CA153" s="572">
        <v>1841201</v>
      </c>
      <c r="CB153" s="572">
        <v>1</v>
      </c>
      <c r="CC153" s="572">
        <v>0.52200000000000002</v>
      </c>
      <c r="CD153" s="535" t="s">
        <v>3846</v>
      </c>
      <c r="CE153" s="535" t="s">
        <v>2524</v>
      </c>
      <c r="CF153" s="535" t="s">
        <v>3634</v>
      </c>
      <c r="CG153" s="535" t="s">
        <v>177</v>
      </c>
      <c r="CH153" s="517">
        <v>6045432000</v>
      </c>
      <c r="CI153" s="517">
        <v>3002500001</v>
      </c>
      <c r="CJ153" s="543" t="s">
        <v>3706</v>
      </c>
      <c r="CK153" s="464"/>
      <c r="CM153" s="894" t="str">
        <f t="shared" si="2"/>
        <v>pasar</v>
      </c>
      <c r="CN153" s="894" t="s">
        <v>4167</v>
      </c>
    </row>
    <row r="154" spans="2:92" s="768" customFormat="1" ht="16.149999999999999" customHeight="1" thickBot="1">
      <c r="B154" s="769"/>
      <c r="C154" s="770" t="s">
        <v>474</v>
      </c>
      <c r="D154" s="832" t="s">
        <v>3962</v>
      </c>
      <c r="E154" s="843"/>
      <c r="F154" s="844"/>
      <c r="G154" s="845"/>
      <c r="H154" s="845">
        <v>40218068</v>
      </c>
      <c r="I154" s="845" t="s">
        <v>3472</v>
      </c>
      <c r="J154" s="845" t="s">
        <v>3418</v>
      </c>
      <c r="K154" s="845" t="s">
        <v>2717</v>
      </c>
      <c r="L154" s="845" t="s">
        <v>3128</v>
      </c>
      <c r="M154" s="843"/>
      <c r="N154" s="813">
        <v>132</v>
      </c>
      <c r="O154" s="947" t="s">
        <v>4</v>
      </c>
      <c r="P154" s="948" t="s">
        <v>4107</v>
      </c>
      <c r="Q154" s="993"/>
      <c r="R154" s="818" t="s">
        <v>3626</v>
      </c>
      <c r="S154" s="947" t="s">
        <v>3118</v>
      </c>
      <c r="T154" s="740"/>
      <c r="U154" s="775">
        <v>6045432000</v>
      </c>
      <c r="V154" s="740">
        <v>3143430338</v>
      </c>
      <c r="W154" s="930" t="s">
        <v>4108</v>
      </c>
      <c r="X154" s="943" t="s">
        <v>2550</v>
      </c>
      <c r="Y154" s="740"/>
      <c r="Z154" s="943" t="s">
        <v>3119</v>
      </c>
      <c r="AA154" s="740"/>
      <c r="AB154" s="986" t="s">
        <v>4024</v>
      </c>
      <c r="AC154" s="790"/>
      <c r="AD154" s="781" t="s">
        <v>489</v>
      </c>
      <c r="AE154" s="821"/>
      <c r="AF154" s="779" t="s">
        <v>551</v>
      </c>
      <c r="AG154" s="779" t="s">
        <v>600</v>
      </c>
      <c r="AH154" s="779" t="s">
        <v>485</v>
      </c>
      <c r="AI154" s="779" t="s">
        <v>492</v>
      </c>
      <c r="AJ154" s="822">
        <v>45567</v>
      </c>
      <c r="AK154" s="822">
        <v>45641</v>
      </c>
      <c r="AL154" s="816">
        <v>2</v>
      </c>
      <c r="AM154" s="828">
        <v>10880000</v>
      </c>
      <c r="AN154" s="828">
        <v>3626666</v>
      </c>
      <c r="AO154" s="828">
        <v>1300000</v>
      </c>
      <c r="AP154" s="857">
        <v>1841201</v>
      </c>
      <c r="AQ154" s="789" t="s">
        <v>821</v>
      </c>
      <c r="AR154" s="790"/>
      <c r="AS154" s="769">
        <v>1</v>
      </c>
      <c r="AT154" s="792" t="s">
        <v>112</v>
      </c>
      <c r="AU154" s="792" t="s">
        <v>112</v>
      </c>
      <c r="AV154" s="792" t="s">
        <v>112</v>
      </c>
      <c r="AW154" s="792" t="s">
        <v>112</v>
      </c>
      <c r="AX154" s="769"/>
      <c r="AY154" s="769"/>
      <c r="AZ154" s="769"/>
      <c r="BA154" s="769"/>
      <c r="BB154" s="769"/>
      <c r="BC154" s="769"/>
      <c r="BD154" s="769"/>
      <c r="BE154" s="769"/>
      <c r="BF154" s="769" t="s">
        <v>112</v>
      </c>
      <c r="BG154" s="769" t="s">
        <v>112</v>
      </c>
      <c r="BH154" s="769" t="s">
        <v>112</v>
      </c>
      <c r="BI154" s="769" t="s">
        <v>112</v>
      </c>
      <c r="BJ154" s="769" t="s">
        <v>112</v>
      </c>
      <c r="BK154" s="769" t="s">
        <v>112</v>
      </c>
      <c r="BL154" s="769" t="s">
        <v>3693</v>
      </c>
      <c r="BM154" s="769" t="s">
        <v>112</v>
      </c>
      <c r="BN154" s="769" t="s">
        <v>112</v>
      </c>
      <c r="BO154" s="769" t="s">
        <v>112</v>
      </c>
      <c r="BP154" s="769" t="s">
        <v>112</v>
      </c>
      <c r="BQ154" s="740"/>
      <c r="BR154" s="740"/>
      <c r="BS154" s="740"/>
      <c r="BT154" s="740"/>
      <c r="BU154" s="740"/>
      <c r="BV154" s="740"/>
      <c r="BW154" s="740"/>
      <c r="BX154" s="740"/>
      <c r="BY154" s="740">
        <v>1841201</v>
      </c>
      <c r="BZ154" s="740" t="s">
        <v>3704</v>
      </c>
      <c r="CA154" s="740">
        <v>1841201</v>
      </c>
      <c r="CB154" s="740">
        <v>1</v>
      </c>
      <c r="CC154" s="740">
        <v>0.52200000000000002</v>
      </c>
      <c r="CD154" s="796" t="s">
        <v>3846</v>
      </c>
      <c r="CE154" s="796" t="s">
        <v>2524</v>
      </c>
      <c r="CF154" s="796" t="s">
        <v>3634</v>
      </c>
      <c r="CG154" s="796" t="s">
        <v>177</v>
      </c>
      <c r="CH154" s="797">
        <v>6045432000</v>
      </c>
      <c r="CI154" s="797">
        <v>3002500001</v>
      </c>
      <c r="CJ154" s="798" t="s">
        <v>3706</v>
      </c>
      <c r="CK154" s="740"/>
      <c r="CL154" s="768">
        <v>132</v>
      </c>
      <c r="CM154" s="768" t="str">
        <f t="shared" si="2"/>
        <v>pinta</v>
      </c>
    </row>
    <row r="155" spans="2:92" ht="16.149999999999999" customHeight="1" thickBot="1">
      <c r="B155" s="462"/>
      <c r="C155" s="577" t="s">
        <v>474</v>
      </c>
      <c r="D155" s="717" t="s">
        <v>3962</v>
      </c>
      <c r="E155" s="573">
        <v>45413</v>
      </c>
      <c r="F155" s="723">
        <v>45408</v>
      </c>
      <c r="G155" s="577" t="s">
        <v>61</v>
      </c>
      <c r="H155" s="577">
        <v>1036399960</v>
      </c>
      <c r="I155" s="577" t="s">
        <v>2632</v>
      </c>
      <c r="J155" s="577" t="s">
        <v>2840</v>
      </c>
      <c r="K155" s="577" t="s">
        <v>4017</v>
      </c>
      <c r="L155" s="577" t="s">
        <v>2863</v>
      </c>
      <c r="M155" s="573">
        <v>34667</v>
      </c>
      <c r="N155" s="812">
        <v>133</v>
      </c>
      <c r="O155" s="488" t="s">
        <v>524</v>
      </c>
      <c r="P155" s="608" t="s">
        <v>4018</v>
      </c>
      <c r="Q155" s="489" t="s">
        <v>2524</v>
      </c>
      <c r="R155" s="489" t="s">
        <v>3626</v>
      </c>
      <c r="S155" s="488" t="s">
        <v>3118</v>
      </c>
      <c r="T155" s="464"/>
      <c r="U155" s="724">
        <v>6045432000</v>
      </c>
      <c r="V155" s="464">
        <v>3118252424</v>
      </c>
      <c r="W155" s="565" t="s">
        <v>4019</v>
      </c>
      <c r="X155" s="464" t="s">
        <v>2527</v>
      </c>
      <c r="Y155" s="464"/>
      <c r="Z155" s="485" t="s">
        <v>2623</v>
      </c>
      <c r="AA155" s="464"/>
      <c r="AB155" s="724" t="s">
        <v>4024</v>
      </c>
      <c r="AC155" s="464"/>
      <c r="AD155" s="725" t="s">
        <v>489</v>
      </c>
      <c r="AE155" s="464"/>
      <c r="AF155" s="724" t="s">
        <v>551</v>
      </c>
      <c r="AG155" s="724" t="s">
        <v>600</v>
      </c>
      <c r="AH155" s="724" t="s">
        <v>485</v>
      </c>
      <c r="AI155" s="724" t="s">
        <v>492</v>
      </c>
      <c r="AJ155" s="729">
        <v>45386</v>
      </c>
      <c r="AK155" s="729">
        <v>45631</v>
      </c>
      <c r="AL155" s="488">
        <v>7</v>
      </c>
      <c r="AM155" s="520">
        <v>13398000</v>
      </c>
      <c r="AN155" s="520">
        <v>2233000</v>
      </c>
      <c r="AO155" s="447">
        <v>1300000</v>
      </c>
      <c r="AP155" s="550">
        <v>1841201</v>
      </c>
      <c r="AQ155" s="599" t="s">
        <v>821</v>
      </c>
      <c r="AR155" s="532"/>
      <c r="AS155" s="462">
        <v>1</v>
      </c>
      <c r="AT155" s="533" t="s">
        <v>112</v>
      </c>
      <c r="AU155" s="531" t="s">
        <v>112</v>
      </c>
      <c r="AV155" s="531" t="s">
        <v>112</v>
      </c>
      <c r="AW155" s="531" t="s">
        <v>112</v>
      </c>
      <c r="AX155" s="531" t="s">
        <v>112</v>
      </c>
      <c r="AY155" s="462"/>
      <c r="AZ155" s="462"/>
      <c r="BA155" s="462"/>
      <c r="BB155" s="462"/>
      <c r="BC155" s="462"/>
      <c r="BD155" s="462"/>
      <c r="BE155" s="462"/>
      <c r="BF155" s="462"/>
      <c r="BG155" s="462" t="s">
        <v>112</v>
      </c>
      <c r="BH155" s="462" t="s">
        <v>112</v>
      </c>
      <c r="BI155" s="462" t="s">
        <v>112</v>
      </c>
      <c r="BJ155" s="462" t="s">
        <v>112</v>
      </c>
      <c r="BK155" s="462" t="s">
        <v>112</v>
      </c>
      <c r="BL155" s="462" t="s">
        <v>112</v>
      </c>
      <c r="BM155" s="462" t="s">
        <v>3693</v>
      </c>
      <c r="BN155" s="462" t="s">
        <v>112</v>
      </c>
      <c r="BO155" s="462" t="s">
        <v>112</v>
      </c>
      <c r="BP155" s="462" t="s">
        <v>112</v>
      </c>
      <c r="BQ155" s="462" t="s">
        <v>112</v>
      </c>
      <c r="BR155" s="462"/>
      <c r="BS155" s="462"/>
      <c r="BT155" s="462"/>
      <c r="BU155" s="462"/>
      <c r="BV155" s="462"/>
      <c r="BW155" s="462"/>
      <c r="BX155" s="539"/>
      <c r="BY155" s="544">
        <v>1841201</v>
      </c>
      <c r="BZ155" s="542" t="s">
        <v>3704</v>
      </c>
      <c r="CA155" s="539">
        <v>1841201</v>
      </c>
      <c r="CB155" s="539">
        <v>1</v>
      </c>
      <c r="CC155" s="539">
        <v>0.52200000000000002</v>
      </c>
      <c r="CD155" s="535" t="s">
        <v>2541</v>
      </c>
      <c r="CE155" s="535" t="s">
        <v>2524</v>
      </c>
      <c r="CF155" s="535" t="s">
        <v>3634</v>
      </c>
      <c r="CG155" s="535" t="s">
        <v>177</v>
      </c>
      <c r="CH155" s="517">
        <v>6045432000</v>
      </c>
      <c r="CI155" s="517">
        <v>3002500001</v>
      </c>
      <c r="CJ155" s="543" t="s">
        <v>3706</v>
      </c>
      <c r="CK155" s="464"/>
      <c r="CM155" s="894" t="str">
        <f t="shared" si="2"/>
        <v>pasar</v>
      </c>
      <c r="CN155" s="894" t="s">
        <v>4154</v>
      </c>
    </row>
    <row r="156" spans="2:92" s="768" customFormat="1" ht="16.149999999999999" customHeight="1" thickBot="1">
      <c r="B156" s="769"/>
      <c r="C156" s="842" t="s">
        <v>474</v>
      </c>
      <c r="D156" s="832" t="s">
        <v>3962</v>
      </c>
      <c r="E156" s="843"/>
      <c r="F156" s="844"/>
      <c r="G156" s="845" t="s">
        <v>61</v>
      </c>
      <c r="H156" s="845">
        <v>1036955577</v>
      </c>
      <c r="I156" s="845" t="s">
        <v>2620</v>
      </c>
      <c r="J156" s="845" t="s">
        <v>2563</v>
      </c>
      <c r="K156" s="845" t="s">
        <v>3314</v>
      </c>
      <c r="L156" s="845" t="s">
        <v>2638</v>
      </c>
      <c r="M156" s="843">
        <v>35419</v>
      </c>
      <c r="N156" s="813">
        <v>134</v>
      </c>
      <c r="O156" s="846" t="s">
        <v>524</v>
      </c>
      <c r="P156" s="901" t="s">
        <v>4114</v>
      </c>
      <c r="Q156" s="957" t="s">
        <v>2524</v>
      </c>
      <c r="R156" s="957" t="s">
        <v>3626</v>
      </c>
      <c r="S156" s="816" t="s">
        <v>3118</v>
      </c>
      <c r="T156" s="740"/>
      <c r="U156" s="958">
        <v>6045432000</v>
      </c>
      <c r="V156" s="740">
        <v>3015021316</v>
      </c>
      <c r="W156" s="930" t="s">
        <v>4115</v>
      </c>
      <c r="X156" s="740" t="s">
        <v>2547</v>
      </c>
      <c r="Y156" s="740"/>
      <c r="Z156" s="943" t="s">
        <v>2548</v>
      </c>
      <c r="AA156" s="740"/>
      <c r="AB156" s="986" t="s">
        <v>4024</v>
      </c>
      <c r="AC156" s="790"/>
      <c r="AD156" s="781" t="s">
        <v>489</v>
      </c>
      <c r="AE156" s="740"/>
      <c r="AF156" s="958" t="s">
        <v>551</v>
      </c>
      <c r="AG156" s="958" t="s">
        <v>600</v>
      </c>
      <c r="AH156" s="958" t="s">
        <v>485</v>
      </c>
      <c r="AI156" s="958" t="s">
        <v>492</v>
      </c>
      <c r="AJ156" s="973">
        <v>45574</v>
      </c>
      <c r="AK156" s="973">
        <v>45646</v>
      </c>
      <c r="AL156" s="816">
        <v>2</v>
      </c>
      <c r="AM156" s="859">
        <v>9292500</v>
      </c>
      <c r="AN156" s="859">
        <v>3717000</v>
      </c>
      <c r="AO156" s="829">
        <v>1486800</v>
      </c>
      <c r="AP156" s="857">
        <v>1841201</v>
      </c>
      <c r="AQ156" s="789" t="s">
        <v>821</v>
      </c>
      <c r="AR156" s="858"/>
      <c r="AS156" s="769">
        <v>1</v>
      </c>
      <c r="AT156" s="791" t="s">
        <v>112</v>
      </c>
      <c r="AU156" s="792" t="s">
        <v>112</v>
      </c>
      <c r="AV156" s="792" t="s">
        <v>112</v>
      </c>
      <c r="AW156" s="792" t="s">
        <v>112</v>
      </c>
      <c r="AX156" s="792" t="s">
        <v>112</v>
      </c>
      <c r="AY156" s="769"/>
      <c r="AZ156" s="769"/>
      <c r="BA156" s="769"/>
      <c r="BB156" s="769"/>
      <c r="BC156" s="769"/>
      <c r="BD156" s="769"/>
      <c r="BE156" s="769"/>
      <c r="BF156" s="769"/>
      <c r="BG156" s="769" t="s">
        <v>112</v>
      </c>
      <c r="BH156" s="769" t="s">
        <v>112</v>
      </c>
      <c r="BI156" s="769" t="s">
        <v>112</v>
      </c>
      <c r="BJ156" s="769" t="s">
        <v>112</v>
      </c>
      <c r="BK156" s="769" t="s">
        <v>112</v>
      </c>
      <c r="BL156" s="769" t="s">
        <v>112</v>
      </c>
      <c r="BM156" s="769" t="s">
        <v>3693</v>
      </c>
      <c r="BN156" s="769" t="s">
        <v>112</v>
      </c>
      <c r="BO156" s="769" t="s">
        <v>112</v>
      </c>
      <c r="BP156" s="769" t="s">
        <v>112</v>
      </c>
      <c r="BQ156" s="769" t="s">
        <v>112</v>
      </c>
      <c r="BR156" s="769"/>
      <c r="BS156" s="769"/>
      <c r="BT156" s="769"/>
      <c r="BU156" s="769"/>
      <c r="BV156" s="769"/>
      <c r="BW156" s="769"/>
      <c r="BX156" s="795"/>
      <c r="BY156" s="793">
        <v>1841201</v>
      </c>
      <c r="BZ156" s="794" t="s">
        <v>3704</v>
      </c>
      <c r="CA156" s="795">
        <v>1841201</v>
      </c>
      <c r="CB156" s="795">
        <v>1</v>
      </c>
      <c r="CC156" s="795">
        <v>0.52200000000000002</v>
      </c>
      <c r="CD156" s="796" t="s">
        <v>2541</v>
      </c>
      <c r="CE156" s="796" t="s">
        <v>2524</v>
      </c>
      <c r="CF156" s="796" t="s">
        <v>3634</v>
      </c>
      <c r="CG156" s="796" t="s">
        <v>177</v>
      </c>
      <c r="CH156" s="797">
        <v>6045432000</v>
      </c>
      <c r="CI156" s="797">
        <v>3002500001</v>
      </c>
      <c r="CJ156" s="798" t="s">
        <v>3706</v>
      </c>
      <c r="CK156" s="740"/>
      <c r="CL156" s="768">
        <v>134</v>
      </c>
      <c r="CM156" s="768" t="str">
        <f t="shared" si="2"/>
        <v>pinta</v>
      </c>
    </row>
    <row r="157" spans="2:92" ht="16.5" customHeight="1" thickBot="1">
      <c r="B157" s="462"/>
      <c r="C157" s="527" t="s">
        <v>474</v>
      </c>
      <c r="D157" s="488" t="s">
        <v>3963</v>
      </c>
      <c r="E157" s="528">
        <v>45413</v>
      </c>
      <c r="F157" s="691">
        <v>45406</v>
      </c>
      <c r="G157" s="527" t="s">
        <v>61</v>
      </c>
      <c r="H157" s="527">
        <v>1036395804</v>
      </c>
      <c r="I157" s="527" t="s">
        <v>3417</v>
      </c>
      <c r="J157" s="527" t="s">
        <v>3418</v>
      </c>
      <c r="K157" s="527" t="s">
        <v>3419</v>
      </c>
      <c r="L157" s="527" t="s">
        <v>3141</v>
      </c>
      <c r="M157" s="528">
        <v>33161</v>
      </c>
      <c r="N157" s="812">
        <v>135</v>
      </c>
      <c r="O157" s="527" t="s">
        <v>524</v>
      </c>
      <c r="P157" s="483" t="s">
        <v>3129</v>
      </c>
      <c r="Q157" s="468" t="s">
        <v>2524</v>
      </c>
      <c r="R157" s="468" t="s">
        <v>3626</v>
      </c>
      <c r="S157" s="501" t="s">
        <v>178</v>
      </c>
      <c r="T157" s="464"/>
      <c r="U157" s="438">
        <v>6045432000</v>
      </c>
      <c r="V157" s="464">
        <v>3146764230</v>
      </c>
      <c r="W157" s="443" t="s">
        <v>3420</v>
      </c>
      <c r="X157" s="464" t="s">
        <v>2527</v>
      </c>
      <c r="Y157" s="464"/>
      <c r="Z157" s="464" t="s">
        <v>2548</v>
      </c>
      <c r="AA157" s="464"/>
      <c r="AB157" s="439" t="s">
        <v>4024</v>
      </c>
      <c r="AC157" s="516"/>
      <c r="AD157" s="548" t="s">
        <v>489</v>
      </c>
      <c r="AE157" s="541"/>
      <c r="AF157" s="439" t="s">
        <v>551</v>
      </c>
      <c r="AG157" s="439" t="s">
        <v>600</v>
      </c>
      <c r="AH157" s="439" t="s">
        <v>485</v>
      </c>
      <c r="AI157" s="439" t="s">
        <v>492</v>
      </c>
      <c r="AJ157" s="482">
        <v>45546</v>
      </c>
      <c r="AK157" s="482">
        <v>45625</v>
      </c>
      <c r="AL157" s="509">
        <v>3</v>
      </c>
      <c r="AM157" s="446">
        <v>9788100</v>
      </c>
      <c r="AN157" s="446">
        <v>3715513</v>
      </c>
      <c r="AO157" s="514">
        <v>1486206</v>
      </c>
      <c r="AP157" s="464">
        <v>1841201</v>
      </c>
      <c r="AQ157" s="599" t="s">
        <v>821</v>
      </c>
      <c r="AR157" s="516"/>
      <c r="AS157" s="462">
        <v>1</v>
      </c>
      <c r="AT157" s="533" t="s">
        <v>112</v>
      </c>
      <c r="AU157" s="531" t="s">
        <v>112</v>
      </c>
      <c r="AV157" s="531" t="s">
        <v>112</v>
      </c>
      <c r="AW157" s="531" t="s">
        <v>112</v>
      </c>
      <c r="AX157" s="531" t="s">
        <v>112</v>
      </c>
      <c r="AY157" s="462"/>
      <c r="AZ157" s="462"/>
      <c r="BA157" s="462"/>
      <c r="BB157" s="462"/>
      <c r="BC157" s="462"/>
      <c r="BD157" s="462"/>
      <c r="BE157" s="462"/>
      <c r="BF157" s="462"/>
      <c r="BG157" s="462" t="s">
        <v>112</v>
      </c>
      <c r="BH157" s="462" t="s">
        <v>112</v>
      </c>
      <c r="BI157" s="462" t="s">
        <v>112</v>
      </c>
      <c r="BJ157" s="462" t="s">
        <v>112</v>
      </c>
      <c r="BK157" s="462" t="s">
        <v>112</v>
      </c>
      <c r="BL157" s="462" t="s">
        <v>112</v>
      </c>
      <c r="BM157" s="462" t="s">
        <v>3693</v>
      </c>
      <c r="BN157" s="462" t="s">
        <v>112</v>
      </c>
      <c r="BO157" s="462" t="s">
        <v>112</v>
      </c>
      <c r="BP157" s="462" t="s">
        <v>112</v>
      </c>
      <c r="BQ157" s="462" t="s">
        <v>112</v>
      </c>
      <c r="BR157" s="464"/>
      <c r="BS157" s="464"/>
      <c r="BT157" s="464"/>
      <c r="BU157" s="464"/>
      <c r="BV157" s="464"/>
      <c r="BW157" s="464"/>
      <c r="BX157" s="464"/>
      <c r="BY157" s="464">
        <v>1841201</v>
      </c>
      <c r="BZ157" s="542" t="s">
        <v>3704</v>
      </c>
      <c r="CA157" s="464">
        <v>1841201</v>
      </c>
      <c r="CB157" s="464">
        <v>1</v>
      </c>
      <c r="CC157" s="464">
        <v>0.52200000000000002</v>
      </c>
      <c r="CD157" s="535" t="s">
        <v>3784</v>
      </c>
      <c r="CE157" s="535" t="s">
        <v>2524</v>
      </c>
      <c r="CF157" s="535" t="s">
        <v>3634</v>
      </c>
      <c r="CG157" s="535" t="s">
        <v>177</v>
      </c>
      <c r="CH157" s="517">
        <v>6045432000</v>
      </c>
      <c r="CI157" s="517">
        <v>3002500001</v>
      </c>
      <c r="CJ157" s="543" t="s">
        <v>3706</v>
      </c>
      <c r="CK157" s="464"/>
      <c r="CM157" s="894" t="str">
        <f t="shared" si="2"/>
        <v>pasar</v>
      </c>
      <c r="CN157" s="894" t="s">
        <v>4168</v>
      </c>
    </row>
    <row r="158" spans="2:92" ht="16.5" customHeight="1" thickBot="1">
      <c r="B158" s="462"/>
      <c r="C158" s="527" t="s">
        <v>474</v>
      </c>
      <c r="D158" s="488" t="s">
        <v>3963</v>
      </c>
      <c r="E158" s="528">
        <v>45413</v>
      </c>
      <c r="F158" s="691">
        <v>45406</v>
      </c>
      <c r="G158" s="527" t="s">
        <v>61</v>
      </c>
      <c r="H158" s="527">
        <v>98632642</v>
      </c>
      <c r="I158" s="527" t="s">
        <v>3346</v>
      </c>
      <c r="J158" s="527" t="s">
        <v>3427</v>
      </c>
      <c r="K158" s="527" t="s">
        <v>3318</v>
      </c>
      <c r="L158" s="527" t="s">
        <v>3428</v>
      </c>
      <c r="M158" s="528">
        <v>28699</v>
      </c>
      <c r="N158" s="812">
        <v>136</v>
      </c>
      <c r="O158" s="527" t="s">
        <v>4</v>
      </c>
      <c r="P158" s="483" t="s">
        <v>3129</v>
      </c>
      <c r="Q158" s="468" t="s">
        <v>2524</v>
      </c>
      <c r="R158" s="468" t="s">
        <v>3626</v>
      </c>
      <c r="S158" s="501" t="s">
        <v>178</v>
      </c>
      <c r="T158" s="464"/>
      <c r="U158" s="438">
        <v>6045432000</v>
      </c>
      <c r="V158" s="464">
        <v>3207990269</v>
      </c>
      <c r="W158" s="443" t="s">
        <v>3429</v>
      </c>
      <c r="X158" s="464" t="s">
        <v>2527</v>
      </c>
      <c r="Y158" s="464"/>
      <c r="Z158" s="464" t="s">
        <v>3119</v>
      </c>
      <c r="AA158" s="464"/>
      <c r="AB158" s="439" t="s">
        <v>4024</v>
      </c>
      <c r="AC158" s="516"/>
      <c r="AD158" s="548" t="s">
        <v>489</v>
      </c>
      <c r="AE158" s="541"/>
      <c r="AF158" s="439" t="s">
        <v>551</v>
      </c>
      <c r="AG158" s="439" t="s">
        <v>600</v>
      </c>
      <c r="AH158" s="439" t="s">
        <v>485</v>
      </c>
      <c r="AI158" s="439" t="s">
        <v>492</v>
      </c>
      <c r="AJ158" s="482">
        <v>45332</v>
      </c>
      <c r="AK158" s="766" t="s">
        <v>4093</v>
      </c>
      <c r="AL158" s="509">
        <v>7</v>
      </c>
      <c r="AM158" s="446">
        <v>26019000</v>
      </c>
      <c r="AN158" s="446">
        <v>3717000</v>
      </c>
      <c r="AO158" s="514">
        <v>1486800</v>
      </c>
      <c r="AP158" s="464">
        <v>1841201</v>
      </c>
      <c r="AQ158" s="599" t="s">
        <v>821</v>
      </c>
      <c r="AR158" s="516"/>
      <c r="AS158" s="462">
        <v>1</v>
      </c>
      <c r="AT158" s="533" t="s">
        <v>112</v>
      </c>
      <c r="AU158" s="531" t="s">
        <v>112</v>
      </c>
      <c r="AV158" s="531" t="s">
        <v>112</v>
      </c>
      <c r="AW158" s="531" t="s">
        <v>112</v>
      </c>
      <c r="AX158" s="531" t="s">
        <v>112</v>
      </c>
      <c r="AY158" s="462"/>
      <c r="AZ158" s="462"/>
      <c r="BA158" s="462"/>
      <c r="BB158" s="462"/>
      <c r="BC158" s="462"/>
      <c r="BD158" s="462"/>
      <c r="BE158" s="462"/>
      <c r="BF158" s="462"/>
      <c r="BG158" s="462" t="s">
        <v>112</v>
      </c>
      <c r="BH158" s="462" t="s">
        <v>112</v>
      </c>
      <c r="BI158" s="462" t="s">
        <v>112</v>
      </c>
      <c r="BJ158" s="462" t="s">
        <v>112</v>
      </c>
      <c r="BK158" s="462" t="s">
        <v>112</v>
      </c>
      <c r="BL158" s="462" t="s">
        <v>112</v>
      </c>
      <c r="BM158" s="462" t="s">
        <v>3693</v>
      </c>
      <c r="BN158" s="462" t="s">
        <v>112</v>
      </c>
      <c r="BO158" s="462" t="s">
        <v>112</v>
      </c>
      <c r="BP158" s="462" t="s">
        <v>112</v>
      </c>
      <c r="BQ158" s="462" t="s">
        <v>112</v>
      </c>
      <c r="BR158" s="464"/>
      <c r="BS158" s="464"/>
      <c r="BT158" s="464"/>
      <c r="BU158" s="464"/>
      <c r="BV158" s="464"/>
      <c r="BW158" s="464"/>
      <c r="BX158" s="464"/>
      <c r="BY158" s="464">
        <v>1841201</v>
      </c>
      <c r="BZ158" s="542" t="s">
        <v>3704</v>
      </c>
      <c r="CA158" s="464">
        <v>1841201</v>
      </c>
      <c r="CB158" s="464">
        <v>1</v>
      </c>
      <c r="CC158" s="464">
        <v>0.52200000000000002</v>
      </c>
      <c r="CD158" s="535" t="s">
        <v>3786</v>
      </c>
      <c r="CE158" s="535" t="s">
        <v>2524</v>
      </c>
      <c r="CF158" s="535" t="s">
        <v>3634</v>
      </c>
      <c r="CG158" s="535" t="s">
        <v>177</v>
      </c>
      <c r="CH158" s="517">
        <v>6045432000</v>
      </c>
      <c r="CI158" s="517">
        <v>3002500001</v>
      </c>
      <c r="CJ158" s="543" t="s">
        <v>3706</v>
      </c>
      <c r="CK158" s="464"/>
      <c r="CM158" s="894" t="str">
        <f t="shared" si="2"/>
        <v>pasar</v>
      </c>
      <c r="CN158" s="894" t="s">
        <v>4168</v>
      </c>
    </row>
    <row r="159" spans="2:92" ht="16.5" customHeight="1" thickBot="1">
      <c r="B159" s="462"/>
      <c r="C159" s="527" t="s">
        <v>474</v>
      </c>
      <c r="D159" s="488" t="s">
        <v>3963</v>
      </c>
      <c r="E159" s="528">
        <v>45413</v>
      </c>
      <c r="F159" s="691">
        <v>45406</v>
      </c>
      <c r="G159" s="527" t="s">
        <v>61</v>
      </c>
      <c r="H159" s="527">
        <v>42827684</v>
      </c>
      <c r="I159" s="527" t="s">
        <v>3422</v>
      </c>
      <c r="J159" s="527" t="s">
        <v>3363</v>
      </c>
      <c r="K159" s="527" t="s">
        <v>3423</v>
      </c>
      <c r="L159" s="527" t="s">
        <v>3424</v>
      </c>
      <c r="M159" s="528">
        <v>30651</v>
      </c>
      <c r="N159" s="812">
        <v>137</v>
      </c>
      <c r="O159" s="527" t="s">
        <v>524</v>
      </c>
      <c r="P159" s="483" t="s">
        <v>3425</v>
      </c>
      <c r="Q159" s="468" t="s">
        <v>2524</v>
      </c>
      <c r="R159" s="468" t="s">
        <v>3626</v>
      </c>
      <c r="S159" s="501" t="s">
        <v>3118</v>
      </c>
      <c r="T159" s="464"/>
      <c r="U159" s="438">
        <v>6045432000</v>
      </c>
      <c r="V159" s="464">
        <v>3206388337</v>
      </c>
      <c r="W159" s="443" t="s">
        <v>3426</v>
      </c>
      <c r="X159" s="464" t="s">
        <v>2527</v>
      </c>
      <c r="Y159" s="464"/>
      <c r="Z159" s="464" t="s">
        <v>3119</v>
      </c>
      <c r="AA159" s="464"/>
      <c r="AB159" s="439" t="s">
        <v>4024</v>
      </c>
      <c r="AC159" s="516"/>
      <c r="AD159" s="548" t="s">
        <v>489</v>
      </c>
      <c r="AE159" s="541"/>
      <c r="AF159" s="439" t="s">
        <v>551</v>
      </c>
      <c r="AG159" s="439" t="s">
        <v>600</v>
      </c>
      <c r="AH159" s="439" t="s">
        <v>485</v>
      </c>
      <c r="AI159" s="439" t="s">
        <v>492</v>
      </c>
      <c r="AJ159" s="482">
        <v>45332</v>
      </c>
      <c r="AK159" s="482">
        <v>45625</v>
      </c>
      <c r="AL159" s="509">
        <v>9</v>
      </c>
      <c r="AM159" s="446">
        <v>26019000</v>
      </c>
      <c r="AN159" s="446">
        <v>3717000</v>
      </c>
      <c r="AO159" s="514">
        <v>1486800</v>
      </c>
      <c r="AP159" s="464">
        <v>1841201</v>
      </c>
      <c r="AQ159" s="599" t="s">
        <v>821</v>
      </c>
      <c r="AR159" s="516"/>
      <c r="AS159" s="462">
        <v>1</v>
      </c>
      <c r="AT159" s="533" t="s">
        <v>112</v>
      </c>
      <c r="AU159" s="531" t="s">
        <v>112</v>
      </c>
      <c r="AV159" s="531" t="s">
        <v>112</v>
      </c>
      <c r="AW159" s="531" t="s">
        <v>112</v>
      </c>
      <c r="AX159" s="531" t="s">
        <v>112</v>
      </c>
      <c r="AY159" s="462"/>
      <c r="AZ159" s="462"/>
      <c r="BA159" s="462"/>
      <c r="BB159" s="462"/>
      <c r="BC159" s="462"/>
      <c r="BD159" s="462"/>
      <c r="BE159" s="462"/>
      <c r="BF159" s="462"/>
      <c r="BG159" s="462" t="s">
        <v>112</v>
      </c>
      <c r="BH159" s="462" t="s">
        <v>112</v>
      </c>
      <c r="BI159" s="462" t="s">
        <v>112</v>
      </c>
      <c r="BJ159" s="462" t="s">
        <v>112</v>
      </c>
      <c r="BK159" s="462" t="s">
        <v>112</v>
      </c>
      <c r="BL159" s="462" t="s">
        <v>112</v>
      </c>
      <c r="BM159" s="462" t="s">
        <v>3693</v>
      </c>
      <c r="BN159" s="462" t="s">
        <v>112</v>
      </c>
      <c r="BO159" s="462" t="s">
        <v>112</v>
      </c>
      <c r="BP159" s="462" t="s">
        <v>112</v>
      </c>
      <c r="BQ159" s="462" t="s">
        <v>112</v>
      </c>
      <c r="BR159" s="464"/>
      <c r="BS159" s="464"/>
      <c r="BT159" s="464"/>
      <c r="BU159" s="464"/>
      <c r="BV159" s="464"/>
      <c r="BW159" s="464"/>
      <c r="BX159" s="464"/>
      <c r="BY159" s="464">
        <v>1841201</v>
      </c>
      <c r="BZ159" s="542" t="s">
        <v>3704</v>
      </c>
      <c r="CA159" s="464">
        <v>1841201</v>
      </c>
      <c r="CB159" s="464">
        <v>1</v>
      </c>
      <c r="CC159" s="464">
        <v>0.52200000000000002</v>
      </c>
      <c r="CD159" s="535" t="s">
        <v>3785</v>
      </c>
      <c r="CE159" s="535" t="s">
        <v>2524</v>
      </c>
      <c r="CF159" s="535" t="s">
        <v>3634</v>
      </c>
      <c r="CG159" s="535" t="s">
        <v>177</v>
      </c>
      <c r="CH159" s="517">
        <v>6045432000</v>
      </c>
      <c r="CI159" s="517">
        <v>3002500001</v>
      </c>
      <c r="CJ159" s="543" t="s">
        <v>3706</v>
      </c>
      <c r="CK159" s="464"/>
      <c r="CM159" s="894" t="str">
        <f t="shared" si="2"/>
        <v>pasar</v>
      </c>
      <c r="CN159" s="894" t="s">
        <v>4168</v>
      </c>
    </row>
    <row r="160" spans="2:92" s="768" customFormat="1" ht="16.5" customHeight="1" thickBot="1">
      <c r="B160" s="769"/>
      <c r="C160" s="770" t="s">
        <v>474</v>
      </c>
      <c r="D160" s="816" t="s">
        <v>3963</v>
      </c>
      <c r="E160" s="771">
        <v>45413</v>
      </c>
      <c r="F160" s="772">
        <v>45406</v>
      </c>
      <c r="G160" s="770" t="s">
        <v>61</v>
      </c>
      <c r="H160" s="770">
        <v>1036400603</v>
      </c>
      <c r="I160" s="770" t="s">
        <v>3413</v>
      </c>
      <c r="J160" s="770" t="s">
        <v>2706</v>
      </c>
      <c r="K160" s="770" t="s">
        <v>2755</v>
      </c>
      <c r="L160" s="770" t="s">
        <v>3414</v>
      </c>
      <c r="M160" s="771">
        <v>34896</v>
      </c>
      <c r="N160" s="813">
        <v>138</v>
      </c>
      <c r="O160" s="770" t="s">
        <v>524</v>
      </c>
      <c r="P160" s="817" t="s">
        <v>3415</v>
      </c>
      <c r="Q160" s="818" t="s">
        <v>2524</v>
      </c>
      <c r="R160" s="818" t="s">
        <v>3626</v>
      </c>
      <c r="S160" s="819" t="s">
        <v>3118</v>
      </c>
      <c r="T160" s="840"/>
      <c r="U160" s="775">
        <v>6045432000</v>
      </c>
      <c r="V160" s="740">
        <v>3146764230</v>
      </c>
      <c r="W160" s="820" t="s">
        <v>3416</v>
      </c>
      <c r="X160" s="740" t="s">
        <v>2527</v>
      </c>
      <c r="Y160" s="840"/>
      <c r="Z160" s="740" t="s">
        <v>2548</v>
      </c>
      <c r="AA160" s="840"/>
      <c r="AB160" s="779" t="s">
        <v>4024</v>
      </c>
      <c r="AC160" s="841"/>
      <c r="AD160" s="781" t="s">
        <v>489</v>
      </c>
      <c r="AE160" s="994"/>
      <c r="AF160" s="779" t="s">
        <v>551</v>
      </c>
      <c r="AG160" s="779" t="s">
        <v>600</v>
      </c>
      <c r="AH160" s="779" t="s">
        <v>485</v>
      </c>
      <c r="AI160" s="779" t="s">
        <v>492</v>
      </c>
      <c r="AJ160" s="822">
        <v>45331</v>
      </c>
      <c r="AK160" s="822">
        <v>45544</v>
      </c>
      <c r="AL160" s="915">
        <v>7</v>
      </c>
      <c r="AM160" s="995">
        <v>26019000</v>
      </c>
      <c r="AN160" s="995">
        <v>3717000</v>
      </c>
      <c r="AO160" s="996">
        <v>1486800</v>
      </c>
      <c r="AP160" s="840">
        <v>1841201</v>
      </c>
      <c r="AQ160" s="789" t="s">
        <v>821</v>
      </c>
      <c r="AR160" s="841"/>
      <c r="AS160" s="769">
        <v>1</v>
      </c>
      <c r="AT160" s="791" t="s">
        <v>112</v>
      </c>
      <c r="AU160" s="792" t="s">
        <v>112</v>
      </c>
      <c r="AV160" s="792" t="s">
        <v>112</v>
      </c>
      <c r="AW160" s="792" t="s">
        <v>112</v>
      </c>
      <c r="AX160" s="792" t="s">
        <v>112</v>
      </c>
      <c r="AY160" s="769"/>
      <c r="AZ160" s="769"/>
      <c r="BA160" s="769"/>
      <c r="BB160" s="769"/>
      <c r="BC160" s="769"/>
      <c r="BD160" s="769"/>
      <c r="BE160" s="769"/>
      <c r="BF160" s="769"/>
      <c r="BG160" s="769" t="s">
        <v>112</v>
      </c>
      <c r="BH160" s="769" t="s">
        <v>112</v>
      </c>
      <c r="BI160" s="769" t="s">
        <v>112</v>
      </c>
      <c r="BJ160" s="769" t="s">
        <v>112</v>
      </c>
      <c r="BK160" s="769" t="s">
        <v>112</v>
      </c>
      <c r="BL160" s="769" t="s">
        <v>112</v>
      </c>
      <c r="BM160" s="769" t="s">
        <v>3693</v>
      </c>
      <c r="BN160" s="769" t="s">
        <v>112</v>
      </c>
      <c r="BO160" s="769" t="s">
        <v>112</v>
      </c>
      <c r="BP160" s="769" t="s">
        <v>112</v>
      </c>
      <c r="BQ160" s="769" t="s">
        <v>112</v>
      </c>
      <c r="BR160" s="840"/>
      <c r="BS160" s="840"/>
      <c r="BT160" s="840"/>
      <c r="BU160" s="840"/>
      <c r="BV160" s="840"/>
      <c r="BW160" s="840"/>
      <c r="BX160" s="740"/>
      <c r="BY160" s="740">
        <v>1841201</v>
      </c>
      <c r="BZ160" s="794" t="s">
        <v>3704</v>
      </c>
      <c r="CA160" s="740">
        <v>1841201</v>
      </c>
      <c r="CB160" s="740">
        <v>1</v>
      </c>
      <c r="CC160" s="740">
        <v>0.52200000000000002</v>
      </c>
      <c r="CD160" s="796" t="s">
        <v>3783</v>
      </c>
      <c r="CE160" s="796" t="s">
        <v>2524</v>
      </c>
      <c r="CF160" s="796" t="s">
        <v>3634</v>
      </c>
      <c r="CG160" s="796" t="s">
        <v>177</v>
      </c>
      <c r="CH160" s="797">
        <v>6045432000</v>
      </c>
      <c r="CI160" s="797">
        <v>3002500001</v>
      </c>
      <c r="CJ160" s="798" t="s">
        <v>3706</v>
      </c>
      <c r="CK160" s="840"/>
      <c r="CL160" s="768">
        <v>138</v>
      </c>
      <c r="CM160" s="768" t="str">
        <f t="shared" si="2"/>
        <v>pinta</v>
      </c>
    </row>
    <row r="161" spans="2:92" s="768" customFormat="1" ht="16.5" customHeight="1" thickBot="1">
      <c r="B161" s="769"/>
      <c r="C161" s="770" t="s">
        <v>474</v>
      </c>
      <c r="D161" s="816" t="s">
        <v>3963</v>
      </c>
      <c r="E161" s="771">
        <v>45413</v>
      </c>
      <c r="F161" s="772">
        <v>45406</v>
      </c>
      <c r="G161" s="770" t="s">
        <v>61</v>
      </c>
      <c r="H161" s="770">
        <v>1036392551</v>
      </c>
      <c r="I161" s="770" t="s">
        <v>3313</v>
      </c>
      <c r="J161" s="770" t="s">
        <v>2575</v>
      </c>
      <c r="K161" s="770" t="s">
        <v>3381</v>
      </c>
      <c r="L161" s="770" t="s">
        <v>2572</v>
      </c>
      <c r="M161" s="771">
        <v>31754</v>
      </c>
      <c r="N161" s="813">
        <v>139</v>
      </c>
      <c r="O161" s="770" t="s">
        <v>524</v>
      </c>
      <c r="P161" s="817" t="s">
        <v>3382</v>
      </c>
      <c r="Q161" s="818" t="s">
        <v>2524</v>
      </c>
      <c r="R161" s="818" t="s">
        <v>3626</v>
      </c>
      <c r="S161" s="819" t="s">
        <v>3118</v>
      </c>
      <c r="T161" s="776"/>
      <c r="U161" s="775">
        <v>6045432000</v>
      </c>
      <c r="V161" s="740">
        <v>3207246033</v>
      </c>
      <c r="W161" s="820" t="s">
        <v>3383</v>
      </c>
      <c r="X161" s="740" t="s">
        <v>2527</v>
      </c>
      <c r="Y161" s="776"/>
      <c r="Z161" s="740" t="s">
        <v>2623</v>
      </c>
      <c r="AA161" s="776"/>
      <c r="AB161" s="779" t="s">
        <v>4024</v>
      </c>
      <c r="AC161" s="780"/>
      <c r="AD161" s="781" t="s">
        <v>489</v>
      </c>
      <c r="AE161" s="782"/>
      <c r="AF161" s="779" t="s">
        <v>551</v>
      </c>
      <c r="AG161" s="779" t="s">
        <v>600</v>
      </c>
      <c r="AH161" s="779" t="s">
        <v>485</v>
      </c>
      <c r="AI161" s="779" t="s">
        <v>492</v>
      </c>
      <c r="AJ161" s="822">
        <v>45518</v>
      </c>
      <c r="AK161" s="822">
        <v>45647</v>
      </c>
      <c r="AL161" s="837">
        <v>4</v>
      </c>
      <c r="AM161" s="989">
        <v>15735300</v>
      </c>
      <c r="AN161" s="989">
        <v>3748148</v>
      </c>
      <c r="AO161" s="990">
        <v>1499260</v>
      </c>
      <c r="AP161" s="840">
        <v>1841201</v>
      </c>
      <c r="AQ161" s="789" t="s">
        <v>821</v>
      </c>
      <c r="AR161" s="841"/>
      <c r="AS161" s="769">
        <v>1</v>
      </c>
      <c r="AT161" s="791" t="s">
        <v>112</v>
      </c>
      <c r="AU161" s="792" t="s">
        <v>112</v>
      </c>
      <c r="AV161" s="792" t="s">
        <v>112</v>
      </c>
      <c r="AW161" s="792" t="s">
        <v>112</v>
      </c>
      <c r="AX161" s="792" t="s">
        <v>112</v>
      </c>
      <c r="AY161" s="769"/>
      <c r="AZ161" s="769"/>
      <c r="BA161" s="769"/>
      <c r="BB161" s="769"/>
      <c r="BC161" s="769"/>
      <c r="BD161" s="769"/>
      <c r="BE161" s="769"/>
      <c r="BF161" s="769"/>
      <c r="BG161" s="769" t="s">
        <v>112</v>
      </c>
      <c r="BH161" s="769" t="s">
        <v>112</v>
      </c>
      <c r="BI161" s="769" t="s">
        <v>112</v>
      </c>
      <c r="BJ161" s="769" t="s">
        <v>112</v>
      </c>
      <c r="BK161" s="769" t="s">
        <v>112</v>
      </c>
      <c r="BL161" s="769" t="s">
        <v>112</v>
      </c>
      <c r="BM161" s="769" t="s">
        <v>3693</v>
      </c>
      <c r="BN161" s="769" t="s">
        <v>112</v>
      </c>
      <c r="BO161" s="769" t="s">
        <v>112</v>
      </c>
      <c r="BP161" s="769" t="s">
        <v>112</v>
      </c>
      <c r="BQ161" s="769" t="s">
        <v>112</v>
      </c>
      <c r="BR161" s="840"/>
      <c r="BS161" s="840"/>
      <c r="BT161" s="840"/>
      <c r="BU161" s="840"/>
      <c r="BV161" s="840"/>
      <c r="BW161" s="840"/>
      <c r="BX161" s="740"/>
      <c r="BY161" s="740">
        <v>1841201</v>
      </c>
      <c r="BZ161" s="794" t="s">
        <v>3704</v>
      </c>
      <c r="CA161" s="740">
        <v>1841201</v>
      </c>
      <c r="CB161" s="740">
        <v>1</v>
      </c>
      <c r="CC161" s="740">
        <v>0.52200000000000002</v>
      </c>
      <c r="CD161" s="796" t="s">
        <v>3774</v>
      </c>
      <c r="CE161" s="796" t="s">
        <v>2524</v>
      </c>
      <c r="CF161" s="796" t="s">
        <v>3634</v>
      </c>
      <c r="CG161" s="796" t="s">
        <v>177</v>
      </c>
      <c r="CH161" s="797">
        <v>6045432000</v>
      </c>
      <c r="CI161" s="797">
        <v>3002500001</v>
      </c>
      <c r="CJ161" s="798" t="s">
        <v>3706</v>
      </c>
      <c r="CK161" s="840"/>
      <c r="CL161" s="768">
        <v>139</v>
      </c>
      <c r="CM161" s="768" t="str">
        <f t="shared" si="2"/>
        <v>pinta</v>
      </c>
    </row>
    <row r="162" spans="2:92" ht="16.5" customHeight="1" thickBot="1">
      <c r="B162" s="462"/>
      <c r="C162" s="527" t="s">
        <v>474</v>
      </c>
      <c r="D162" s="488" t="s">
        <v>3963</v>
      </c>
      <c r="E162" s="528">
        <v>45413</v>
      </c>
      <c r="F162" s="691">
        <v>45406</v>
      </c>
      <c r="G162" s="527" t="s">
        <v>61</v>
      </c>
      <c r="H162" s="527">
        <v>1036950333</v>
      </c>
      <c r="I162" s="527" t="s">
        <v>2843</v>
      </c>
      <c r="J162" s="527" t="s">
        <v>2651</v>
      </c>
      <c r="K162" s="527" t="s">
        <v>3384</v>
      </c>
      <c r="L162" s="527"/>
      <c r="M162" s="528">
        <v>34486</v>
      </c>
      <c r="N162" s="812">
        <v>140</v>
      </c>
      <c r="O162" s="527" t="s">
        <v>4</v>
      </c>
      <c r="P162" s="483" t="s">
        <v>3385</v>
      </c>
      <c r="Q162" s="468" t="s">
        <v>2524</v>
      </c>
      <c r="R162" s="468" t="s">
        <v>3626</v>
      </c>
      <c r="S162" s="501" t="s">
        <v>3118</v>
      </c>
      <c r="T162" s="454"/>
      <c r="U162" s="438">
        <v>6045432000</v>
      </c>
      <c r="V162" s="464">
        <v>3045239655</v>
      </c>
      <c r="W162" s="443" t="s">
        <v>3386</v>
      </c>
      <c r="X162" s="464" t="s">
        <v>2527</v>
      </c>
      <c r="Y162" s="454"/>
      <c r="Z162" s="464" t="s">
        <v>3119</v>
      </c>
      <c r="AA162" s="454"/>
      <c r="AB162" s="439" t="s">
        <v>4024</v>
      </c>
      <c r="AC162" s="549"/>
      <c r="AD162" s="548" t="s">
        <v>489</v>
      </c>
      <c r="AE162" s="546"/>
      <c r="AF162" s="439" t="s">
        <v>551</v>
      </c>
      <c r="AG162" s="439" t="s">
        <v>600</v>
      </c>
      <c r="AH162" s="439" t="s">
        <v>485</v>
      </c>
      <c r="AI162" s="439" t="s">
        <v>492</v>
      </c>
      <c r="AJ162" s="482">
        <v>45330</v>
      </c>
      <c r="AK162" s="482">
        <v>45625</v>
      </c>
      <c r="AL162" s="440">
        <v>9</v>
      </c>
      <c r="AM162" s="442">
        <v>26019000</v>
      </c>
      <c r="AN162" s="442">
        <v>3717000</v>
      </c>
      <c r="AO162" s="512">
        <v>1486800</v>
      </c>
      <c r="AP162" s="486">
        <v>1841201</v>
      </c>
      <c r="AQ162" s="599" t="s">
        <v>821</v>
      </c>
      <c r="AR162" s="530"/>
      <c r="AS162" s="462">
        <v>1</v>
      </c>
      <c r="AT162" s="533" t="s">
        <v>112</v>
      </c>
      <c r="AU162" s="531" t="s">
        <v>112</v>
      </c>
      <c r="AV162" s="531" t="s">
        <v>112</v>
      </c>
      <c r="AW162" s="531" t="s">
        <v>112</v>
      </c>
      <c r="AX162" s="531" t="s">
        <v>112</v>
      </c>
      <c r="AY162" s="462"/>
      <c r="AZ162" s="462"/>
      <c r="BA162" s="462"/>
      <c r="BB162" s="462"/>
      <c r="BC162" s="462"/>
      <c r="BD162" s="462"/>
      <c r="BE162" s="462"/>
      <c r="BF162" s="462"/>
      <c r="BG162" s="462" t="s">
        <v>112</v>
      </c>
      <c r="BH162" s="462" t="s">
        <v>112</v>
      </c>
      <c r="BI162" s="462" t="s">
        <v>112</v>
      </c>
      <c r="BJ162" s="462" t="s">
        <v>112</v>
      </c>
      <c r="BK162" s="462" t="s">
        <v>112</v>
      </c>
      <c r="BL162" s="462" t="s">
        <v>112</v>
      </c>
      <c r="BM162" s="462" t="s">
        <v>3693</v>
      </c>
      <c r="BN162" s="462" t="s">
        <v>112</v>
      </c>
      <c r="BO162" s="462" t="s">
        <v>112</v>
      </c>
      <c r="BP162" s="462" t="s">
        <v>112</v>
      </c>
      <c r="BQ162" s="462" t="s">
        <v>112</v>
      </c>
      <c r="BR162" s="486"/>
      <c r="BS162" s="486"/>
      <c r="BT162" s="486"/>
      <c r="BU162" s="486"/>
      <c r="BV162" s="486"/>
      <c r="BW162" s="486"/>
      <c r="BX162" s="464"/>
      <c r="BY162" s="464">
        <v>1841201</v>
      </c>
      <c r="BZ162" s="542" t="s">
        <v>3704</v>
      </c>
      <c r="CA162" s="464">
        <v>1841201</v>
      </c>
      <c r="CB162" s="464">
        <v>1</v>
      </c>
      <c r="CC162" s="464">
        <v>0.52200000000000002</v>
      </c>
      <c r="CD162" s="535" t="s">
        <v>3775</v>
      </c>
      <c r="CE162" s="535" t="s">
        <v>2524</v>
      </c>
      <c r="CF162" s="535" t="s">
        <v>3634</v>
      </c>
      <c r="CG162" s="535" t="s">
        <v>177</v>
      </c>
      <c r="CH162" s="517">
        <v>6045432000</v>
      </c>
      <c r="CI162" s="517">
        <v>3002500001</v>
      </c>
      <c r="CJ162" s="543" t="s">
        <v>3706</v>
      </c>
      <c r="CK162" s="486"/>
      <c r="CM162" s="894" t="str">
        <f t="shared" si="2"/>
        <v>pasar</v>
      </c>
      <c r="CN162" s="894" t="s">
        <v>4168</v>
      </c>
    </row>
    <row r="163" spans="2:92" ht="16.5" customHeight="1" thickBot="1">
      <c r="B163" s="462"/>
      <c r="C163" s="527" t="s">
        <v>474</v>
      </c>
      <c r="D163" s="488" t="s">
        <v>3963</v>
      </c>
      <c r="E163" s="528">
        <v>45413</v>
      </c>
      <c r="F163" s="691">
        <v>45406</v>
      </c>
      <c r="G163" s="527" t="s">
        <v>61</v>
      </c>
      <c r="H163" s="527">
        <v>1036951860</v>
      </c>
      <c r="I163" s="527" t="s">
        <v>3352</v>
      </c>
      <c r="J163" s="527" t="s">
        <v>3387</v>
      </c>
      <c r="K163" s="527" t="s">
        <v>3381</v>
      </c>
      <c r="L163" s="527" t="s">
        <v>2572</v>
      </c>
      <c r="M163" s="528">
        <v>34676</v>
      </c>
      <c r="N163" s="812">
        <v>141</v>
      </c>
      <c r="O163" s="527" t="s">
        <v>524</v>
      </c>
      <c r="P163" s="483" t="s">
        <v>3388</v>
      </c>
      <c r="Q163" s="468" t="s">
        <v>2524</v>
      </c>
      <c r="R163" s="468" t="s">
        <v>3626</v>
      </c>
      <c r="S163" s="501" t="s">
        <v>3118</v>
      </c>
      <c r="T163" s="454"/>
      <c r="U163" s="438">
        <v>6045432000</v>
      </c>
      <c r="V163" s="464">
        <v>3005483370</v>
      </c>
      <c r="W163" s="441" t="s">
        <v>3389</v>
      </c>
      <c r="X163" s="464" t="s">
        <v>2550</v>
      </c>
      <c r="Y163" s="454"/>
      <c r="Z163" s="464" t="s">
        <v>2548</v>
      </c>
      <c r="AA163" s="454"/>
      <c r="AB163" s="439" t="s">
        <v>4024</v>
      </c>
      <c r="AC163" s="549"/>
      <c r="AD163" s="548" t="s">
        <v>489</v>
      </c>
      <c r="AE163" s="546"/>
      <c r="AF163" s="439" t="s">
        <v>551</v>
      </c>
      <c r="AG163" s="439" t="s">
        <v>600</v>
      </c>
      <c r="AH163" s="439" t="s">
        <v>485</v>
      </c>
      <c r="AI163" s="439" t="s">
        <v>492</v>
      </c>
      <c r="AJ163" s="482">
        <v>45330</v>
      </c>
      <c r="AK163" s="482">
        <v>45625</v>
      </c>
      <c r="AL163" s="440">
        <v>7</v>
      </c>
      <c r="AM163" s="442">
        <v>26019000</v>
      </c>
      <c r="AN163" s="442">
        <v>3717000</v>
      </c>
      <c r="AO163" s="512">
        <v>1486800</v>
      </c>
      <c r="AP163" s="486">
        <v>1841201</v>
      </c>
      <c r="AQ163" s="599" t="s">
        <v>821</v>
      </c>
      <c r="AR163" s="530"/>
      <c r="AS163" s="462">
        <v>1</v>
      </c>
      <c r="AT163" s="533" t="s">
        <v>112</v>
      </c>
      <c r="AU163" s="531" t="s">
        <v>112</v>
      </c>
      <c r="AV163" s="531" t="s">
        <v>112</v>
      </c>
      <c r="AW163" s="531" t="s">
        <v>112</v>
      </c>
      <c r="AX163" s="531" t="s">
        <v>112</v>
      </c>
      <c r="AY163" s="462"/>
      <c r="AZ163" s="462"/>
      <c r="BA163" s="462"/>
      <c r="BB163" s="462"/>
      <c r="BC163" s="462"/>
      <c r="BD163" s="462"/>
      <c r="BE163" s="462"/>
      <c r="BF163" s="462"/>
      <c r="BG163" s="462" t="s">
        <v>112</v>
      </c>
      <c r="BH163" s="462" t="s">
        <v>112</v>
      </c>
      <c r="BI163" s="462" t="s">
        <v>112</v>
      </c>
      <c r="BJ163" s="462" t="s">
        <v>112</v>
      </c>
      <c r="BK163" s="462" t="s">
        <v>112</v>
      </c>
      <c r="BL163" s="462" t="s">
        <v>112</v>
      </c>
      <c r="BM163" s="462" t="s">
        <v>3693</v>
      </c>
      <c r="BN163" s="462" t="s">
        <v>112</v>
      </c>
      <c r="BO163" s="462" t="s">
        <v>112</v>
      </c>
      <c r="BP163" s="462" t="s">
        <v>112</v>
      </c>
      <c r="BQ163" s="462" t="s">
        <v>112</v>
      </c>
      <c r="BR163" s="486"/>
      <c r="BS163" s="486"/>
      <c r="BT163" s="486"/>
      <c r="BU163" s="486"/>
      <c r="BV163" s="486"/>
      <c r="BW163" s="486"/>
      <c r="BX163" s="464"/>
      <c r="BY163" s="464">
        <v>1841201</v>
      </c>
      <c r="BZ163" s="542" t="s">
        <v>3704</v>
      </c>
      <c r="CA163" s="464">
        <v>1841201</v>
      </c>
      <c r="CB163" s="464">
        <v>1</v>
      </c>
      <c r="CC163" s="464">
        <v>0.52200000000000002</v>
      </c>
      <c r="CD163" s="535" t="s">
        <v>3776</v>
      </c>
      <c r="CE163" s="535" t="s">
        <v>2524</v>
      </c>
      <c r="CF163" s="535" t="s">
        <v>3634</v>
      </c>
      <c r="CG163" s="535" t="s">
        <v>177</v>
      </c>
      <c r="CH163" s="517">
        <v>6045432000</v>
      </c>
      <c r="CI163" s="517">
        <v>3002500001</v>
      </c>
      <c r="CJ163" s="543" t="s">
        <v>3706</v>
      </c>
      <c r="CK163" s="486"/>
      <c r="CM163" s="894" t="str">
        <f t="shared" si="2"/>
        <v>pasar</v>
      </c>
      <c r="CN163" s="894" t="s">
        <v>4168</v>
      </c>
    </row>
    <row r="164" spans="2:92" ht="16.5" customHeight="1" thickBot="1">
      <c r="B164" s="462"/>
      <c r="C164" s="527" t="s">
        <v>474</v>
      </c>
      <c r="D164" s="488" t="s">
        <v>3963</v>
      </c>
      <c r="E164" s="528">
        <v>45413</v>
      </c>
      <c r="F164" s="691">
        <v>45406</v>
      </c>
      <c r="G164" s="527" t="s">
        <v>61</v>
      </c>
      <c r="H164" s="527">
        <v>1036939585</v>
      </c>
      <c r="I164" s="527" t="s">
        <v>3390</v>
      </c>
      <c r="J164" s="527" t="s">
        <v>2576</v>
      </c>
      <c r="K164" s="527" t="s">
        <v>3354</v>
      </c>
      <c r="L164" s="527" t="s">
        <v>3391</v>
      </c>
      <c r="M164" s="528">
        <v>33229</v>
      </c>
      <c r="N164" s="812">
        <v>142</v>
      </c>
      <c r="O164" s="527" t="s">
        <v>524</v>
      </c>
      <c r="P164" s="483" t="s">
        <v>3392</v>
      </c>
      <c r="Q164" s="468" t="s">
        <v>2524</v>
      </c>
      <c r="R164" s="468" t="s">
        <v>3626</v>
      </c>
      <c r="S164" s="501" t="s">
        <v>3118</v>
      </c>
      <c r="T164" s="454"/>
      <c r="U164" s="438">
        <v>6045432000</v>
      </c>
      <c r="V164" s="464">
        <v>3023308178</v>
      </c>
      <c r="W164" s="443" t="s">
        <v>3393</v>
      </c>
      <c r="X164" s="464" t="s">
        <v>2527</v>
      </c>
      <c r="Y164" s="454"/>
      <c r="Z164" s="464" t="s">
        <v>2548</v>
      </c>
      <c r="AA164" s="454"/>
      <c r="AB164" s="439" t="s">
        <v>4024</v>
      </c>
      <c r="AC164" s="549"/>
      <c r="AD164" s="548" t="s">
        <v>489</v>
      </c>
      <c r="AE164" s="546"/>
      <c r="AF164" s="439" t="s">
        <v>551</v>
      </c>
      <c r="AG164" s="439" t="s">
        <v>600</v>
      </c>
      <c r="AH164" s="439" t="s">
        <v>485</v>
      </c>
      <c r="AI164" s="439" t="s">
        <v>492</v>
      </c>
      <c r="AJ164" s="482">
        <v>45330</v>
      </c>
      <c r="AK164" s="482">
        <v>45625</v>
      </c>
      <c r="AL164" s="440">
        <v>9</v>
      </c>
      <c r="AM164" s="442">
        <v>26019000</v>
      </c>
      <c r="AN164" s="442">
        <v>3717000</v>
      </c>
      <c r="AO164" s="512">
        <v>1486800</v>
      </c>
      <c r="AP164" s="486">
        <v>1841201</v>
      </c>
      <c r="AQ164" s="599" t="s">
        <v>821</v>
      </c>
      <c r="AR164" s="530"/>
      <c r="AS164" s="462">
        <v>1</v>
      </c>
      <c r="AT164" s="533" t="s">
        <v>112</v>
      </c>
      <c r="AU164" s="531" t="s">
        <v>112</v>
      </c>
      <c r="AV164" s="531" t="s">
        <v>112</v>
      </c>
      <c r="AW164" s="531" t="s">
        <v>112</v>
      </c>
      <c r="AX164" s="531" t="s">
        <v>112</v>
      </c>
      <c r="AY164" s="462"/>
      <c r="AZ164" s="462"/>
      <c r="BA164" s="462"/>
      <c r="BB164" s="462"/>
      <c r="BC164" s="462"/>
      <c r="BD164" s="462"/>
      <c r="BE164" s="462"/>
      <c r="BF164" s="462"/>
      <c r="BG164" s="462" t="s">
        <v>112</v>
      </c>
      <c r="BH164" s="462" t="s">
        <v>112</v>
      </c>
      <c r="BI164" s="462" t="s">
        <v>112</v>
      </c>
      <c r="BJ164" s="462" t="s">
        <v>112</v>
      </c>
      <c r="BK164" s="462" t="s">
        <v>112</v>
      </c>
      <c r="BL164" s="462" t="s">
        <v>112</v>
      </c>
      <c r="BM164" s="462" t="s">
        <v>3693</v>
      </c>
      <c r="BN164" s="462" t="s">
        <v>112</v>
      </c>
      <c r="BO164" s="462" t="s">
        <v>112</v>
      </c>
      <c r="BP164" s="462" t="s">
        <v>112</v>
      </c>
      <c r="BQ164" s="462" t="s">
        <v>112</v>
      </c>
      <c r="BR164" s="486"/>
      <c r="BS164" s="486"/>
      <c r="BT164" s="486"/>
      <c r="BU164" s="486"/>
      <c r="BV164" s="486"/>
      <c r="BW164" s="486"/>
      <c r="BX164" s="464"/>
      <c r="BY164" s="464">
        <v>1841201</v>
      </c>
      <c r="BZ164" s="542" t="s">
        <v>3704</v>
      </c>
      <c r="CA164" s="464">
        <v>1841201</v>
      </c>
      <c r="CB164" s="464">
        <v>1</v>
      </c>
      <c r="CC164" s="464">
        <v>0.52200000000000002</v>
      </c>
      <c r="CD164" s="535" t="s">
        <v>3777</v>
      </c>
      <c r="CE164" s="535" t="s">
        <v>2524</v>
      </c>
      <c r="CF164" s="535" t="s">
        <v>3634</v>
      </c>
      <c r="CG164" s="535" t="s">
        <v>177</v>
      </c>
      <c r="CH164" s="517">
        <v>6045432000</v>
      </c>
      <c r="CI164" s="517">
        <v>3002500001</v>
      </c>
      <c r="CJ164" s="543" t="s">
        <v>3706</v>
      </c>
      <c r="CK164" s="486"/>
      <c r="CM164" s="894" t="str">
        <f t="shared" si="2"/>
        <v>pasar</v>
      </c>
      <c r="CN164" s="894" t="s">
        <v>4168</v>
      </c>
    </row>
    <row r="165" spans="2:92" ht="16.5" customHeight="1" thickBot="1">
      <c r="B165" s="462"/>
      <c r="C165" s="527" t="s">
        <v>474</v>
      </c>
      <c r="D165" s="488" t="s">
        <v>3963</v>
      </c>
      <c r="E165" s="528">
        <v>45413</v>
      </c>
      <c r="F165" s="691">
        <v>45406</v>
      </c>
      <c r="G165" s="527" t="s">
        <v>61</v>
      </c>
      <c r="H165" s="527">
        <v>1036955629</v>
      </c>
      <c r="I165" s="527" t="s">
        <v>3131</v>
      </c>
      <c r="J165" s="527" t="s">
        <v>3353</v>
      </c>
      <c r="K165" s="527" t="s">
        <v>3394</v>
      </c>
      <c r="L165" s="527"/>
      <c r="M165" s="528">
        <v>35080</v>
      </c>
      <c r="N165" s="812">
        <v>143</v>
      </c>
      <c r="O165" s="527" t="s">
        <v>524</v>
      </c>
      <c r="P165" s="483" t="s">
        <v>3395</v>
      </c>
      <c r="Q165" s="468" t="s">
        <v>2524</v>
      </c>
      <c r="R165" s="468" t="s">
        <v>3626</v>
      </c>
      <c r="S165" s="501" t="s">
        <v>3118</v>
      </c>
      <c r="T165" s="454"/>
      <c r="U165" s="438">
        <v>6045432000</v>
      </c>
      <c r="V165" s="464">
        <v>3137178416</v>
      </c>
      <c r="W165" s="443" t="s">
        <v>3396</v>
      </c>
      <c r="X165" s="464" t="s">
        <v>2527</v>
      </c>
      <c r="Y165" s="454"/>
      <c r="Z165" s="464" t="s">
        <v>3119</v>
      </c>
      <c r="AA165" s="454"/>
      <c r="AB165" s="439" t="s">
        <v>4024</v>
      </c>
      <c r="AC165" s="549"/>
      <c r="AD165" s="548" t="s">
        <v>489</v>
      </c>
      <c r="AE165" s="546"/>
      <c r="AF165" s="439" t="s">
        <v>551</v>
      </c>
      <c r="AG165" s="439" t="s">
        <v>600</v>
      </c>
      <c r="AH165" s="439" t="s">
        <v>485</v>
      </c>
      <c r="AI165" s="439" t="s">
        <v>492</v>
      </c>
      <c r="AJ165" s="482">
        <v>45330</v>
      </c>
      <c r="AK165" s="482">
        <v>45625</v>
      </c>
      <c r="AL165" s="440">
        <v>7</v>
      </c>
      <c r="AM165" s="442">
        <v>26019000</v>
      </c>
      <c r="AN165" s="442">
        <v>3717000</v>
      </c>
      <c r="AO165" s="512">
        <v>1486800</v>
      </c>
      <c r="AP165" s="486">
        <v>1841201</v>
      </c>
      <c r="AQ165" s="599" t="s">
        <v>821</v>
      </c>
      <c r="AR165" s="530"/>
      <c r="AS165" s="462">
        <v>1</v>
      </c>
      <c r="AT165" s="533" t="s">
        <v>112</v>
      </c>
      <c r="AU165" s="531" t="s">
        <v>112</v>
      </c>
      <c r="AV165" s="531" t="s">
        <v>112</v>
      </c>
      <c r="AW165" s="531" t="s">
        <v>112</v>
      </c>
      <c r="AX165" s="531" t="s">
        <v>112</v>
      </c>
      <c r="AY165" s="462"/>
      <c r="AZ165" s="462"/>
      <c r="BA165" s="462"/>
      <c r="BB165" s="462"/>
      <c r="BC165" s="462"/>
      <c r="BD165" s="462"/>
      <c r="BE165" s="462"/>
      <c r="BF165" s="462"/>
      <c r="BG165" s="462" t="s">
        <v>112</v>
      </c>
      <c r="BH165" s="462" t="s">
        <v>112</v>
      </c>
      <c r="BI165" s="462" t="s">
        <v>112</v>
      </c>
      <c r="BJ165" s="462" t="s">
        <v>112</v>
      </c>
      <c r="BK165" s="462" t="s">
        <v>112</v>
      </c>
      <c r="BL165" s="462" t="s">
        <v>112</v>
      </c>
      <c r="BM165" s="462" t="s">
        <v>3693</v>
      </c>
      <c r="BN165" s="462" t="s">
        <v>112</v>
      </c>
      <c r="BO165" s="462" t="s">
        <v>112</v>
      </c>
      <c r="BP165" s="462" t="s">
        <v>112</v>
      </c>
      <c r="BQ165" s="462" t="s">
        <v>112</v>
      </c>
      <c r="BR165" s="486"/>
      <c r="BS165" s="486"/>
      <c r="BT165" s="486"/>
      <c r="BU165" s="486"/>
      <c r="BV165" s="486"/>
      <c r="BW165" s="486"/>
      <c r="BX165" s="464"/>
      <c r="BY165" s="464">
        <v>1841201</v>
      </c>
      <c r="BZ165" s="542" t="s">
        <v>3704</v>
      </c>
      <c r="CA165" s="464">
        <v>1841201</v>
      </c>
      <c r="CB165" s="464">
        <v>1</v>
      </c>
      <c r="CC165" s="464">
        <v>0.52200000000000002</v>
      </c>
      <c r="CD165" s="535" t="s">
        <v>3778</v>
      </c>
      <c r="CE165" s="535" t="s">
        <v>2524</v>
      </c>
      <c r="CF165" s="535" t="s">
        <v>3634</v>
      </c>
      <c r="CG165" s="535" t="s">
        <v>177</v>
      </c>
      <c r="CH165" s="517">
        <v>6045432000</v>
      </c>
      <c r="CI165" s="517">
        <v>3002500001</v>
      </c>
      <c r="CJ165" s="543" t="s">
        <v>3706</v>
      </c>
      <c r="CK165" s="486"/>
      <c r="CM165" s="894" t="str">
        <f t="shared" si="2"/>
        <v>pasar</v>
      </c>
      <c r="CN165" s="894" t="s">
        <v>4168</v>
      </c>
    </row>
    <row r="166" spans="2:92" ht="16.5" customHeight="1" thickBot="1">
      <c r="B166" s="462"/>
      <c r="C166" s="527" t="s">
        <v>474</v>
      </c>
      <c r="D166" s="488" t="s">
        <v>3963</v>
      </c>
      <c r="E166" s="528">
        <v>45413</v>
      </c>
      <c r="F166" s="691">
        <v>45406</v>
      </c>
      <c r="G166" s="527" t="s">
        <v>61</v>
      </c>
      <c r="H166" s="527">
        <v>43715401</v>
      </c>
      <c r="I166" s="527" t="s">
        <v>3399</v>
      </c>
      <c r="J166" s="527" t="s">
        <v>2520</v>
      </c>
      <c r="K166" s="527" t="s">
        <v>3400</v>
      </c>
      <c r="L166" s="527" t="s">
        <v>2646</v>
      </c>
      <c r="M166" s="528">
        <v>29685</v>
      </c>
      <c r="N166" s="812">
        <v>144</v>
      </c>
      <c r="O166" s="527" t="s">
        <v>524</v>
      </c>
      <c r="P166" s="483" t="s">
        <v>3401</v>
      </c>
      <c r="Q166" s="468" t="s">
        <v>2524</v>
      </c>
      <c r="R166" s="468" t="s">
        <v>3626</v>
      </c>
      <c r="S166" s="501" t="s">
        <v>3118</v>
      </c>
      <c r="T166" s="454"/>
      <c r="U166" s="438">
        <v>6045432000</v>
      </c>
      <c r="V166" s="464">
        <v>3107079384</v>
      </c>
      <c r="W166" s="443" t="s">
        <v>3402</v>
      </c>
      <c r="X166" s="464" t="s">
        <v>2527</v>
      </c>
      <c r="Y166" s="454"/>
      <c r="Z166" s="464" t="s">
        <v>3119</v>
      </c>
      <c r="AA166" s="454"/>
      <c r="AB166" s="439" t="s">
        <v>4024</v>
      </c>
      <c r="AC166" s="549"/>
      <c r="AD166" s="548" t="s">
        <v>489</v>
      </c>
      <c r="AE166" s="546"/>
      <c r="AF166" s="439" t="s">
        <v>551</v>
      </c>
      <c r="AG166" s="439" t="s">
        <v>600</v>
      </c>
      <c r="AH166" s="439" t="s">
        <v>485</v>
      </c>
      <c r="AI166" s="439" t="s">
        <v>492</v>
      </c>
      <c r="AJ166" s="482">
        <v>45330</v>
      </c>
      <c r="AK166" s="482">
        <v>45625</v>
      </c>
      <c r="AL166" s="440">
        <v>9</v>
      </c>
      <c r="AM166" s="442">
        <v>26019000</v>
      </c>
      <c r="AN166" s="442">
        <v>3717000</v>
      </c>
      <c r="AO166" s="512">
        <v>1486800</v>
      </c>
      <c r="AP166" s="486">
        <v>1841201</v>
      </c>
      <c r="AQ166" s="599" t="s">
        <v>821</v>
      </c>
      <c r="AR166" s="530"/>
      <c r="AS166" s="462">
        <v>1</v>
      </c>
      <c r="AT166" s="533" t="s">
        <v>112</v>
      </c>
      <c r="AU166" s="531" t="s">
        <v>112</v>
      </c>
      <c r="AV166" s="531" t="s">
        <v>112</v>
      </c>
      <c r="AW166" s="531" t="s">
        <v>112</v>
      </c>
      <c r="AX166" s="531" t="s">
        <v>112</v>
      </c>
      <c r="AY166" s="462"/>
      <c r="AZ166" s="462"/>
      <c r="BA166" s="462"/>
      <c r="BB166" s="462"/>
      <c r="BC166" s="462"/>
      <c r="BD166" s="462"/>
      <c r="BE166" s="462"/>
      <c r="BF166" s="462"/>
      <c r="BG166" s="462" t="s">
        <v>112</v>
      </c>
      <c r="BH166" s="462" t="s">
        <v>112</v>
      </c>
      <c r="BI166" s="462" t="s">
        <v>112</v>
      </c>
      <c r="BJ166" s="462" t="s">
        <v>112</v>
      </c>
      <c r="BK166" s="462" t="s">
        <v>112</v>
      </c>
      <c r="BL166" s="462" t="s">
        <v>112</v>
      </c>
      <c r="BM166" s="462" t="s">
        <v>3693</v>
      </c>
      <c r="BN166" s="462" t="s">
        <v>112</v>
      </c>
      <c r="BO166" s="462" t="s">
        <v>112</v>
      </c>
      <c r="BP166" s="462" t="s">
        <v>112</v>
      </c>
      <c r="BQ166" s="462" t="s">
        <v>112</v>
      </c>
      <c r="BR166" s="486"/>
      <c r="BS166" s="486"/>
      <c r="BT166" s="486"/>
      <c r="BU166" s="486"/>
      <c r="BV166" s="486"/>
      <c r="BW166" s="486"/>
      <c r="BX166" s="464"/>
      <c r="BY166" s="464">
        <v>1841201</v>
      </c>
      <c r="BZ166" s="542" t="s">
        <v>3704</v>
      </c>
      <c r="CA166" s="464">
        <v>1841201</v>
      </c>
      <c r="CB166" s="464">
        <v>1</v>
      </c>
      <c r="CC166" s="464">
        <v>0.52200000000000002</v>
      </c>
      <c r="CD166" s="535" t="s">
        <v>3779</v>
      </c>
      <c r="CE166" s="535" t="s">
        <v>2524</v>
      </c>
      <c r="CF166" s="535" t="s">
        <v>3634</v>
      </c>
      <c r="CG166" s="535" t="s">
        <v>177</v>
      </c>
      <c r="CH166" s="517">
        <v>6045432000</v>
      </c>
      <c r="CI166" s="517">
        <v>3002500001</v>
      </c>
      <c r="CJ166" s="543" t="s">
        <v>3706</v>
      </c>
      <c r="CK166" s="486"/>
      <c r="CM166" s="894" t="str">
        <f t="shared" si="2"/>
        <v>pasar</v>
      </c>
      <c r="CN166" s="894" t="s">
        <v>4168</v>
      </c>
    </row>
    <row r="167" spans="2:92" ht="16.5" customHeight="1" thickBot="1">
      <c r="B167" s="462"/>
      <c r="C167" s="527" t="s">
        <v>474</v>
      </c>
      <c r="D167" s="488" t="s">
        <v>3963</v>
      </c>
      <c r="E167" s="528">
        <v>45413</v>
      </c>
      <c r="F167" s="691">
        <v>45406</v>
      </c>
      <c r="G167" s="527" t="s">
        <v>61</v>
      </c>
      <c r="H167" s="527">
        <v>1036397723</v>
      </c>
      <c r="I167" s="527" t="s">
        <v>2706</v>
      </c>
      <c r="J167" s="527" t="s">
        <v>3403</v>
      </c>
      <c r="K167" s="527" t="s">
        <v>3404</v>
      </c>
      <c r="L167" s="527" t="s">
        <v>2608</v>
      </c>
      <c r="M167" s="528">
        <v>33877</v>
      </c>
      <c r="N167" s="812">
        <v>145</v>
      </c>
      <c r="O167" s="527" t="s">
        <v>524</v>
      </c>
      <c r="P167" s="483" t="s">
        <v>3405</v>
      </c>
      <c r="Q167" s="468" t="s">
        <v>2524</v>
      </c>
      <c r="R167" s="468" t="s">
        <v>3626</v>
      </c>
      <c r="S167" s="501" t="s">
        <v>3118</v>
      </c>
      <c r="T167" s="454"/>
      <c r="U167" s="438">
        <v>6045432000</v>
      </c>
      <c r="V167" s="464">
        <v>3225362345</v>
      </c>
      <c r="W167" s="443" t="s">
        <v>3406</v>
      </c>
      <c r="X167" s="464" t="s">
        <v>2527</v>
      </c>
      <c r="Y167" s="454"/>
      <c r="Z167" s="464" t="s">
        <v>3119</v>
      </c>
      <c r="AA167" s="454"/>
      <c r="AB167" s="439" t="s">
        <v>4024</v>
      </c>
      <c r="AC167" s="549"/>
      <c r="AD167" s="548" t="s">
        <v>489</v>
      </c>
      <c r="AE167" s="546"/>
      <c r="AF167" s="439" t="s">
        <v>551</v>
      </c>
      <c r="AG167" s="439" t="s">
        <v>600</v>
      </c>
      <c r="AH167" s="439" t="s">
        <v>485</v>
      </c>
      <c r="AI167" s="439" t="s">
        <v>492</v>
      </c>
      <c r="AJ167" s="482">
        <v>45331</v>
      </c>
      <c r="AK167" s="482" t="s">
        <v>4093</v>
      </c>
      <c r="AL167" s="440">
        <v>7</v>
      </c>
      <c r="AM167" s="442">
        <v>26019000</v>
      </c>
      <c r="AN167" s="442">
        <v>3717000</v>
      </c>
      <c r="AO167" s="512">
        <v>1486800</v>
      </c>
      <c r="AP167" s="486">
        <v>1841201</v>
      </c>
      <c r="AQ167" s="599" t="s">
        <v>821</v>
      </c>
      <c r="AR167" s="530"/>
      <c r="AS167" s="462">
        <v>1</v>
      </c>
      <c r="AT167" s="533" t="s">
        <v>112</v>
      </c>
      <c r="AU167" s="531" t="s">
        <v>112</v>
      </c>
      <c r="AV167" s="531" t="s">
        <v>112</v>
      </c>
      <c r="AW167" s="531" t="s">
        <v>112</v>
      </c>
      <c r="AX167" s="531" t="s">
        <v>112</v>
      </c>
      <c r="AY167" s="462"/>
      <c r="AZ167" s="462"/>
      <c r="BA167" s="462"/>
      <c r="BB167" s="462"/>
      <c r="BC167" s="462"/>
      <c r="BD167" s="462"/>
      <c r="BE167" s="462"/>
      <c r="BF167" s="462"/>
      <c r="BG167" s="462" t="s">
        <v>112</v>
      </c>
      <c r="BH167" s="462" t="s">
        <v>112</v>
      </c>
      <c r="BI167" s="462" t="s">
        <v>112</v>
      </c>
      <c r="BJ167" s="462" t="s">
        <v>112</v>
      </c>
      <c r="BK167" s="462" t="s">
        <v>112</v>
      </c>
      <c r="BL167" s="462" t="s">
        <v>112</v>
      </c>
      <c r="BM167" s="462" t="s">
        <v>3693</v>
      </c>
      <c r="BN167" s="462" t="s">
        <v>112</v>
      </c>
      <c r="BO167" s="462" t="s">
        <v>112</v>
      </c>
      <c r="BP167" s="462" t="s">
        <v>112</v>
      </c>
      <c r="BQ167" s="462" t="s">
        <v>112</v>
      </c>
      <c r="BR167" s="486"/>
      <c r="BS167" s="486"/>
      <c r="BT167" s="486"/>
      <c r="BU167" s="486"/>
      <c r="BV167" s="486"/>
      <c r="BW167" s="486"/>
      <c r="BX167" s="464"/>
      <c r="BY167" s="464">
        <v>1841201</v>
      </c>
      <c r="BZ167" s="542" t="s">
        <v>3704</v>
      </c>
      <c r="CA167" s="464">
        <v>1841201</v>
      </c>
      <c r="CB167" s="464">
        <v>1</v>
      </c>
      <c r="CC167" s="464">
        <v>0.52200000000000002</v>
      </c>
      <c r="CD167" s="535" t="s">
        <v>3780</v>
      </c>
      <c r="CE167" s="535" t="s">
        <v>2524</v>
      </c>
      <c r="CF167" s="535" t="s">
        <v>3634</v>
      </c>
      <c r="CG167" s="535" t="s">
        <v>177</v>
      </c>
      <c r="CH167" s="517">
        <v>6045432000</v>
      </c>
      <c r="CI167" s="517">
        <v>3002500001</v>
      </c>
      <c r="CJ167" s="543" t="s">
        <v>3706</v>
      </c>
      <c r="CK167" s="486"/>
      <c r="CM167" s="894" t="str">
        <f t="shared" si="2"/>
        <v>pasar</v>
      </c>
      <c r="CN167" s="894" t="s">
        <v>4168</v>
      </c>
    </row>
    <row r="168" spans="2:92" ht="16.5" customHeight="1" thickBot="1">
      <c r="B168" s="462"/>
      <c r="C168" s="527" t="s">
        <v>474</v>
      </c>
      <c r="D168" s="488" t="s">
        <v>3963</v>
      </c>
      <c r="E168" s="528">
        <v>45413</v>
      </c>
      <c r="F168" s="691">
        <v>45406</v>
      </c>
      <c r="G168" s="527" t="s">
        <v>61</v>
      </c>
      <c r="H168" s="527">
        <v>1036400562</v>
      </c>
      <c r="I168" s="527" t="s">
        <v>3131</v>
      </c>
      <c r="J168" s="527" t="s">
        <v>2604</v>
      </c>
      <c r="K168" s="527" t="s">
        <v>2844</v>
      </c>
      <c r="L168" s="527" t="s">
        <v>3407</v>
      </c>
      <c r="M168" s="528">
        <v>34884</v>
      </c>
      <c r="N168" s="812">
        <v>146</v>
      </c>
      <c r="O168" s="527" t="s">
        <v>4</v>
      </c>
      <c r="P168" s="483" t="s">
        <v>3408</v>
      </c>
      <c r="Q168" s="468" t="s">
        <v>2524</v>
      </c>
      <c r="R168" s="468" t="s">
        <v>3626</v>
      </c>
      <c r="S168" s="501" t="s">
        <v>3118</v>
      </c>
      <c r="T168" s="454"/>
      <c r="U168" s="438">
        <v>6045432000</v>
      </c>
      <c r="V168" s="464">
        <v>3205811339</v>
      </c>
      <c r="W168" s="443" t="s">
        <v>3409</v>
      </c>
      <c r="X168" s="464" t="s">
        <v>2527</v>
      </c>
      <c r="Y168" s="454"/>
      <c r="Z168" s="464" t="s">
        <v>2623</v>
      </c>
      <c r="AA168" s="454"/>
      <c r="AB168" s="439" t="s">
        <v>4024</v>
      </c>
      <c r="AC168" s="549"/>
      <c r="AD168" s="548" t="s">
        <v>489</v>
      </c>
      <c r="AE168" s="546"/>
      <c r="AF168" s="439" t="s">
        <v>551</v>
      </c>
      <c r="AG168" s="439" t="s">
        <v>600</v>
      </c>
      <c r="AH168" s="439" t="s">
        <v>485</v>
      </c>
      <c r="AI168" s="439" t="s">
        <v>492</v>
      </c>
      <c r="AJ168" s="482">
        <v>45331</v>
      </c>
      <c r="AK168" s="482">
        <v>45625</v>
      </c>
      <c r="AL168" s="440">
        <v>7</v>
      </c>
      <c r="AM168" s="442">
        <v>26019000</v>
      </c>
      <c r="AN168" s="442">
        <v>3717000</v>
      </c>
      <c r="AO168" s="512">
        <v>1486800</v>
      </c>
      <c r="AP168" s="486">
        <v>1841201</v>
      </c>
      <c r="AQ168" s="599" t="s">
        <v>821</v>
      </c>
      <c r="AR168" s="530"/>
      <c r="AS168" s="462">
        <v>1</v>
      </c>
      <c r="AT168" s="533" t="s">
        <v>112</v>
      </c>
      <c r="AU168" s="531" t="s">
        <v>112</v>
      </c>
      <c r="AV168" s="531" t="s">
        <v>112</v>
      </c>
      <c r="AW168" s="531" t="s">
        <v>112</v>
      </c>
      <c r="AX168" s="531" t="s">
        <v>112</v>
      </c>
      <c r="AY168" s="462"/>
      <c r="AZ168" s="462"/>
      <c r="BA168" s="462"/>
      <c r="BB168" s="462"/>
      <c r="BC168" s="462"/>
      <c r="BD168" s="462"/>
      <c r="BE168" s="462"/>
      <c r="BF168" s="462"/>
      <c r="BG168" s="462" t="s">
        <v>112</v>
      </c>
      <c r="BH168" s="462" t="s">
        <v>112</v>
      </c>
      <c r="BI168" s="462" t="s">
        <v>112</v>
      </c>
      <c r="BJ168" s="462" t="s">
        <v>112</v>
      </c>
      <c r="BK168" s="462" t="s">
        <v>112</v>
      </c>
      <c r="BL168" s="462" t="s">
        <v>112</v>
      </c>
      <c r="BM168" s="462" t="s">
        <v>3693</v>
      </c>
      <c r="BN168" s="462" t="s">
        <v>112</v>
      </c>
      <c r="BO168" s="462" t="s">
        <v>112</v>
      </c>
      <c r="BP168" s="462" t="s">
        <v>112</v>
      </c>
      <c r="BQ168" s="462" t="s">
        <v>112</v>
      </c>
      <c r="BR168" s="486"/>
      <c r="BS168" s="486"/>
      <c r="BT168" s="486"/>
      <c r="BU168" s="486"/>
      <c r="BV168" s="486"/>
      <c r="BW168" s="486"/>
      <c r="BX168" s="464"/>
      <c r="BY168" s="464">
        <v>1841201</v>
      </c>
      <c r="BZ168" s="542" t="s">
        <v>3704</v>
      </c>
      <c r="CA168" s="464">
        <v>1841201</v>
      </c>
      <c r="CB168" s="464">
        <v>1</v>
      </c>
      <c r="CC168" s="464">
        <v>0.52200000000000002</v>
      </c>
      <c r="CD168" s="535" t="s">
        <v>3781</v>
      </c>
      <c r="CE168" s="535" t="s">
        <v>2524</v>
      </c>
      <c r="CF168" s="535" t="s">
        <v>3634</v>
      </c>
      <c r="CG168" s="535" t="s">
        <v>177</v>
      </c>
      <c r="CH168" s="517">
        <v>6045432000</v>
      </c>
      <c r="CI168" s="517">
        <v>3002500001</v>
      </c>
      <c r="CJ168" s="543" t="s">
        <v>3706</v>
      </c>
      <c r="CK168" s="486"/>
      <c r="CM168" s="894" t="str">
        <f t="shared" si="2"/>
        <v>pasar</v>
      </c>
      <c r="CN168" s="894" t="s">
        <v>4168</v>
      </c>
    </row>
    <row r="169" spans="2:92" ht="16.5" customHeight="1" thickBot="1">
      <c r="B169" s="462"/>
      <c r="C169" s="527" t="s">
        <v>474</v>
      </c>
      <c r="D169" s="488" t="s">
        <v>3963</v>
      </c>
      <c r="E169" s="528">
        <v>45413</v>
      </c>
      <c r="F169" s="691">
        <v>45406</v>
      </c>
      <c r="G169" s="527" t="s">
        <v>61</v>
      </c>
      <c r="H169" s="527">
        <v>1035919109</v>
      </c>
      <c r="I169" s="527" t="s">
        <v>3198</v>
      </c>
      <c r="J169" s="527" t="s">
        <v>2902</v>
      </c>
      <c r="K169" s="527" t="s">
        <v>3410</v>
      </c>
      <c r="L169" s="527" t="s">
        <v>2608</v>
      </c>
      <c r="M169" s="528">
        <v>35180</v>
      </c>
      <c r="N169" s="812">
        <v>147</v>
      </c>
      <c r="O169" s="527" t="s">
        <v>524</v>
      </c>
      <c r="P169" s="483" t="s">
        <v>3411</v>
      </c>
      <c r="Q169" s="468" t="s">
        <v>2524</v>
      </c>
      <c r="R169" s="468" t="s">
        <v>3626</v>
      </c>
      <c r="S169" s="501" t="s">
        <v>3118</v>
      </c>
      <c r="T169" s="476"/>
      <c r="U169" s="438">
        <v>6045432000</v>
      </c>
      <c r="V169" s="464">
        <v>3128814501</v>
      </c>
      <c r="W169" s="443" t="s">
        <v>3412</v>
      </c>
      <c r="X169" s="464" t="s">
        <v>2550</v>
      </c>
      <c r="Y169" s="476"/>
      <c r="Z169" s="464" t="s">
        <v>2548</v>
      </c>
      <c r="AA169" s="476"/>
      <c r="AB169" s="439" t="s">
        <v>4024</v>
      </c>
      <c r="AC169" s="540"/>
      <c r="AD169" s="548" t="s">
        <v>489</v>
      </c>
      <c r="AE169" s="545"/>
      <c r="AF169" s="439" t="s">
        <v>551</v>
      </c>
      <c r="AG169" s="439" t="s">
        <v>600</v>
      </c>
      <c r="AH169" s="439" t="s">
        <v>485</v>
      </c>
      <c r="AI169" s="439" t="s">
        <v>492</v>
      </c>
      <c r="AJ169" s="482">
        <v>45331</v>
      </c>
      <c r="AK169" s="482">
        <v>45625</v>
      </c>
      <c r="AL169" s="478">
        <v>7</v>
      </c>
      <c r="AM169" s="445">
        <v>26019000</v>
      </c>
      <c r="AN169" s="445">
        <v>3717000</v>
      </c>
      <c r="AO169" s="513">
        <v>1486800</v>
      </c>
      <c r="AP169" s="486">
        <v>1841201</v>
      </c>
      <c r="AQ169" s="599" t="s">
        <v>821</v>
      </c>
      <c r="AR169" s="530"/>
      <c r="AS169" s="462">
        <v>1</v>
      </c>
      <c r="AT169" s="533" t="s">
        <v>112</v>
      </c>
      <c r="AU169" s="531" t="s">
        <v>112</v>
      </c>
      <c r="AV169" s="531" t="s">
        <v>112</v>
      </c>
      <c r="AW169" s="531" t="s">
        <v>112</v>
      </c>
      <c r="AX169" s="531" t="s">
        <v>112</v>
      </c>
      <c r="AY169" s="462"/>
      <c r="AZ169" s="462"/>
      <c r="BA169" s="462"/>
      <c r="BB169" s="462"/>
      <c r="BC169" s="462"/>
      <c r="BD169" s="462"/>
      <c r="BE169" s="462"/>
      <c r="BF169" s="462"/>
      <c r="BG169" s="462" t="s">
        <v>112</v>
      </c>
      <c r="BH169" s="462" t="s">
        <v>112</v>
      </c>
      <c r="BI169" s="462" t="s">
        <v>112</v>
      </c>
      <c r="BJ169" s="462" t="s">
        <v>112</v>
      </c>
      <c r="BK169" s="462" t="s">
        <v>112</v>
      </c>
      <c r="BL169" s="462" t="s">
        <v>112</v>
      </c>
      <c r="BM169" s="462" t="s">
        <v>3693</v>
      </c>
      <c r="BN169" s="462" t="s">
        <v>112</v>
      </c>
      <c r="BO169" s="462" t="s">
        <v>112</v>
      </c>
      <c r="BP169" s="462" t="s">
        <v>112</v>
      </c>
      <c r="BQ169" s="462" t="s">
        <v>112</v>
      </c>
      <c r="BR169" s="486"/>
      <c r="BS169" s="486"/>
      <c r="BT169" s="486"/>
      <c r="BU169" s="486"/>
      <c r="BV169" s="486"/>
      <c r="BW169" s="486"/>
      <c r="BX169" s="464"/>
      <c r="BY169" s="464">
        <v>1841201</v>
      </c>
      <c r="BZ169" s="542" t="s">
        <v>3704</v>
      </c>
      <c r="CA169" s="464">
        <v>1841201</v>
      </c>
      <c r="CB169" s="464">
        <v>1</v>
      </c>
      <c r="CC169" s="464">
        <v>0.52200000000000002</v>
      </c>
      <c r="CD169" s="535" t="s">
        <v>3782</v>
      </c>
      <c r="CE169" s="535" t="s">
        <v>2524</v>
      </c>
      <c r="CF169" s="535" t="s">
        <v>3634</v>
      </c>
      <c r="CG169" s="535" t="s">
        <v>177</v>
      </c>
      <c r="CH169" s="517">
        <v>6045432000</v>
      </c>
      <c r="CI169" s="517">
        <v>3002500001</v>
      </c>
      <c r="CJ169" s="543" t="s">
        <v>3706</v>
      </c>
      <c r="CK169" s="486"/>
      <c r="CM169" s="894" t="str">
        <f t="shared" si="2"/>
        <v>pasar</v>
      </c>
      <c r="CN169" s="894" t="s">
        <v>4168</v>
      </c>
    </row>
    <row r="170" spans="2:92" ht="16.5" customHeight="1" thickBot="1">
      <c r="B170" s="462"/>
      <c r="C170" s="527" t="s">
        <v>474</v>
      </c>
      <c r="D170" s="488" t="s">
        <v>3963</v>
      </c>
      <c r="E170" s="528">
        <v>45413</v>
      </c>
      <c r="F170" s="691">
        <v>45406</v>
      </c>
      <c r="G170" s="527" t="s">
        <v>61</v>
      </c>
      <c r="H170" s="527">
        <v>1038404145</v>
      </c>
      <c r="I170" s="527" t="s">
        <v>2520</v>
      </c>
      <c r="J170" s="527" t="s">
        <v>3430</v>
      </c>
      <c r="K170" s="527" t="s">
        <v>3431</v>
      </c>
      <c r="L170" s="527" t="s">
        <v>3432</v>
      </c>
      <c r="M170" s="528">
        <v>31476</v>
      </c>
      <c r="N170" s="812">
        <v>148</v>
      </c>
      <c r="O170" s="527" t="s">
        <v>4</v>
      </c>
      <c r="P170" s="483" t="s">
        <v>3433</v>
      </c>
      <c r="Q170" s="468" t="s">
        <v>2524</v>
      </c>
      <c r="R170" s="468" t="s">
        <v>3626</v>
      </c>
      <c r="S170" s="501" t="s">
        <v>3118</v>
      </c>
      <c r="T170" s="464"/>
      <c r="U170" s="438">
        <v>6045432000</v>
      </c>
      <c r="V170" s="464">
        <v>3137257807</v>
      </c>
      <c r="W170" s="443" t="s">
        <v>3434</v>
      </c>
      <c r="X170" s="464" t="s">
        <v>2527</v>
      </c>
      <c r="Y170" s="464"/>
      <c r="Z170" s="464" t="s">
        <v>3119</v>
      </c>
      <c r="AA170" s="464"/>
      <c r="AB170" s="439" t="s">
        <v>4024</v>
      </c>
      <c r="AC170" s="516"/>
      <c r="AD170" s="548" t="s">
        <v>489</v>
      </c>
      <c r="AE170" s="541"/>
      <c r="AF170" s="439" t="s">
        <v>551</v>
      </c>
      <c r="AG170" s="439" t="s">
        <v>600</v>
      </c>
      <c r="AH170" s="439" t="s">
        <v>485</v>
      </c>
      <c r="AI170" s="439" t="s">
        <v>492</v>
      </c>
      <c r="AJ170" s="482">
        <v>45342</v>
      </c>
      <c r="AK170" s="482">
        <v>45625</v>
      </c>
      <c r="AL170" s="509">
        <v>7</v>
      </c>
      <c r="AM170" s="446">
        <v>28000000</v>
      </c>
      <c r="AN170" s="446">
        <v>4000000</v>
      </c>
      <c r="AO170" s="514">
        <v>1600000</v>
      </c>
      <c r="AP170" s="464">
        <v>1841201</v>
      </c>
      <c r="AQ170" s="599" t="s">
        <v>821</v>
      </c>
      <c r="AR170" s="516"/>
      <c r="AS170" s="462">
        <v>1</v>
      </c>
      <c r="AT170" s="533" t="s">
        <v>112</v>
      </c>
      <c r="AU170" s="531" t="s">
        <v>112</v>
      </c>
      <c r="AV170" s="531" t="s">
        <v>112</v>
      </c>
      <c r="AW170" s="531" t="s">
        <v>112</v>
      </c>
      <c r="AX170" s="531" t="s">
        <v>112</v>
      </c>
      <c r="AY170" s="462"/>
      <c r="AZ170" s="462"/>
      <c r="BA170" s="462"/>
      <c r="BB170" s="462"/>
      <c r="BC170" s="462"/>
      <c r="BD170" s="462"/>
      <c r="BE170" s="462"/>
      <c r="BF170" s="462"/>
      <c r="BG170" s="462" t="s">
        <v>112</v>
      </c>
      <c r="BH170" s="462" t="s">
        <v>112</v>
      </c>
      <c r="BI170" s="462" t="s">
        <v>112</v>
      </c>
      <c r="BJ170" s="462" t="s">
        <v>112</v>
      </c>
      <c r="BK170" s="462" t="s">
        <v>112</v>
      </c>
      <c r="BL170" s="462" t="s">
        <v>112</v>
      </c>
      <c r="BM170" s="462" t="s">
        <v>3693</v>
      </c>
      <c r="BN170" s="462" t="s">
        <v>112</v>
      </c>
      <c r="BO170" s="462" t="s">
        <v>112</v>
      </c>
      <c r="BP170" s="462" t="s">
        <v>112</v>
      </c>
      <c r="BQ170" s="462" t="s">
        <v>112</v>
      </c>
      <c r="BR170" s="464"/>
      <c r="BS170" s="464"/>
      <c r="BT170" s="464"/>
      <c r="BU170" s="464"/>
      <c r="BV170" s="464"/>
      <c r="BW170" s="464"/>
      <c r="BX170" s="464"/>
      <c r="BY170" s="464">
        <v>1841201</v>
      </c>
      <c r="BZ170" s="542" t="s">
        <v>3704</v>
      </c>
      <c r="CA170" s="464">
        <v>1841201</v>
      </c>
      <c r="CB170" s="464">
        <v>1</v>
      </c>
      <c r="CC170" s="464">
        <v>0.52200000000000002</v>
      </c>
      <c r="CD170" s="535" t="s">
        <v>3787</v>
      </c>
      <c r="CE170" s="535" t="s">
        <v>2524</v>
      </c>
      <c r="CF170" s="535" t="s">
        <v>3634</v>
      </c>
      <c r="CG170" s="535" t="s">
        <v>177</v>
      </c>
      <c r="CH170" s="517">
        <v>6045432000</v>
      </c>
      <c r="CI170" s="517">
        <v>3002500001</v>
      </c>
      <c r="CJ170" s="543" t="s">
        <v>3706</v>
      </c>
      <c r="CK170" s="464"/>
      <c r="CM170" s="894" t="str">
        <f t="shared" si="2"/>
        <v>pasar</v>
      </c>
      <c r="CN170" s="894" t="s">
        <v>4168</v>
      </c>
    </row>
    <row r="171" spans="2:92" s="768" customFormat="1" ht="16.5" customHeight="1" thickBot="1">
      <c r="B171" s="769"/>
      <c r="C171" s="770" t="s">
        <v>474</v>
      </c>
      <c r="D171" s="816" t="s">
        <v>3963</v>
      </c>
      <c r="E171" s="771">
        <v>45413</v>
      </c>
      <c r="F171" s="772">
        <v>45406</v>
      </c>
      <c r="G171" s="770" t="s">
        <v>61</v>
      </c>
      <c r="H171" s="770">
        <v>88219533</v>
      </c>
      <c r="I171" s="770" t="s">
        <v>3438</v>
      </c>
      <c r="J171" s="770" t="s">
        <v>3353</v>
      </c>
      <c r="K171" s="770" t="s">
        <v>2990</v>
      </c>
      <c r="L171" s="770" t="s">
        <v>3439</v>
      </c>
      <c r="M171" s="771">
        <v>27805</v>
      </c>
      <c r="N171" s="813">
        <v>149</v>
      </c>
      <c r="O171" s="770" t="s">
        <v>4</v>
      </c>
      <c r="P171" s="817" t="s">
        <v>3440</v>
      </c>
      <c r="Q171" s="818" t="s">
        <v>2524</v>
      </c>
      <c r="R171" s="818" t="s">
        <v>3626</v>
      </c>
      <c r="S171" s="819" t="s">
        <v>3118</v>
      </c>
      <c r="T171" s="740"/>
      <c r="U171" s="775">
        <v>6045432000</v>
      </c>
      <c r="V171" s="740">
        <v>3146211228</v>
      </c>
      <c r="W171" s="820" t="s">
        <v>3441</v>
      </c>
      <c r="X171" s="740" t="s">
        <v>2527</v>
      </c>
      <c r="Y171" s="740"/>
      <c r="Z171" s="740" t="s">
        <v>2623</v>
      </c>
      <c r="AA171" s="740"/>
      <c r="AB171" s="779" t="s">
        <v>4024</v>
      </c>
      <c r="AC171" s="790"/>
      <c r="AD171" s="781" t="s">
        <v>489</v>
      </c>
      <c r="AE171" s="821"/>
      <c r="AF171" s="779" t="s">
        <v>551</v>
      </c>
      <c r="AG171" s="779" t="s">
        <v>600</v>
      </c>
      <c r="AH171" s="779" t="s">
        <v>485</v>
      </c>
      <c r="AI171" s="779" t="s">
        <v>492</v>
      </c>
      <c r="AJ171" s="822">
        <v>45629</v>
      </c>
      <c r="AK171" s="822">
        <v>45639</v>
      </c>
      <c r="AL171" s="823">
        <v>1</v>
      </c>
      <c r="AM171" s="824">
        <v>1734600</v>
      </c>
      <c r="AN171" s="824">
        <v>1734600</v>
      </c>
      <c r="AO171" s="825">
        <v>1300000</v>
      </c>
      <c r="AP171" s="740">
        <v>1841201</v>
      </c>
      <c r="AQ171" s="789" t="s">
        <v>821</v>
      </c>
      <c r="AR171" s="790"/>
      <c r="AS171" s="769">
        <v>1</v>
      </c>
      <c r="AT171" s="791" t="s">
        <v>112</v>
      </c>
      <c r="AU171" s="792" t="s">
        <v>112</v>
      </c>
      <c r="AV171" s="792" t="s">
        <v>112</v>
      </c>
      <c r="AW171" s="792" t="s">
        <v>112</v>
      </c>
      <c r="AX171" s="792" t="s">
        <v>112</v>
      </c>
      <c r="AY171" s="769"/>
      <c r="AZ171" s="769"/>
      <c r="BA171" s="769"/>
      <c r="BB171" s="769"/>
      <c r="BC171" s="769"/>
      <c r="BD171" s="769"/>
      <c r="BE171" s="769"/>
      <c r="BF171" s="769"/>
      <c r="BG171" s="769" t="s">
        <v>112</v>
      </c>
      <c r="BH171" s="769" t="s">
        <v>112</v>
      </c>
      <c r="BI171" s="769" t="s">
        <v>112</v>
      </c>
      <c r="BJ171" s="769" t="s">
        <v>112</v>
      </c>
      <c r="BK171" s="769" t="s">
        <v>112</v>
      </c>
      <c r="BL171" s="769" t="s">
        <v>112</v>
      </c>
      <c r="BM171" s="769" t="s">
        <v>3693</v>
      </c>
      <c r="BN171" s="769" t="s">
        <v>112</v>
      </c>
      <c r="BO171" s="769" t="s">
        <v>112</v>
      </c>
      <c r="BP171" s="769" t="s">
        <v>112</v>
      </c>
      <c r="BQ171" s="769" t="s">
        <v>112</v>
      </c>
      <c r="BR171" s="740"/>
      <c r="BS171" s="740"/>
      <c r="BT171" s="740"/>
      <c r="BU171" s="740"/>
      <c r="BV171" s="740"/>
      <c r="BW171" s="740"/>
      <c r="BX171" s="740"/>
      <c r="BY171" s="740">
        <v>1841201</v>
      </c>
      <c r="BZ171" s="794" t="s">
        <v>3704</v>
      </c>
      <c r="CA171" s="740">
        <v>1841201</v>
      </c>
      <c r="CB171" s="740">
        <v>1</v>
      </c>
      <c r="CC171" s="740">
        <v>0.52200000000000002</v>
      </c>
      <c r="CD171" s="796" t="s">
        <v>3789</v>
      </c>
      <c r="CE171" s="796" t="s">
        <v>2524</v>
      </c>
      <c r="CF171" s="796" t="s">
        <v>3634</v>
      </c>
      <c r="CG171" s="796" t="s">
        <v>177</v>
      </c>
      <c r="CH171" s="797">
        <v>6045432000</v>
      </c>
      <c r="CI171" s="797">
        <v>3002500001</v>
      </c>
      <c r="CJ171" s="798" t="s">
        <v>3706</v>
      </c>
      <c r="CK171" s="740"/>
      <c r="CL171" s="768">
        <v>149</v>
      </c>
      <c r="CM171" s="768" t="str">
        <f t="shared" si="2"/>
        <v>pinta</v>
      </c>
    </row>
    <row r="172" spans="2:92" s="768" customFormat="1" ht="16.5" customHeight="1" thickBot="1">
      <c r="B172" s="769"/>
      <c r="C172" s="770" t="s">
        <v>474</v>
      </c>
      <c r="D172" s="816" t="s">
        <v>3963</v>
      </c>
      <c r="E172" s="771">
        <v>45413</v>
      </c>
      <c r="F172" s="772">
        <v>45406</v>
      </c>
      <c r="G172" s="770" t="s">
        <v>61</v>
      </c>
      <c r="H172" s="770">
        <v>71797177</v>
      </c>
      <c r="I172" s="770" t="s">
        <v>3313</v>
      </c>
      <c r="J172" s="770" t="s">
        <v>3301</v>
      </c>
      <c r="K172" s="770" t="s">
        <v>3435</v>
      </c>
      <c r="L172" s="770" t="s">
        <v>2725</v>
      </c>
      <c r="M172" s="771">
        <v>29225</v>
      </c>
      <c r="N172" s="813">
        <v>150</v>
      </c>
      <c r="O172" s="770" t="s">
        <v>4</v>
      </c>
      <c r="P172" s="817" t="s">
        <v>3182</v>
      </c>
      <c r="Q172" s="818" t="s">
        <v>2524</v>
      </c>
      <c r="R172" s="818" t="s">
        <v>3626</v>
      </c>
      <c r="S172" s="819" t="s">
        <v>3118</v>
      </c>
      <c r="T172" s="740"/>
      <c r="U172" s="775">
        <v>6045432000</v>
      </c>
      <c r="V172" s="997" t="s">
        <v>3436</v>
      </c>
      <c r="W172" s="820" t="s">
        <v>3437</v>
      </c>
      <c r="X172" s="740" t="s">
        <v>2547</v>
      </c>
      <c r="Y172" s="740"/>
      <c r="Z172" s="740" t="s">
        <v>3119</v>
      </c>
      <c r="AA172" s="740"/>
      <c r="AB172" s="779" t="s">
        <v>4024</v>
      </c>
      <c r="AC172" s="790"/>
      <c r="AD172" s="781" t="s">
        <v>489</v>
      </c>
      <c r="AE172" s="821"/>
      <c r="AF172" s="779" t="s">
        <v>551</v>
      </c>
      <c r="AG172" s="779" t="s">
        <v>600</v>
      </c>
      <c r="AH172" s="779" t="s">
        <v>485</v>
      </c>
      <c r="AI172" s="779" t="s">
        <v>492</v>
      </c>
      <c r="AJ172" s="822">
        <v>45342</v>
      </c>
      <c r="AK172" s="822">
        <v>45639</v>
      </c>
      <c r="AL172" s="823">
        <v>7</v>
      </c>
      <c r="AM172" s="824">
        <v>26019000</v>
      </c>
      <c r="AN172" s="824">
        <v>3717000</v>
      </c>
      <c r="AO172" s="825">
        <v>1486800</v>
      </c>
      <c r="AP172" s="740">
        <v>1841201</v>
      </c>
      <c r="AQ172" s="789" t="s">
        <v>821</v>
      </c>
      <c r="AR172" s="790"/>
      <c r="AS172" s="769">
        <v>1</v>
      </c>
      <c r="AT172" s="791" t="s">
        <v>112</v>
      </c>
      <c r="AU172" s="792" t="s">
        <v>112</v>
      </c>
      <c r="AV172" s="792" t="s">
        <v>112</v>
      </c>
      <c r="AW172" s="792" t="s">
        <v>112</v>
      </c>
      <c r="AX172" s="792" t="s">
        <v>112</v>
      </c>
      <c r="AY172" s="769"/>
      <c r="AZ172" s="769"/>
      <c r="BA172" s="769"/>
      <c r="BB172" s="769"/>
      <c r="BC172" s="769"/>
      <c r="BD172" s="769"/>
      <c r="BE172" s="769"/>
      <c r="BF172" s="769"/>
      <c r="BG172" s="769" t="s">
        <v>112</v>
      </c>
      <c r="BH172" s="769" t="s">
        <v>112</v>
      </c>
      <c r="BI172" s="769" t="s">
        <v>112</v>
      </c>
      <c r="BJ172" s="769" t="s">
        <v>112</v>
      </c>
      <c r="BK172" s="769" t="s">
        <v>112</v>
      </c>
      <c r="BL172" s="769" t="s">
        <v>112</v>
      </c>
      <c r="BM172" s="769" t="s">
        <v>3693</v>
      </c>
      <c r="BN172" s="769" t="s">
        <v>112</v>
      </c>
      <c r="BO172" s="769" t="s">
        <v>112</v>
      </c>
      <c r="BP172" s="769" t="s">
        <v>112</v>
      </c>
      <c r="BQ172" s="769" t="s">
        <v>112</v>
      </c>
      <c r="BR172" s="740"/>
      <c r="BS172" s="740"/>
      <c r="BT172" s="740"/>
      <c r="BU172" s="740"/>
      <c r="BV172" s="740"/>
      <c r="BW172" s="740"/>
      <c r="BX172" s="740"/>
      <c r="BY172" s="740">
        <v>1841201</v>
      </c>
      <c r="BZ172" s="794" t="s">
        <v>3704</v>
      </c>
      <c r="CA172" s="740">
        <v>1841201</v>
      </c>
      <c r="CB172" s="740">
        <v>1</v>
      </c>
      <c r="CC172" s="740">
        <v>0.52200000000000002</v>
      </c>
      <c r="CD172" s="796" t="s">
        <v>3788</v>
      </c>
      <c r="CE172" s="796" t="s">
        <v>2524</v>
      </c>
      <c r="CF172" s="796" t="s">
        <v>3634</v>
      </c>
      <c r="CG172" s="796" t="s">
        <v>177</v>
      </c>
      <c r="CH172" s="797">
        <v>6045432000</v>
      </c>
      <c r="CI172" s="797">
        <v>3002500001</v>
      </c>
      <c r="CJ172" s="798" t="s">
        <v>3706</v>
      </c>
      <c r="CK172" s="740"/>
      <c r="CL172" s="768">
        <v>150</v>
      </c>
      <c r="CM172" s="768" t="str">
        <f t="shared" si="2"/>
        <v>pinta</v>
      </c>
    </row>
    <row r="173" spans="2:92" s="768" customFormat="1" ht="16.5" customHeight="1" thickBot="1">
      <c r="B173" s="769"/>
      <c r="C173" s="770" t="s">
        <v>474</v>
      </c>
      <c r="D173" s="816" t="s">
        <v>3963</v>
      </c>
      <c r="E173" s="771">
        <v>45413</v>
      </c>
      <c r="F173" s="772">
        <v>45406</v>
      </c>
      <c r="G173" s="770" t="s">
        <v>61</v>
      </c>
      <c r="H173" s="770">
        <v>1036396155</v>
      </c>
      <c r="I173" s="770" t="s">
        <v>2706</v>
      </c>
      <c r="J173" s="770" t="s">
        <v>2779</v>
      </c>
      <c r="K173" s="770" t="s">
        <v>3419</v>
      </c>
      <c r="L173" s="770" t="s">
        <v>3141</v>
      </c>
      <c r="M173" s="771">
        <v>33282</v>
      </c>
      <c r="N173" s="813">
        <v>151</v>
      </c>
      <c r="O173" s="770" t="s">
        <v>524</v>
      </c>
      <c r="P173" s="817" t="s">
        <v>3442</v>
      </c>
      <c r="Q173" s="818" t="s">
        <v>2524</v>
      </c>
      <c r="R173" s="818" t="s">
        <v>3626</v>
      </c>
      <c r="S173" s="819" t="s">
        <v>3118</v>
      </c>
      <c r="T173" s="740"/>
      <c r="U173" s="775">
        <v>6045432000</v>
      </c>
      <c r="V173" s="740">
        <v>3128562538</v>
      </c>
      <c r="W173" s="820" t="s">
        <v>3443</v>
      </c>
      <c r="X173" s="740" t="s">
        <v>2527</v>
      </c>
      <c r="Y173" s="740"/>
      <c r="Z173" s="740" t="s">
        <v>3119</v>
      </c>
      <c r="AA173" s="740"/>
      <c r="AB173" s="779" t="s">
        <v>2527</v>
      </c>
      <c r="AC173" s="790"/>
      <c r="AD173" s="781" t="s">
        <v>489</v>
      </c>
      <c r="AE173" s="821"/>
      <c r="AF173" s="779" t="s">
        <v>551</v>
      </c>
      <c r="AG173" s="779" t="s">
        <v>600</v>
      </c>
      <c r="AH173" s="779" t="s">
        <v>485</v>
      </c>
      <c r="AI173" s="779" t="s">
        <v>492</v>
      </c>
      <c r="AJ173" s="822">
        <v>45352</v>
      </c>
      <c r="AK173" s="822">
        <v>45566</v>
      </c>
      <c r="AL173" s="823">
        <v>7</v>
      </c>
      <c r="AM173" s="824">
        <v>35000000</v>
      </c>
      <c r="AN173" s="824">
        <v>5000000</v>
      </c>
      <c r="AO173" s="825">
        <v>2000000</v>
      </c>
      <c r="AP173" s="740">
        <v>1841201</v>
      </c>
      <c r="AQ173" s="789" t="s">
        <v>821</v>
      </c>
      <c r="AR173" s="790"/>
      <c r="AS173" s="769">
        <v>1</v>
      </c>
      <c r="AT173" s="791" t="s">
        <v>112</v>
      </c>
      <c r="AU173" s="792" t="s">
        <v>112</v>
      </c>
      <c r="AV173" s="792" t="s">
        <v>112</v>
      </c>
      <c r="AW173" s="792" t="s">
        <v>112</v>
      </c>
      <c r="AX173" s="792" t="s">
        <v>112</v>
      </c>
      <c r="AY173" s="769"/>
      <c r="AZ173" s="769"/>
      <c r="BA173" s="769"/>
      <c r="BB173" s="769"/>
      <c r="BC173" s="769"/>
      <c r="BD173" s="769"/>
      <c r="BE173" s="769"/>
      <c r="BF173" s="769"/>
      <c r="BG173" s="769" t="s">
        <v>112</v>
      </c>
      <c r="BH173" s="769" t="s">
        <v>112</v>
      </c>
      <c r="BI173" s="769" t="s">
        <v>112</v>
      </c>
      <c r="BJ173" s="769" t="s">
        <v>112</v>
      </c>
      <c r="BK173" s="769" t="s">
        <v>112</v>
      </c>
      <c r="BL173" s="769" t="s">
        <v>112</v>
      </c>
      <c r="BM173" s="769" t="s">
        <v>3693</v>
      </c>
      <c r="BN173" s="769" t="s">
        <v>112</v>
      </c>
      <c r="BO173" s="769" t="s">
        <v>112</v>
      </c>
      <c r="BP173" s="769" t="s">
        <v>112</v>
      </c>
      <c r="BQ173" s="769" t="s">
        <v>112</v>
      </c>
      <c r="BR173" s="740"/>
      <c r="BS173" s="740"/>
      <c r="BT173" s="740"/>
      <c r="BU173" s="740"/>
      <c r="BV173" s="740"/>
      <c r="BW173" s="740"/>
      <c r="BX173" s="740"/>
      <c r="BY173" s="740">
        <v>1841201</v>
      </c>
      <c r="BZ173" s="794" t="s">
        <v>3704</v>
      </c>
      <c r="CA173" s="740">
        <v>1841201</v>
      </c>
      <c r="CB173" s="740">
        <v>1</v>
      </c>
      <c r="CC173" s="740">
        <v>0.52200000000000002</v>
      </c>
      <c r="CD173" s="796" t="s">
        <v>3790</v>
      </c>
      <c r="CE173" s="796" t="s">
        <v>2524</v>
      </c>
      <c r="CF173" s="796" t="s">
        <v>3634</v>
      </c>
      <c r="CG173" s="796" t="s">
        <v>177</v>
      </c>
      <c r="CH173" s="797">
        <v>6045432000</v>
      </c>
      <c r="CI173" s="797">
        <v>3002500001</v>
      </c>
      <c r="CJ173" s="798" t="s">
        <v>3706</v>
      </c>
      <c r="CK173" s="740"/>
      <c r="CL173" s="768">
        <v>151</v>
      </c>
      <c r="CM173" s="768" t="str">
        <f t="shared" si="2"/>
        <v>pinta</v>
      </c>
    </row>
    <row r="174" spans="2:92" ht="16.149999999999999" customHeight="1" thickBot="1">
      <c r="B174" s="462"/>
      <c r="C174" s="564" t="s">
        <v>474</v>
      </c>
      <c r="D174" s="488" t="s">
        <v>3963</v>
      </c>
      <c r="E174" s="528">
        <v>45413</v>
      </c>
      <c r="F174" s="691">
        <v>45406</v>
      </c>
      <c r="G174" s="527" t="s">
        <v>61</v>
      </c>
      <c r="H174" s="527">
        <v>1036394331</v>
      </c>
      <c r="I174" s="527" t="s">
        <v>3888</v>
      </c>
      <c r="J174" s="527" t="s">
        <v>2916</v>
      </c>
      <c r="K174" s="527" t="s">
        <v>3873</v>
      </c>
      <c r="L174" s="527" t="s">
        <v>2677</v>
      </c>
      <c r="M174" s="528">
        <v>32557</v>
      </c>
      <c r="N174" s="812">
        <v>152</v>
      </c>
      <c r="O174" s="488" t="s">
        <v>4</v>
      </c>
      <c r="P174" s="490" t="s">
        <v>3585</v>
      </c>
      <c r="Q174" s="469" t="s">
        <v>2524</v>
      </c>
      <c r="R174" s="469" t="s">
        <v>3626</v>
      </c>
      <c r="S174" s="488" t="s">
        <v>3118</v>
      </c>
      <c r="T174" s="464"/>
      <c r="U174" s="438">
        <v>6045432000</v>
      </c>
      <c r="V174">
        <v>3145674560</v>
      </c>
      <c r="W174" s="607" t="s">
        <v>3904</v>
      </c>
      <c r="X174" s="464" t="s">
        <v>2527</v>
      </c>
      <c r="Y174" s="464"/>
      <c r="Z174" s="464" t="s">
        <v>2548</v>
      </c>
      <c r="AA174" s="464"/>
      <c r="AB174" s="439" t="s">
        <v>4024</v>
      </c>
      <c r="AC174" s="516"/>
      <c r="AD174" s="581" t="s">
        <v>489</v>
      </c>
      <c r="AE174" s="541"/>
      <c r="AF174" s="439" t="s">
        <v>551</v>
      </c>
      <c r="AG174" s="439" t="s">
        <v>600</v>
      </c>
      <c r="AH174" s="439" t="s">
        <v>485</v>
      </c>
      <c r="AI174" s="439" t="s">
        <v>492</v>
      </c>
      <c r="AJ174" s="482">
        <v>45390</v>
      </c>
      <c r="AK174" s="482">
        <v>45625</v>
      </c>
      <c r="AL174" s="488">
        <v>5</v>
      </c>
      <c r="AM174" s="584">
        <v>19083376.48</v>
      </c>
      <c r="AN174" s="584">
        <v>3715513.2</v>
      </c>
      <c r="AO174" s="584">
        <v>1486205</v>
      </c>
      <c r="AP174" s="464">
        <v>1841201</v>
      </c>
      <c r="AQ174" s="599" t="s">
        <v>821</v>
      </c>
      <c r="AR174" s="516"/>
      <c r="AS174" s="462">
        <v>1</v>
      </c>
      <c r="AT174" s="533" t="s">
        <v>112</v>
      </c>
      <c r="AU174" s="531" t="s">
        <v>112</v>
      </c>
      <c r="AV174" s="531" t="s">
        <v>112</v>
      </c>
      <c r="AW174" s="531" t="s">
        <v>112</v>
      </c>
      <c r="AX174" s="531" t="s">
        <v>112</v>
      </c>
      <c r="AY174" s="462"/>
      <c r="AZ174" s="462"/>
      <c r="BA174" s="462"/>
      <c r="BB174" s="462"/>
      <c r="BC174" s="462"/>
      <c r="BD174" s="462"/>
      <c r="BE174" s="462"/>
      <c r="BF174" s="462"/>
      <c r="BG174" s="462" t="s">
        <v>112</v>
      </c>
      <c r="BH174" s="462" t="s">
        <v>112</v>
      </c>
      <c r="BI174" s="462" t="s">
        <v>112</v>
      </c>
      <c r="BJ174" s="462" t="s">
        <v>112</v>
      </c>
      <c r="BK174" s="462" t="s">
        <v>112</v>
      </c>
      <c r="BL174" s="462" t="s">
        <v>112</v>
      </c>
      <c r="BM174" s="462" t="s">
        <v>3693</v>
      </c>
      <c r="BN174" s="462" t="s">
        <v>112</v>
      </c>
      <c r="BO174" s="462" t="s">
        <v>112</v>
      </c>
      <c r="BP174" s="462" t="s">
        <v>112</v>
      </c>
      <c r="BQ174" s="462" t="s">
        <v>112</v>
      </c>
      <c r="BR174" s="464"/>
      <c r="BS174" s="464"/>
      <c r="BT174" s="464"/>
      <c r="BU174" s="464"/>
      <c r="BV174" s="464"/>
      <c r="BW174" s="464"/>
      <c r="BX174" s="464"/>
      <c r="BY174" s="464">
        <v>1841201</v>
      </c>
      <c r="BZ174" s="464" t="s">
        <v>3704</v>
      </c>
      <c r="CA174" s="464">
        <v>1841201</v>
      </c>
      <c r="CB174" s="464">
        <v>1</v>
      </c>
      <c r="CC174" s="464">
        <v>0.52200000000000002</v>
      </c>
      <c r="CD174" s="535" t="s">
        <v>3846</v>
      </c>
      <c r="CE174" s="535" t="s">
        <v>2524</v>
      </c>
      <c r="CF174" s="535" t="s">
        <v>3634</v>
      </c>
      <c r="CG174" s="535" t="s">
        <v>177</v>
      </c>
      <c r="CH174" s="517">
        <v>6045432000</v>
      </c>
      <c r="CI174" s="517">
        <v>3002500001</v>
      </c>
      <c r="CJ174" s="543" t="s">
        <v>3706</v>
      </c>
      <c r="CK174" s="464"/>
      <c r="CM174" s="894" t="str">
        <f t="shared" si="2"/>
        <v>pasar</v>
      </c>
      <c r="CN174" s="894" t="s">
        <v>4168</v>
      </c>
    </row>
    <row r="175" spans="2:92" ht="16.149999999999999" customHeight="1" thickBot="1">
      <c r="B175" s="462"/>
      <c r="C175" s="564" t="s">
        <v>474</v>
      </c>
      <c r="D175" s="488" t="s">
        <v>3963</v>
      </c>
      <c r="E175" s="528">
        <v>45413</v>
      </c>
      <c r="F175" s="691">
        <v>45406</v>
      </c>
      <c r="G175" s="527" t="s">
        <v>61</v>
      </c>
      <c r="H175" s="527">
        <v>1007291076</v>
      </c>
      <c r="I175" s="527" t="s">
        <v>3887</v>
      </c>
      <c r="J175" s="527" t="s">
        <v>2544</v>
      </c>
      <c r="K175" s="527" t="s">
        <v>3398</v>
      </c>
      <c r="L175" s="527"/>
      <c r="M175" s="528">
        <v>36666</v>
      </c>
      <c r="N175" s="812">
        <v>153</v>
      </c>
      <c r="O175" s="488" t="s">
        <v>524</v>
      </c>
      <c r="P175" s="490" t="s">
        <v>3585</v>
      </c>
      <c r="Q175" s="468" t="s">
        <v>2524</v>
      </c>
      <c r="R175" s="468" t="s">
        <v>3626</v>
      </c>
      <c r="S175" s="488" t="s">
        <v>3118</v>
      </c>
      <c r="T175" s="464"/>
      <c r="U175" s="438">
        <v>6045432000</v>
      </c>
      <c r="V175" s="464">
        <v>3122589201</v>
      </c>
      <c r="W175" s="579" t="s">
        <v>3903</v>
      </c>
      <c r="X175" s="464" t="s">
        <v>2550</v>
      </c>
      <c r="Y175" s="464"/>
      <c r="Z175" s="464" t="s">
        <v>2548</v>
      </c>
      <c r="AA175" s="464"/>
      <c r="AB175" s="439" t="s">
        <v>4024</v>
      </c>
      <c r="AC175" s="516"/>
      <c r="AD175" s="581" t="s">
        <v>489</v>
      </c>
      <c r="AE175" s="541"/>
      <c r="AF175" s="439" t="s">
        <v>551</v>
      </c>
      <c r="AG175" s="439" t="s">
        <v>600</v>
      </c>
      <c r="AH175" s="439" t="s">
        <v>485</v>
      </c>
      <c r="AI175" s="439" t="s">
        <v>492</v>
      </c>
      <c r="AJ175" s="482">
        <v>45392</v>
      </c>
      <c r="AK175" s="482">
        <v>45625</v>
      </c>
      <c r="AL175" s="488">
        <v>7</v>
      </c>
      <c r="AM175" s="571">
        <v>26019000</v>
      </c>
      <c r="AN175" s="571">
        <v>3717000</v>
      </c>
      <c r="AO175" s="584">
        <v>1486800</v>
      </c>
      <c r="AP175" s="464">
        <v>1841201</v>
      </c>
      <c r="AQ175" s="599" t="s">
        <v>821</v>
      </c>
      <c r="AR175" s="516"/>
      <c r="AS175" s="462">
        <v>1</v>
      </c>
      <c r="AT175" s="533" t="s">
        <v>112</v>
      </c>
      <c r="AU175" s="531" t="s">
        <v>112</v>
      </c>
      <c r="AV175" s="531" t="s">
        <v>112</v>
      </c>
      <c r="AW175" s="531" t="s">
        <v>112</v>
      </c>
      <c r="AX175" s="531" t="s">
        <v>112</v>
      </c>
      <c r="AY175" s="462"/>
      <c r="AZ175" s="462"/>
      <c r="BA175" s="462"/>
      <c r="BB175" s="462"/>
      <c r="BC175" s="462"/>
      <c r="BD175" s="462"/>
      <c r="BE175" s="462"/>
      <c r="BF175" s="462"/>
      <c r="BG175" s="462" t="s">
        <v>112</v>
      </c>
      <c r="BH175" s="462" t="s">
        <v>112</v>
      </c>
      <c r="BI175" s="462" t="s">
        <v>112</v>
      </c>
      <c r="BJ175" s="462" t="s">
        <v>112</v>
      </c>
      <c r="BK175" s="462" t="s">
        <v>112</v>
      </c>
      <c r="BL175" s="462" t="s">
        <v>112</v>
      </c>
      <c r="BM175" s="462" t="s">
        <v>3693</v>
      </c>
      <c r="BN175" s="462" t="s">
        <v>112</v>
      </c>
      <c r="BO175" s="462" t="s">
        <v>112</v>
      </c>
      <c r="BP175" s="462" t="s">
        <v>112</v>
      </c>
      <c r="BQ175" s="462" t="s">
        <v>112</v>
      </c>
      <c r="BR175" s="464"/>
      <c r="BS175" s="464"/>
      <c r="BT175" s="464"/>
      <c r="BU175" s="464"/>
      <c r="BV175" s="464"/>
      <c r="BW175" s="464"/>
      <c r="BX175" s="464"/>
      <c r="BY175" s="464">
        <v>1841201</v>
      </c>
      <c r="BZ175" s="464" t="s">
        <v>3704</v>
      </c>
      <c r="CA175" s="464">
        <v>1841201</v>
      </c>
      <c r="CB175" s="464">
        <v>1</v>
      </c>
      <c r="CC175" s="464">
        <v>0.52200000000000002</v>
      </c>
      <c r="CD175" s="535" t="s">
        <v>3846</v>
      </c>
      <c r="CE175" s="535" t="s">
        <v>2524</v>
      </c>
      <c r="CF175" s="535" t="s">
        <v>3634</v>
      </c>
      <c r="CG175" s="535" t="s">
        <v>177</v>
      </c>
      <c r="CH175" s="517">
        <v>6045432000</v>
      </c>
      <c r="CI175" s="517">
        <v>3002500001</v>
      </c>
      <c r="CJ175" s="543" t="s">
        <v>3706</v>
      </c>
      <c r="CK175" s="464"/>
      <c r="CM175" s="894" t="str">
        <f t="shared" si="2"/>
        <v>pasar</v>
      </c>
      <c r="CN175" s="894" t="s">
        <v>4168</v>
      </c>
    </row>
    <row r="176" spans="2:92" ht="16.149999999999999" customHeight="1" thickBot="1">
      <c r="B176" s="462"/>
      <c r="C176" s="594" t="s">
        <v>474</v>
      </c>
      <c r="D176" s="488" t="s">
        <v>3963</v>
      </c>
      <c r="E176" s="528">
        <v>45413</v>
      </c>
      <c r="F176" s="691">
        <v>45406</v>
      </c>
      <c r="G176" s="596" t="s">
        <v>61</v>
      </c>
      <c r="H176" s="553">
        <v>1036934190</v>
      </c>
      <c r="I176" s="577" t="s">
        <v>3918</v>
      </c>
      <c r="J176" s="577" t="s">
        <v>3919</v>
      </c>
      <c r="K176" s="577" t="s">
        <v>2899</v>
      </c>
      <c r="L176" s="577" t="s">
        <v>3141</v>
      </c>
      <c r="M176" s="611">
        <v>32668</v>
      </c>
      <c r="N176" s="812">
        <v>154</v>
      </c>
      <c r="O176" s="503" t="s">
        <v>4</v>
      </c>
      <c r="P176" s="608" t="s">
        <v>3920</v>
      </c>
      <c r="Q176" s="574" t="s">
        <v>2524</v>
      </c>
      <c r="R176" s="575" t="s">
        <v>3626</v>
      </c>
      <c r="S176" s="488" t="s">
        <v>3118</v>
      </c>
      <c r="T176" s="464"/>
      <c r="U176" s="438">
        <v>6045432000</v>
      </c>
      <c r="V176" s="572">
        <v>3218802261</v>
      </c>
      <c r="W176" s="578" t="s">
        <v>3921</v>
      </c>
      <c r="X176" s="464" t="s">
        <v>2527</v>
      </c>
      <c r="Y176" s="572"/>
      <c r="Z176" s="572" t="s">
        <v>3119</v>
      </c>
      <c r="AA176" s="464"/>
      <c r="AB176" s="439" t="s">
        <v>4024</v>
      </c>
      <c r="AC176" s="516"/>
      <c r="AD176" s="581" t="s">
        <v>489</v>
      </c>
      <c r="AE176" s="541"/>
      <c r="AF176" s="439" t="s">
        <v>551</v>
      </c>
      <c r="AG176" s="439" t="s">
        <v>600</v>
      </c>
      <c r="AH176" s="439" t="s">
        <v>485</v>
      </c>
      <c r="AI176" s="439" t="s">
        <v>492</v>
      </c>
      <c r="AJ176" s="576">
        <v>45387</v>
      </c>
      <c r="AK176" s="576">
        <v>45625</v>
      </c>
      <c r="AL176" s="488">
        <v>5</v>
      </c>
      <c r="AM176" s="582">
        <v>26019000</v>
      </c>
      <c r="AN176" s="595">
        <v>1486800</v>
      </c>
      <c r="AO176" s="595">
        <v>1486800</v>
      </c>
      <c r="AP176" s="464">
        <v>1841201</v>
      </c>
      <c r="AQ176" s="599" t="s">
        <v>821</v>
      </c>
      <c r="AR176" s="516"/>
      <c r="AS176" s="462">
        <v>1</v>
      </c>
      <c r="AT176" s="533" t="s">
        <v>112</v>
      </c>
      <c r="AU176" s="531" t="s">
        <v>112</v>
      </c>
      <c r="AV176" s="531" t="s">
        <v>112</v>
      </c>
      <c r="AW176" s="531" t="s">
        <v>112</v>
      </c>
      <c r="AX176" s="531" t="s">
        <v>112</v>
      </c>
      <c r="AY176" s="462"/>
      <c r="AZ176" s="462"/>
      <c r="BA176" s="462"/>
      <c r="BB176" s="462"/>
      <c r="BC176" s="462"/>
      <c r="BD176" s="462"/>
      <c r="BE176" s="462"/>
      <c r="BF176" s="462"/>
      <c r="BG176" s="462" t="s">
        <v>112</v>
      </c>
      <c r="BH176" s="462" t="s">
        <v>112</v>
      </c>
      <c r="BI176" s="462" t="s">
        <v>112</v>
      </c>
      <c r="BJ176" s="462" t="s">
        <v>112</v>
      </c>
      <c r="BK176" s="462" t="s">
        <v>112</v>
      </c>
      <c r="BL176" s="462" t="s">
        <v>112</v>
      </c>
      <c r="BM176" s="462" t="s">
        <v>3693</v>
      </c>
      <c r="BN176" s="462" t="s">
        <v>112</v>
      </c>
      <c r="BO176" s="462" t="s">
        <v>112</v>
      </c>
      <c r="BP176" s="462" t="s">
        <v>112</v>
      </c>
      <c r="BQ176" s="462" t="s">
        <v>112</v>
      </c>
      <c r="BR176" s="464"/>
      <c r="BS176" s="464"/>
      <c r="BT176" s="464"/>
      <c r="BU176" s="464"/>
      <c r="BV176" s="464"/>
      <c r="BW176" s="464"/>
      <c r="BX176" s="464"/>
      <c r="BY176" s="464">
        <v>1841201</v>
      </c>
      <c r="BZ176" s="464" t="s">
        <v>3704</v>
      </c>
      <c r="CA176" s="464">
        <v>1841201</v>
      </c>
      <c r="CB176" s="464">
        <v>1</v>
      </c>
      <c r="CC176" s="464">
        <v>0.52200000000000002</v>
      </c>
      <c r="CD176" s="535" t="s">
        <v>3846</v>
      </c>
      <c r="CE176" s="535" t="s">
        <v>2524</v>
      </c>
      <c r="CF176" s="535" t="s">
        <v>3634</v>
      </c>
      <c r="CG176" s="535" t="s">
        <v>177</v>
      </c>
      <c r="CH176" s="517">
        <v>6045432000</v>
      </c>
      <c r="CI176" s="517">
        <v>3002500001</v>
      </c>
      <c r="CJ176" s="543" t="s">
        <v>3706</v>
      </c>
      <c r="CK176" s="464"/>
      <c r="CM176" s="894" t="str">
        <f t="shared" si="2"/>
        <v>pasar</v>
      </c>
      <c r="CN176" s="894" t="s">
        <v>4168</v>
      </c>
    </row>
    <row r="177" spans="2:92" ht="16.149999999999999" customHeight="1" thickBot="1">
      <c r="B177" s="462"/>
      <c r="C177" s="577" t="s">
        <v>474</v>
      </c>
      <c r="D177" s="488" t="s">
        <v>3963</v>
      </c>
      <c r="E177" s="573">
        <v>45413</v>
      </c>
      <c r="F177" s="723">
        <v>45408</v>
      </c>
      <c r="G177" s="577" t="s">
        <v>61</v>
      </c>
      <c r="H177" s="577">
        <v>1036397023</v>
      </c>
      <c r="I177" s="577" t="s">
        <v>3469</v>
      </c>
      <c r="J177" s="577" t="s">
        <v>2949</v>
      </c>
      <c r="K177" s="577" t="s">
        <v>3038</v>
      </c>
      <c r="L177" s="577" t="s">
        <v>3620</v>
      </c>
      <c r="M177" s="573">
        <v>33633</v>
      </c>
      <c r="N177" s="812">
        <v>155</v>
      </c>
      <c r="O177" s="488" t="s">
        <v>4</v>
      </c>
      <c r="P177" s="608" t="s">
        <v>4020</v>
      </c>
      <c r="Q177" s="489" t="s">
        <v>2524</v>
      </c>
      <c r="R177" s="489" t="s">
        <v>3626</v>
      </c>
      <c r="S177" s="488" t="s">
        <v>3118</v>
      </c>
      <c r="T177" s="464"/>
      <c r="U177" s="724">
        <v>6045432000</v>
      </c>
      <c r="V177" s="740">
        <v>5434910</v>
      </c>
      <c r="W177" s="565" t="s">
        <v>4021</v>
      </c>
      <c r="X177" s="464" t="s">
        <v>2527</v>
      </c>
      <c r="Y177" s="464"/>
      <c r="Z177" s="485" t="s">
        <v>2623</v>
      </c>
      <c r="AA177" s="464"/>
      <c r="AB177" s="724" t="s">
        <v>4024</v>
      </c>
      <c r="AC177" s="464"/>
      <c r="AD177" s="725" t="s">
        <v>489</v>
      </c>
      <c r="AE177" s="464"/>
      <c r="AF177" s="724" t="s">
        <v>551</v>
      </c>
      <c r="AG177" s="724" t="s">
        <v>600</v>
      </c>
      <c r="AH177" s="724" t="s">
        <v>485</v>
      </c>
      <c r="AI177" s="724" t="s">
        <v>492</v>
      </c>
      <c r="AJ177" s="729">
        <v>45398</v>
      </c>
      <c r="AK177" s="729">
        <v>45612</v>
      </c>
      <c r="AL177" s="488">
        <v>7</v>
      </c>
      <c r="AM177" s="767">
        <v>14700000</v>
      </c>
      <c r="AN177" s="447">
        <v>2100000</v>
      </c>
      <c r="AO177" s="447">
        <v>1300000</v>
      </c>
      <c r="AP177" s="550">
        <v>1841201</v>
      </c>
      <c r="AQ177" s="599" t="s">
        <v>821</v>
      </c>
      <c r="AR177" s="532"/>
      <c r="AS177" s="462">
        <v>1</v>
      </c>
      <c r="AT177" s="533" t="s">
        <v>112</v>
      </c>
      <c r="AU177" s="531" t="s">
        <v>112</v>
      </c>
      <c r="AV177" s="531" t="s">
        <v>112</v>
      </c>
      <c r="AW177" s="531" t="s">
        <v>112</v>
      </c>
      <c r="AX177" s="531" t="s">
        <v>112</v>
      </c>
      <c r="AY177" s="462"/>
      <c r="AZ177" s="462"/>
      <c r="BA177" s="462"/>
      <c r="BB177" s="462"/>
      <c r="BC177" s="462"/>
      <c r="BD177" s="462"/>
      <c r="BE177" s="462"/>
      <c r="BF177" s="462"/>
      <c r="BG177" s="462" t="s">
        <v>112</v>
      </c>
      <c r="BH177" s="462" t="s">
        <v>112</v>
      </c>
      <c r="BI177" s="462" t="s">
        <v>112</v>
      </c>
      <c r="BJ177" s="462" t="s">
        <v>112</v>
      </c>
      <c r="BK177" s="462" t="s">
        <v>112</v>
      </c>
      <c r="BL177" s="462" t="s">
        <v>112</v>
      </c>
      <c r="BM177" s="462" t="s">
        <v>3693</v>
      </c>
      <c r="BN177" s="462" t="s">
        <v>112</v>
      </c>
      <c r="BO177" s="462" t="s">
        <v>112</v>
      </c>
      <c r="BP177" s="462" t="s">
        <v>112</v>
      </c>
      <c r="BQ177" s="462" t="s">
        <v>112</v>
      </c>
      <c r="BR177" s="462"/>
      <c r="BS177" s="462"/>
      <c r="BT177" s="462"/>
      <c r="BU177" s="462"/>
      <c r="BV177" s="462"/>
      <c r="BW177" s="462"/>
      <c r="BX177" s="539"/>
      <c r="BY177" s="544">
        <v>1841201</v>
      </c>
      <c r="BZ177" s="542" t="s">
        <v>3704</v>
      </c>
      <c r="CA177" s="539">
        <v>1841201</v>
      </c>
      <c r="CB177" s="539">
        <v>1</v>
      </c>
      <c r="CC177" s="539">
        <v>0.52200000000000002</v>
      </c>
      <c r="CD177" s="535" t="s">
        <v>2541</v>
      </c>
      <c r="CE177" s="535" t="s">
        <v>2524</v>
      </c>
      <c r="CF177" s="535" t="s">
        <v>3634</v>
      </c>
      <c r="CG177" s="535" t="s">
        <v>177</v>
      </c>
      <c r="CH177" s="517">
        <v>6045432000</v>
      </c>
      <c r="CI177" s="517">
        <v>3002500001</v>
      </c>
      <c r="CJ177" s="697" t="s">
        <v>3706</v>
      </c>
      <c r="CK177" s="464"/>
      <c r="CM177" s="894" t="str">
        <f t="shared" si="2"/>
        <v>pasar</v>
      </c>
      <c r="CN177" s="894" t="s">
        <v>4169</v>
      </c>
    </row>
    <row r="178" spans="2:92" ht="15.75" customHeight="1" thickBot="1">
      <c r="B178" s="462"/>
      <c r="C178" s="577" t="s">
        <v>474</v>
      </c>
      <c r="D178" s="488" t="s">
        <v>3963</v>
      </c>
      <c r="E178" s="573">
        <v>45413</v>
      </c>
      <c r="F178" s="723">
        <v>45408</v>
      </c>
      <c r="G178" s="577" t="s">
        <v>61</v>
      </c>
      <c r="H178" s="553">
        <v>43712409</v>
      </c>
      <c r="I178" s="553" t="s">
        <v>3335</v>
      </c>
      <c r="J178" s="553" t="s">
        <v>3077</v>
      </c>
      <c r="K178" s="553" t="s">
        <v>2755</v>
      </c>
      <c r="L178" s="553" t="s">
        <v>2674</v>
      </c>
      <c r="M178" s="554">
        <v>26890</v>
      </c>
      <c r="N178" s="812">
        <v>156</v>
      </c>
      <c r="O178" s="556" t="s">
        <v>524</v>
      </c>
      <c r="P178" s="608" t="s">
        <v>4055</v>
      </c>
      <c r="Q178" s="693" t="s">
        <v>2524</v>
      </c>
      <c r="R178" s="693" t="s">
        <v>3626</v>
      </c>
      <c r="S178" s="556" t="s">
        <v>3118</v>
      </c>
      <c r="T178" s="464"/>
      <c r="U178" s="724">
        <v>6045432000</v>
      </c>
      <c r="V178" s="464">
        <v>3136166737</v>
      </c>
      <c r="W178" s="565" t="s">
        <v>4056</v>
      </c>
      <c r="X178" s="464" t="s">
        <v>2547</v>
      </c>
      <c r="Y178" s="464"/>
      <c r="Z178" s="464" t="s">
        <v>2548</v>
      </c>
      <c r="AA178" s="464"/>
      <c r="AB178" s="557" t="s">
        <v>4024</v>
      </c>
      <c r="AC178" s="516"/>
      <c r="AD178" s="725" t="s">
        <v>489</v>
      </c>
      <c r="AE178" s="541"/>
      <c r="AF178" s="557" t="s">
        <v>551</v>
      </c>
      <c r="AG178" s="557" t="s">
        <v>600</v>
      </c>
      <c r="AH178" s="557" t="s">
        <v>485</v>
      </c>
      <c r="AI178" s="557" t="s">
        <v>492</v>
      </c>
      <c r="AJ178" s="729">
        <v>45546</v>
      </c>
      <c r="AK178" s="729">
        <v>45625</v>
      </c>
      <c r="AL178" s="488">
        <v>3</v>
      </c>
      <c r="AM178" s="520">
        <v>9788100</v>
      </c>
      <c r="AN178" s="447">
        <v>3715513</v>
      </c>
      <c r="AO178" s="741">
        <v>1486206</v>
      </c>
      <c r="AP178" s="550">
        <v>1841201</v>
      </c>
      <c r="AQ178" s="599" t="s">
        <v>821</v>
      </c>
      <c r="AR178" s="532"/>
      <c r="AS178" s="462">
        <v>1</v>
      </c>
      <c r="AT178" s="533" t="s">
        <v>112</v>
      </c>
      <c r="AU178" s="531" t="s">
        <v>112</v>
      </c>
      <c r="AV178" s="531" t="s">
        <v>112</v>
      </c>
      <c r="AW178" s="531" t="s">
        <v>112</v>
      </c>
      <c r="AX178" s="531" t="s">
        <v>112</v>
      </c>
      <c r="AY178" s="462"/>
      <c r="AZ178" s="462"/>
      <c r="BA178" s="462"/>
      <c r="BB178" s="462"/>
      <c r="BC178" s="462"/>
      <c r="BD178" s="462"/>
      <c r="BE178" s="462"/>
      <c r="BF178" s="462"/>
      <c r="BG178" s="462" t="s">
        <v>112</v>
      </c>
      <c r="BH178" s="462" t="s">
        <v>112</v>
      </c>
      <c r="BI178" s="462" t="s">
        <v>112</v>
      </c>
      <c r="BJ178" s="462" t="s">
        <v>112</v>
      </c>
      <c r="BK178" s="462" t="s">
        <v>112</v>
      </c>
      <c r="BL178" s="462" t="s">
        <v>112</v>
      </c>
      <c r="BM178" s="462" t="s">
        <v>3693</v>
      </c>
      <c r="BN178" s="462" t="s">
        <v>112</v>
      </c>
      <c r="BO178" s="462" t="s">
        <v>112</v>
      </c>
      <c r="BP178" s="462" t="s">
        <v>112</v>
      </c>
      <c r="BQ178" s="462" t="s">
        <v>112</v>
      </c>
      <c r="BR178" s="462"/>
      <c r="BS178" s="462"/>
      <c r="BT178" s="462"/>
      <c r="BU178" s="462"/>
      <c r="BV178" s="462"/>
      <c r="BW178" s="462"/>
      <c r="BX178" s="539"/>
      <c r="BY178" s="544">
        <v>1841201</v>
      </c>
      <c r="BZ178" s="542" t="s">
        <v>3704</v>
      </c>
      <c r="CA178" s="539">
        <v>1841201</v>
      </c>
      <c r="CB178" s="539">
        <v>1</v>
      </c>
      <c r="CC178" s="539">
        <v>0.52200000000000002</v>
      </c>
      <c r="CD178" s="535" t="s">
        <v>2541</v>
      </c>
      <c r="CE178" s="535" t="s">
        <v>2524</v>
      </c>
      <c r="CF178" s="535" t="s">
        <v>3634</v>
      </c>
      <c r="CG178" s="535" t="s">
        <v>177</v>
      </c>
      <c r="CH178" s="517">
        <v>6045432000</v>
      </c>
      <c r="CI178" s="517">
        <v>3002500001</v>
      </c>
      <c r="CJ178" s="697" t="s">
        <v>3706</v>
      </c>
      <c r="CK178" s="464"/>
      <c r="CM178" s="894" t="str">
        <f t="shared" si="2"/>
        <v>pasar</v>
      </c>
      <c r="CN178" s="894" t="s">
        <v>4168</v>
      </c>
    </row>
    <row r="179" spans="2:92" ht="16.149999999999999" customHeight="1" thickBot="1">
      <c r="B179" s="462"/>
      <c r="C179" s="577" t="s">
        <v>474</v>
      </c>
      <c r="D179" s="488" t="s">
        <v>3963</v>
      </c>
      <c r="E179" s="573">
        <v>45413</v>
      </c>
      <c r="F179" s="723">
        <v>45408</v>
      </c>
      <c r="G179" s="577" t="s">
        <v>61</v>
      </c>
      <c r="H179" s="553">
        <v>1036951188</v>
      </c>
      <c r="I179" s="553" t="s">
        <v>4028</v>
      </c>
      <c r="J179" s="553" t="s">
        <v>2651</v>
      </c>
      <c r="K179" s="553" t="s">
        <v>3511</v>
      </c>
      <c r="L179" s="553"/>
      <c r="M179" s="554">
        <v>34605</v>
      </c>
      <c r="N179" s="812">
        <v>157</v>
      </c>
      <c r="O179" s="556" t="s">
        <v>524</v>
      </c>
      <c r="P179" s="608" t="s">
        <v>4057</v>
      </c>
      <c r="Q179" s="693" t="s">
        <v>2524</v>
      </c>
      <c r="R179" s="693" t="s">
        <v>3626</v>
      </c>
      <c r="S179" s="556" t="s">
        <v>3118</v>
      </c>
      <c r="T179" s="464"/>
      <c r="U179" s="724">
        <v>6045432000</v>
      </c>
      <c r="V179" s="464">
        <v>3218788397</v>
      </c>
      <c r="W179" s="565" t="s">
        <v>4058</v>
      </c>
      <c r="X179" s="464" t="s">
        <v>2527</v>
      </c>
      <c r="Y179" s="464"/>
      <c r="Z179" s="464" t="s">
        <v>3119</v>
      </c>
      <c r="AA179" s="464"/>
      <c r="AB179" s="557" t="s">
        <v>4024</v>
      </c>
      <c r="AC179" s="516"/>
      <c r="AD179" s="725" t="s">
        <v>489</v>
      </c>
      <c r="AE179" s="541"/>
      <c r="AF179" s="557" t="s">
        <v>551</v>
      </c>
      <c r="AG179" s="557" t="s">
        <v>600</v>
      </c>
      <c r="AH179" s="557" t="s">
        <v>485</v>
      </c>
      <c r="AI179" s="557" t="s">
        <v>492</v>
      </c>
      <c r="AJ179" s="729">
        <v>45532</v>
      </c>
      <c r="AK179" s="729">
        <v>45628</v>
      </c>
      <c r="AL179" s="488">
        <v>4</v>
      </c>
      <c r="AM179" s="520">
        <v>11522700</v>
      </c>
      <c r="AN179" s="447">
        <v>3716070</v>
      </c>
      <c r="AO179" s="741">
        <v>1486428</v>
      </c>
      <c r="AP179" s="550">
        <v>1841201</v>
      </c>
      <c r="AQ179" s="599" t="s">
        <v>821</v>
      </c>
      <c r="AR179" s="532"/>
      <c r="AS179" s="462">
        <v>1</v>
      </c>
      <c r="AT179" s="533" t="s">
        <v>112</v>
      </c>
      <c r="AU179" s="531" t="s">
        <v>112</v>
      </c>
      <c r="AV179" s="531" t="s">
        <v>112</v>
      </c>
      <c r="AW179" s="531" t="s">
        <v>112</v>
      </c>
      <c r="AX179" s="531" t="s">
        <v>112</v>
      </c>
      <c r="AY179" s="462"/>
      <c r="AZ179" s="462"/>
      <c r="BA179" s="462"/>
      <c r="BB179" s="462"/>
      <c r="BC179" s="462"/>
      <c r="BD179" s="462"/>
      <c r="BE179" s="462"/>
      <c r="BF179" s="462"/>
      <c r="BG179" s="462" t="s">
        <v>112</v>
      </c>
      <c r="BH179" s="462" t="s">
        <v>112</v>
      </c>
      <c r="BI179" s="462" t="s">
        <v>112</v>
      </c>
      <c r="BJ179" s="462" t="s">
        <v>112</v>
      </c>
      <c r="BK179" s="462" t="s">
        <v>112</v>
      </c>
      <c r="BL179" s="462" t="s">
        <v>112</v>
      </c>
      <c r="BM179" s="462" t="s">
        <v>3693</v>
      </c>
      <c r="BN179" s="462" t="s">
        <v>112</v>
      </c>
      <c r="BO179" s="462" t="s">
        <v>112</v>
      </c>
      <c r="BP179" s="462" t="s">
        <v>112</v>
      </c>
      <c r="BQ179" s="462" t="s">
        <v>112</v>
      </c>
      <c r="BR179" s="462"/>
      <c r="BS179" s="462"/>
      <c r="BT179" s="462"/>
      <c r="BU179" s="462"/>
      <c r="BV179" s="462"/>
      <c r="BW179" s="462"/>
      <c r="BX179" s="539"/>
      <c r="BY179" s="544">
        <v>1841201</v>
      </c>
      <c r="BZ179" s="542" t="s">
        <v>3704</v>
      </c>
      <c r="CA179" s="539">
        <v>1841201</v>
      </c>
      <c r="CB179" s="539">
        <v>1</v>
      </c>
      <c r="CC179" s="539">
        <v>0.52200000000000002</v>
      </c>
      <c r="CD179" s="535" t="s">
        <v>2541</v>
      </c>
      <c r="CE179" s="535" t="s">
        <v>2524</v>
      </c>
      <c r="CF179" s="535" t="s">
        <v>3634</v>
      </c>
      <c r="CG179" s="535" t="s">
        <v>177</v>
      </c>
      <c r="CH179" s="517">
        <v>6045432000</v>
      </c>
      <c r="CI179" s="517">
        <v>3002500001</v>
      </c>
      <c r="CJ179" s="697" t="s">
        <v>3706</v>
      </c>
      <c r="CK179" s="464"/>
      <c r="CM179" s="894" t="str">
        <f t="shared" si="2"/>
        <v>pasar</v>
      </c>
      <c r="CN179" s="894" t="s">
        <v>4153</v>
      </c>
    </row>
    <row r="180" spans="2:92" ht="16.149999999999999" customHeight="1" thickBot="1">
      <c r="B180" s="462"/>
      <c r="C180" s="577" t="s">
        <v>474</v>
      </c>
      <c r="D180" s="488" t="s">
        <v>3963</v>
      </c>
      <c r="E180" s="554"/>
      <c r="F180" s="696"/>
      <c r="G180" s="553" t="s">
        <v>61</v>
      </c>
      <c r="H180" s="553">
        <v>1001387322</v>
      </c>
      <c r="I180" s="553" t="s">
        <v>3957</v>
      </c>
      <c r="J180" s="553" t="s">
        <v>3024</v>
      </c>
      <c r="K180" s="553" t="s">
        <v>2725</v>
      </c>
      <c r="L180" s="553"/>
      <c r="M180" s="554">
        <v>33613</v>
      </c>
      <c r="N180" s="812">
        <v>158</v>
      </c>
      <c r="O180" s="556" t="s">
        <v>524</v>
      </c>
      <c r="P180" s="490" t="s">
        <v>3585</v>
      </c>
      <c r="Q180" s="693" t="s">
        <v>2524</v>
      </c>
      <c r="R180" s="693" t="s">
        <v>3626</v>
      </c>
      <c r="S180" s="556" t="s">
        <v>3118</v>
      </c>
      <c r="T180" s="464"/>
      <c r="U180" s="724">
        <v>6045432000</v>
      </c>
      <c r="V180" s="464">
        <v>3128101002</v>
      </c>
      <c r="W180" s="565" t="s">
        <v>4100</v>
      </c>
      <c r="X180" s="464" t="s">
        <v>2527</v>
      </c>
      <c r="Y180" s="464"/>
      <c r="Z180" s="464" t="s">
        <v>2623</v>
      </c>
      <c r="AA180" s="464"/>
      <c r="AB180" s="557" t="s">
        <v>4024</v>
      </c>
      <c r="AC180" s="516"/>
      <c r="AD180" s="725" t="s">
        <v>489</v>
      </c>
      <c r="AE180" s="541"/>
      <c r="AF180" s="557" t="s">
        <v>551</v>
      </c>
      <c r="AG180" s="557" t="s">
        <v>600</v>
      </c>
      <c r="AH180" s="557" t="s">
        <v>485</v>
      </c>
      <c r="AI180" s="557" t="s">
        <v>492</v>
      </c>
      <c r="AJ180" s="729">
        <v>45560</v>
      </c>
      <c r="AK180" s="729">
        <v>45646</v>
      </c>
      <c r="AL180" s="488">
        <v>3</v>
      </c>
      <c r="AM180" s="520">
        <v>6475699</v>
      </c>
      <c r="AN180" s="447">
        <v>2233000</v>
      </c>
      <c r="AO180" s="741">
        <v>1300000</v>
      </c>
      <c r="AP180" s="550">
        <v>1841201</v>
      </c>
      <c r="AQ180" s="599" t="s">
        <v>821</v>
      </c>
      <c r="AR180" s="532"/>
      <c r="AS180" s="462">
        <v>1</v>
      </c>
      <c r="AT180" s="533" t="s">
        <v>112</v>
      </c>
      <c r="AU180" s="531" t="s">
        <v>112</v>
      </c>
      <c r="AV180" s="531" t="s">
        <v>112</v>
      </c>
      <c r="AW180" s="531" t="s">
        <v>112</v>
      </c>
      <c r="AX180" s="531" t="s">
        <v>112</v>
      </c>
      <c r="AY180" s="462"/>
      <c r="AZ180" s="462"/>
      <c r="BA180" s="462"/>
      <c r="BB180" s="462"/>
      <c r="BC180" s="462"/>
      <c r="BD180" s="462"/>
      <c r="BE180" s="462"/>
      <c r="BF180" s="462"/>
      <c r="BG180" s="462" t="s">
        <v>112</v>
      </c>
      <c r="BH180" s="462" t="s">
        <v>112</v>
      </c>
      <c r="BI180" s="462" t="s">
        <v>112</v>
      </c>
      <c r="BJ180" s="462" t="s">
        <v>112</v>
      </c>
      <c r="BK180" s="462" t="s">
        <v>112</v>
      </c>
      <c r="BL180" s="462" t="s">
        <v>112</v>
      </c>
      <c r="BM180" s="462" t="s">
        <v>3693</v>
      </c>
      <c r="BN180" s="462" t="s">
        <v>112</v>
      </c>
      <c r="BO180" s="462" t="s">
        <v>112</v>
      </c>
      <c r="BP180" s="462" t="s">
        <v>112</v>
      </c>
      <c r="BQ180" s="462" t="s">
        <v>112</v>
      </c>
      <c r="BR180" s="462"/>
      <c r="BS180" s="462"/>
      <c r="BT180" s="462"/>
      <c r="BU180" s="462"/>
      <c r="BV180" s="462"/>
      <c r="BW180" s="462"/>
      <c r="BX180" s="539"/>
      <c r="BY180" s="544">
        <v>1841201</v>
      </c>
      <c r="BZ180" s="542" t="s">
        <v>3704</v>
      </c>
      <c r="CA180" s="539">
        <v>1841201</v>
      </c>
      <c r="CB180" s="539">
        <v>1</v>
      </c>
      <c r="CC180" s="539">
        <v>0.52200000000000002</v>
      </c>
      <c r="CD180" s="535" t="s">
        <v>2541</v>
      </c>
      <c r="CE180" s="535" t="s">
        <v>2524</v>
      </c>
      <c r="CF180" s="535" t="s">
        <v>3634</v>
      </c>
      <c r="CG180" s="535" t="s">
        <v>177</v>
      </c>
      <c r="CH180" s="517">
        <v>6045432000</v>
      </c>
      <c r="CI180" s="517">
        <v>3002500001</v>
      </c>
      <c r="CJ180" s="697" t="s">
        <v>3706</v>
      </c>
      <c r="CK180" s="464"/>
      <c r="CM180" s="894" t="str">
        <f t="shared" si="2"/>
        <v>pasar</v>
      </c>
      <c r="CN180" s="894" t="s">
        <v>4170</v>
      </c>
    </row>
    <row r="181" spans="2:92" s="768" customFormat="1" ht="16.5" customHeight="1" thickBot="1">
      <c r="B181" s="769"/>
      <c r="C181" s="770" t="s">
        <v>474</v>
      </c>
      <c r="D181" s="816" t="s">
        <v>3966</v>
      </c>
      <c r="E181" s="771">
        <v>45413</v>
      </c>
      <c r="F181" s="772">
        <v>45406</v>
      </c>
      <c r="G181" s="770" t="s">
        <v>61</v>
      </c>
      <c r="H181" s="770">
        <v>1036398293</v>
      </c>
      <c r="I181" s="770" t="s">
        <v>3444</v>
      </c>
      <c r="J181" s="770" t="s">
        <v>2706</v>
      </c>
      <c r="K181" s="770" t="s">
        <v>3445</v>
      </c>
      <c r="L181" s="770"/>
      <c r="M181" s="771">
        <v>34064</v>
      </c>
      <c r="N181" s="813">
        <v>159</v>
      </c>
      <c r="O181" s="770" t="s">
        <v>524</v>
      </c>
      <c r="P181" s="817" t="s">
        <v>3446</v>
      </c>
      <c r="Q181" s="818" t="s">
        <v>2524</v>
      </c>
      <c r="R181" s="818" t="s">
        <v>3626</v>
      </c>
      <c r="S181" s="819" t="s">
        <v>3118</v>
      </c>
      <c r="T181" s="740"/>
      <c r="U181" s="775">
        <v>6045432000</v>
      </c>
      <c r="V181" s="740">
        <v>3146649647</v>
      </c>
      <c r="W181" s="820" t="s">
        <v>3447</v>
      </c>
      <c r="X181" s="740" t="s">
        <v>2547</v>
      </c>
      <c r="Y181" s="740"/>
      <c r="Z181" s="740" t="s">
        <v>2623</v>
      </c>
      <c r="AA181" s="740"/>
      <c r="AB181" s="779" t="s">
        <v>4024</v>
      </c>
      <c r="AC181" s="790"/>
      <c r="AD181" s="781" t="s">
        <v>489</v>
      </c>
      <c r="AE181" s="821"/>
      <c r="AF181" s="779" t="s">
        <v>551</v>
      </c>
      <c r="AG181" s="779" t="s">
        <v>600</v>
      </c>
      <c r="AH181" s="779" t="s">
        <v>485</v>
      </c>
      <c r="AI181" s="779" t="s">
        <v>492</v>
      </c>
      <c r="AJ181" s="822">
        <v>45527</v>
      </c>
      <c r="AK181" s="822">
        <v>45646</v>
      </c>
      <c r="AL181" s="823">
        <v>4</v>
      </c>
      <c r="AM181" s="824">
        <v>14744100</v>
      </c>
      <c r="AN181" s="824">
        <v>3717000</v>
      </c>
      <c r="AO181" s="825">
        <v>1486800</v>
      </c>
      <c r="AP181" s="740">
        <v>1841201</v>
      </c>
      <c r="AQ181" s="789" t="s">
        <v>821</v>
      </c>
      <c r="AR181" s="790"/>
      <c r="AS181" s="769">
        <v>1</v>
      </c>
      <c r="AT181" s="791" t="s">
        <v>112</v>
      </c>
      <c r="AU181" s="792" t="s">
        <v>112</v>
      </c>
      <c r="AV181" s="792" t="s">
        <v>112</v>
      </c>
      <c r="AW181" s="792" t="s">
        <v>112</v>
      </c>
      <c r="AX181" s="792" t="s">
        <v>112</v>
      </c>
      <c r="AY181" s="769"/>
      <c r="AZ181" s="769"/>
      <c r="BA181" s="769"/>
      <c r="BB181" s="769"/>
      <c r="BC181" s="769"/>
      <c r="BD181" s="769"/>
      <c r="BE181" s="769"/>
      <c r="BF181" s="769"/>
      <c r="BG181" s="769" t="s">
        <v>112</v>
      </c>
      <c r="BH181" s="769" t="s">
        <v>112</v>
      </c>
      <c r="BI181" s="769" t="s">
        <v>112</v>
      </c>
      <c r="BJ181" s="769" t="s">
        <v>112</v>
      </c>
      <c r="BK181" s="769" t="s">
        <v>112</v>
      </c>
      <c r="BL181" s="769" t="s">
        <v>112</v>
      </c>
      <c r="BM181" s="769" t="s">
        <v>3693</v>
      </c>
      <c r="BN181" s="769" t="s">
        <v>112</v>
      </c>
      <c r="BO181" s="769" t="s">
        <v>112</v>
      </c>
      <c r="BP181" s="769" t="s">
        <v>112</v>
      </c>
      <c r="BQ181" s="769" t="s">
        <v>112</v>
      </c>
      <c r="BR181" s="740"/>
      <c r="BS181" s="740"/>
      <c r="BT181" s="740"/>
      <c r="BU181" s="740"/>
      <c r="BV181" s="740"/>
      <c r="BW181" s="740"/>
      <c r="BX181" s="740"/>
      <c r="BY181" s="740">
        <v>1841201</v>
      </c>
      <c r="BZ181" s="794" t="s">
        <v>3704</v>
      </c>
      <c r="CA181" s="740">
        <v>1841201</v>
      </c>
      <c r="CB181" s="740">
        <v>1</v>
      </c>
      <c r="CC181" s="740">
        <v>0.52200000000000002</v>
      </c>
      <c r="CD181" s="796" t="s">
        <v>3791</v>
      </c>
      <c r="CE181" s="796" t="s">
        <v>2524</v>
      </c>
      <c r="CF181" s="796" t="s">
        <v>3634</v>
      </c>
      <c r="CG181" s="796" t="s">
        <v>177</v>
      </c>
      <c r="CH181" s="797">
        <v>6045432000</v>
      </c>
      <c r="CI181" s="797">
        <v>3002500001</v>
      </c>
      <c r="CJ181" s="798" t="s">
        <v>3706</v>
      </c>
      <c r="CK181" s="740"/>
      <c r="CL181" s="768">
        <v>159</v>
      </c>
      <c r="CM181" s="768" t="str">
        <f t="shared" si="2"/>
        <v>pinta</v>
      </c>
    </row>
    <row r="182" spans="2:92" s="768" customFormat="1" ht="16.5" customHeight="1" thickBot="1">
      <c r="B182" s="769"/>
      <c r="C182" s="770" t="s">
        <v>474</v>
      </c>
      <c r="D182" s="816" t="s">
        <v>3966</v>
      </c>
      <c r="E182" s="771">
        <v>45413</v>
      </c>
      <c r="F182" s="772">
        <v>45406</v>
      </c>
      <c r="G182" s="770" t="s">
        <v>61</v>
      </c>
      <c r="H182" s="770">
        <v>1036396559</v>
      </c>
      <c r="I182" s="770" t="s">
        <v>3448</v>
      </c>
      <c r="J182" s="770" t="s">
        <v>3151</v>
      </c>
      <c r="K182" s="770" t="s">
        <v>3449</v>
      </c>
      <c r="L182" s="770" t="s">
        <v>3450</v>
      </c>
      <c r="M182" s="771">
        <v>33428</v>
      </c>
      <c r="N182" s="813">
        <v>160</v>
      </c>
      <c r="O182" s="770" t="s">
        <v>524</v>
      </c>
      <c r="P182" s="817" t="s">
        <v>3451</v>
      </c>
      <c r="Q182" s="818" t="s">
        <v>2524</v>
      </c>
      <c r="R182" s="818" t="s">
        <v>3626</v>
      </c>
      <c r="S182" s="819" t="s">
        <v>3118</v>
      </c>
      <c r="T182" s="740"/>
      <c r="U182" s="775">
        <v>6045432000</v>
      </c>
      <c r="V182" s="740">
        <v>3117970383</v>
      </c>
      <c r="W182" s="820" t="s">
        <v>3452</v>
      </c>
      <c r="X182" s="740" t="s">
        <v>2527</v>
      </c>
      <c r="Y182" s="740"/>
      <c r="Z182" s="740" t="s">
        <v>2548</v>
      </c>
      <c r="AA182" s="740"/>
      <c r="AB182" s="779" t="s">
        <v>4024</v>
      </c>
      <c r="AC182" s="790"/>
      <c r="AD182" s="781" t="s">
        <v>489</v>
      </c>
      <c r="AE182" s="821"/>
      <c r="AF182" s="779" t="s">
        <v>551</v>
      </c>
      <c r="AG182" s="779" t="s">
        <v>600</v>
      </c>
      <c r="AH182" s="779" t="s">
        <v>485</v>
      </c>
      <c r="AI182" s="779" t="s">
        <v>492</v>
      </c>
      <c r="AJ182" s="822">
        <v>45519</v>
      </c>
      <c r="AK182" s="822">
        <v>45648</v>
      </c>
      <c r="AL182" s="823">
        <v>4</v>
      </c>
      <c r="AM182" s="824">
        <v>15721005</v>
      </c>
      <c r="AN182" s="824">
        <v>3717514</v>
      </c>
      <c r="AO182" s="825">
        <v>1487006</v>
      </c>
      <c r="AP182" s="740">
        <v>1841201</v>
      </c>
      <c r="AQ182" s="789" t="s">
        <v>821</v>
      </c>
      <c r="AR182" s="790"/>
      <c r="AS182" s="769">
        <v>1</v>
      </c>
      <c r="AT182" s="791" t="s">
        <v>112</v>
      </c>
      <c r="AU182" s="792" t="s">
        <v>112</v>
      </c>
      <c r="AV182" s="792" t="s">
        <v>112</v>
      </c>
      <c r="AW182" s="792" t="s">
        <v>112</v>
      </c>
      <c r="AX182" s="792" t="s">
        <v>112</v>
      </c>
      <c r="AY182" s="769"/>
      <c r="AZ182" s="769"/>
      <c r="BA182" s="769"/>
      <c r="BB182" s="769"/>
      <c r="BC182" s="769"/>
      <c r="BD182" s="769"/>
      <c r="BE182" s="769"/>
      <c r="BF182" s="769"/>
      <c r="BG182" s="769" t="s">
        <v>112</v>
      </c>
      <c r="BH182" s="769" t="s">
        <v>112</v>
      </c>
      <c r="BI182" s="769" t="s">
        <v>112</v>
      </c>
      <c r="BJ182" s="769" t="s">
        <v>112</v>
      </c>
      <c r="BK182" s="769" t="s">
        <v>112</v>
      </c>
      <c r="BL182" s="769" t="s">
        <v>112</v>
      </c>
      <c r="BM182" s="769" t="s">
        <v>3693</v>
      </c>
      <c r="BN182" s="769" t="s">
        <v>112</v>
      </c>
      <c r="BO182" s="769" t="s">
        <v>112</v>
      </c>
      <c r="BP182" s="769" t="s">
        <v>112</v>
      </c>
      <c r="BQ182" s="769" t="s">
        <v>112</v>
      </c>
      <c r="BR182" s="740"/>
      <c r="BS182" s="740"/>
      <c r="BT182" s="740"/>
      <c r="BU182" s="740"/>
      <c r="BV182" s="740"/>
      <c r="BW182" s="740"/>
      <c r="BX182" s="740"/>
      <c r="BY182" s="740">
        <v>1841201</v>
      </c>
      <c r="BZ182" s="794" t="s">
        <v>3704</v>
      </c>
      <c r="CA182" s="740">
        <v>1841201</v>
      </c>
      <c r="CB182" s="740">
        <v>1</v>
      </c>
      <c r="CC182" s="740">
        <v>0.52200000000000002</v>
      </c>
      <c r="CD182" s="796" t="s">
        <v>3792</v>
      </c>
      <c r="CE182" s="796" t="s">
        <v>2524</v>
      </c>
      <c r="CF182" s="796" t="s">
        <v>3634</v>
      </c>
      <c r="CG182" s="796" t="s">
        <v>177</v>
      </c>
      <c r="CH182" s="797">
        <v>6045432000</v>
      </c>
      <c r="CI182" s="797">
        <v>3002500001</v>
      </c>
      <c r="CJ182" s="798" t="s">
        <v>3706</v>
      </c>
      <c r="CK182" s="740"/>
      <c r="CL182" s="768">
        <v>160</v>
      </c>
      <c r="CM182" s="768" t="str">
        <f t="shared" si="2"/>
        <v>pinta</v>
      </c>
    </row>
    <row r="183" spans="2:92" s="768" customFormat="1" ht="16.5" customHeight="1" thickBot="1">
      <c r="B183" s="769"/>
      <c r="C183" s="770" t="s">
        <v>474</v>
      </c>
      <c r="D183" s="816" t="s">
        <v>3966</v>
      </c>
      <c r="E183" s="771">
        <v>45413</v>
      </c>
      <c r="F183" s="772">
        <v>45406</v>
      </c>
      <c r="G183" s="770" t="s">
        <v>61</v>
      </c>
      <c r="H183" s="770">
        <v>1038418250</v>
      </c>
      <c r="I183" s="770" t="s">
        <v>3226</v>
      </c>
      <c r="J183" s="770" t="s">
        <v>3453</v>
      </c>
      <c r="K183" s="770" t="s">
        <v>3454</v>
      </c>
      <c r="L183" s="770" t="s">
        <v>2774</v>
      </c>
      <c r="M183" s="771">
        <v>36188</v>
      </c>
      <c r="N183" s="813">
        <v>161</v>
      </c>
      <c r="O183" s="770" t="s">
        <v>4</v>
      </c>
      <c r="P183" s="817" t="s">
        <v>3455</v>
      </c>
      <c r="Q183" s="818" t="s">
        <v>2524</v>
      </c>
      <c r="R183" s="818" t="s">
        <v>3626</v>
      </c>
      <c r="S183" s="819" t="s">
        <v>3118</v>
      </c>
      <c r="T183" s="740"/>
      <c r="U183" s="775">
        <v>6045432000</v>
      </c>
      <c r="V183" s="740">
        <v>3007518994</v>
      </c>
      <c r="W183" s="820" t="s">
        <v>3456</v>
      </c>
      <c r="X183" s="740" t="s">
        <v>2527</v>
      </c>
      <c r="Y183" s="740"/>
      <c r="Z183" s="740" t="s">
        <v>3119</v>
      </c>
      <c r="AA183" s="740"/>
      <c r="AB183" s="779" t="s">
        <v>4024</v>
      </c>
      <c r="AC183" s="790"/>
      <c r="AD183" s="781" t="s">
        <v>489</v>
      </c>
      <c r="AE183" s="821"/>
      <c r="AF183" s="779" t="s">
        <v>551</v>
      </c>
      <c r="AG183" s="779" t="s">
        <v>600</v>
      </c>
      <c r="AH183" s="779" t="s">
        <v>485</v>
      </c>
      <c r="AI183" s="779" t="s">
        <v>492</v>
      </c>
      <c r="AJ183" s="822">
        <v>45328</v>
      </c>
      <c r="AK183" s="822">
        <v>45643</v>
      </c>
      <c r="AL183" s="823">
        <v>6</v>
      </c>
      <c r="AM183" s="824">
        <v>12500000</v>
      </c>
      <c r="AN183" s="824">
        <v>2000000</v>
      </c>
      <c r="AO183" s="825">
        <v>1300000</v>
      </c>
      <c r="AP183" s="740">
        <v>1841201</v>
      </c>
      <c r="AQ183" s="789" t="s">
        <v>821</v>
      </c>
      <c r="AR183" s="790"/>
      <c r="AS183" s="769">
        <v>1</v>
      </c>
      <c r="AT183" s="791" t="s">
        <v>112</v>
      </c>
      <c r="AU183" s="792" t="s">
        <v>112</v>
      </c>
      <c r="AV183" s="792" t="s">
        <v>112</v>
      </c>
      <c r="AW183" s="792" t="s">
        <v>112</v>
      </c>
      <c r="AX183" s="792" t="s">
        <v>112</v>
      </c>
      <c r="AY183" s="769"/>
      <c r="AZ183" s="769"/>
      <c r="BA183" s="769"/>
      <c r="BB183" s="769"/>
      <c r="BC183" s="769"/>
      <c r="BD183" s="769"/>
      <c r="BE183" s="769"/>
      <c r="BF183" s="769"/>
      <c r="BG183" s="769" t="s">
        <v>112</v>
      </c>
      <c r="BH183" s="769" t="s">
        <v>112</v>
      </c>
      <c r="BI183" s="769" t="s">
        <v>112</v>
      </c>
      <c r="BJ183" s="769" t="s">
        <v>112</v>
      </c>
      <c r="BK183" s="769" t="s">
        <v>112</v>
      </c>
      <c r="BL183" s="769" t="s">
        <v>112</v>
      </c>
      <c r="BM183" s="769" t="s">
        <v>3693</v>
      </c>
      <c r="BN183" s="769" t="s">
        <v>112</v>
      </c>
      <c r="BO183" s="769" t="s">
        <v>112</v>
      </c>
      <c r="BP183" s="769" t="s">
        <v>112</v>
      </c>
      <c r="BQ183" s="769" t="s">
        <v>112</v>
      </c>
      <c r="BR183" s="740"/>
      <c r="BS183" s="740"/>
      <c r="BT183" s="740"/>
      <c r="BU183" s="740"/>
      <c r="BV183" s="740"/>
      <c r="BW183" s="740"/>
      <c r="BX183" s="740"/>
      <c r="BY183" s="740">
        <v>1841201</v>
      </c>
      <c r="BZ183" s="794" t="s">
        <v>3704</v>
      </c>
      <c r="CA183" s="740">
        <v>1841201</v>
      </c>
      <c r="CB183" s="740">
        <v>1</v>
      </c>
      <c r="CC183" s="740">
        <v>0.52200000000000002</v>
      </c>
      <c r="CD183" s="796" t="s">
        <v>3793</v>
      </c>
      <c r="CE183" s="796" t="s">
        <v>2524</v>
      </c>
      <c r="CF183" s="796" t="s">
        <v>3634</v>
      </c>
      <c r="CG183" s="796" t="s">
        <v>177</v>
      </c>
      <c r="CH183" s="797">
        <v>6045432000</v>
      </c>
      <c r="CI183" s="797">
        <v>3002500001</v>
      </c>
      <c r="CJ183" s="798" t="s">
        <v>3706</v>
      </c>
      <c r="CK183" s="740"/>
      <c r="CL183" s="768">
        <v>161</v>
      </c>
      <c r="CM183" s="768" t="str">
        <f t="shared" si="2"/>
        <v>pinta</v>
      </c>
    </row>
    <row r="184" spans="2:92" ht="16.5" customHeight="1" thickBot="1">
      <c r="B184" s="462"/>
      <c r="C184" s="527" t="s">
        <v>474</v>
      </c>
      <c r="D184" s="488" t="s">
        <v>3966</v>
      </c>
      <c r="E184" s="528">
        <v>45413</v>
      </c>
      <c r="F184" s="691">
        <v>45406</v>
      </c>
      <c r="G184" s="527" t="s">
        <v>61</v>
      </c>
      <c r="H184" s="527">
        <v>1036399306</v>
      </c>
      <c r="I184" s="527" t="s">
        <v>3457</v>
      </c>
      <c r="J184" s="527" t="s">
        <v>2949</v>
      </c>
      <c r="K184" s="527" t="s">
        <v>3458</v>
      </c>
      <c r="L184" s="527"/>
      <c r="M184" s="528">
        <v>34391</v>
      </c>
      <c r="N184" s="812">
        <v>162</v>
      </c>
      <c r="O184" s="527" t="s">
        <v>4</v>
      </c>
      <c r="P184" s="483" t="s">
        <v>3459</v>
      </c>
      <c r="Q184" s="468" t="s">
        <v>2524</v>
      </c>
      <c r="R184" s="468" t="s">
        <v>3626</v>
      </c>
      <c r="S184" s="501" t="s">
        <v>3118</v>
      </c>
      <c r="T184" s="464"/>
      <c r="U184" s="438">
        <v>6045432000</v>
      </c>
      <c r="V184" s="464">
        <v>3117826161</v>
      </c>
      <c r="W184" s="443" t="s">
        <v>3460</v>
      </c>
      <c r="X184" s="464" t="s">
        <v>2547</v>
      </c>
      <c r="Y184" s="464"/>
      <c r="Z184" s="464" t="s">
        <v>3119</v>
      </c>
      <c r="AA184" s="464"/>
      <c r="AB184" s="439" t="s">
        <v>4024</v>
      </c>
      <c r="AC184" s="516"/>
      <c r="AD184" s="548" t="s">
        <v>489</v>
      </c>
      <c r="AE184" s="541"/>
      <c r="AF184" s="439" t="s">
        <v>551</v>
      </c>
      <c r="AG184" s="439" t="s">
        <v>600</v>
      </c>
      <c r="AH184" s="439" t="s">
        <v>485</v>
      </c>
      <c r="AI184" s="439" t="s">
        <v>492</v>
      </c>
      <c r="AJ184" s="482">
        <v>45535</v>
      </c>
      <c r="AK184" s="482">
        <v>45641</v>
      </c>
      <c r="AL184" s="509">
        <v>4</v>
      </c>
      <c r="AM184" s="446">
        <v>13006500</v>
      </c>
      <c r="AN184" s="446">
        <v>3717000</v>
      </c>
      <c r="AO184" s="514">
        <v>1486800</v>
      </c>
      <c r="AP184" s="464">
        <v>1841201</v>
      </c>
      <c r="AQ184" s="599" t="s">
        <v>821</v>
      </c>
      <c r="AR184" s="516"/>
      <c r="AS184" s="462">
        <v>1</v>
      </c>
      <c r="AT184" s="533" t="s">
        <v>112</v>
      </c>
      <c r="AU184" s="531" t="s">
        <v>112</v>
      </c>
      <c r="AV184" s="531" t="s">
        <v>112</v>
      </c>
      <c r="AW184" s="531" t="s">
        <v>112</v>
      </c>
      <c r="AX184" s="531" t="s">
        <v>112</v>
      </c>
      <c r="AY184" s="462"/>
      <c r="AZ184" s="462"/>
      <c r="BA184" s="462"/>
      <c r="BB184" s="462"/>
      <c r="BC184" s="462"/>
      <c r="BD184" s="462"/>
      <c r="BE184" s="462"/>
      <c r="BF184" s="462"/>
      <c r="BG184" s="462" t="s">
        <v>112</v>
      </c>
      <c r="BH184" s="462" t="s">
        <v>112</v>
      </c>
      <c r="BI184" s="462" t="s">
        <v>112</v>
      </c>
      <c r="BJ184" s="462" t="s">
        <v>112</v>
      </c>
      <c r="BK184" s="462" t="s">
        <v>112</v>
      </c>
      <c r="BL184" s="462" t="s">
        <v>112</v>
      </c>
      <c r="BM184" s="462" t="s">
        <v>3693</v>
      </c>
      <c r="BN184" s="462" t="s">
        <v>112</v>
      </c>
      <c r="BO184" s="462" t="s">
        <v>112</v>
      </c>
      <c r="BP184" s="462" t="s">
        <v>112</v>
      </c>
      <c r="BQ184" s="462" t="s">
        <v>112</v>
      </c>
      <c r="BR184" s="464"/>
      <c r="BS184" s="464"/>
      <c r="BT184" s="464"/>
      <c r="BU184" s="464"/>
      <c r="BV184" s="464"/>
      <c r="BW184" s="464"/>
      <c r="BX184" s="464"/>
      <c r="BY184" s="464">
        <v>1841201</v>
      </c>
      <c r="BZ184" s="542" t="s">
        <v>3704</v>
      </c>
      <c r="CA184" s="464">
        <v>1841201</v>
      </c>
      <c r="CB184" s="464">
        <v>1</v>
      </c>
      <c r="CC184" s="464">
        <v>0.52200000000000002</v>
      </c>
      <c r="CD184" s="535" t="s">
        <v>3794</v>
      </c>
      <c r="CE184" s="535" t="s">
        <v>2524</v>
      </c>
      <c r="CF184" s="535" t="s">
        <v>3634</v>
      </c>
      <c r="CG184" s="535" t="s">
        <v>177</v>
      </c>
      <c r="CH184" s="517">
        <v>6045432000</v>
      </c>
      <c r="CI184" s="517">
        <v>3002500001</v>
      </c>
      <c r="CJ184" s="543" t="s">
        <v>3706</v>
      </c>
      <c r="CK184" s="464"/>
      <c r="CM184" s="894" t="str">
        <f t="shared" si="2"/>
        <v>pasar</v>
      </c>
      <c r="CN184" s="894" t="s">
        <v>4171</v>
      </c>
    </row>
    <row r="185" spans="2:92" s="768" customFormat="1" ht="16.5" customHeight="1" thickBot="1">
      <c r="B185" s="769"/>
      <c r="C185" s="770" t="s">
        <v>474</v>
      </c>
      <c r="D185" s="816" t="s">
        <v>3966</v>
      </c>
      <c r="E185" s="771">
        <v>45413</v>
      </c>
      <c r="F185" s="772">
        <v>45406</v>
      </c>
      <c r="G185" s="770" t="s">
        <v>61</v>
      </c>
      <c r="H185" s="770">
        <v>1038406145</v>
      </c>
      <c r="I185" s="770" t="s">
        <v>3461</v>
      </c>
      <c r="J185" s="770" t="s">
        <v>2807</v>
      </c>
      <c r="K185" s="770" t="s">
        <v>3350</v>
      </c>
      <c r="L185" s="770" t="s">
        <v>2608</v>
      </c>
      <c r="M185" s="771">
        <v>32156</v>
      </c>
      <c r="N185" s="813">
        <v>163</v>
      </c>
      <c r="O185" s="770" t="s">
        <v>524</v>
      </c>
      <c r="P185" s="817" t="s">
        <v>3129</v>
      </c>
      <c r="Q185" s="818" t="s">
        <v>2524</v>
      </c>
      <c r="R185" s="818" t="s">
        <v>3626</v>
      </c>
      <c r="S185" s="819" t="s">
        <v>3118</v>
      </c>
      <c r="T185" s="740"/>
      <c r="U185" s="775">
        <v>6045432000</v>
      </c>
      <c r="V185" s="740">
        <v>3113421576</v>
      </c>
      <c r="W185" s="820" t="s">
        <v>3462</v>
      </c>
      <c r="X185" s="740" t="s">
        <v>2527</v>
      </c>
      <c r="Y185" s="740"/>
      <c r="Z185" s="740" t="s">
        <v>3119</v>
      </c>
      <c r="AA185" s="740"/>
      <c r="AB185" s="779" t="s">
        <v>4024</v>
      </c>
      <c r="AC185" s="790"/>
      <c r="AD185" s="781" t="s">
        <v>489</v>
      </c>
      <c r="AE185" s="821"/>
      <c r="AF185" s="779" t="s">
        <v>551</v>
      </c>
      <c r="AG185" s="779" t="s">
        <v>600</v>
      </c>
      <c r="AH185" s="779" t="s">
        <v>485</v>
      </c>
      <c r="AI185" s="779" t="s">
        <v>492</v>
      </c>
      <c r="AJ185" s="822">
        <v>45569</v>
      </c>
      <c r="AK185" s="822">
        <v>45646</v>
      </c>
      <c r="AL185" s="823">
        <v>2</v>
      </c>
      <c r="AM185" s="824">
        <v>9416400</v>
      </c>
      <c r="AN185" s="824">
        <v>3717000</v>
      </c>
      <c r="AO185" s="825">
        <v>1486800</v>
      </c>
      <c r="AP185" s="740">
        <v>1841201</v>
      </c>
      <c r="AQ185" s="789" t="s">
        <v>821</v>
      </c>
      <c r="AR185" s="790"/>
      <c r="AS185" s="769">
        <v>1</v>
      </c>
      <c r="AT185" s="791" t="s">
        <v>112</v>
      </c>
      <c r="AU185" s="792" t="s">
        <v>112</v>
      </c>
      <c r="AV185" s="792" t="s">
        <v>112</v>
      </c>
      <c r="AW185" s="792" t="s">
        <v>112</v>
      </c>
      <c r="AX185" s="792" t="s">
        <v>112</v>
      </c>
      <c r="AY185" s="769"/>
      <c r="AZ185" s="769"/>
      <c r="BA185" s="769"/>
      <c r="BB185" s="769"/>
      <c r="BC185" s="769"/>
      <c r="BD185" s="769"/>
      <c r="BE185" s="769"/>
      <c r="BF185" s="769"/>
      <c r="BG185" s="769" t="s">
        <v>112</v>
      </c>
      <c r="BH185" s="769" t="s">
        <v>112</v>
      </c>
      <c r="BI185" s="769" t="s">
        <v>112</v>
      </c>
      <c r="BJ185" s="769" t="s">
        <v>112</v>
      </c>
      <c r="BK185" s="769" t="s">
        <v>112</v>
      </c>
      <c r="BL185" s="769" t="s">
        <v>112</v>
      </c>
      <c r="BM185" s="769" t="s">
        <v>3693</v>
      </c>
      <c r="BN185" s="769" t="s">
        <v>112</v>
      </c>
      <c r="BO185" s="769" t="s">
        <v>112</v>
      </c>
      <c r="BP185" s="769" t="s">
        <v>112</v>
      </c>
      <c r="BQ185" s="769" t="s">
        <v>112</v>
      </c>
      <c r="BR185" s="740"/>
      <c r="BS185" s="740"/>
      <c r="BT185" s="740"/>
      <c r="BU185" s="740"/>
      <c r="BV185" s="740"/>
      <c r="BW185" s="740"/>
      <c r="BX185" s="740"/>
      <c r="BY185" s="740">
        <v>1841201</v>
      </c>
      <c r="BZ185" s="794" t="s">
        <v>3704</v>
      </c>
      <c r="CA185" s="740">
        <v>1841201</v>
      </c>
      <c r="CB185" s="740">
        <v>1</v>
      </c>
      <c r="CC185" s="740">
        <v>0.52200000000000002</v>
      </c>
      <c r="CD185" s="796" t="s">
        <v>3795</v>
      </c>
      <c r="CE185" s="796" t="s">
        <v>2524</v>
      </c>
      <c r="CF185" s="796" t="s">
        <v>3634</v>
      </c>
      <c r="CG185" s="796" t="s">
        <v>177</v>
      </c>
      <c r="CH185" s="797">
        <v>6045432000</v>
      </c>
      <c r="CI185" s="797">
        <v>3002500001</v>
      </c>
      <c r="CJ185" s="798" t="s">
        <v>3706</v>
      </c>
      <c r="CK185" s="740"/>
      <c r="CL185" s="768">
        <v>163</v>
      </c>
      <c r="CM185" s="768" t="str">
        <f t="shared" si="2"/>
        <v>pinta</v>
      </c>
    </row>
    <row r="186" spans="2:92" s="768" customFormat="1" ht="16.5" customHeight="1" thickBot="1">
      <c r="B186" s="769"/>
      <c r="C186" s="770" t="s">
        <v>474</v>
      </c>
      <c r="D186" s="816" t="s">
        <v>3966</v>
      </c>
      <c r="E186" s="771">
        <v>45413</v>
      </c>
      <c r="F186" s="772">
        <v>45406</v>
      </c>
      <c r="G186" s="770" t="s">
        <v>61</v>
      </c>
      <c r="H186" s="770">
        <v>1036402142</v>
      </c>
      <c r="I186" s="770" t="s">
        <v>3332</v>
      </c>
      <c r="J186" s="770" t="s">
        <v>2576</v>
      </c>
      <c r="K186" s="770" t="s">
        <v>2884</v>
      </c>
      <c r="L186" s="770" t="s">
        <v>3463</v>
      </c>
      <c r="M186" s="771">
        <v>35457</v>
      </c>
      <c r="N186" s="813">
        <v>164</v>
      </c>
      <c r="O186" s="770" t="s">
        <v>524</v>
      </c>
      <c r="P186" s="817" t="s">
        <v>3182</v>
      </c>
      <c r="Q186" s="818" t="s">
        <v>2524</v>
      </c>
      <c r="R186" s="818" t="s">
        <v>3626</v>
      </c>
      <c r="S186" s="819" t="s">
        <v>3118</v>
      </c>
      <c r="T186" s="740"/>
      <c r="U186" s="775">
        <v>6045432000</v>
      </c>
      <c r="V186" s="830">
        <v>3204887708</v>
      </c>
      <c r="W186" s="831" t="s">
        <v>3464</v>
      </c>
      <c r="X186" s="740" t="s">
        <v>2527</v>
      </c>
      <c r="Y186" s="740"/>
      <c r="Z186" s="740" t="s">
        <v>2623</v>
      </c>
      <c r="AA186" s="740"/>
      <c r="AB186" s="779" t="s">
        <v>4024</v>
      </c>
      <c r="AC186" s="790"/>
      <c r="AD186" s="781" t="s">
        <v>489</v>
      </c>
      <c r="AE186" s="821"/>
      <c r="AF186" s="779" t="s">
        <v>551</v>
      </c>
      <c r="AG186" s="779" t="s">
        <v>600</v>
      </c>
      <c r="AH186" s="779" t="s">
        <v>485</v>
      </c>
      <c r="AI186" s="779" t="s">
        <v>492</v>
      </c>
      <c r="AJ186" s="822">
        <v>45553</v>
      </c>
      <c r="AK186" s="822">
        <v>45641</v>
      </c>
      <c r="AL186" s="823">
        <v>3</v>
      </c>
      <c r="AM186" s="824">
        <v>10903200</v>
      </c>
      <c r="AN186" s="824">
        <v>3717000</v>
      </c>
      <c r="AO186" s="825">
        <v>1486800</v>
      </c>
      <c r="AP186" s="740">
        <v>1841201</v>
      </c>
      <c r="AQ186" s="789" t="s">
        <v>821</v>
      </c>
      <c r="AR186" s="790"/>
      <c r="AS186" s="769">
        <v>1</v>
      </c>
      <c r="AT186" s="791" t="s">
        <v>112</v>
      </c>
      <c r="AU186" s="792" t="s">
        <v>112</v>
      </c>
      <c r="AV186" s="792" t="s">
        <v>112</v>
      </c>
      <c r="AW186" s="792" t="s">
        <v>112</v>
      </c>
      <c r="AX186" s="792" t="s">
        <v>112</v>
      </c>
      <c r="AY186" s="769"/>
      <c r="AZ186" s="769"/>
      <c r="BA186" s="769"/>
      <c r="BB186" s="769"/>
      <c r="BC186" s="769"/>
      <c r="BD186" s="769"/>
      <c r="BE186" s="769"/>
      <c r="BF186" s="769"/>
      <c r="BG186" s="769" t="s">
        <v>112</v>
      </c>
      <c r="BH186" s="769" t="s">
        <v>112</v>
      </c>
      <c r="BI186" s="769" t="s">
        <v>112</v>
      </c>
      <c r="BJ186" s="769" t="s">
        <v>112</v>
      </c>
      <c r="BK186" s="769" t="s">
        <v>112</v>
      </c>
      <c r="BL186" s="769" t="s">
        <v>112</v>
      </c>
      <c r="BM186" s="769" t="s">
        <v>3693</v>
      </c>
      <c r="BN186" s="769" t="s">
        <v>112</v>
      </c>
      <c r="BO186" s="769" t="s">
        <v>112</v>
      </c>
      <c r="BP186" s="769" t="s">
        <v>112</v>
      </c>
      <c r="BQ186" s="769" t="s">
        <v>112</v>
      </c>
      <c r="BR186" s="740"/>
      <c r="BS186" s="740"/>
      <c r="BT186" s="740"/>
      <c r="BU186" s="740"/>
      <c r="BV186" s="740"/>
      <c r="BW186" s="740"/>
      <c r="BX186" s="740"/>
      <c r="BY186" s="740">
        <v>1841201</v>
      </c>
      <c r="BZ186" s="794" t="s">
        <v>3704</v>
      </c>
      <c r="CA186" s="740">
        <v>1841201</v>
      </c>
      <c r="CB186" s="740">
        <v>1</v>
      </c>
      <c r="CC186" s="740">
        <v>0.52200000000000002</v>
      </c>
      <c r="CD186" s="796" t="s">
        <v>3796</v>
      </c>
      <c r="CE186" s="796" t="s">
        <v>2524</v>
      </c>
      <c r="CF186" s="796" t="s">
        <v>3634</v>
      </c>
      <c r="CG186" s="796" t="s">
        <v>177</v>
      </c>
      <c r="CH186" s="797">
        <v>6045432000</v>
      </c>
      <c r="CI186" s="797">
        <v>3002500001</v>
      </c>
      <c r="CJ186" s="798" t="s">
        <v>3706</v>
      </c>
      <c r="CK186" s="740"/>
      <c r="CL186" s="768">
        <v>164</v>
      </c>
      <c r="CM186" s="768" t="str">
        <f t="shared" si="2"/>
        <v>pinta</v>
      </c>
    </row>
    <row r="187" spans="2:92" s="768" customFormat="1" ht="16.5" customHeight="1" thickBot="1">
      <c r="B187" s="769"/>
      <c r="C187" s="770" t="s">
        <v>474</v>
      </c>
      <c r="D187" s="816" t="s">
        <v>3966</v>
      </c>
      <c r="E187" s="771">
        <v>45413</v>
      </c>
      <c r="F187" s="772">
        <v>45406</v>
      </c>
      <c r="G187" s="770" t="s">
        <v>61</v>
      </c>
      <c r="H187" s="770">
        <v>1039886023</v>
      </c>
      <c r="I187" s="770" t="s">
        <v>3465</v>
      </c>
      <c r="J187" s="770" t="s">
        <v>3466</v>
      </c>
      <c r="K187" s="770" t="s">
        <v>3419</v>
      </c>
      <c r="L187" s="770" t="s">
        <v>3467</v>
      </c>
      <c r="M187" s="771">
        <v>33655</v>
      </c>
      <c r="N187" s="813">
        <v>165</v>
      </c>
      <c r="O187" s="770" t="s">
        <v>524</v>
      </c>
      <c r="P187" s="817" t="s">
        <v>3129</v>
      </c>
      <c r="Q187" s="818" t="s">
        <v>2524</v>
      </c>
      <c r="R187" s="818" t="s">
        <v>3626</v>
      </c>
      <c r="S187" s="819" t="s">
        <v>178</v>
      </c>
      <c r="T187" s="740"/>
      <c r="U187" s="775">
        <v>6045432000</v>
      </c>
      <c r="V187" s="740">
        <v>3104350950</v>
      </c>
      <c r="W187" s="820" t="s">
        <v>3468</v>
      </c>
      <c r="X187" s="740" t="s">
        <v>3139</v>
      </c>
      <c r="Y187" s="740"/>
      <c r="Z187" s="740" t="s">
        <v>3119</v>
      </c>
      <c r="AA187" s="740"/>
      <c r="AB187" s="779" t="s">
        <v>4024</v>
      </c>
      <c r="AC187" s="790"/>
      <c r="AD187" s="781" t="s">
        <v>489</v>
      </c>
      <c r="AE187" s="821"/>
      <c r="AF187" s="779" t="s">
        <v>551</v>
      </c>
      <c r="AG187" s="779" t="s">
        <v>600</v>
      </c>
      <c r="AH187" s="779" t="s">
        <v>485</v>
      </c>
      <c r="AI187" s="779" t="s">
        <v>492</v>
      </c>
      <c r="AJ187" s="822">
        <v>45556</v>
      </c>
      <c r="AK187" s="822">
        <v>45646</v>
      </c>
      <c r="AL187" s="823">
        <v>2</v>
      </c>
      <c r="AM187" s="824">
        <v>6324300</v>
      </c>
      <c r="AN187" s="824">
        <v>2233000</v>
      </c>
      <c r="AO187" s="825">
        <v>1300000</v>
      </c>
      <c r="AP187" s="740">
        <v>1841201</v>
      </c>
      <c r="AQ187" s="789" t="s">
        <v>821</v>
      </c>
      <c r="AR187" s="790"/>
      <c r="AS187" s="769">
        <v>1</v>
      </c>
      <c r="AT187" s="791" t="s">
        <v>112</v>
      </c>
      <c r="AU187" s="792" t="s">
        <v>112</v>
      </c>
      <c r="AV187" s="792" t="s">
        <v>112</v>
      </c>
      <c r="AW187" s="792" t="s">
        <v>112</v>
      </c>
      <c r="AX187" s="792" t="s">
        <v>112</v>
      </c>
      <c r="AY187" s="769"/>
      <c r="AZ187" s="769"/>
      <c r="BA187" s="769"/>
      <c r="BB187" s="769"/>
      <c r="BC187" s="769"/>
      <c r="BD187" s="769"/>
      <c r="BE187" s="769"/>
      <c r="BF187" s="769"/>
      <c r="BG187" s="769" t="s">
        <v>112</v>
      </c>
      <c r="BH187" s="769" t="s">
        <v>112</v>
      </c>
      <c r="BI187" s="769" t="s">
        <v>112</v>
      </c>
      <c r="BJ187" s="769" t="s">
        <v>112</v>
      </c>
      <c r="BK187" s="769" t="s">
        <v>112</v>
      </c>
      <c r="BL187" s="769" t="s">
        <v>112</v>
      </c>
      <c r="BM187" s="769" t="s">
        <v>3693</v>
      </c>
      <c r="BN187" s="769" t="s">
        <v>112</v>
      </c>
      <c r="BO187" s="769" t="s">
        <v>112</v>
      </c>
      <c r="BP187" s="769" t="s">
        <v>112</v>
      </c>
      <c r="BQ187" s="769" t="s">
        <v>112</v>
      </c>
      <c r="BR187" s="740"/>
      <c r="BS187" s="740"/>
      <c r="BT187" s="740"/>
      <c r="BU187" s="740"/>
      <c r="BV187" s="740"/>
      <c r="BW187" s="740"/>
      <c r="BX187" s="740"/>
      <c r="BY187" s="740">
        <v>1841201</v>
      </c>
      <c r="BZ187" s="794" t="s">
        <v>3704</v>
      </c>
      <c r="CA187" s="740">
        <v>1841201</v>
      </c>
      <c r="CB187" s="740">
        <v>1</v>
      </c>
      <c r="CC187" s="740">
        <v>0.52200000000000002</v>
      </c>
      <c r="CD187" s="796" t="s">
        <v>3797</v>
      </c>
      <c r="CE187" s="796" t="s">
        <v>2524</v>
      </c>
      <c r="CF187" s="796" t="s">
        <v>3634</v>
      </c>
      <c r="CG187" s="796" t="s">
        <v>177</v>
      </c>
      <c r="CH187" s="797">
        <v>6045432000</v>
      </c>
      <c r="CI187" s="797">
        <v>3002500001</v>
      </c>
      <c r="CJ187" s="798" t="s">
        <v>3706</v>
      </c>
      <c r="CK187" s="740"/>
      <c r="CL187" s="768">
        <v>165</v>
      </c>
      <c r="CM187" s="768" t="str">
        <f t="shared" si="2"/>
        <v>pinta</v>
      </c>
    </row>
    <row r="188" spans="2:92" s="768" customFormat="1" ht="16.5" customHeight="1" thickBot="1">
      <c r="B188" s="769"/>
      <c r="C188" s="770" t="s">
        <v>474</v>
      </c>
      <c r="D188" s="816" t="s">
        <v>3966</v>
      </c>
      <c r="E188" s="771">
        <v>45413</v>
      </c>
      <c r="F188" s="772">
        <v>45406</v>
      </c>
      <c r="G188" s="770" t="s">
        <v>61</v>
      </c>
      <c r="H188" s="770">
        <v>39456393</v>
      </c>
      <c r="I188" s="770" t="s">
        <v>3413</v>
      </c>
      <c r="J188" s="770" t="s">
        <v>3469</v>
      </c>
      <c r="K188" s="770" t="s">
        <v>3421</v>
      </c>
      <c r="L188" s="770" t="s">
        <v>2608</v>
      </c>
      <c r="M188" s="771">
        <v>30823</v>
      </c>
      <c r="N188" s="813">
        <v>166</v>
      </c>
      <c r="O188" s="770" t="s">
        <v>524</v>
      </c>
      <c r="P188" s="817" t="s">
        <v>3470</v>
      </c>
      <c r="Q188" s="818" t="s">
        <v>2524</v>
      </c>
      <c r="R188" s="818" t="s">
        <v>3626</v>
      </c>
      <c r="S188" s="819" t="s">
        <v>3118</v>
      </c>
      <c r="T188" s="740"/>
      <c r="U188" s="775">
        <v>6045432000</v>
      </c>
      <c r="V188" s="740">
        <v>3117736549</v>
      </c>
      <c r="W188" s="820" t="s">
        <v>3471</v>
      </c>
      <c r="X188" s="740" t="s">
        <v>2527</v>
      </c>
      <c r="Y188" s="740"/>
      <c r="Z188" s="740" t="s">
        <v>2623</v>
      </c>
      <c r="AA188" s="740"/>
      <c r="AB188" s="779" t="s">
        <v>4024</v>
      </c>
      <c r="AC188" s="790"/>
      <c r="AD188" s="781" t="s">
        <v>489</v>
      </c>
      <c r="AE188" s="821"/>
      <c r="AF188" s="779" t="s">
        <v>551</v>
      </c>
      <c r="AG188" s="779" t="s">
        <v>600</v>
      </c>
      <c r="AH188" s="779" t="s">
        <v>485</v>
      </c>
      <c r="AI188" s="779" t="s">
        <v>492</v>
      </c>
      <c r="AJ188" s="822">
        <v>45359</v>
      </c>
      <c r="AK188" s="822">
        <v>45646</v>
      </c>
      <c r="AL188" s="823">
        <v>7</v>
      </c>
      <c r="AM188" s="824">
        <v>15631000</v>
      </c>
      <c r="AN188" s="824">
        <v>2233000</v>
      </c>
      <c r="AO188" s="825">
        <v>1300000</v>
      </c>
      <c r="AP188" s="740">
        <v>1841201</v>
      </c>
      <c r="AQ188" s="789" t="s">
        <v>821</v>
      </c>
      <c r="AR188" s="790"/>
      <c r="AS188" s="769">
        <v>1</v>
      </c>
      <c r="AT188" s="791" t="s">
        <v>112</v>
      </c>
      <c r="AU188" s="792" t="s">
        <v>112</v>
      </c>
      <c r="AV188" s="792" t="s">
        <v>112</v>
      </c>
      <c r="AW188" s="792" t="s">
        <v>112</v>
      </c>
      <c r="AX188" s="792" t="s">
        <v>112</v>
      </c>
      <c r="AY188" s="769"/>
      <c r="AZ188" s="769"/>
      <c r="BA188" s="769"/>
      <c r="BB188" s="769"/>
      <c r="BC188" s="769"/>
      <c r="BD188" s="769"/>
      <c r="BE188" s="769"/>
      <c r="BF188" s="769"/>
      <c r="BG188" s="769" t="s">
        <v>112</v>
      </c>
      <c r="BH188" s="769" t="s">
        <v>112</v>
      </c>
      <c r="BI188" s="769" t="s">
        <v>112</v>
      </c>
      <c r="BJ188" s="769" t="s">
        <v>112</v>
      </c>
      <c r="BK188" s="769" t="s">
        <v>112</v>
      </c>
      <c r="BL188" s="769" t="s">
        <v>112</v>
      </c>
      <c r="BM188" s="769" t="s">
        <v>3693</v>
      </c>
      <c r="BN188" s="769" t="s">
        <v>112</v>
      </c>
      <c r="BO188" s="769" t="s">
        <v>112</v>
      </c>
      <c r="BP188" s="769" t="s">
        <v>112</v>
      </c>
      <c r="BQ188" s="769" t="s">
        <v>112</v>
      </c>
      <c r="BR188" s="740"/>
      <c r="BS188" s="740"/>
      <c r="BT188" s="740"/>
      <c r="BU188" s="740"/>
      <c r="BV188" s="740"/>
      <c r="BW188" s="740"/>
      <c r="BX188" s="740"/>
      <c r="BY188" s="740">
        <v>1841201</v>
      </c>
      <c r="BZ188" s="794" t="s">
        <v>3704</v>
      </c>
      <c r="CA188" s="740">
        <v>1841201</v>
      </c>
      <c r="CB188" s="740">
        <v>1</v>
      </c>
      <c r="CC188" s="740">
        <v>0.52200000000000002</v>
      </c>
      <c r="CD188" s="796" t="s">
        <v>3798</v>
      </c>
      <c r="CE188" s="796" t="s">
        <v>2524</v>
      </c>
      <c r="CF188" s="796" t="s">
        <v>3634</v>
      </c>
      <c r="CG188" s="796" t="s">
        <v>177</v>
      </c>
      <c r="CH188" s="797">
        <v>6045432000</v>
      </c>
      <c r="CI188" s="797">
        <v>3002500001</v>
      </c>
      <c r="CJ188" s="798" t="s">
        <v>3706</v>
      </c>
      <c r="CK188" s="740"/>
      <c r="CL188" s="768">
        <v>166</v>
      </c>
      <c r="CM188" s="768" t="str">
        <f t="shared" si="2"/>
        <v>pinta</v>
      </c>
    </row>
    <row r="189" spans="2:92" s="768" customFormat="1" ht="16.5" customHeight="1" thickBot="1">
      <c r="B189" s="769"/>
      <c r="C189" s="770" t="s">
        <v>474</v>
      </c>
      <c r="D189" s="816" t="s">
        <v>3966</v>
      </c>
      <c r="E189" s="771">
        <v>45413</v>
      </c>
      <c r="F189" s="772">
        <v>45406</v>
      </c>
      <c r="G189" s="770" t="s">
        <v>61</v>
      </c>
      <c r="H189" s="770">
        <v>1036929055</v>
      </c>
      <c r="I189" s="770" t="s">
        <v>2553</v>
      </c>
      <c r="J189" s="770" t="s">
        <v>2876</v>
      </c>
      <c r="K189" s="770" t="s">
        <v>2621</v>
      </c>
      <c r="L189" s="770" t="s">
        <v>2665</v>
      </c>
      <c r="M189" s="771">
        <v>32059</v>
      </c>
      <c r="N189" s="813">
        <v>167</v>
      </c>
      <c r="O189" s="770" t="s">
        <v>4</v>
      </c>
      <c r="P189" s="817" t="s">
        <v>4070</v>
      </c>
      <c r="Q189" s="818" t="s">
        <v>2524</v>
      </c>
      <c r="R189" s="818" t="s">
        <v>3626</v>
      </c>
      <c r="S189" s="998" t="s">
        <v>3118</v>
      </c>
      <c r="T189" s="740"/>
      <c r="U189" s="775">
        <v>6045432000</v>
      </c>
      <c r="V189" s="740">
        <v>3219374659</v>
      </c>
      <c r="W189" s="891" t="s">
        <v>2877</v>
      </c>
      <c r="X189" s="740" t="s">
        <v>2527</v>
      </c>
      <c r="Y189" s="740"/>
      <c r="Z189" s="740" t="s">
        <v>3119</v>
      </c>
      <c r="AA189" s="740"/>
      <c r="AB189" s="779" t="s">
        <v>4024</v>
      </c>
      <c r="AC189" s="790"/>
      <c r="AD189" s="781" t="s">
        <v>489</v>
      </c>
      <c r="AE189" s="821"/>
      <c r="AF189" s="779" t="s">
        <v>551</v>
      </c>
      <c r="AG189" s="779" t="s">
        <v>600</v>
      </c>
      <c r="AH189" s="779" t="s">
        <v>485</v>
      </c>
      <c r="AI189" s="779" t="s">
        <v>492</v>
      </c>
      <c r="AJ189" s="822">
        <v>45359</v>
      </c>
      <c r="AK189" s="822">
        <v>45573</v>
      </c>
      <c r="AL189" s="823">
        <v>7</v>
      </c>
      <c r="AM189" s="824">
        <v>15631000</v>
      </c>
      <c r="AN189" s="824">
        <v>2233000</v>
      </c>
      <c r="AO189" s="825">
        <v>1300000</v>
      </c>
      <c r="AP189" s="740">
        <v>1841201</v>
      </c>
      <c r="AQ189" s="789" t="s">
        <v>821</v>
      </c>
      <c r="AR189" s="790"/>
      <c r="AS189" s="769">
        <v>1</v>
      </c>
      <c r="AT189" s="791" t="s">
        <v>112</v>
      </c>
      <c r="AU189" s="792" t="s">
        <v>112</v>
      </c>
      <c r="AV189" s="792" t="s">
        <v>112</v>
      </c>
      <c r="AW189" s="792" t="s">
        <v>112</v>
      </c>
      <c r="AX189" s="792" t="s">
        <v>112</v>
      </c>
      <c r="AY189" s="769"/>
      <c r="AZ189" s="769"/>
      <c r="BA189" s="769"/>
      <c r="BB189" s="769"/>
      <c r="BC189" s="769"/>
      <c r="BD189" s="769"/>
      <c r="BE189" s="769"/>
      <c r="BF189" s="769"/>
      <c r="BG189" s="769" t="s">
        <v>112</v>
      </c>
      <c r="BH189" s="769" t="s">
        <v>112</v>
      </c>
      <c r="BI189" s="769" t="s">
        <v>112</v>
      </c>
      <c r="BJ189" s="769" t="s">
        <v>112</v>
      </c>
      <c r="BK189" s="769" t="s">
        <v>112</v>
      </c>
      <c r="BL189" s="769" t="s">
        <v>112</v>
      </c>
      <c r="BM189" s="769" t="s">
        <v>3693</v>
      </c>
      <c r="BN189" s="769" t="s">
        <v>112</v>
      </c>
      <c r="BO189" s="769" t="s">
        <v>112</v>
      </c>
      <c r="BP189" s="769" t="s">
        <v>112</v>
      </c>
      <c r="BQ189" s="769" t="s">
        <v>112</v>
      </c>
      <c r="BR189" s="740"/>
      <c r="BS189" s="740"/>
      <c r="BT189" s="740"/>
      <c r="BU189" s="740"/>
      <c r="BV189" s="740"/>
      <c r="BW189" s="740"/>
      <c r="BX189" s="740"/>
      <c r="BY189" s="740">
        <v>1841201</v>
      </c>
      <c r="BZ189" s="794" t="s">
        <v>3704</v>
      </c>
      <c r="CA189" s="740">
        <v>1841201</v>
      </c>
      <c r="CB189" s="740">
        <v>1</v>
      </c>
      <c r="CC189" s="740">
        <v>0.52200000000000002</v>
      </c>
      <c r="CD189" s="796" t="s">
        <v>3798</v>
      </c>
      <c r="CE189" s="796" t="s">
        <v>2524</v>
      </c>
      <c r="CF189" s="796" t="s">
        <v>3634</v>
      </c>
      <c r="CG189" s="796" t="s">
        <v>177</v>
      </c>
      <c r="CH189" s="797">
        <v>6045432000</v>
      </c>
      <c r="CI189" s="797">
        <v>3002500001</v>
      </c>
      <c r="CJ189" s="798" t="s">
        <v>3706</v>
      </c>
      <c r="CK189" s="740"/>
      <c r="CL189" s="768">
        <v>167</v>
      </c>
      <c r="CM189" s="768" t="str">
        <f t="shared" si="2"/>
        <v>pinta</v>
      </c>
    </row>
    <row r="190" spans="2:92" s="768" customFormat="1" ht="16.5" customHeight="1" thickBot="1">
      <c r="B190" s="769"/>
      <c r="C190" s="770" t="s">
        <v>474</v>
      </c>
      <c r="D190" s="816" t="s">
        <v>3966</v>
      </c>
      <c r="E190" s="771"/>
      <c r="F190" s="772"/>
      <c r="G190" s="770" t="s">
        <v>61</v>
      </c>
      <c r="H190" s="770">
        <v>1036397296</v>
      </c>
      <c r="I190" s="770" t="s">
        <v>3245</v>
      </c>
      <c r="J190" s="770" t="s">
        <v>2556</v>
      </c>
      <c r="K190" s="770" t="s">
        <v>2613</v>
      </c>
      <c r="L190" s="770" t="s">
        <v>2614</v>
      </c>
      <c r="M190" s="771">
        <v>45450</v>
      </c>
      <c r="N190" s="813">
        <v>168</v>
      </c>
      <c r="O190" s="771" t="s">
        <v>4</v>
      </c>
      <c r="P190" s="817" t="s">
        <v>4094</v>
      </c>
      <c r="Q190" s="818" t="s">
        <v>2524</v>
      </c>
      <c r="R190" s="818" t="s">
        <v>3626</v>
      </c>
      <c r="S190" s="998" t="s">
        <v>3118</v>
      </c>
      <c r="T190" s="740"/>
      <c r="U190" s="775">
        <v>6045432000</v>
      </c>
      <c r="V190" s="740">
        <v>3107659083</v>
      </c>
      <c r="W190" s="891" t="s">
        <v>4095</v>
      </c>
      <c r="X190" s="740" t="s">
        <v>2527</v>
      </c>
      <c r="Y190" s="740"/>
      <c r="Z190" s="740" t="s">
        <v>2623</v>
      </c>
      <c r="AA190" s="740"/>
      <c r="AB190" s="779" t="s">
        <v>4024</v>
      </c>
      <c r="AC190" s="790"/>
      <c r="AD190" s="781" t="s">
        <v>489</v>
      </c>
      <c r="AE190" s="821"/>
      <c r="AF190" s="779" t="s">
        <v>551</v>
      </c>
      <c r="AG190" s="779" t="s">
        <v>600</v>
      </c>
      <c r="AH190" s="779" t="s">
        <v>485</v>
      </c>
      <c r="AI190" s="779" t="s">
        <v>492</v>
      </c>
      <c r="AJ190" s="822">
        <v>45554</v>
      </c>
      <c r="AK190" s="822">
        <v>45641</v>
      </c>
      <c r="AL190" s="823">
        <v>3</v>
      </c>
      <c r="AM190" s="824">
        <v>6550134</v>
      </c>
      <c r="AN190" s="824">
        <v>2233000</v>
      </c>
      <c r="AO190" s="825">
        <v>1300000</v>
      </c>
      <c r="AP190" s="740">
        <v>1841201</v>
      </c>
      <c r="AQ190" s="789" t="s">
        <v>821</v>
      </c>
      <c r="AR190" s="790"/>
      <c r="AS190" s="769">
        <v>1</v>
      </c>
      <c r="AT190" s="791" t="s">
        <v>112</v>
      </c>
      <c r="AU190" s="792" t="s">
        <v>112</v>
      </c>
      <c r="AV190" s="792" t="s">
        <v>112</v>
      </c>
      <c r="AW190" s="792" t="s">
        <v>112</v>
      </c>
      <c r="AX190" s="792" t="s">
        <v>112</v>
      </c>
      <c r="AY190" s="769"/>
      <c r="AZ190" s="769"/>
      <c r="BA190" s="769"/>
      <c r="BB190" s="769"/>
      <c r="BC190" s="769"/>
      <c r="BD190" s="769"/>
      <c r="BE190" s="769"/>
      <c r="BF190" s="769"/>
      <c r="BG190" s="769" t="s">
        <v>112</v>
      </c>
      <c r="BH190" s="769" t="s">
        <v>112</v>
      </c>
      <c r="BI190" s="769" t="s">
        <v>112</v>
      </c>
      <c r="BJ190" s="769" t="s">
        <v>112</v>
      </c>
      <c r="BK190" s="769" t="s">
        <v>112</v>
      </c>
      <c r="BL190" s="769" t="s">
        <v>112</v>
      </c>
      <c r="BM190" s="769" t="s">
        <v>3693</v>
      </c>
      <c r="BN190" s="769" t="s">
        <v>112</v>
      </c>
      <c r="BO190" s="769" t="s">
        <v>112</v>
      </c>
      <c r="BP190" s="769" t="s">
        <v>112</v>
      </c>
      <c r="BQ190" s="769" t="s">
        <v>112</v>
      </c>
      <c r="BR190" s="740"/>
      <c r="BS190" s="740"/>
      <c r="BT190" s="740"/>
      <c r="BU190" s="740"/>
      <c r="BV190" s="740"/>
      <c r="BW190" s="740"/>
      <c r="BX190" s="740"/>
      <c r="BY190" s="740">
        <v>1841201</v>
      </c>
      <c r="BZ190" s="794" t="s">
        <v>3704</v>
      </c>
      <c r="CA190" s="740">
        <v>1841201</v>
      </c>
      <c r="CB190" s="740">
        <v>1</v>
      </c>
      <c r="CC190" s="740">
        <v>0.52200000000000002</v>
      </c>
      <c r="CD190" s="796" t="s">
        <v>3798</v>
      </c>
      <c r="CE190" s="796" t="s">
        <v>2524</v>
      </c>
      <c r="CF190" s="796" t="s">
        <v>3634</v>
      </c>
      <c r="CG190" s="796" t="s">
        <v>177</v>
      </c>
      <c r="CH190" s="797">
        <v>6045432000</v>
      </c>
      <c r="CI190" s="797">
        <v>3002500001</v>
      </c>
      <c r="CJ190" s="798" t="s">
        <v>3706</v>
      </c>
      <c r="CK190" s="740"/>
      <c r="CL190" s="768">
        <v>168</v>
      </c>
      <c r="CM190" s="768" t="str">
        <f t="shared" si="2"/>
        <v>pinta</v>
      </c>
    </row>
    <row r="191" spans="2:92" s="768" customFormat="1" ht="16.5" customHeight="1" thickBot="1">
      <c r="B191" s="769"/>
      <c r="C191" s="770" t="s">
        <v>474</v>
      </c>
      <c r="D191" s="816" t="s">
        <v>3967</v>
      </c>
      <c r="E191" s="771">
        <v>45413</v>
      </c>
      <c r="F191" s="772">
        <v>45406</v>
      </c>
      <c r="G191" s="770" t="s">
        <v>61</v>
      </c>
      <c r="H191" s="770">
        <v>1112773822</v>
      </c>
      <c r="I191" s="770" t="s">
        <v>3472</v>
      </c>
      <c r="J191" s="770" t="s">
        <v>3473</v>
      </c>
      <c r="K191" s="770" t="s">
        <v>3474</v>
      </c>
      <c r="L191" s="770" t="s">
        <v>2638</v>
      </c>
      <c r="M191" s="771">
        <v>33411</v>
      </c>
      <c r="N191" s="813">
        <v>169</v>
      </c>
      <c r="O191" s="770" t="s">
        <v>524</v>
      </c>
      <c r="P191" s="817" t="s">
        <v>3475</v>
      </c>
      <c r="Q191" s="818" t="s">
        <v>2524</v>
      </c>
      <c r="R191" s="818" t="s">
        <v>3626</v>
      </c>
      <c r="S191" s="819" t="s">
        <v>3118</v>
      </c>
      <c r="T191" s="740"/>
      <c r="U191" s="775">
        <v>6045432000</v>
      </c>
      <c r="V191" s="740">
        <v>3196076570</v>
      </c>
      <c r="W191" s="820" t="s">
        <v>3476</v>
      </c>
      <c r="X191" s="740" t="s">
        <v>2547</v>
      </c>
      <c r="Y191" s="740"/>
      <c r="Z191" s="740" t="s">
        <v>3119</v>
      </c>
      <c r="AA191" s="740"/>
      <c r="AB191" s="779" t="s">
        <v>4024</v>
      </c>
      <c r="AC191" s="790"/>
      <c r="AD191" s="781" t="s">
        <v>489</v>
      </c>
      <c r="AE191" s="821"/>
      <c r="AF191" s="779" t="s">
        <v>551</v>
      </c>
      <c r="AG191" s="779" t="s">
        <v>600</v>
      </c>
      <c r="AH191" s="779" t="s">
        <v>485</v>
      </c>
      <c r="AI191" s="779" t="s">
        <v>492</v>
      </c>
      <c r="AJ191" s="822">
        <v>45525</v>
      </c>
      <c r="AK191" s="822">
        <v>45641</v>
      </c>
      <c r="AL191" s="823">
        <v>4</v>
      </c>
      <c r="AM191" s="824">
        <v>14124600</v>
      </c>
      <c r="AN191" s="824">
        <v>3715513</v>
      </c>
      <c r="AO191" s="825">
        <v>1486800</v>
      </c>
      <c r="AP191" s="740">
        <v>1841201</v>
      </c>
      <c r="AQ191" s="789" t="s">
        <v>821</v>
      </c>
      <c r="AR191" s="790"/>
      <c r="AS191" s="769">
        <v>1</v>
      </c>
      <c r="AT191" s="791" t="s">
        <v>112</v>
      </c>
      <c r="AU191" s="792" t="s">
        <v>112</v>
      </c>
      <c r="AV191" s="792" t="s">
        <v>112</v>
      </c>
      <c r="AW191" s="792" t="s">
        <v>112</v>
      </c>
      <c r="AX191" s="792" t="s">
        <v>112</v>
      </c>
      <c r="AY191" s="769"/>
      <c r="AZ191" s="769"/>
      <c r="BA191" s="769"/>
      <c r="BB191" s="769"/>
      <c r="BC191" s="769"/>
      <c r="BD191" s="769"/>
      <c r="BE191" s="769"/>
      <c r="BF191" s="769"/>
      <c r="BG191" s="769" t="s">
        <v>112</v>
      </c>
      <c r="BH191" s="769" t="s">
        <v>112</v>
      </c>
      <c r="BI191" s="769" t="s">
        <v>112</v>
      </c>
      <c r="BJ191" s="769" t="s">
        <v>112</v>
      </c>
      <c r="BK191" s="769" t="s">
        <v>112</v>
      </c>
      <c r="BL191" s="769" t="s">
        <v>112</v>
      </c>
      <c r="BM191" s="769" t="s">
        <v>3693</v>
      </c>
      <c r="BN191" s="769" t="s">
        <v>112</v>
      </c>
      <c r="BO191" s="769" t="s">
        <v>112</v>
      </c>
      <c r="BP191" s="769" t="s">
        <v>112</v>
      </c>
      <c r="BQ191" s="769" t="s">
        <v>112</v>
      </c>
      <c r="BR191" s="740"/>
      <c r="BS191" s="740"/>
      <c r="BT191" s="740"/>
      <c r="BU191" s="740"/>
      <c r="BV191" s="740"/>
      <c r="BW191" s="740"/>
      <c r="BX191" s="740"/>
      <c r="BY191" s="740">
        <v>1841201</v>
      </c>
      <c r="BZ191" s="794" t="s">
        <v>3704</v>
      </c>
      <c r="CA191" s="740">
        <v>1841201</v>
      </c>
      <c r="CB191" s="740">
        <v>1</v>
      </c>
      <c r="CC191" s="740">
        <v>0.52200000000000002</v>
      </c>
      <c r="CD191" s="796" t="s">
        <v>3799</v>
      </c>
      <c r="CE191" s="796" t="s">
        <v>2524</v>
      </c>
      <c r="CF191" s="796" t="s">
        <v>3634</v>
      </c>
      <c r="CG191" s="796" t="s">
        <v>177</v>
      </c>
      <c r="CH191" s="797">
        <v>6045432000</v>
      </c>
      <c r="CI191" s="797">
        <v>3002500001</v>
      </c>
      <c r="CJ191" s="798" t="s">
        <v>3706</v>
      </c>
      <c r="CK191" s="740"/>
      <c r="CL191" s="768">
        <v>169</v>
      </c>
      <c r="CM191" s="768" t="str">
        <f t="shared" si="2"/>
        <v>pinta</v>
      </c>
    </row>
    <row r="192" spans="2:92" s="768" customFormat="1" ht="16.5" customHeight="1" thickBot="1">
      <c r="B192" s="769"/>
      <c r="C192" s="770" t="s">
        <v>474</v>
      </c>
      <c r="D192" s="816" t="s">
        <v>3967</v>
      </c>
      <c r="E192" s="771">
        <v>45413</v>
      </c>
      <c r="F192" s="772">
        <v>45406</v>
      </c>
      <c r="G192" s="770" t="s">
        <v>61</v>
      </c>
      <c r="H192" s="770">
        <v>1036952037</v>
      </c>
      <c r="I192" s="770" t="s">
        <v>3353</v>
      </c>
      <c r="J192" s="770" t="s">
        <v>3477</v>
      </c>
      <c r="K192" s="770" t="s">
        <v>2677</v>
      </c>
      <c r="L192" s="770" t="s">
        <v>3478</v>
      </c>
      <c r="M192" s="771">
        <v>34709</v>
      </c>
      <c r="N192" s="813">
        <v>170</v>
      </c>
      <c r="O192" s="770" t="s">
        <v>4</v>
      </c>
      <c r="P192" s="817" t="s">
        <v>3479</v>
      </c>
      <c r="Q192" s="818" t="s">
        <v>2524</v>
      </c>
      <c r="R192" s="818" t="s">
        <v>3626</v>
      </c>
      <c r="S192" s="819" t="s">
        <v>3118</v>
      </c>
      <c r="T192" s="740"/>
      <c r="U192" s="775">
        <v>6045432000</v>
      </c>
      <c r="V192" s="740">
        <v>3007435543</v>
      </c>
      <c r="W192" s="820" t="s">
        <v>3480</v>
      </c>
      <c r="X192" s="740" t="s">
        <v>2527</v>
      </c>
      <c r="Y192" s="740"/>
      <c r="Z192" s="740" t="s">
        <v>2623</v>
      </c>
      <c r="AA192" s="740"/>
      <c r="AB192" s="779" t="s">
        <v>4024</v>
      </c>
      <c r="AC192" s="790"/>
      <c r="AD192" s="781" t="s">
        <v>489</v>
      </c>
      <c r="AE192" s="821"/>
      <c r="AF192" s="779" t="s">
        <v>551</v>
      </c>
      <c r="AG192" s="779" t="s">
        <v>600</v>
      </c>
      <c r="AH192" s="779" t="s">
        <v>485</v>
      </c>
      <c r="AI192" s="779" t="s">
        <v>492</v>
      </c>
      <c r="AJ192" s="822">
        <v>45519</v>
      </c>
      <c r="AK192" s="822">
        <v>45641</v>
      </c>
      <c r="AL192" s="823">
        <v>4</v>
      </c>
      <c r="AM192" s="824">
        <v>14868000</v>
      </c>
      <c r="AN192" s="824">
        <v>3717000</v>
      </c>
      <c r="AO192" s="825">
        <v>1486800</v>
      </c>
      <c r="AP192" s="740">
        <v>1841201</v>
      </c>
      <c r="AQ192" s="789" t="s">
        <v>821</v>
      </c>
      <c r="AR192" s="790"/>
      <c r="AS192" s="769">
        <v>1</v>
      </c>
      <c r="AT192" s="791" t="s">
        <v>112</v>
      </c>
      <c r="AU192" s="792" t="s">
        <v>112</v>
      </c>
      <c r="AV192" s="792" t="s">
        <v>112</v>
      </c>
      <c r="AW192" s="792" t="s">
        <v>112</v>
      </c>
      <c r="AX192" s="792" t="s">
        <v>112</v>
      </c>
      <c r="AY192" s="769"/>
      <c r="AZ192" s="769"/>
      <c r="BA192" s="769"/>
      <c r="BB192" s="769"/>
      <c r="BC192" s="769"/>
      <c r="BD192" s="769"/>
      <c r="BE192" s="769"/>
      <c r="BF192" s="769"/>
      <c r="BG192" s="769" t="s">
        <v>112</v>
      </c>
      <c r="BH192" s="769" t="s">
        <v>112</v>
      </c>
      <c r="BI192" s="769" t="s">
        <v>112</v>
      </c>
      <c r="BJ192" s="769" t="s">
        <v>112</v>
      </c>
      <c r="BK192" s="769" t="s">
        <v>112</v>
      </c>
      <c r="BL192" s="769" t="s">
        <v>112</v>
      </c>
      <c r="BM192" s="769" t="s">
        <v>3693</v>
      </c>
      <c r="BN192" s="769" t="s">
        <v>112</v>
      </c>
      <c r="BO192" s="769" t="s">
        <v>112</v>
      </c>
      <c r="BP192" s="769" t="s">
        <v>112</v>
      </c>
      <c r="BQ192" s="769" t="s">
        <v>112</v>
      </c>
      <c r="BR192" s="740"/>
      <c r="BS192" s="740"/>
      <c r="BT192" s="740"/>
      <c r="BU192" s="740"/>
      <c r="BV192" s="740"/>
      <c r="BW192" s="740"/>
      <c r="BX192" s="740"/>
      <c r="BY192" s="740">
        <v>1841201</v>
      </c>
      <c r="BZ192" s="794" t="s">
        <v>3704</v>
      </c>
      <c r="CA192" s="740">
        <v>1841201</v>
      </c>
      <c r="CB192" s="740">
        <v>1</v>
      </c>
      <c r="CC192" s="740">
        <v>0.52200000000000002</v>
      </c>
      <c r="CD192" s="796" t="s">
        <v>3800</v>
      </c>
      <c r="CE192" s="796" t="s">
        <v>2524</v>
      </c>
      <c r="CF192" s="796" t="s">
        <v>3634</v>
      </c>
      <c r="CG192" s="796" t="s">
        <v>177</v>
      </c>
      <c r="CH192" s="797">
        <v>6045432000</v>
      </c>
      <c r="CI192" s="797">
        <v>3002500001</v>
      </c>
      <c r="CJ192" s="798" t="s">
        <v>3706</v>
      </c>
      <c r="CK192" s="740"/>
      <c r="CL192" s="768">
        <v>170</v>
      </c>
      <c r="CM192" s="768" t="str">
        <f t="shared" si="2"/>
        <v>pinta</v>
      </c>
    </row>
    <row r="193" spans="2:92" s="768" customFormat="1" ht="16.5" customHeight="1" thickBot="1">
      <c r="B193" s="769"/>
      <c r="C193" s="770" t="s">
        <v>474</v>
      </c>
      <c r="D193" s="816" t="s">
        <v>3967</v>
      </c>
      <c r="E193" s="771">
        <v>45413</v>
      </c>
      <c r="F193" s="772">
        <v>45406</v>
      </c>
      <c r="G193" s="770" t="s">
        <v>61</v>
      </c>
      <c r="H193" s="770">
        <v>1001004947</v>
      </c>
      <c r="I193" s="770" t="s">
        <v>3481</v>
      </c>
      <c r="J193" s="770" t="s">
        <v>3482</v>
      </c>
      <c r="K193" s="770" t="s">
        <v>3211</v>
      </c>
      <c r="L193" s="770" t="s">
        <v>3483</v>
      </c>
      <c r="M193" s="771">
        <v>36766</v>
      </c>
      <c r="N193" s="813">
        <v>171</v>
      </c>
      <c r="O193" s="770" t="s">
        <v>4</v>
      </c>
      <c r="P193" s="817" t="s">
        <v>3484</v>
      </c>
      <c r="Q193" s="818" t="s">
        <v>2524</v>
      </c>
      <c r="R193" s="818" t="s">
        <v>3626</v>
      </c>
      <c r="S193" s="819" t="s">
        <v>3118</v>
      </c>
      <c r="T193" s="740"/>
      <c r="U193" s="775">
        <v>6045432000</v>
      </c>
      <c r="V193" s="740">
        <v>3206920388</v>
      </c>
      <c r="W193" s="820" t="s">
        <v>3485</v>
      </c>
      <c r="X193" s="740" t="s">
        <v>2527</v>
      </c>
      <c r="Y193" s="740"/>
      <c r="Z193" s="740" t="s">
        <v>3119</v>
      </c>
      <c r="AA193" s="740"/>
      <c r="AB193" s="779" t="s">
        <v>4024</v>
      </c>
      <c r="AC193" s="790"/>
      <c r="AD193" s="781" t="s">
        <v>489</v>
      </c>
      <c r="AE193" s="821"/>
      <c r="AF193" s="779" t="s">
        <v>551</v>
      </c>
      <c r="AG193" s="779" t="s">
        <v>600</v>
      </c>
      <c r="AH193" s="779" t="s">
        <v>485</v>
      </c>
      <c r="AI193" s="779" t="s">
        <v>492</v>
      </c>
      <c r="AJ193" s="822">
        <v>45611</v>
      </c>
      <c r="AK193" s="822">
        <v>45641</v>
      </c>
      <c r="AL193" s="823">
        <v>1</v>
      </c>
      <c r="AM193" s="824">
        <v>2233000</v>
      </c>
      <c r="AN193" s="824">
        <v>2233000</v>
      </c>
      <c r="AO193" s="825">
        <v>1300000</v>
      </c>
      <c r="AP193" s="740">
        <v>1841201</v>
      </c>
      <c r="AQ193" s="789" t="s">
        <v>821</v>
      </c>
      <c r="AR193" s="790"/>
      <c r="AS193" s="769">
        <v>1</v>
      </c>
      <c r="AT193" s="791" t="s">
        <v>112</v>
      </c>
      <c r="AU193" s="792" t="s">
        <v>112</v>
      </c>
      <c r="AV193" s="792" t="s">
        <v>112</v>
      </c>
      <c r="AW193" s="792" t="s">
        <v>112</v>
      </c>
      <c r="AX193" s="792" t="s">
        <v>112</v>
      </c>
      <c r="AY193" s="769"/>
      <c r="AZ193" s="769"/>
      <c r="BA193" s="769"/>
      <c r="BB193" s="769"/>
      <c r="BC193" s="769"/>
      <c r="BD193" s="769"/>
      <c r="BE193" s="769"/>
      <c r="BF193" s="769"/>
      <c r="BG193" s="769" t="s">
        <v>112</v>
      </c>
      <c r="BH193" s="769" t="s">
        <v>112</v>
      </c>
      <c r="BI193" s="769" t="s">
        <v>112</v>
      </c>
      <c r="BJ193" s="769" t="s">
        <v>112</v>
      </c>
      <c r="BK193" s="769" t="s">
        <v>112</v>
      </c>
      <c r="BL193" s="769" t="s">
        <v>112</v>
      </c>
      <c r="BM193" s="769" t="s">
        <v>3693</v>
      </c>
      <c r="BN193" s="769" t="s">
        <v>112</v>
      </c>
      <c r="BO193" s="769" t="s">
        <v>112</v>
      </c>
      <c r="BP193" s="769" t="s">
        <v>112</v>
      </c>
      <c r="BQ193" s="769" t="s">
        <v>112</v>
      </c>
      <c r="BR193" s="740"/>
      <c r="BS193" s="740"/>
      <c r="BT193" s="740"/>
      <c r="BU193" s="740"/>
      <c r="BV193" s="740"/>
      <c r="BW193" s="740"/>
      <c r="BX193" s="740"/>
      <c r="BY193" s="740">
        <v>1841201</v>
      </c>
      <c r="BZ193" s="794" t="s">
        <v>3704</v>
      </c>
      <c r="CA193" s="740">
        <v>1841201</v>
      </c>
      <c r="CB193" s="740">
        <v>1</v>
      </c>
      <c r="CC193" s="740">
        <v>0.52200000000000002</v>
      </c>
      <c r="CD193" s="796" t="s">
        <v>3801</v>
      </c>
      <c r="CE193" s="796" t="s">
        <v>2524</v>
      </c>
      <c r="CF193" s="796" t="s">
        <v>3634</v>
      </c>
      <c r="CG193" s="796" t="s">
        <v>177</v>
      </c>
      <c r="CH193" s="797">
        <v>6045432000</v>
      </c>
      <c r="CI193" s="797">
        <v>3002500001</v>
      </c>
      <c r="CJ193" s="798" t="s">
        <v>3706</v>
      </c>
      <c r="CK193" s="740"/>
      <c r="CL193" s="768">
        <v>171</v>
      </c>
      <c r="CM193" s="768" t="str">
        <f t="shared" si="2"/>
        <v>pinta</v>
      </c>
    </row>
    <row r="194" spans="2:92" ht="16.5" customHeight="1" thickBot="1">
      <c r="B194" s="462"/>
      <c r="C194" s="527" t="s">
        <v>474</v>
      </c>
      <c r="D194" s="488" t="s">
        <v>3967</v>
      </c>
      <c r="E194" s="528">
        <v>45413</v>
      </c>
      <c r="F194" s="691">
        <v>45406</v>
      </c>
      <c r="G194" s="527" t="s">
        <v>61</v>
      </c>
      <c r="H194" s="527">
        <v>1036397697</v>
      </c>
      <c r="I194" s="527" t="s">
        <v>3172</v>
      </c>
      <c r="J194" s="527" t="s">
        <v>3486</v>
      </c>
      <c r="K194" s="527" t="s">
        <v>3143</v>
      </c>
      <c r="L194" s="527" t="s">
        <v>2830</v>
      </c>
      <c r="M194" s="528">
        <v>33876</v>
      </c>
      <c r="N194" s="812">
        <v>172</v>
      </c>
      <c r="O194" s="527" t="s">
        <v>4</v>
      </c>
      <c r="P194" s="483" t="s">
        <v>3487</v>
      </c>
      <c r="Q194" s="468" t="s">
        <v>2524</v>
      </c>
      <c r="R194" s="468" t="s">
        <v>3626</v>
      </c>
      <c r="S194" s="501" t="s">
        <v>3118</v>
      </c>
      <c r="T194" s="464"/>
      <c r="U194" s="438">
        <v>6045432000</v>
      </c>
      <c r="V194" s="464">
        <v>3217710333</v>
      </c>
      <c r="W194" s="443" t="s">
        <v>3488</v>
      </c>
      <c r="X194" s="464" t="s">
        <v>2527</v>
      </c>
      <c r="Y194" s="464"/>
      <c r="Z194" s="464" t="s">
        <v>2548</v>
      </c>
      <c r="AA194" s="464"/>
      <c r="AB194" s="439" t="s">
        <v>2527</v>
      </c>
      <c r="AC194" s="516"/>
      <c r="AD194" s="548" t="s">
        <v>489</v>
      </c>
      <c r="AE194" s="541"/>
      <c r="AF194" s="439" t="s">
        <v>551</v>
      </c>
      <c r="AG194" s="439" t="s">
        <v>600</v>
      </c>
      <c r="AH194" s="439" t="s">
        <v>485</v>
      </c>
      <c r="AI194" s="439" t="s">
        <v>492</v>
      </c>
      <c r="AJ194" s="482">
        <v>45329</v>
      </c>
      <c r="AK194" s="482">
        <v>45512</v>
      </c>
      <c r="AL194" s="509">
        <v>6</v>
      </c>
      <c r="AM194" s="446">
        <v>25800000</v>
      </c>
      <c r="AN194" s="446">
        <v>4300000</v>
      </c>
      <c r="AO194" s="514">
        <v>1720000</v>
      </c>
      <c r="AP194" s="464">
        <v>1841201</v>
      </c>
      <c r="AQ194" s="599" t="s">
        <v>821</v>
      </c>
      <c r="AR194" s="516"/>
      <c r="AS194" s="462">
        <v>1</v>
      </c>
      <c r="AT194" s="533" t="s">
        <v>112</v>
      </c>
      <c r="AU194" s="531" t="s">
        <v>112</v>
      </c>
      <c r="AV194" s="531" t="s">
        <v>112</v>
      </c>
      <c r="AW194" s="531" t="s">
        <v>112</v>
      </c>
      <c r="AX194" s="531" t="s">
        <v>112</v>
      </c>
      <c r="AY194" s="462"/>
      <c r="AZ194" s="462"/>
      <c r="BA194" s="462"/>
      <c r="BB194" s="462"/>
      <c r="BC194" s="462"/>
      <c r="BD194" s="462"/>
      <c r="BE194" s="462"/>
      <c r="BF194" s="462"/>
      <c r="BG194" s="462" t="s">
        <v>112</v>
      </c>
      <c r="BH194" s="462" t="s">
        <v>112</v>
      </c>
      <c r="BI194" s="462" t="s">
        <v>112</v>
      </c>
      <c r="BJ194" s="462" t="s">
        <v>112</v>
      </c>
      <c r="BK194" s="462" t="s">
        <v>112</v>
      </c>
      <c r="BL194" s="462" t="s">
        <v>112</v>
      </c>
      <c r="BM194" s="462" t="s">
        <v>3693</v>
      </c>
      <c r="BN194" s="462" t="s">
        <v>112</v>
      </c>
      <c r="BO194" s="462" t="s">
        <v>112</v>
      </c>
      <c r="BP194" s="462" t="s">
        <v>112</v>
      </c>
      <c r="BQ194" s="462" t="s">
        <v>112</v>
      </c>
      <c r="BR194" s="464"/>
      <c r="BS194" s="464"/>
      <c r="BT194" s="464"/>
      <c r="BU194" s="464"/>
      <c r="BV194" s="464"/>
      <c r="BW194" s="464"/>
      <c r="BX194" s="464"/>
      <c r="BY194" s="464">
        <v>1841201</v>
      </c>
      <c r="BZ194" s="542" t="s">
        <v>3704</v>
      </c>
      <c r="CA194" s="464">
        <v>1841201</v>
      </c>
      <c r="CB194" s="464">
        <v>1</v>
      </c>
      <c r="CC194" s="464">
        <v>0.52200000000000002</v>
      </c>
      <c r="CD194" s="535" t="s">
        <v>3802</v>
      </c>
      <c r="CE194" s="535" t="s">
        <v>2524</v>
      </c>
      <c r="CF194" s="535" t="s">
        <v>3634</v>
      </c>
      <c r="CG194" s="535" t="s">
        <v>177</v>
      </c>
      <c r="CH194" s="517">
        <v>6045432000</v>
      </c>
      <c r="CI194" s="517">
        <v>3002500001</v>
      </c>
      <c r="CJ194" s="543" t="s">
        <v>3706</v>
      </c>
      <c r="CK194" s="464"/>
      <c r="CM194" s="894" t="str">
        <f t="shared" si="2"/>
        <v>pasar</v>
      </c>
      <c r="CN194" s="894" t="s">
        <v>4172</v>
      </c>
    </row>
    <row r="195" spans="2:92" s="768" customFormat="1" ht="16.5" customHeight="1" thickBot="1">
      <c r="B195" s="769"/>
      <c r="C195" s="770" t="s">
        <v>474</v>
      </c>
      <c r="D195" s="816" t="s">
        <v>3967</v>
      </c>
      <c r="E195" s="771">
        <v>45413</v>
      </c>
      <c r="F195" s="772">
        <v>45406</v>
      </c>
      <c r="G195" s="770" t="s">
        <v>61</v>
      </c>
      <c r="H195" s="770">
        <v>1036402478</v>
      </c>
      <c r="I195" s="770" t="s">
        <v>2575</v>
      </c>
      <c r="J195" s="770" t="s">
        <v>3489</v>
      </c>
      <c r="K195" s="770" t="s">
        <v>3261</v>
      </c>
      <c r="L195" s="770"/>
      <c r="M195" s="771">
        <v>35616</v>
      </c>
      <c r="N195" s="813">
        <v>173</v>
      </c>
      <c r="O195" s="770" t="s">
        <v>524</v>
      </c>
      <c r="P195" s="817" t="s">
        <v>3490</v>
      </c>
      <c r="Q195" s="818" t="s">
        <v>2524</v>
      </c>
      <c r="R195" s="818" t="s">
        <v>3626</v>
      </c>
      <c r="S195" s="819" t="s">
        <v>3118</v>
      </c>
      <c r="T195" s="740"/>
      <c r="U195" s="775">
        <v>6045432000</v>
      </c>
      <c r="V195" s="740">
        <v>3024226193</v>
      </c>
      <c r="W195" s="831" t="s">
        <v>3491</v>
      </c>
      <c r="X195" s="740" t="s">
        <v>2841</v>
      </c>
      <c r="Y195" s="740"/>
      <c r="Z195" s="740" t="s">
        <v>2623</v>
      </c>
      <c r="AA195" s="740"/>
      <c r="AB195" s="779" t="s">
        <v>2527</v>
      </c>
      <c r="AC195" s="790"/>
      <c r="AD195" s="781" t="s">
        <v>489</v>
      </c>
      <c r="AE195" s="821"/>
      <c r="AF195" s="779" t="s">
        <v>551</v>
      </c>
      <c r="AG195" s="779" t="s">
        <v>600</v>
      </c>
      <c r="AH195" s="779" t="s">
        <v>485</v>
      </c>
      <c r="AI195" s="779" t="s">
        <v>492</v>
      </c>
      <c r="AJ195" s="822">
        <v>45335</v>
      </c>
      <c r="AK195" s="822">
        <v>45517</v>
      </c>
      <c r="AL195" s="823">
        <v>6</v>
      </c>
      <c r="AM195" s="824">
        <v>27000000</v>
      </c>
      <c r="AN195" s="824">
        <v>4500000</v>
      </c>
      <c r="AO195" s="825">
        <v>1800000</v>
      </c>
      <c r="AP195" s="740">
        <v>1841201</v>
      </c>
      <c r="AQ195" s="789" t="s">
        <v>821</v>
      </c>
      <c r="AR195" s="790"/>
      <c r="AS195" s="769">
        <v>1</v>
      </c>
      <c r="AT195" s="791" t="s">
        <v>112</v>
      </c>
      <c r="AU195" s="792" t="s">
        <v>112</v>
      </c>
      <c r="AV195" s="792" t="s">
        <v>112</v>
      </c>
      <c r="AW195" s="792" t="s">
        <v>112</v>
      </c>
      <c r="AX195" s="792" t="s">
        <v>112</v>
      </c>
      <c r="AY195" s="769"/>
      <c r="AZ195" s="769"/>
      <c r="BA195" s="769"/>
      <c r="BB195" s="769"/>
      <c r="BC195" s="769"/>
      <c r="BD195" s="769"/>
      <c r="BE195" s="769"/>
      <c r="BF195" s="769"/>
      <c r="BG195" s="769" t="s">
        <v>112</v>
      </c>
      <c r="BH195" s="769" t="s">
        <v>112</v>
      </c>
      <c r="BI195" s="769" t="s">
        <v>112</v>
      </c>
      <c r="BJ195" s="769" t="s">
        <v>112</v>
      </c>
      <c r="BK195" s="769" t="s">
        <v>112</v>
      </c>
      <c r="BL195" s="769" t="s">
        <v>112</v>
      </c>
      <c r="BM195" s="769" t="s">
        <v>3693</v>
      </c>
      <c r="BN195" s="769" t="s">
        <v>112</v>
      </c>
      <c r="BO195" s="769" t="s">
        <v>112</v>
      </c>
      <c r="BP195" s="769" t="s">
        <v>112</v>
      </c>
      <c r="BQ195" s="769" t="s">
        <v>112</v>
      </c>
      <c r="BR195" s="740"/>
      <c r="BS195" s="740"/>
      <c r="BT195" s="740"/>
      <c r="BU195" s="740"/>
      <c r="BV195" s="740"/>
      <c r="BW195" s="740"/>
      <c r="BX195" s="740"/>
      <c r="BY195" s="740">
        <v>1841201</v>
      </c>
      <c r="BZ195" s="794" t="s">
        <v>3704</v>
      </c>
      <c r="CA195" s="740">
        <v>1841201</v>
      </c>
      <c r="CB195" s="740">
        <v>1</v>
      </c>
      <c r="CC195" s="740">
        <v>0.52200000000000002</v>
      </c>
      <c r="CD195" s="796" t="s">
        <v>3803</v>
      </c>
      <c r="CE195" s="796" t="s">
        <v>2524</v>
      </c>
      <c r="CF195" s="796" t="s">
        <v>3634</v>
      </c>
      <c r="CG195" s="796" t="s">
        <v>177</v>
      </c>
      <c r="CH195" s="797">
        <v>6045432000</v>
      </c>
      <c r="CI195" s="797">
        <v>3002500001</v>
      </c>
      <c r="CJ195" s="798" t="s">
        <v>3706</v>
      </c>
      <c r="CK195" s="740"/>
      <c r="CL195" s="768">
        <v>173</v>
      </c>
      <c r="CM195" s="768" t="str">
        <f t="shared" si="2"/>
        <v>pinta</v>
      </c>
    </row>
    <row r="196" spans="2:92" s="768" customFormat="1" ht="16.5" customHeight="1" thickBot="1">
      <c r="B196" s="769"/>
      <c r="C196" s="770" t="s">
        <v>474</v>
      </c>
      <c r="D196" s="816" t="s">
        <v>3967</v>
      </c>
      <c r="E196" s="771">
        <v>45413</v>
      </c>
      <c r="F196" s="772">
        <v>45406</v>
      </c>
      <c r="G196" s="770" t="s">
        <v>61</v>
      </c>
      <c r="H196" s="770">
        <v>71112962</v>
      </c>
      <c r="I196" s="770" t="s">
        <v>3117</v>
      </c>
      <c r="J196" s="770" t="s">
        <v>3077</v>
      </c>
      <c r="K196" s="770" t="s">
        <v>2526</v>
      </c>
      <c r="L196" s="770" t="s">
        <v>3492</v>
      </c>
      <c r="M196" s="771">
        <v>24418</v>
      </c>
      <c r="N196" s="813">
        <v>174</v>
      </c>
      <c r="O196" s="770" t="s">
        <v>4</v>
      </c>
      <c r="P196" s="817" t="s">
        <v>3493</v>
      </c>
      <c r="Q196" s="818" t="s">
        <v>2524</v>
      </c>
      <c r="R196" s="818" t="s">
        <v>3626</v>
      </c>
      <c r="S196" s="819" t="s">
        <v>3118</v>
      </c>
      <c r="T196" s="740"/>
      <c r="U196" s="775">
        <v>6045432000</v>
      </c>
      <c r="V196" s="740">
        <v>3113331896</v>
      </c>
      <c r="W196" s="820" t="s">
        <v>3494</v>
      </c>
      <c r="X196" s="740" t="s">
        <v>2547</v>
      </c>
      <c r="Y196" s="740"/>
      <c r="Z196" s="740" t="s">
        <v>2623</v>
      </c>
      <c r="AA196" s="740"/>
      <c r="AB196" s="779" t="s">
        <v>4024</v>
      </c>
      <c r="AC196" s="790"/>
      <c r="AD196" s="781" t="s">
        <v>489</v>
      </c>
      <c r="AE196" s="821"/>
      <c r="AF196" s="779" t="s">
        <v>551</v>
      </c>
      <c r="AG196" s="779" t="s">
        <v>600</v>
      </c>
      <c r="AH196" s="779" t="s">
        <v>485</v>
      </c>
      <c r="AI196" s="779" t="s">
        <v>492</v>
      </c>
      <c r="AJ196" s="822">
        <v>45533</v>
      </c>
      <c r="AK196" s="822">
        <v>45642</v>
      </c>
      <c r="AL196" s="823">
        <v>4</v>
      </c>
      <c r="AM196" s="824">
        <v>13257300</v>
      </c>
      <c r="AN196" s="824">
        <v>3717000</v>
      </c>
      <c r="AO196" s="825">
        <v>1486800</v>
      </c>
      <c r="AP196" s="740">
        <v>1841201</v>
      </c>
      <c r="AQ196" s="789" t="s">
        <v>821</v>
      </c>
      <c r="AR196" s="790"/>
      <c r="AS196" s="769">
        <v>1</v>
      </c>
      <c r="AT196" s="791" t="s">
        <v>112</v>
      </c>
      <c r="AU196" s="792" t="s">
        <v>112</v>
      </c>
      <c r="AV196" s="792" t="s">
        <v>112</v>
      </c>
      <c r="AW196" s="792" t="s">
        <v>112</v>
      </c>
      <c r="AX196" s="792" t="s">
        <v>112</v>
      </c>
      <c r="AY196" s="769"/>
      <c r="AZ196" s="769"/>
      <c r="BA196" s="769"/>
      <c r="BB196" s="769"/>
      <c r="BC196" s="769"/>
      <c r="BD196" s="769"/>
      <c r="BE196" s="769"/>
      <c r="BF196" s="769"/>
      <c r="BG196" s="769" t="s">
        <v>112</v>
      </c>
      <c r="BH196" s="769" t="s">
        <v>112</v>
      </c>
      <c r="BI196" s="769" t="s">
        <v>112</v>
      </c>
      <c r="BJ196" s="769" t="s">
        <v>112</v>
      </c>
      <c r="BK196" s="769" t="s">
        <v>112</v>
      </c>
      <c r="BL196" s="769" t="s">
        <v>112</v>
      </c>
      <c r="BM196" s="769" t="s">
        <v>3693</v>
      </c>
      <c r="BN196" s="769" t="s">
        <v>112</v>
      </c>
      <c r="BO196" s="769" t="s">
        <v>112</v>
      </c>
      <c r="BP196" s="769" t="s">
        <v>112</v>
      </c>
      <c r="BQ196" s="769" t="s">
        <v>112</v>
      </c>
      <c r="BR196" s="740"/>
      <c r="BS196" s="740"/>
      <c r="BT196" s="740"/>
      <c r="BU196" s="740"/>
      <c r="BV196" s="740"/>
      <c r="BW196" s="740"/>
      <c r="BX196" s="740"/>
      <c r="BY196" s="740">
        <v>1841201</v>
      </c>
      <c r="BZ196" s="794" t="s">
        <v>3704</v>
      </c>
      <c r="CA196" s="740">
        <v>1841201</v>
      </c>
      <c r="CB196" s="740">
        <v>1</v>
      </c>
      <c r="CC196" s="740">
        <v>0.52200000000000002</v>
      </c>
      <c r="CD196" s="796" t="s">
        <v>3804</v>
      </c>
      <c r="CE196" s="796" t="s">
        <v>2524</v>
      </c>
      <c r="CF196" s="796" t="s">
        <v>3634</v>
      </c>
      <c r="CG196" s="796" t="s">
        <v>177</v>
      </c>
      <c r="CH196" s="797">
        <v>6045432000</v>
      </c>
      <c r="CI196" s="797">
        <v>3002500001</v>
      </c>
      <c r="CJ196" s="798" t="s">
        <v>3706</v>
      </c>
      <c r="CK196" s="740"/>
      <c r="CL196" s="768">
        <v>174</v>
      </c>
      <c r="CM196" s="768" t="str">
        <f t="shared" si="2"/>
        <v>pinta</v>
      </c>
    </row>
    <row r="197" spans="2:92" ht="16.5" customHeight="1" thickBot="1">
      <c r="B197" s="462"/>
      <c r="C197" s="527" t="s">
        <v>474</v>
      </c>
      <c r="D197" s="488" t="s">
        <v>3967</v>
      </c>
      <c r="E197" s="528">
        <v>45413</v>
      </c>
      <c r="F197" s="691">
        <v>45406</v>
      </c>
      <c r="G197" s="527" t="s">
        <v>61</v>
      </c>
      <c r="H197" s="527">
        <v>21628255</v>
      </c>
      <c r="I197" s="527" t="s">
        <v>3495</v>
      </c>
      <c r="J197" s="527" t="s">
        <v>3496</v>
      </c>
      <c r="K197" s="527" t="s">
        <v>3497</v>
      </c>
      <c r="L197" s="527" t="s">
        <v>2669</v>
      </c>
      <c r="M197" s="528">
        <v>30859</v>
      </c>
      <c r="N197" s="812">
        <v>175</v>
      </c>
      <c r="O197" s="527" t="s">
        <v>524</v>
      </c>
      <c r="P197" s="483" t="s">
        <v>3498</v>
      </c>
      <c r="Q197" s="468" t="s">
        <v>2524</v>
      </c>
      <c r="R197" s="468" t="s">
        <v>3626</v>
      </c>
      <c r="S197" s="501" t="s">
        <v>3118</v>
      </c>
      <c r="T197" s="464"/>
      <c r="U197" s="438">
        <v>6045432000</v>
      </c>
      <c r="V197" s="464">
        <v>3117253426</v>
      </c>
      <c r="W197" s="443" t="s">
        <v>3499</v>
      </c>
      <c r="X197" s="464" t="s">
        <v>2527</v>
      </c>
      <c r="Y197" s="464"/>
      <c r="Z197" s="464" t="s">
        <v>2573</v>
      </c>
      <c r="AA197" s="464"/>
      <c r="AB197" s="439" t="s">
        <v>2527</v>
      </c>
      <c r="AC197" s="516"/>
      <c r="AD197" s="548" t="s">
        <v>489</v>
      </c>
      <c r="AE197" s="541"/>
      <c r="AF197" s="439" t="s">
        <v>551</v>
      </c>
      <c r="AG197" s="439" t="s">
        <v>600</v>
      </c>
      <c r="AH197" s="439" t="s">
        <v>485</v>
      </c>
      <c r="AI197" s="439" t="s">
        <v>492</v>
      </c>
      <c r="AJ197" s="482">
        <v>45343</v>
      </c>
      <c r="AK197" s="482">
        <v>45525</v>
      </c>
      <c r="AL197" s="509">
        <v>6</v>
      </c>
      <c r="AM197" s="446">
        <v>27000000</v>
      </c>
      <c r="AN197" s="446">
        <v>4500000</v>
      </c>
      <c r="AO197" s="514">
        <v>1800000</v>
      </c>
      <c r="AP197" s="464">
        <v>1841201</v>
      </c>
      <c r="AQ197" s="599" t="s">
        <v>821</v>
      </c>
      <c r="AR197" s="516"/>
      <c r="AS197" s="462">
        <v>1</v>
      </c>
      <c r="AT197" s="533" t="s">
        <v>112</v>
      </c>
      <c r="AU197" s="531" t="s">
        <v>112</v>
      </c>
      <c r="AV197" s="531" t="s">
        <v>112</v>
      </c>
      <c r="AW197" s="531" t="s">
        <v>112</v>
      </c>
      <c r="AX197" s="531" t="s">
        <v>112</v>
      </c>
      <c r="AY197" s="462"/>
      <c r="AZ197" s="462"/>
      <c r="BA197" s="462"/>
      <c r="BB197" s="462"/>
      <c r="BC197" s="462"/>
      <c r="BD197" s="462"/>
      <c r="BE197" s="462"/>
      <c r="BF197" s="462"/>
      <c r="BG197" s="462" t="s">
        <v>112</v>
      </c>
      <c r="BH197" s="462" t="s">
        <v>112</v>
      </c>
      <c r="BI197" s="462" t="s">
        <v>112</v>
      </c>
      <c r="BJ197" s="462" t="s">
        <v>112</v>
      </c>
      <c r="BK197" s="462" t="s">
        <v>112</v>
      </c>
      <c r="BL197" s="462" t="s">
        <v>112</v>
      </c>
      <c r="BM197" s="462" t="s">
        <v>3693</v>
      </c>
      <c r="BN197" s="462" t="s">
        <v>112</v>
      </c>
      <c r="BO197" s="462" t="s">
        <v>112</v>
      </c>
      <c r="BP197" s="462" t="s">
        <v>112</v>
      </c>
      <c r="BQ197" s="462" t="s">
        <v>112</v>
      </c>
      <c r="BR197" s="464"/>
      <c r="BS197" s="464"/>
      <c r="BT197" s="464"/>
      <c r="BU197" s="464"/>
      <c r="BV197" s="464"/>
      <c r="BW197" s="464"/>
      <c r="BX197" s="464"/>
      <c r="BY197" s="464">
        <v>1841201</v>
      </c>
      <c r="BZ197" s="542" t="s">
        <v>3704</v>
      </c>
      <c r="CA197" s="464">
        <v>1841201</v>
      </c>
      <c r="CB197" s="464">
        <v>1</v>
      </c>
      <c r="CC197" s="464">
        <v>0.52200000000000002</v>
      </c>
      <c r="CD197" s="535" t="s">
        <v>3805</v>
      </c>
      <c r="CE197" s="535" t="s">
        <v>2524</v>
      </c>
      <c r="CF197" s="535" t="s">
        <v>3634</v>
      </c>
      <c r="CG197" s="535" t="s">
        <v>177</v>
      </c>
      <c r="CH197" s="517">
        <v>6045432000</v>
      </c>
      <c r="CI197" s="517">
        <v>3002500001</v>
      </c>
      <c r="CJ197" s="543" t="s">
        <v>3706</v>
      </c>
      <c r="CK197" s="464"/>
      <c r="CM197" s="894" t="str">
        <f t="shared" si="2"/>
        <v>pasar</v>
      </c>
      <c r="CN197" s="894" t="s">
        <v>4173</v>
      </c>
    </row>
    <row r="198" spans="2:92" s="768" customFormat="1" ht="16.5" customHeight="1" thickBot="1">
      <c r="B198" s="769"/>
      <c r="C198" s="770" t="s">
        <v>474</v>
      </c>
      <c r="D198" s="816" t="s">
        <v>3964</v>
      </c>
      <c r="E198" s="771">
        <v>45413</v>
      </c>
      <c r="F198" s="772">
        <v>45406</v>
      </c>
      <c r="G198" s="770" t="s">
        <v>61</v>
      </c>
      <c r="H198" s="770">
        <v>1036397411</v>
      </c>
      <c r="I198" s="770" t="s">
        <v>3417</v>
      </c>
      <c r="J198" s="770" t="s">
        <v>2563</v>
      </c>
      <c r="K198" s="770" t="s">
        <v>3500</v>
      </c>
      <c r="L198" s="770" t="s">
        <v>3501</v>
      </c>
      <c r="M198" s="771">
        <v>33765</v>
      </c>
      <c r="N198" s="813">
        <v>176</v>
      </c>
      <c r="O198" s="770" t="s">
        <v>524</v>
      </c>
      <c r="P198" s="817" t="s">
        <v>3129</v>
      </c>
      <c r="Q198" s="818" t="s">
        <v>2524</v>
      </c>
      <c r="R198" s="818" t="s">
        <v>3626</v>
      </c>
      <c r="S198" s="819" t="s">
        <v>178</v>
      </c>
      <c r="T198" s="740"/>
      <c r="U198" s="775">
        <v>6045432000</v>
      </c>
      <c r="V198" s="740">
        <v>3206667505</v>
      </c>
      <c r="W198" s="820" t="s">
        <v>3502</v>
      </c>
      <c r="X198" s="830" t="s">
        <v>2527</v>
      </c>
      <c r="Y198" s="740"/>
      <c r="Z198" s="740" t="s">
        <v>2548</v>
      </c>
      <c r="AA198" s="740"/>
      <c r="AB198" s="779" t="s">
        <v>4024</v>
      </c>
      <c r="AC198" s="790"/>
      <c r="AD198" s="781" t="s">
        <v>489</v>
      </c>
      <c r="AE198" s="821"/>
      <c r="AF198" s="779" t="s">
        <v>551</v>
      </c>
      <c r="AG198" s="779" t="s">
        <v>600</v>
      </c>
      <c r="AH198" s="779" t="s">
        <v>485</v>
      </c>
      <c r="AI198" s="779" t="s">
        <v>492</v>
      </c>
      <c r="AJ198" s="822">
        <v>45504</v>
      </c>
      <c r="AK198" s="822">
        <v>45646</v>
      </c>
      <c r="AL198" s="823">
        <v>5</v>
      </c>
      <c r="AM198" s="824">
        <v>17346000</v>
      </c>
      <c r="AN198" s="824">
        <v>3717000</v>
      </c>
      <c r="AO198" s="825">
        <v>1490000</v>
      </c>
      <c r="AP198" s="740">
        <v>1841201</v>
      </c>
      <c r="AQ198" s="789" t="s">
        <v>821</v>
      </c>
      <c r="AR198" s="790"/>
      <c r="AS198" s="769">
        <v>1</v>
      </c>
      <c r="AT198" s="791" t="s">
        <v>112</v>
      </c>
      <c r="AU198" s="792" t="s">
        <v>112</v>
      </c>
      <c r="AV198" s="792" t="s">
        <v>112</v>
      </c>
      <c r="AW198" s="792" t="s">
        <v>112</v>
      </c>
      <c r="AX198" s="792" t="s">
        <v>112</v>
      </c>
      <c r="AY198" s="769"/>
      <c r="AZ198" s="769"/>
      <c r="BA198" s="769"/>
      <c r="BB198" s="769"/>
      <c r="BC198" s="769"/>
      <c r="BD198" s="769"/>
      <c r="BE198" s="769"/>
      <c r="BF198" s="769"/>
      <c r="BG198" s="769" t="s">
        <v>112</v>
      </c>
      <c r="BH198" s="769" t="s">
        <v>112</v>
      </c>
      <c r="BI198" s="769" t="s">
        <v>112</v>
      </c>
      <c r="BJ198" s="769" t="s">
        <v>112</v>
      </c>
      <c r="BK198" s="769" t="s">
        <v>112</v>
      </c>
      <c r="BL198" s="769" t="s">
        <v>112</v>
      </c>
      <c r="BM198" s="769" t="s">
        <v>3693</v>
      </c>
      <c r="BN198" s="769" t="s">
        <v>112</v>
      </c>
      <c r="BO198" s="769" t="s">
        <v>112</v>
      </c>
      <c r="BP198" s="769" t="s">
        <v>112</v>
      </c>
      <c r="BQ198" s="769" t="s">
        <v>112</v>
      </c>
      <c r="BR198" s="740"/>
      <c r="BS198" s="740"/>
      <c r="BT198" s="740"/>
      <c r="BU198" s="740"/>
      <c r="BV198" s="740"/>
      <c r="BW198" s="740"/>
      <c r="BX198" s="740"/>
      <c r="BY198" s="740">
        <v>1841201</v>
      </c>
      <c r="BZ198" s="794" t="s">
        <v>3704</v>
      </c>
      <c r="CA198" s="740">
        <v>1841201</v>
      </c>
      <c r="CB198" s="740">
        <v>1</v>
      </c>
      <c r="CC198" s="740">
        <v>0.52200000000000002</v>
      </c>
      <c r="CD198" s="796" t="s">
        <v>3806</v>
      </c>
      <c r="CE198" s="796" t="s">
        <v>2524</v>
      </c>
      <c r="CF198" s="796" t="s">
        <v>3634</v>
      </c>
      <c r="CG198" s="796" t="s">
        <v>177</v>
      </c>
      <c r="CH198" s="797">
        <v>6045432000</v>
      </c>
      <c r="CI198" s="797">
        <v>3002500001</v>
      </c>
      <c r="CJ198" s="798" t="s">
        <v>3706</v>
      </c>
      <c r="CK198" s="740"/>
      <c r="CL198" s="768">
        <v>176</v>
      </c>
      <c r="CM198" s="768" t="str">
        <f t="shared" si="2"/>
        <v>pinta</v>
      </c>
    </row>
    <row r="199" spans="2:92" s="768" customFormat="1" ht="16.5" customHeight="1" thickBot="1">
      <c r="B199" s="769"/>
      <c r="C199" s="770" t="s">
        <v>474</v>
      </c>
      <c r="D199" s="816" t="s">
        <v>3964</v>
      </c>
      <c r="E199" s="771">
        <v>45413</v>
      </c>
      <c r="F199" s="772">
        <v>45406</v>
      </c>
      <c r="G199" s="770" t="s">
        <v>61</v>
      </c>
      <c r="H199" s="770">
        <v>43712736</v>
      </c>
      <c r="I199" s="770" t="s">
        <v>3503</v>
      </c>
      <c r="J199" s="770" t="s">
        <v>3504</v>
      </c>
      <c r="K199" s="770" t="s">
        <v>3505</v>
      </c>
      <c r="L199" s="770" t="s">
        <v>3506</v>
      </c>
      <c r="M199" s="771">
        <v>27338</v>
      </c>
      <c r="N199" s="813">
        <v>177</v>
      </c>
      <c r="O199" s="770" t="s">
        <v>524</v>
      </c>
      <c r="P199" s="817" t="s">
        <v>3129</v>
      </c>
      <c r="Q199" s="818" t="s">
        <v>2524</v>
      </c>
      <c r="R199" s="818" t="s">
        <v>3626</v>
      </c>
      <c r="S199" s="819" t="s">
        <v>178</v>
      </c>
      <c r="T199" s="740"/>
      <c r="U199" s="775">
        <v>6045432000</v>
      </c>
      <c r="V199" s="740">
        <v>3192427471</v>
      </c>
      <c r="W199" s="820" t="s">
        <v>3507</v>
      </c>
      <c r="X199" s="830" t="s">
        <v>2547</v>
      </c>
      <c r="Y199" s="740"/>
      <c r="Z199" s="740" t="s">
        <v>2548</v>
      </c>
      <c r="AA199" s="740"/>
      <c r="AB199" s="779" t="s">
        <v>4024</v>
      </c>
      <c r="AC199" s="790"/>
      <c r="AD199" s="781" t="s">
        <v>489</v>
      </c>
      <c r="AE199" s="821"/>
      <c r="AF199" s="779" t="s">
        <v>551</v>
      </c>
      <c r="AG199" s="779" t="s">
        <v>600</v>
      </c>
      <c r="AH199" s="779" t="s">
        <v>485</v>
      </c>
      <c r="AI199" s="779" t="s">
        <v>492</v>
      </c>
      <c r="AJ199" s="822">
        <v>45517</v>
      </c>
      <c r="AK199" s="822">
        <v>45655</v>
      </c>
      <c r="AL199" s="823">
        <v>4</v>
      </c>
      <c r="AM199" s="824">
        <v>16850400</v>
      </c>
      <c r="AN199" s="824">
        <v>3715514</v>
      </c>
      <c r="AO199" s="825">
        <v>1486206</v>
      </c>
      <c r="AP199" s="740">
        <v>1841201</v>
      </c>
      <c r="AQ199" s="789" t="s">
        <v>821</v>
      </c>
      <c r="AR199" s="790"/>
      <c r="AS199" s="769">
        <v>1</v>
      </c>
      <c r="AT199" s="791" t="s">
        <v>112</v>
      </c>
      <c r="AU199" s="792" t="s">
        <v>112</v>
      </c>
      <c r="AV199" s="792" t="s">
        <v>112</v>
      </c>
      <c r="AW199" s="792" t="s">
        <v>112</v>
      </c>
      <c r="AX199" s="792" t="s">
        <v>112</v>
      </c>
      <c r="AY199" s="769"/>
      <c r="AZ199" s="769"/>
      <c r="BA199" s="769"/>
      <c r="BB199" s="769"/>
      <c r="BC199" s="769"/>
      <c r="BD199" s="769"/>
      <c r="BE199" s="769"/>
      <c r="BF199" s="769"/>
      <c r="BG199" s="769" t="s">
        <v>112</v>
      </c>
      <c r="BH199" s="769" t="s">
        <v>112</v>
      </c>
      <c r="BI199" s="769" t="s">
        <v>112</v>
      </c>
      <c r="BJ199" s="769" t="s">
        <v>112</v>
      </c>
      <c r="BK199" s="769" t="s">
        <v>112</v>
      </c>
      <c r="BL199" s="769" t="s">
        <v>112</v>
      </c>
      <c r="BM199" s="769" t="s">
        <v>3693</v>
      </c>
      <c r="BN199" s="769" t="s">
        <v>112</v>
      </c>
      <c r="BO199" s="769" t="s">
        <v>112</v>
      </c>
      <c r="BP199" s="769" t="s">
        <v>112</v>
      </c>
      <c r="BQ199" s="769" t="s">
        <v>112</v>
      </c>
      <c r="BR199" s="740"/>
      <c r="BS199" s="740"/>
      <c r="BT199" s="740"/>
      <c r="BU199" s="740"/>
      <c r="BV199" s="740"/>
      <c r="BW199" s="740"/>
      <c r="BX199" s="740"/>
      <c r="BY199" s="740">
        <v>1841201</v>
      </c>
      <c r="BZ199" s="794" t="s">
        <v>3704</v>
      </c>
      <c r="CA199" s="740">
        <v>1841201</v>
      </c>
      <c r="CB199" s="740">
        <v>1</v>
      </c>
      <c r="CC199" s="740">
        <v>0.52200000000000002</v>
      </c>
      <c r="CD199" s="796" t="s">
        <v>3807</v>
      </c>
      <c r="CE199" s="796" t="s">
        <v>2524</v>
      </c>
      <c r="CF199" s="796" t="s">
        <v>3634</v>
      </c>
      <c r="CG199" s="796" t="s">
        <v>177</v>
      </c>
      <c r="CH199" s="797">
        <v>6045432000</v>
      </c>
      <c r="CI199" s="797">
        <v>3002500001</v>
      </c>
      <c r="CJ199" s="798" t="s">
        <v>3706</v>
      </c>
      <c r="CK199" s="740"/>
      <c r="CL199" s="768">
        <v>177</v>
      </c>
      <c r="CM199" s="768" t="str">
        <f t="shared" si="2"/>
        <v>pinta</v>
      </c>
    </row>
    <row r="200" spans="2:92" s="768" customFormat="1" ht="16.5" customHeight="1" thickBot="1">
      <c r="B200" s="769"/>
      <c r="C200" s="770" t="s">
        <v>474</v>
      </c>
      <c r="D200" s="816" t="s">
        <v>3964</v>
      </c>
      <c r="E200" s="771">
        <v>45413</v>
      </c>
      <c r="F200" s="772">
        <v>45406</v>
      </c>
      <c r="G200" s="770" t="s">
        <v>61</v>
      </c>
      <c r="H200" s="770">
        <v>1128422074</v>
      </c>
      <c r="I200" s="770" t="s">
        <v>2628</v>
      </c>
      <c r="J200" s="770" t="s">
        <v>3508</v>
      </c>
      <c r="K200" s="770" t="s">
        <v>3314</v>
      </c>
      <c r="L200" s="770" t="s">
        <v>2674</v>
      </c>
      <c r="M200" s="771">
        <v>32715</v>
      </c>
      <c r="N200" s="813">
        <v>178</v>
      </c>
      <c r="O200" s="770" t="s">
        <v>524</v>
      </c>
      <c r="P200" s="817" t="s">
        <v>3509</v>
      </c>
      <c r="Q200" s="818" t="s">
        <v>2524</v>
      </c>
      <c r="R200" s="818" t="s">
        <v>3626</v>
      </c>
      <c r="S200" s="819" t="s">
        <v>3118</v>
      </c>
      <c r="T200" s="740"/>
      <c r="U200" s="775">
        <v>6045432000</v>
      </c>
      <c r="V200" s="740">
        <v>3002569731</v>
      </c>
      <c r="W200" s="820" t="s">
        <v>3510</v>
      </c>
      <c r="X200" s="740" t="s">
        <v>2527</v>
      </c>
      <c r="Y200" s="740"/>
      <c r="Z200" s="740" t="s">
        <v>3119</v>
      </c>
      <c r="AA200" s="740"/>
      <c r="AB200" s="779" t="s">
        <v>4024</v>
      </c>
      <c r="AC200" s="790"/>
      <c r="AD200" s="781" t="s">
        <v>489</v>
      </c>
      <c r="AE200" s="821"/>
      <c r="AF200" s="779" t="s">
        <v>551</v>
      </c>
      <c r="AG200" s="779" t="s">
        <v>600</v>
      </c>
      <c r="AH200" s="779" t="s">
        <v>485</v>
      </c>
      <c r="AI200" s="779" t="s">
        <v>492</v>
      </c>
      <c r="AJ200" s="822">
        <v>45342</v>
      </c>
      <c r="AK200" s="822">
        <v>45638</v>
      </c>
      <c r="AL200" s="823">
        <v>7</v>
      </c>
      <c r="AM200" s="824">
        <v>26019000</v>
      </c>
      <c r="AN200" s="824">
        <v>3717000</v>
      </c>
      <c r="AO200" s="825">
        <v>1486800</v>
      </c>
      <c r="AP200" s="740">
        <v>1841201</v>
      </c>
      <c r="AQ200" s="789" t="s">
        <v>821</v>
      </c>
      <c r="AR200" s="790"/>
      <c r="AS200" s="769">
        <v>1</v>
      </c>
      <c r="AT200" s="791" t="s">
        <v>112</v>
      </c>
      <c r="AU200" s="792" t="s">
        <v>112</v>
      </c>
      <c r="AV200" s="792" t="s">
        <v>112</v>
      </c>
      <c r="AW200" s="792" t="s">
        <v>112</v>
      </c>
      <c r="AX200" s="792" t="s">
        <v>112</v>
      </c>
      <c r="AY200" s="769"/>
      <c r="AZ200" s="769"/>
      <c r="BA200" s="769"/>
      <c r="BB200" s="769"/>
      <c r="BC200" s="769"/>
      <c r="BD200" s="769"/>
      <c r="BE200" s="769"/>
      <c r="BF200" s="769"/>
      <c r="BG200" s="769" t="s">
        <v>112</v>
      </c>
      <c r="BH200" s="769" t="s">
        <v>112</v>
      </c>
      <c r="BI200" s="769" t="s">
        <v>112</v>
      </c>
      <c r="BJ200" s="769" t="s">
        <v>112</v>
      </c>
      <c r="BK200" s="769" t="s">
        <v>112</v>
      </c>
      <c r="BL200" s="769" t="s">
        <v>112</v>
      </c>
      <c r="BM200" s="769" t="s">
        <v>3693</v>
      </c>
      <c r="BN200" s="769" t="s">
        <v>112</v>
      </c>
      <c r="BO200" s="769" t="s">
        <v>112</v>
      </c>
      <c r="BP200" s="769" t="s">
        <v>112</v>
      </c>
      <c r="BQ200" s="769" t="s">
        <v>112</v>
      </c>
      <c r="BR200" s="740"/>
      <c r="BS200" s="740"/>
      <c r="BT200" s="740"/>
      <c r="BU200" s="740"/>
      <c r="BV200" s="740"/>
      <c r="BW200" s="740"/>
      <c r="BX200" s="740"/>
      <c r="BY200" s="740">
        <v>1841201</v>
      </c>
      <c r="BZ200" s="794" t="s">
        <v>3704</v>
      </c>
      <c r="CA200" s="740">
        <v>1841201</v>
      </c>
      <c r="CB200" s="740">
        <v>1</v>
      </c>
      <c r="CC200" s="740">
        <v>0.52200000000000002</v>
      </c>
      <c r="CD200" s="796" t="s">
        <v>3808</v>
      </c>
      <c r="CE200" s="796" t="s">
        <v>2524</v>
      </c>
      <c r="CF200" s="796" t="s">
        <v>3634</v>
      </c>
      <c r="CG200" s="796" t="s">
        <v>177</v>
      </c>
      <c r="CH200" s="797">
        <v>6045432000</v>
      </c>
      <c r="CI200" s="797">
        <v>3002500001</v>
      </c>
      <c r="CJ200" s="798" t="s">
        <v>3706</v>
      </c>
      <c r="CK200" s="740"/>
      <c r="CL200" s="768">
        <v>178</v>
      </c>
      <c r="CM200" s="768" t="str">
        <f t="shared" si="2"/>
        <v>pinta</v>
      </c>
    </row>
    <row r="201" spans="2:92" s="768" customFormat="1" ht="16.5" customHeight="1" thickBot="1">
      <c r="B201" s="769"/>
      <c r="C201" s="770" t="s">
        <v>474</v>
      </c>
      <c r="D201" s="816" t="s">
        <v>3964</v>
      </c>
      <c r="E201" s="771">
        <v>45413</v>
      </c>
      <c r="F201" s="772">
        <v>45406</v>
      </c>
      <c r="G201" s="770" t="s">
        <v>61</v>
      </c>
      <c r="H201" s="770">
        <v>1036400889</v>
      </c>
      <c r="I201" s="770" t="s">
        <v>3226</v>
      </c>
      <c r="J201" s="770" t="s">
        <v>3301</v>
      </c>
      <c r="K201" s="770" t="s">
        <v>3511</v>
      </c>
      <c r="L201" s="770"/>
      <c r="M201" s="771">
        <v>34994</v>
      </c>
      <c r="N201" s="813">
        <v>179</v>
      </c>
      <c r="O201" s="770" t="s">
        <v>524</v>
      </c>
      <c r="P201" s="817" t="s">
        <v>3512</v>
      </c>
      <c r="Q201" s="818" t="s">
        <v>2524</v>
      </c>
      <c r="R201" s="818" t="s">
        <v>3626</v>
      </c>
      <c r="S201" s="819" t="s">
        <v>3118</v>
      </c>
      <c r="T201" s="740"/>
      <c r="U201" s="775">
        <v>6045432000</v>
      </c>
      <c r="V201" s="740">
        <v>3239704786</v>
      </c>
      <c r="W201" s="820" t="s">
        <v>3513</v>
      </c>
      <c r="X201" s="740" t="s">
        <v>2527</v>
      </c>
      <c r="Y201" s="740"/>
      <c r="Z201" s="740" t="s">
        <v>3119</v>
      </c>
      <c r="AA201" s="740"/>
      <c r="AB201" s="779" t="s">
        <v>4024</v>
      </c>
      <c r="AC201" s="790"/>
      <c r="AD201" s="781" t="s">
        <v>489</v>
      </c>
      <c r="AE201" s="821"/>
      <c r="AF201" s="779" t="s">
        <v>551</v>
      </c>
      <c r="AG201" s="779" t="s">
        <v>600</v>
      </c>
      <c r="AH201" s="779" t="s">
        <v>485</v>
      </c>
      <c r="AI201" s="779" t="s">
        <v>492</v>
      </c>
      <c r="AJ201" s="822">
        <v>45344</v>
      </c>
      <c r="AK201" s="822">
        <v>45646</v>
      </c>
      <c r="AL201" s="823">
        <v>7</v>
      </c>
      <c r="AM201" s="824">
        <v>19572000</v>
      </c>
      <c r="AN201" s="824">
        <v>2796000</v>
      </c>
      <c r="AO201" s="825">
        <v>1300000</v>
      </c>
      <c r="AP201" s="740">
        <v>1841201</v>
      </c>
      <c r="AQ201" s="789" t="s">
        <v>821</v>
      </c>
      <c r="AR201" s="790"/>
      <c r="AS201" s="769">
        <v>1</v>
      </c>
      <c r="AT201" s="791" t="s">
        <v>112</v>
      </c>
      <c r="AU201" s="792" t="s">
        <v>112</v>
      </c>
      <c r="AV201" s="792" t="s">
        <v>112</v>
      </c>
      <c r="AW201" s="792" t="s">
        <v>112</v>
      </c>
      <c r="AX201" s="792" t="s">
        <v>112</v>
      </c>
      <c r="AY201" s="769"/>
      <c r="AZ201" s="769"/>
      <c r="BA201" s="769"/>
      <c r="BB201" s="769"/>
      <c r="BC201" s="769"/>
      <c r="BD201" s="769"/>
      <c r="BE201" s="769"/>
      <c r="BF201" s="769"/>
      <c r="BG201" s="769" t="s">
        <v>112</v>
      </c>
      <c r="BH201" s="769" t="s">
        <v>112</v>
      </c>
      <c r="BI201" s="769" t="s">
        <v>112</v>
      </c>
      <c r="BJ201" s="769" t="s">
        <v>112</v>
      </c>
      <c r="BK201" s="769" t="s">
        <v>112</v>
      </c>
      <c r="BL201" s="769" t="s">
        <v>112</v>
      </c>
      <c r="BM201" s="769" t="s">
        <v>3693</v>
      </c>
      <c r="BN201" s="769" t="s">
        <v>112</v>
      </c>
      <c r="BO201" s="769" t="s">
        <v>112</v>
      </c>
      <c r="BP201" s="769" t="s">
        <v>112</v>
      </c>
      <c r="BQ201" s="769" t="s">
        <v>112</v>
      </c>
      <c r="BR201" s="740"/>
      <c r="BS201" s="740"/>
      <c r="BT201" s="740"/>
      <c r="BU201" s="740"/>
      <c r="BV201" s="740"/>
      <c r="BW201" s="740"/>
      <c r="BX201" s="740"/>
      <c r="BY201" s="740">
        <v>1841201</v>
      </c>
      <c r="BZ201" s="794" t="s">
        <v>3704</v>
      </c>
      <c r="CA201" s="740">
        <v>1841201</v>
      </c>
      <c r="CB201" s="740">
        <v>1</v>
      </c>
      <c r="CC201" s="740">
        <v>0.52200000000000002</v>
      </c>
      <c r="CD201" s="796" t="s">
        <v>3809</v>
      </c>
      <c r="CE201" s="796" t="s">
        <v>2524</v>
      </c>
      <c r="CF201" s="796" t="s">
        <v>3634</v>
      </c>
      <c r="CG201" s="796" t="s">
        <v>177</v>
      </c>
      <c r="CH201" s="797">
        <v>6045432000</v>
      </c>
      <c r="CI201" s="797">
        <v>3002500001</v>
      </c>
      <c r="CJ201" s="798" t="s">
        <v>3706</v>
      </c>
      <c r="CK201" s="740"/>
      <c r="CL201" s="768">
        <v>179</v>
      </c>
      <c r="CM201" s="768" t="str">
        <f t="shared" si="2"/>
        <v>pinta</v>
      </c>
    </row>
    <row r="202" spans="2:92" s="768" customFormat="1" ht="16.5" customHeight="1" thickBot="1">
      <c r="B202" s="769"/>
      <c r="C202" s="770" t="s">
        <v>474</v>
      </c>
      <c r="D202" s="816" t="s">
        <v>3964</v>
      </c>
      <c r="E202" s="771">
        <v>45413</v>
      </c>
      <c r="F202" s="772">
        <v>45406</v>
      </c>
      <c r="G202" s="770" t="s">
        <v>61</v>
      </c>
      <c r="H202" s="770">
        <v>39452947</v>
      </c>
      <c r="I202" s="770" t="s">
        <v>3514</v>
      </c>
      <c r="J202" s="770" t="s">
        <v>3515</v>
      </c>
      <c r="K202" s="770" t="s">
        <v>3516</v>
      </c>
      <c r="L202" s="770" t="s">
        <v>3517</v>
      </c>
      <c r="M202" s="771">
        <v>29886</v>
      </c>
      <c r="N202" s="813">
        <v>180</v>
      </c>
      <c r="O202" s="770" t="s">
        <v>524</v>
      </c>
      <c r="P202" s="817" t="s">
        <v>3518</v>
      </c>
      <c r="Q202" s="818" t="s">
        <v>2524</v>
      </c>
      <c r="R202" s="818" t="s">
        <v>3626</v>
      </c>
      <c r="S202" s="819" t="s">
        <v>3118</v>
      </c>
      <c r="T202" s="740"/>
      <c r="U202" s="775">
        <v>6045432000</v>
      </c>
      <c r="V202" s="740">
        <v>3108461885</v>
      </c>
      <c r="W202" s="820" t="s">
        <v>3519</v>
      </c>
      <c r="X202" s="740" t="s">
        <v>2527</v>
      </c>
      <c r="Y202" s="740"/>
      <c r="Z202" s="740" t="s">
        <v>3119</v>
      </c>
      <c r="AA202" s="740"/>
      <c r="AB202" s="779" t="s">
        <v>4024</v>
      </c>
      <c r="AC202" s="790"/>
      <c r="AD202" s="781" t="s">
        <v>489</v>
      </c>
      <c r="AE202" s="821"/>
      <c r="AF202" s="779" t="s">
        <v>551</v>
      </c>
      <c r="AG202" s="779" t="s">
        <v>600</v>
      </c>
      <c r="AH202" s="779" t="s">
        <v>485</v>
      </c>
      <c r="AI202" s="779" t="s">
        <v>492</v>
      </c>
      <c r="AJ202" s="822">
        <v>45580</v>
      </c>
      <c r="AK202" s="822">
        <v>45652</v>
      </c>
      <c r="AL202" s="823">
        <v>2</v>
      </c>
      <c r="AM202" s="824">
        <v>10035900</v>
      </c>
      <c r="AN202" s="824">
        <v>3717000</v>
      </c>
      <c r="AO202" s="825">
        <v>1486800</v>
      </c>
      <c r="AP202" s="740">
        <v>1841201</v>
      </c>
      <c r="AQ202" s="789" t="s">
        <v>821</v>
      </c>
      <c r="AR202" s="790"/>
      <c r="AS202" s="769">
        <v>1</v>
      </c>
      <c r="AT202" s="791" t="s">
        <v>112</v>
      </c>
      <c r="AU202" s="792" t="s">
        <v>112</v>
      </c>
      <c r="AV202" s="792" t="s">
        <v>112</v>
      </c>
      <c r="AW202" s="792" t="s">
        <v>112</v>
      </c>
      <c r="AX202" s="792" t="s">
        <v>112</v>
      </c>
      <c r="AY202" s="769"/>
      <c r="AZ202" s="769"/>
      <c r="BA202" s="769"/>
      <c r="BB202" s="769"/>
      <c r="BC202" s="769"/>
      <c r="BD202" s="769"/>
      <c r="BE202" s="769"/>
      <c r="BF202" s="769"/>
      <c r="BG202" s="769" t="s">
        <v>112</v>
      </c>
      <c r="BH202" s="769" t="s">
        <v>112</v>
      </c>
      <c r="BI202" s="769" t="s">
        <v>112</v>
      </c>
      <c r="BJ202" s="769" t="s">
        <v>112</v>
      </c>
      <c r="BK202" s="769" t="s">
        <v>112</v>
      </c>
      <c r="BL202" s="769" t="s">
        <v>112</v>
      </c>
      <c r="BM202" s="769" t="s">
        <v>3693</v>
      </c>
      <c r="BN202" s="769" t="s">
        <v>112</v>
      </c>
      <c r="BO202" s="769" t="s">
        <v>112</v>
      </c>
      <c r="BP202" s="769" t="s">
        <v>112</v>
      </c>
      <c r="BQ202" s="769" t="s">
        <v>112</v>
      </c>
      <c r="BR202" s="740"/>
      <c r="BS202" s="740"/>
      <c r="BT202" s="740"/>
      <c r="BU202" s="740"/>
      <c r="BV202" s="740"/>
      <c r="BW202" s="740"/>
      <c r="BX202" s="740"/>
      <c r="BY202" s="740">
        <v>1841201</v>
      </c>
      <c r="BZ202" s="794" t="s">
        <v>3704</v>
      </c>
      <c r="CA202" s="740">
        <v>1841201</v>
      </c>
      <c r="CB202" s="740">
        <v>1</v>
      </c>
      <c r="CC202" s="740">
        <v>0.52200000000000002</v>
      </c>
      <c r="CD202" s="796" t="s">
        <v>3810</v>
      </c>
      <c r="CE202" s="796" t="s">
        <v>2524</v>
      </c>
      <c r="CF202" s="796" t="s">
        <v>3634</v>
      </c>
      <c r="CG202" s="796" t="s">
        <v>177</v>
      </c>
      <c r="CH202" s="797">
        <v>6045432000</v>
      </c>
      <c r="CI202" s="797">
        <v>3002500001</v>
      </c>
      <c r="CJ202" s="798" t="s">
        <v>3706</v>
      </c>
      <c r="CK202" s="740"/>
      <c r="CL202" s="768">
        <v>180</v>
      </c>
      <c r="CM202" s="768" t="str">
        <f t="shared" si="2"/>
        <v>pinta</v>
      </c>
    </row>
    <row r="203" spans="2:92" s="768" customFormat="1" ht="16.5" customHeight="1" thickBot="1">
      <c r="B203" s="769"/>
      <c r="C203" s="770" t="s">
        <v>474</v>
      </c>
      <c r="D203" s="816" t="s">
        <v>3964</v>
      </c>
      <c r="E203" s="771">
        <v>45413</v>
      </c>
      <c r="F203" s="772">
        <v>45406</v>
      </c>
      <c r="G203" s="770" t="s">
        <v>61</v>
      </c>
      <c r="H203" s="770">
        <v>1036402777</v>
      </c>
      <c r="I203" s="770" t="s">
        <v>3120</v>
      </c>
      <c r="J203" s="770" t="s">
        <v>3520</v>
      </c>
      <c r="K203" s="770" t="s">
        <v>3421</v>
      </c>
      <c r="L203" s="770" t="s">
        <v>3261</v>
      </c>
      <c r="M203" s="771">
        <v>35719</v>
      </c>
      <c r="N203" s="813">
        <v>181</v>
      </c>
      <c r="O203" s="770" t="s">
        <v>524</v>
      </c>
      <c r="P203" s="817" t="s">
        <v>3521</v>
      </c>
      <c r="Q203" s="818" t="s">
        <v>2524</v>
      </c>
      <c r="R203" s="818" t="s">
        <v>3626</v>
      </c>
      <c r="S203" s="819" t="s">
        <v>3118</v>
      </c>
      <c r="T203" s="740"/>
      <c r="U203" s="775">
        <v>6045432000</v>
      </c>
      <c r="V203" s="740">
        <v>3146237822</v>
      </c>
      <c r="W203" s="831" t="s">
        <v>3522</v>
      </c>
      <c r="X203" s="740" t="s">
        <v>2527</v>
      </c>
      <c r="Y203" s="740"/>
      <c r="Z203" s="740" t="s">
        <v>2573</v>
      </c>
      <c r="AA203" s="740"/>
      <c r="AB203" s="779" t="s">
        <v>4024</v>
      </c>
      <c r="AC203" s="790"/>
      <c r="AD203" s="781" t="s">
        <v>489</v>
      </c>
      <c r="AE203" s="821"/>
      <c r="AF203" s="779" t="s">
        <v>551</v>
      </c>
      <c r="AG203" s="779" t="s">
        <v>600</v>
      </c>
      <c r="AH203" s="779" t="s">
        <v>485</v>
      </c>
      <c r="AI203" s="779" t="s">
        <v>492</v>
      </c>
      <c r="AJ203" s="822">
        <v>45360</v>
      </c>
      <c r="AK203" s="822">
        <v>45645</v>
      </c>
      <c r="AL203" s="823">
        <v>7</v>
      </c>
      <c r="AM203" s="824">
        <v>15631000</v>
      </c>
      <c r="AN203" s="824">
        <v>2233000</v>
      </c>
      <c r="AO203" s="825">
        <v>1300000</v>
      </c>
      <c r="AP203" s="740">
        <v>1841201</v>
      </c>
      <c r="AQ203" s="789" t="s">
        <v>821</v>
      </c>
      <c r="AR203" s="790"/>
      <c r="AS203" s="769">
        <v>1</v>
      </c>
      <c r="AT203" s="791" t="s">
        <v>112</v>
      </c>
      <c r="AU203" s="792" t="s">
        <v>112</v>
      </c>
      <c r="AV203" s="792" t="s">
        <v>112</v>
      </c>
      <c r="AW203" s="792" t="s">
        <v>112</v>
      </c>
      <c r="AX203" s="792" t="s">
        <v>112</v>
      </c>
      <c r="AY203" s="769"/>
      <c r="AZ203" s="769"/>
      <c r="BA203" s="769"/>
      <c r="BB203" s="769"/>
      <c r="BC203" s="769"/>
      <c r="BD203" s="769"/>
      <c r="BE203" s="769"/>
      <c r="BF203" s="769"/>
      <c r="BG203" s="769" t="s">
        <v>112</v>
      </c>
      <c r="BH203" s="769" t="s">
        <v>112</v>
      </c>
      <c r="BI203" s="769" t="s">
        <v>112</v>
      </c>
      <c r="BJ203" s="769" t="s">
        <v>112</v>
      </c>
      <c r="BK203" s="769" t="s">
        <v>112</v>
      </c>
      <c r="BL203" s="769" t="s">
        <v>112</v>
      </c>
      <c r="BM203" s="769" t="s">
        <v>3693</v>
      </c>
      <c r="BN203" s="769" t="s">
        <v>112</v>
      </c>
      <c r="BO203" s="769" t="s">
        <v>112</v>
      </c>
      <c r="BP203" s="769" t="s">
        <v>112</v>
      </c>
      <c r="BQ203" s="769" t="s">
        <v>112</v>
      </c>
      <c r="BR203" s="740"/>
      <c r="BS203" s="740"/>
      <c r="BT203" s="740"/>
      <c r="BU203" s="740"/>
      <c r="BV203" s="740"/>
      <c r="BW203" s="740"/>
      <c r="BX203" s="740"/>
      <c r="BY203" s="740">
        <v>1841201</v>
      </c>
      <c r="BZ203" s="794" t="s">
        <v>3704</v>
      </c>
      <c r="CA203" s="740">
        <v>1841201</v>
      </c>
      <c r="CB203" s="740">
        <v>1</v>
      </c>
      <c r="CC203" s="740">
        <v>0.52200000000000002</v>
      </c>
      <c r="CD203" s="796" t="s">
        <v>3811</v>
      </c>
      <c r="CE203" s="796" t="s">
        <v>2524</v>
      </c>
      <c r="CF203" s="796" t="s">
        <v>3634</v>
      </c>
      <c r="CG203" s="796" t="s">
        <v>177</v>
      </c>
      <c r="CH203" s="797">
        <v>6045432000</v>
      </c>
      <c r="CI203" s="797">
        <v>3002500001</v>
      </c>
      <c r="CJ203" s="798" t="s">
        <v>3706</v>
      </c>
      <c r="CK203" s="740"/>
      <c r="CL203" s="768">
        <v>181</v>
      </c>
      <c r="CM203" s="768" t="str">
        <f t="shared" si="2"/>
        <v>pinta</v>
      </c>
    </row>
    <row r="204" spans="2:92" s="768" customFormat="1" ht="16.5" customHeight="1" thickBot="1">
      <c r="B204" s="769"/>
      <c r="C204" s="770" t="s">
        <v>474</v>
      </c>
      <c r="D204" s="816" t="s">
        <v>3964</v>
      </c>
      <c r="E204" s="771">
        <v>45413</v>
      </c>
      <c r="F204" s="772">
        <v>45406</v>
      </c>
      <c r="G204" s="770" t="s">
        <v>61</v>
      </c>
      <c r="H204" s="770">
        <v>43714641</v>
      </c>
      <c r="I204" s="770" t="s">
        <v>2592</v>
      </c>
      <c r="J204" s="770" t="s">
        <v>3189</v>
      </c>
      <c r="K204" s="770" t="s">
        <v>3523</v>
      </c>
      <c r="L204" s="770" t="s">
        <v>3524</v>
      </c>
      <c r="M204" s="771">
        <v>29058</v>
      </c>
      <c r="N204" s="813">
        <v>182</v>
      </c>
      <c r="O204" s="770" t="s">
        <v>524</v>
      </c>
      <c r="P204" s="817" t="s">
        <v>3525</v>
      </c>
      <c r="Q204" s="818" t="s">
        <v>2524</v>
      </c>
      <c r="R204" s="818" t="s">
        <v>3626</v>
      </c>
      <c r="S204" s="819" t="s">
        <v>3118</v>
      </c>
      <c r="T204" s="740"/>
      <c r="U204" s="775">
        <v>6045432000</v>
      </c>
      <c r="V204" s="740">
        <v>3017707711</v>
      </c>
      <c r="W204" s="820" t="s">
        <v>3526</v>
      </c>
      <c r="X204" s="740" t="s">
        <v>2527</v>
      </c>
      <c r="Y204" s="740"/>
      <c r="Z204" s="740" t="s">
        <v>2548</v>
      </c>
      <c r="AA204" s="740"/>
      <c r="AB204" s="779" t="s">
        <v>4024</v>
      </c>
      <c r="AC204" s="790"/>
      <c r="AD204" s="781" t="s">
        <v>489</v>
      </c>
      <c r="AE204" s="821"/>
      <c r="AF204" s="779" t="s">
        <v>551</v>
      </c>
      <c r="AG204" s="779" t="s">
        <v>600</v>
      </c>
      <c r="AH204" s="779" t="s">
        <v>485</v>
      </c>
      <c r="AI204" s="779" t="s">
        <v>492</v>
      </c>
      <c r="AJ204" s="822">
        <v>45360</v>
      </c>
      <c r="AK204" s="822">
        <v>45645</v>
      </c>
      <c r="AL204" s="823">
        <v>7</v>
      </c>
      <c r="AM204" s="824">
        <v>15631000</v>
      </c>
      <c r="AN204" s="824">
        <v>2233000</v>
      </c>
      <c r="AO204" s="825">
        <v>1300000</v>
      </c>
      <c r="AP204" s="740">
        <v>1841201</v>
      </c>
      <c r="AQ204" s="789" t="s">
        <v>821</v>
      </c>
      <c r="AR204" s="790"/>
      <c r="AS204" s="769">
        <v>1</v>
      </c>
      <c r="AT204" s="791" t="s">
        <v>112</v>
      </c>
      <c r="AU204" s="792" t="s">
        <v>112</v>
      </c>
      <c r="AV204" s="792" t="s">
        <v>112</v>
      </c>
      <c r="AW204" s="792" t="s">
        <v>112</v>
      </c>
      <c r="AX204" s="792" t="s">
        <v>112</v>
      </c>
      <c r="AY204" s="769"/>
      <c r="AZ204" s="769"/>
      <c r="BA204" s="769"/>
      <c r="BB204" s="769"/>
      <c r="BC204" s="769"/>
      <c r="BD204" s="769"/>
      <c r="BE204" s="769"/>
      <c r="BF204" s="769"/>
      <c r="BG204" s="769" t="s">
        <v>112</v>
      </c>
      <c r="BH204" s="769" t="s">
        <v>112</v>
      </c>
      <c r="BI204" s="769" t="s">
        <v>112</v>
      </c>
      <c r="BJ204" s="769" t="s">
        <v>112</v>
      </c>
      <c r="BK204" s="769" t="s">
        <v>112</v>
      </c>
      <c r="BL204" s="769" t="s">
        <v>112</v>
      </c>
      <c r="BM204" s="769" t="s">
        <v>3693</v>
      </c>
      <c r="BN204" s="769" t="s">
        <v>112</v>
      </c>
      <c r="BO204" s="769" t="s">
        <v>112</v>
      </c>
      <c r="BP204" s="769" t="s">
        <v>112</v>
      </c>
      <c r="BQ204" s="769" t="s">
        <v>112</v>
      </c>
      <c r="BR204" s="740"/>
      <c r="BS204" s="740"/>
      <c r="BT204" s="740"/>
      <c r="BU204" s="740"/>
      <c r="BV204" s="740"/>
      <c r="BW204" s="740"/>
      <c r="BX204" s="740"/>
      <c r="BY204" s="740">
        <v>1841201</v>
      </c>
      <c r="BZ204" s="794" t="s">
        <v>3704</v>
      </c>
      <c r="CA204" s="740">
        <v>1841201</v>
      </c>
      <c r="CB204" s="740">
        <v>1</v>
      </c>
      <c r="CC204" s="740">
        <v>0.52200000000000002</v>
      </c>
      <c r="CD204" s="796" t="s">
        <v>3812</v>
      </c>
      <c r="CE204" s="796" t="s">
        <v>2524</v>
      </c>
      <c r="CF204" s="796" t="s">
        <v>3634</v>
      </c>
      <c r="CG204" s="796" t="s">
        <v>177</v>
      </c>
      <c r="CH204" s="797">
        <v>6045432000</v>
      </c>
      <c r="CI204" s="797">
        <v>3002500001</v>
      </c>
      <c r="CJ204" s="798" t="s">
        <v>3706</v>
      </c>
      <c r="CK204" s="740"/>
      <c r="CL204" s="768">
        <v>182</v>
      </c>
      <c r="CM204" s="768" t="str">
        <f t="shared" si="2"/>
        <v>pinta</v>
      </c>
    </row>
    <row r="205" spans="2:92" ht="15.75" customHeight="1" thickBot="1">
      <c r="B205" s="462"/>
      <c r="C205" s="527" t="s">
        <v>474</v>
      </c>
      <c r="D205" s="488" t="s">
        <v>3964</v>
      </c>
      <c r="E205" s="528">
        <v>45413</v>
      </c>
      <c r="F205" s="691">
        <v>45406</v>
      </c>
      <c r="G205" s="527" t="s">
        <v>61</v>
      </c>
      <c r="H205" s="527">
        <v>43689396</v>
      </c>
      <c r="I205" s="527" t="s">
        <v>3971</v>
      </c>
      <c r="J205" s="527" t="s">
        <v>2916</v>
      </c>
      <c r="K205" s="613" t="s">
        <v>2987</v>
      </c>
      <c r="L205" s="527" t="s">
        <v>2572</v>
      </c>
      <c r="M205" s="528">
        <v>29643</v>
      </c>
      <c r="N205" s="812">
        <v>183</v>
      </c>
      <c r="O205" s="527" t="s">
        <v>524</v>
      </c>
      <c r="P205" s="701" t="s">
        <v>3972</v>
      </c>
      <c r="Q205" s="702" t="s">
        <v>2524</v>
      </c>
      <c r="R205" s="702" t="s">
        <v>3973</v>
      </c>
      <c r="S205" s="438" t="s">
        <v>3118</v>
      </c>
      <c r="T205" s="438"/>
      <c r="U205" s="438">
        <v>6045432000</v>
      </c>
      <c r="V205" s="702">
        <v>3122537751</v>
      </c>
      <c r="W205" s="703" t="s">
        <v>3974</v>
      </c>
      <c r="X205" s="704" t="s">
        <v>2527</v>
      </c>
      <c r="Y205" s="456"/>
      <c r="Z205" s="704" t="s">
        <v>2548</v>
      </c>
      <c r="AA205" s="439"/>
      <c r="AB205" s="439" t="s">
        <v>2527</v>
      </c>
      <c r="AC205" s="465"/>
      <c r="AD205" s="548" t="s">
        <v>489</v>
      </c>
      <c r="AE205" s="536"/>
      <c r="AF205" s="439" t="s">
        <v>551</v>
      </c>
      <c r="AG205" s="439" t="s">
        <v>600</v>
      </c>
      <c r="AH205" s="439" t="s">
        <v>485</v>
      </c>
      <c r="AI205" s="439" t="s">
        <v>492</v>
      </c>
      <c r="AJ205" s="705">
        <v>45406</v>
      </c>
      <c r="AK205" s="705">
        <v>45620</v>
      </c>
      <c r="AL205" s="552">
        <v>7</v>
      </c>
      <c r="AM205" s="446">
        <v>26019000</v>
      </c>
      <c r="AN205" s="706">
        <v>3717000</v>
      </c>
      <c r="AO205" s="707">
        <v>1486800</v>
      </c>
      <c r="AP205" s="550">
        <v>1841201</v>
      </c>
      <c r="AQ205" s="599" t="s">
        <v>821</v>
      </c>
      <c r="AR205" s="532"/>
      <c r="AS205" s="462">
        <v>1</v>
      </c>
      <c r="AT205" s="533" t="s">
        <v>112</v>
      </c>
      <c r="AU205" s="531" t="s">
        <v>112</v>
      </c>
      <c r="AV205" s="531" t="s">
        <v>112</v>
      </c>
      <c r="AW205" s="531" t="s">
        <v>112</v>
      </c>
      <c r="AX205" s="531" t="s">
        <v>112</v>
      </c>
      <c r="AY205" s="462"/>
      <c r="AZ205" s="462"/>
      <c r="BA205" s="462"/>
      <c r="BB205" s="462"/>
      <c r="BC205" s="462"/>
      <c r="BD205" s="462"/>
      <c r="BE205" s="462"/>
      <c r="BF205" s="462"/>
      <c r="BG205" s="462" t="s">
        <v>112</v>
      </c>
      <c r="BH205" s="462" t="s">
        <v>112</v>
      </c>
      <c r="BI205" s="462" t="s">
        <v>112</v>
      </c>
      <c r="BJ205" s="462" t="s">
        <v>112</v>
      </c>
      <c r="BK205" s="462" t="s">
        <v>112</v>
      </c>
      <c r="BL205" s="462" t="s">
        <v>112</v>
      </c>
      <c r="BM205" s="462" t="s">
        <v>3693</v>
      </c>
      <c r="BN205" s="462" t="s">
        <v>112</v>
      </c>
      <c r="BO205" s="462" t="s">
        <v>112</v>
      </c>
      <c r="BP205" s="462" t="s">
        <v>112</v>
      </c>
      <c r="BQ205" s="462" t="s">
        <v>112</v>
      </c>
      <c r="BR205" s="462"/>
      <c r="BS205" s="462"/>
      <c r="BT205" s="462"/>
      <c r="BU205" s="462"/>
      <c r="BV205" s="462"/>
      <c r="BW205" s="462"/>
      <c r="BX205" s="539"/>
      <c r="BY205" s="544">
        <v>1841201</v>
      </c>
      <c r="BZ205" s="542" t="s">
        <v>3704</v>
      </c>
      <c r="CA205" s="539">
        <v>1841201</v>
      </c>
      <c r="CB205" s="539">
        <v>1</v>
      </c>
      <c r="CC205" s="539">
        <v>0.52200000000000002</v>
      </c>
      <c r="CD205" s="535" t="s">
        <v>2541</v>
      </c>
      <c r="CE205" s="535" t="s">
        <v>2524</v>
      </c>
      <c r="CF205" s="535" t="s">
        <v>3634</v>
      </c>
      <c r="CG205" s="535" t="s">
        <v>177</v>
      </c>
      <c r="CH205" s="517">
        <v>6045432000</v>
      </c>
      <c r="CI205" s="517">
        <v>3002500001</v>
      </c>
      <c r="CJ205" s="543" t="s">
        <v>3706</v>
      </c>
      <c r="CK205" s="517"/>
      <c r="CM205" s="894" t="str">
        <f t="shared" si="2"/>
        <v>pasar</v>
      </c>
      <c r="CN205" s="894" t="s">
        <v>4174</v>
      </c>
    </row>
    <row r="206" spans="2:92" s="768" customFormat="1" ht="16.149999999999999" customHeight="1" thickBot="1">
      <c r="B206" s="769"/>
      <c r="C206" s="770" t="s">
        <v>474</v>
      </c>
      <c r="D206" s="816" t="s">
        <v>3964</v>
      </c>
      <c r="E206" s="771">
        <v>45413</v>
      </c>
      <c r="F206" s="772">
        <v>45407</v>
      </c>
      <c r="G206" s="770" t="s">
        <v>61</v>
      </c>
      <c r="H206" s="770">
        <v>1036963364</v>
      </c>
      <c r="I206" s="770" t="s">
        <v>3219</v>
      </c>
      <c r="J206" s="770" t="s">
        <v>2636</v>
      </c>
      <c r="K206" s="770" t="s">
        <v>3381</v>
      </c>
      <c r="L206" s="770" t="s">
        <v>3975</v>
      </c>
      <c r="M206" s="771">
        <v>35999</v>
      </c>
      <c r="N206" s="813">
        <v>184</v>
      </c>
      <c r="O206" s="770" t="s">
        <v>524</v>
      </c>
      <c r="P206" s="967" t="s">
        <v>3976</v>
      </c>
      <c r="Q206" s="934" t="s">
        <v>2524</v>
      </c>
      <c r="R206" s="934" t="s">
        <v>3910</v>
      </c>
      <c r="S206" s="775" t="s">
        <v>3118</v>
      </c>
      <c r="T206" s="775"/>
      <c r="U206" s="775">
        <v>6045432000</v>
      </c>
      <c r="V206" s="934">
        <v>3134152935</v>
      </c>
      <c r="W206" s="913" t="s">
        <v>3977</v>
      </c>
      <c r="X206" s="968" t="s">
        <v>2527</v>
      </c>
      <c r="Y206" s="826"/>
      <c r="Z206" s="968" t="s">
        <v>3119</v>
      </c>
      <c r="AA206" s="779"/>
      <c r="AB206" s="779" t="s">
        <v>4024</v>
      </c>
      <c r="AC206" s="852"/>
      <c r="AD206" s="781" t="s">
        <v>489</v>
      </c>
      <c r="AE206" s="853"/>
      <c r="AF206" s="779" t="s">
        <v>551</v>
      </c>
      <c r="AG206" s="779" t="s">
        <v>600</v>
      </c>
      <c r="AH206" s="779" t="s">
        <v>485</v>
      </c>
      <c r="AI206" s="779" t="s">
        <v>492</v>
      </c>
      <c r="AJ206" s="936">
        <v>45535</v>
      </c>
      <c r="AK206" s="937">
        <v>45641</v>
      </c>
      <c r="AL206" s="785">
        <v>4</v>
      </c>
      <c r="AM206" s="969">
        <v>13009500</v>
      </c>
      <c r="AN206" s="970">
        <v>3642660</v>
      </c>
      <c r="AO206" s="971">
        <v>1457064</v>
      </c>
      <c r="AP206" s="857">
        <v>1841201</v>
      </c>
      <c r="AQ206" s="789" t="s">
        <v>821</v>
      </c>
      <c r="AR206" s="858"/>
      <c r="AS206" s="769">
        <v>1</v>
      </c>
      <c r="AT206" s="791" t="s">
        <v>112</v>
      </c>
      <c r="AU206" s="792" t="s">
        <v>112</v>
      </c>
      <c r="AV206" s="792" t="s">
        <v>112</v>
      </c>
      <c r="AW206" s="792" t="s">
        <v>112</v>
      </c>
      <c r="AX206" s="792" t="s">
        <v>112</v>
      </c>
      <c r="AY206" s="769"/>
      <c r="AZ206" s="769"/>
      <c r="BA206" s="769"/>
      <c r="BB206" s="769"/>
      <c r="BC206" s="769"/>
      <c r="BD206" s="769"/>
      <c r="BE206" s="769"/>
      <c r="BF206" s="769"/>
      <c r="BG206" s="769" t="s">
        <v>112</v>
      </c>
      <c r="BH206" s="769" t="s">
        <v>112</v>
      </c>
      <c r="BI206" s="769" t="s">
        <v>112</v>
      </c>
      <c r="BJ206" s="769" t="s">
        <v>112</v>
      </c>
      <c r="BK206" s="769" t="s">
        <v>112</v>
      </c>
      <c r="BL206" s="769" t="s">
        <v>112</v>
      </c>
      <c r="BM206" s="769" t="s">
        <v>3693</v>
      </c>
      <c r="BN206" s="769" t="s">
        <v>112</v>
      </c>
      <c r="BO206" s="769" t="s">
        <v>112</v>
      </c>
      <c r="BP206" s="769" t="s">
        <v>112</v>
      </c>
      <c r="BQ206" s="769" t="s">
        <v>112</v>
      </c>
      <c r="BR206" s="769"/>
      <c r="BS206" s="769"/>
      <c r="BT206" s="769"/>
      <c r="BU206" s="769"/>
      <c r="BV206" s="769"/>
      <c r="BW206" s="769"/>
      <c r="BX206" s="795"/>
      <c r="BY206" s="793">
        <v>1841201</v>
      </c>
      <c r="BZ206" s="794" t="s">
        <v>3704</v>
      </c>
      <c r="CA206" s="795">
        <v>1841201</v>
      </c>
      <c r="CB206" s="795">
        <v>1</v>
      </c>
      <c r="CC206" s="795">
        <v>0.52200000000000002</v>
      </c>
      <c r="CD206" s="796" t="s">
        <v>2541</v>
      </c>
      <c r="CE206" s="796" t="s">
        <v>2524</v>
      </c>
      <c r="CF206" s="796" t="s">
        <v>3634</v>
      </c>
      <c r="CG206" s="796" t="s">
        <v>177</v>
      </c>
      <c r="CH206" s="797">
        <v>6045432000</v>
      </c>
      <c r="CI206" s="797">
        <v>3002500001</v>
      </c>
      <c r="CJ206" s="798" t="s">
        <v>3706</v>
      </c>
      <c r="CK206" s="797"/>
      <c r="CL206" s="768">
        <v>184</v>
      </c>
      <c r="CM206" s="768" t="str">
        <f t="shared" si="2"/>
        <v>pinta</v>
      </c>
    </row>
    <row r="207" spans="2:92" s="768" customFormat="1" ht="16.5" customHeight="1" thickBot="1">
      <c r="B207" s="769"/>
      <c r="C207" s="770" t="s">
        <v>474</v>
      </c>
      <c r="D207" s="816" t="s">
        <v>3964</v>
      </c>
      <c r="E207" s="771">
        <v>45413</v>
      </c>
      <c r="F207" s="772">
        <v>45406</v>
      </c>
      <c r="G207" s="770" t="s">
        <v>61</v>
      </c>
      <c r="H207" s="770">
        <v>21628271</v>
      </c>
      <c r="I207" s="770" t="s">
        <v>3589</v>
      </c>
      <c r="J207" s="770" t="s">
        <v>2617</v>
      </c>
      <c r="K207" s="770" t="s">
        <v>3141</v>
      </c>
      <c r="L207" s="770" t="s">
        <v>2608</v>
      </c>
      <c r="M207" s="771">
        <v>31018</v>
      </c>
      <c r="N207" s="813">
        <v>185</v>
      </c>
      <c r="O207" s="770" t="s">
        <v>524</v>
      </c>
      <c r="P207" s="827" t="s">
        <v>3585</v>
      </c>
      <c r="Q207" s="818" t="s">
        <v>2524</v>
      </c>
      <c r="R207" s="818" t="s">
        <v>3626</v>
      </c>
      <c r="S207" s="816" t="s">
        <v>3118</v>
      </c>
      <c r="T207" s="740"/>
      <c r="U207" s="775">
        <v>6045432000</v>
      </c>
      <c r="V207" s="740">
        <v>3234868470</v>
      </c>
      <c r="W207" s="831" t="s">
        <v>3590</v>
      </c>
      <c r="X207" s="943" t="s">
        <v>2527</v>
      </c>
      <c r="Y207" s="740"/>
      <c r="Z207" s="943" t="s">
        <v>2623</v>
      </c>
      <c r="AA207" s="740"/>
      <c r="AB207" s="779" t="s">
        <v>4024</v>
      </c>
      <c r="AC207" s="790"/>
      <c r="AD207" s="781" t="s">
        <v>489</v>
      </c>
      <c r="AE207" s="821"/>
      <c r="AF207" s="779" t="s">
        <v>551</v>
      </c>
      <c r="AG207" s="779" t="s">
        <v>600</v>
      </c>
      <c r="AH207" s="779" t="s">
        <v>485</v>
      </c>
      <c r="AI207" s="779" t="s">
        <v>492</v>
      </c>
      <c r="AJ207" s="822">
        <v>45371</v>
      </c>
      <c r="AK207" s="822">
        <v>45646</v>
      </c>
      <c r="AL207" s="816">
        <v>7</v>
      </c>
      <c r="AM207" s="828">
        <v>19572000</v>
      </c>
      <c r="AN207" s="828">
        <v>2790000</v>
      </c>
      <c r="AO207" s="825">
        <v>1300000</v>
      </c>
      <c r="AP207" s="740">
        <v>1841201</v>
      </c>
      <c r="AQ207" s="789" t="s">
        <v>821</v>
      </c>
      <c r="AR207" s="790"/>
      <c r="AS207" s="769">
        <v>1</v>
      </c>
      <c r="AT207" s="791" t="s">
        <v>112</v>
      </c>
      <c r="AU207" s="792" t="s">
        <v>112</v>
      </c>
      <c r="AV207" s="792" t="s">
        <v>112</v>
      </c>
      <c r="AW207" s="792" t="s">
        <v>112</v>
      </c>
      <c r="AX207" s="792" t="s">
        <v>112</v>
      </c>
      <c r="AY207" s="769"/>
      <c r="AZ207" s="769"/>
      <c r="BA207" s="769"/>
      <c r="BB207" s="769"/>
      <c r="BC207" s="769"/>
      <c r="BD207" s="769"/>
      <c r="BE207" s="769"/>
      <c r="BF207" s="769"/>
      <c r="BG207" s="769" t="s">
        <v>112</v>
      </c>
      <c r="BH207" s="769" t="s">
        <v>112</v>
      </c>
      <c r="BI207" s="769" t="s">
        <v>112</v>
      </c>
      <c r="BJ207" s="769" t="s">
        <v>112</v>
      </c>
      <c r="BK207" s="769" t="s">
        <v>112</v>
      </c>
      <c r="BL207" s="769" t="s">
        <v>112</v>
      </c>
      <c r="BM207" s="769" t="s">
        <v>3693</v>
      </c>
      <c r="BN207" s="769" t="s">
        <v>112</v>
      </c>
      <c r="BO207" s="769" t="s">
        <v>112</v>
      </c>
      <c r="BP207" s="769" t="s">
        <v>112</v>
      </c>
      <c r="BQ207" s="769" t="s">
        <v>112</v>
      </c>
      <c r="BR207" s="740"/>
      <c r="BS207" s="740"/>
      <c r="BT207" s="740"/>
      <c r="BU207" s="740"/>
      <c r="BV207" s="740"/>
      <c r="BW207" s="740"/>
      <c r="BX207" s="740"/>
      <c r="BY207" s="740">
        <v>1841201</v>
      </c>
      <c r="BZ207" s="740" t="s">
        <v>3704</v>
      </c>
      <c r="CA207" s="740">
        <v>1841201</v>
      </c>
      <c r="CB207" s="740">
        <v>1</v>
      </c>
      <c r="CC207" s="740">
        <v>0.52200000000000002</v>
      </c>
      <c r="CD207" s="796" t="s">
        <v>3833</v>
      </c>
      <c r="CE207" s="796" t="s">
        <v>2524</v>
      </c>
      <c r="CF207" s="796" t="s">
        <v>3634</v>
      </c>
      <c r="CG207" s="796" t="s">
        <v>177</v>
      </c>
      <c r="CH207" s="797">
        <v>6045432000</v>
      </c>
      <c r="CI207" s="797">
        <v>3002500001</v>
      </c>
      <c r="CJ207" s="798" t="s">
        <v>3706</v>
      </c>
      <c r="CK207" s="740"/>
      <c r="CL207" s="768">
        <v>185</v>
      </c>
      <c r="CM207" s="768" t="str">
        <f t="shared" si="2"/>
        <v>pinta</v>
      </c>
    </row>
    <row r="208" spans="2:92" s="768" customFormat="1" ht="16.5" customHeight="1" thickBot="1">
      <c r="B208" s="769"/>
      <c r="C208" s="770" t="s">
        <v>474</v>
      </c>
      <c r="D208" s="816" t="s">
        <v>3964</v>
      </c>
      <c r="E208" s="771">
        <v>45413</v>
      </c>
      <c r="F208" s="772"/>
      <c r="G208" s="770" t="s">
        <v>61</v>
      </c>
      <c r="H208" s="770">
        <v>1036931720</v>
      </c>
      <c r="I208" s="770" t="s">
        <v>3184</v>
      </c>
      <c r="J208" s="770" t="s">
        <v>3260</v>
      </c>
      <c r="K208" s="770" t="s">
        <v>4088</v>
      </c>
      <c r="L208" s="770" t="s">
        <v>4089</v>
      </c>
      <c r="M208" s="771">
        <v>32380</v>
      </c>
      <c r="N208" s="813">
        <v>186</v>
      </c>
      <c r="O208" s="770" t="s">
        <v>4090</v>
      </c>
      <c r="P208" s="999" t="s">
        <v>4091</v>
      </c>
      <c r="Q208" s="818" t="s">
        <v>2524</v>
      </c>
      <c r="R208" s="818" t="s">
        <v>3910</v>
      </c>
      <c r="S208" s="846" t="s">
        <v>3118</v>
      </c>
      <c r="T208" s="740"/>
      <c r="U208" s="775">
        <v>6045432000</v>
      </c>
      <c r="V208" s="740">
        <v>3136020838</v>
      </c>
      <c r="W208" s="906" t="s">
        <v>4092</v>
      </c>
      <c r="X208" s="943" t="s">
        <v>2550</v>
      </c>
      <c r="Y208" s="740"/>
      <c r="Z208" s="943" t="s">
        <v>3119</v>
      </c>
      <c r="AA208" s="740"/>
      <c r="AB208" s="779" t="s">
        <v>4024</v>
      </c>
      <c r="AC208" s="790"/>
      <c r="AD208" s="781" t="s">
        <v>489</v>
      </c>
      <c r="AE208" s="821"/>
      <c r="AF208" s="779" t="s">
        <v>551</v>
      </c>
      <c r="AG208" s="779" t="s">
        <v>600</v>
      </c>
      <c r="AH208" s="779" t="s">
        <v>485</v>
      </c>
      <c r="AI208" s="779" t="s">
        <v>492</v>
      </c>
      <c r="AJ208" s="822">
        <v>45535</v>
      </c>
      <c r="AK208" s="822">
        <v>45641</v>
      </c>
      <c r="AL208" s="816">
        <v>4</v>
      </c>
      <c r="AM208" s="828">
        <v>13009500</v>
      </c>
      <c r="AN208" s="828">
        <v>3717000</v>
      </c>
      <c r="AO208" s="825">
        <v>1486800</v>
      </c>
      <c r="AP208" s="740">
        <v>1841201</v>
      </c>
      <c r="AQ208" s="789" t="s">
        <v>821</v>
      </c>
      <c r="AR208" s="790"/>
      <c r="AS208" s="769">
        <v>1</v>
      </c>
      <c r="AT208" s="791" t="s">
        <v>112</v>
      </c>
      <c r="AU208" s="792" t="s">
        <v>112</v>
      </c>
      <c r="AV208" s="792" t="s">
        <v>112</v>
      </c>
      <c r="AW208" s="792" t="s">
        <v>112</v>
      </c>
      <c r="AX208" s="792" t="s">
        <v>112</v>
      </c>
      <c r="AY208" s="769"/>
      <c r="AZ208" s="769"/>
      <c r="BA208" s="769"/>
      <c r="BB208" s="769"/>
      <c r="BC208" s="769"/>
      <c r="BD208" s="769"/>
      <c r="BE208" s="769"/>
      <c r="BF208" s="769"/>
      <c r="BG208" s="769" t="s">
        <v>112</v>
      </c>
      <c r="BH208" s="769" t="s">
        <v>112</v>
      </c>
      <c r="BI208" s="769" t="s">
        <v>112</v>
      </c>
      <c r="BJ208" s="769" t="s">
        <v>112</v>
      </c>
      <c r="BK208" s="769" t="s">
        <v>112</v>
      </c>
      <c r="BL208" s="769" t="s">
        <v>112</v>
      </c>
      <c r="BM208" s="769" t="s">
        <v>3693</v>
      </c>
      <c r="BN208" s="769" t="s">
        <v>112</v>
      </c>
      <c r="BO208" s="769" t="s">
        <v>112</v>
      </c>
      <c r="BP208" s="769" t="s">
        <v>112</v>
      </c>
      <c r="BQ208" s="769" t="s">
        <v>112</v>
      </c>
      <c r="BR208" s="740"/>
      <c r="BS208" s="740"/>
      <c r="BT208" s="740"/>
      <c r="BU208" s="740"/>
      <c r="BV208" s="740"/>
      <c r="BW208" s="740"/>
      <c r="BX208" s="740"/>
      <c r="BY208" s="740">
        <v>1841201</v>
      </c>
      <c r="BZ208" s="740" t="s">
        <v>3704</v>
      </c>
      <c r="CA208" s="740">
        <v>1841201</v>
      </c>
      <c r="CB208" s="740">
        <v>1</v>
      </c>
      <c r="CC208" s="740">
        <v>0.52200000000000002</v>
      </c>
      <c r="CD208" s="796" t="s">
        <v>3833</v>
      </c>
      <c r="CE208" s="796" t="s">
        <v>2524</v>
      </c>
      <c r="CF208" s="796" t="s">
        <v>3634</v>
      </c>
      <c r="CG208" s="796" t="s">
        <v>177</v>
      </c>
      <c r="CH208" s="797">
        <v>6045432000</v>
      </c>
      <c r="CI208" s="797">
        <v>3002500001</v>
      </c>
      <c r="CJ208" s="798" t="s">
        <v>3706</v>
      </c>
      <c r="CK208" s="740"/>
      <c r="CL208" s="768">
        <v>186</v>
      </c>
      <c r="CM208" s="768" t="str">
        <f t="shared" si="2"/>
        <v>pinta</v>
      </c>
    </row>
    <row r="209" spans="2:91" s="768" customFormat="1" ht="16.5" customHeight="1" thickBot="1">
      <c r="B209" s="769"/>
      <c r="C209" s="770" t="s">
        <v>474</v>
      </c>
      <c r="D209" s="816" t="s">
        <v>3964</v>
      </c>
      <c r="E209" s="771"/>
      <c r="F209" s="772"/>
      <c r="G209" s="770" t="s">
        <v>61</v>
      </c>
      <c r="H209" s="770">
        <v>1036404272</v>
      </c>
      <c r="I209" s="770" t="s">
        <v>2850</v>
      </c>
      <c r="J209" s="770" t="s">
        <v>2620</v>
      </c>
      <c r="K209" s="770" t="s">
        <v>2884</v>
      </c>
      <c r="L209" s="770"/>
      <c r="M209" s="771">
        <v>36182</v>
      </c>
      <c r="N209" s="813">
        <v>187</v>
      </c>
      <c r="O209" s="770" t="s">
        <v>524</v>
      </c>
      <c r="P209" s="999" t="s">
        <v>4091</v>
      </c>
      <c r="Q209" s="818" t="s">
        <v>2524</v>
      </c>
      <c r="R209" s="818" t="s">
        <v>3626</v>
      </c>
      <c r="S209" s="846" t="s">
        <v>3118</v>
      </c>
      <c r="T209" s="740"/>
      <c r="U209" s="775">
        <v>6045432000</v>
      </c>
      <c r="V209" s="740">
        <v>31446644735</v>
      </c>
      <c r="W209" s="911" t="s">
        <v>4099</v>
      </c>
      <c r="X209" s="943" t="s">
        <v>2527</v>
      </c>
      <c r="Y209" s="740"/>
      <c r="Z209" s="943" t="s">
        <v>2548</v>
      </c>
      <c r="AA209" s="740"/>
      <c r="AB209" s="779" t="s">
        <v>4024</v>
      </c>
      <c r="AC209" s="790"/>
      <c r="AD209" s="781" t="s">
        <v>489</v>
      </c>
      <c r="AE209" s="821"/>
      <c r="AF209" s="779" t="s">
        <v>551</v>
      </c>
      <c r="AG209" s="779" t="s">
        <v>600</v>
      </c>
      <c r="AH209" s="779" t="s">
        <v>485</v>
      </c>
      <c r="AI209" s="779" t="s">
        <v>492</v>
      </c>
      <c r="AJ209" s="822">
        <v>45558</v>
      </c>
      <c r="AK209" s="822">
        <v>45634</v>
      </c>
      <c r="AL209" s="816">
        <v>2</v>
      </c>
      <c r="AM209" s="828">
        <v>9292500</v>
      </c>
      <c r="AN209" s="828">
        <v>3717000</v>
      </c>
      <c r="AO209" s="825">
        <v>1486800</v>
      </c>
      <c r="AP209" s="740">
        <v>1841201</v>
      </c>
      <c r="AQ209" s="789" t="s">
        <v>821</v>
      </c>
      <c r="AR209" s="790"/>
      <c r="AS209" s="769">
        <v>1</v>
      </c>
      <c r="AT209" s="791" t="s">
        <v>112</v>
      </c>
      <c r="AU209" s="792" t="s">
        <v>112</v>
      </c>
      <c r="AV209" s="792" t="s">
        <v>112</v>
      </c>
      <c r="AW209" s="792" t="s">
        <v>112</v>
      </c>
      <c r="AX209" s="792" t="s">
        <v>112</v>
      </c>
      <c r="AY209" s="769"/>
      <c r="AZ209" s="769"/>
      <c r="BA209" s="769"/>
      <c r="BB209" s="769"/>
      <c r="BC209" s="769"/>
      <c r="BD209" s="769"/>
      <c r="BE209" s="769"/>
      <c r="BF209" s="769"/>
      <c r="BG209" s="769" t="s">
        <v>112</v>
      </c>
      <c r="BH209" s="769" t="s">
        <v>112</v>
      </c>
      <c r="BI209" s="769" t="s">
        <v>112</v>
      </c>
      <c r="BJ209" s="769" t="s">
        <v>112</v>
      </c>
      <c r="BK209" s="769" t="s">
        <v>112</v>
      </c>
      <c r="BL209" s="769" t="s">
        <v>112</v>
      </c>
      <c r="BM209" s="769" t="s">
        <v>112</v>
      </c>
      <c r="BN209" s="769" t="s">
        <v>112</v>
      </c>
      <c r="BO209" s="769" t="s">
        <v>112</v>
      </c>
      <c r="BP209" s="769" t="s">
        <v>112</v>
      </c>
      <c r="BQ209" s="769" t="s">
        <v>112</v>
      </c>
      <c r="BR209" s="740"/>
      <c r="BS209" s="740"/>
      <c r="BT209" s="740"/>
      <c r="BU209" s="740"/>
      <c r="BV209" s="740"/>
      <c r="BW209" s="740"/>
      <c r="BX209" s="740"/>
      <c r="BY209" s="740">
        <v>1841201</v>
      </c>
      <c r="BZ209" s="740" t="s">
        <v>3704</v>
      </c>
      <c r="CA209" s="740">
        <v>1841201</v>
      </c>
      <c r="CB209" s="740">
        <v>1</v>
      </c>
      <c r="CC209" s="740">
        <v>0.52200000000000002</v>
      </c>
      <c r="CD209" s="796" t="s">
        <v>3833</v>
      </c>
      <c r="CE209" s="796" t="s">
        <v>2524</v>
      </c>
      <c r="CF209" s="796" t="s">
        <v>3634</v>
      </c>
      <c r="CG209" s="796" t="s">
        <v>177</v>
      </c>
      <c r="CH209" s="797">
        <v>6045432000</v>
      </c>
      <c r="CI209" s="797">
        <v>3002500001</v>
      </c>
      <c r="CJ209" s="798" t="s">
        <v>3706</v>
      </c>
      <c r="CK209" s="740"/>
      <c r="CL209" s="768">
        <v>187</v>
      </c>
      <c r="CM209" s="768" t="str">
        <f t="shared" si="2"/>
        <v>pinta</v>
      </c>
    </row>
    <row r="210" spans="2:91" s="768" customFormat="1" ht="16.5" customHeight="1" thickBot="1">
      <c r="B210" s="769"/>
      <c r="C210" s="770" t="s">
        <v>474</v>
      </c>
      <c r="D210" s="816" t="s">
        <v>3964</v>
      </c>
      <c r="E210" s="771"/>
      <c r="F210" s="772"/>
      <c r="G210" s="770" t="s">
        <v>61</v>
      </c>
      <c r="H210" s="770">
        <v>39453333</v>
      </c>
      <c r="I210" s="770" t="s">
        <v>3630</v>
      </c>
      <c r="J210" s="770" t="s">
        <v>2863</v>
      </c>
      <c r="K210" s="770" t="s">
        <v>2857</v>
      </c>
      <c r="L210" s="770" t="s">
        <v>2828</v>
      </c>
      <c r="M210" s="771">
        <v>29780</v>
      </c>
      <c r="N210" s="813">
        <v>188</v>
      </c>
      <c r="O210" s="770" t="s">
        <v>524</v>
      </c>
      <c r="P210" s="999" t="s">
        <v>4119</v>
      </c>
      <c r="Q210" s="818" t="s">
        <v>2524</v>
      </c>
      <c r="R210" s="818" t="s">
        <v>3910</v>
      </c>
      <c r="S210" s="846" t="s">
        <v>3118</v>
      </c>
      <c r="T210" s="740"/>
      <c r="U210" s="775">
        <v>6045432000</v>
      </c>
      <c r="V210" s="740">
        <v>3146035394</v>
      </c>
      <c r="W210" s="911" t="s">
        <v>4120</v>
      </c>
      <c r="X210" s="943" t="s">
        <v>2527</v>
      </c>
      <c r="Y210" s="740"/>
      <c r="Z210" s="943" t="s">
        <v>3119</v>
      </c>
      <c r="AA210" s="740"/>
      <c r="AB210" s="779" t="s">
        <v>4024</v>
      </c>
      <c r="AC210" s="790"/>
      <c r="AD210" s="781" t="s">
        <v>489</v>
      </c>
      <c r="AE210" s="821"/>
      <c r="AF210" s="779" t="s">
        <v>551</v>
      </c>
      <c r="AG210" s="779" t="s">
        <v>600</v>
      </c>
      <c r="AH210" s="779" t="s">
        <v>485</v>
      </c>
      <c r="AI210" s="779" t="s">
        <v>492</v>
      </c>
      <c r="AJ210" s="822">
        <v>45587</v>
      </c>
      <c r="AK210" s="822">
        <v>45648</v>
      </c>
      <c r="AL210" s="816">
        <v>2</v>
      </c>
      <c r="AM210" s="828">
        <v>5592000</v>
      </c>
      <c r="AN210" s="828">
        <v>2796000</v>
      </c>
      <c r="AO210" s="825">
        <v>1300000</v>
      </c>
      <c r="AP210" s="740">
        <v>1841201</v>
      </c>
      <c r="AQ210" s="789" t="s">
        <v>821</v>
      </c>
      <c r="AR210" s="790"/>
      <c r="AS210" s="769">
        <v>1</v>
      </c>
      <c r="AT210" s="791" t="s">
        <v>112</v>
      </c>
      <c r="AU210" s="792" t="s">
        <v>112</v>
      </c>
      <c r="AV210" s="792" t="s">
        <v>112</v>
      </c>
      <c r="AW210" s="792" t="s">
        <v>112</v>
      </c>
      <c r="AX210" s="792" t="s">
        <v>112</v>
      </c>
      <c r="AY210" s="769"/>
      <c r="AZ210" s="769"/>
      <c r="BA210" s="769"/>
      <c r="BB210" s="769"/>
      <c r="BC210" s="769"/>
      <c r="BD210" s="769"/>
      <c r="BE210" s="769"/>
      <c r="BF210" s="769"/>
      <c r="BG210" s="769" t="s">
        <v>112</v>
      </c>
      <c r="BH210" s="769" t="s">
        <v>112</v>
      </c>
      <c r="BI210" s="769" t="s">
        <v>112</v>
      </c>
      <c r="BJ210" s="769" t="s">
        <v>112</v>
      </c>
      <c r="BK210" s="769" t="s">
        <v>112</v>
      </c>
      <c r="BL210" s="769" t="s">
        <v>112</v>
      </c>
      <c r="BM210" s="769" t="s">
        <v>112</v>
      </c>
      <c r="BN210" s="769" t="s">
        <v>112</v>
      </c>
      <c r="BO210" s="769" t="s">
        <v>112</v>
      </c>
      <c r="BP210" s="769" t="s">
        <v>112</v>
      </c>
      <c r="BQ210" s="769" t="s">
        <v>112</v>
      </c>
      <c r="BR210" s="740"/>
      <c r="BS210" s="740"/>
      <c r="BT210" s="740"/>
      <c r="BU210" s="740"/>
      <c r="BV210" s="740"/>
      <c r="BW210" s="740"/>
      <c r="BX210" s="740"/>
      <c r="BY210" s="740">
        <v>1841201</v>
      </c>
      <c r="BZ210" s="740" t="s">
        <v>3704</v>
      </c>
      <c r="CA210" s="740">
        <v>1841201</v>
      </c>
      <c r="CB210" s="740">
        <v>1</v>
      </c>
      <c r="CC210" s="740">
        <v>0.52200000000000002</v>
      </c>
      <c r="CD210" s="796" t="s">
        <v>3833</v>
      </c>
      <c r="CE210" s="796" t="s">
        <v>2524</v>
      </c>
      <c r="CF210" s="796" t="s">
        <v>3634</v>
      </c>
      <c r="CG210" s="796" t="s">
        <v>177</v>
      </c>
      <c r="CH210" s="797">
        <v>6045432000</v>
      </c>
      <c r="CI210" s="797">
        <v>3002500001</v>
      </c>
      <c r="CJ210" s="798" t="s">
        <v>3706</v>
      </c>
      <c r="CK210" s="740"/>
      <c r="CL210" s="768">
        <v>188</v>
      </c>
      <c r="CM210" s="768" t="str">
        <f t="shared" si="2"/>
        <v>pinta</v>
      </c>
    </row>
    <row r="211" spans="2:91" s="768" customFormat="1" ht="16.5" customHeight="1" thickBot="1">
      <c r="B211" s="769"/>
      <c r="C211" s="770" t="s">
        <v>474</v>
      </c>
      <c r="D211" s="816" t="s">
        <v>3964</v>
      </c>
      <c r="E211" s="771"/>
      <c r="F211" s="772"/>
      <c r="G211" s="770" t="s">
        <v>61</v>
      </c>
      <c r="H211" s="770">
        <v>21954734</v>
      </c>
      <c r="I211" s="770" t="s">
        <v>2780</v>
      </c>
      <c r="J211" s="770" t="s">
        <v>4126</v>
      </c>
      <c r="K211" s="770" t="s">
        <v>2815</v>
      </c>
      <c r="L211" s="770" t="s">
        <v>4127</v>
      </c>
      <c r="M211" s="771">
        <v>26647</v>
      </c>
      <c r="N211" s="813">
        <v>189</v>
      </c>
      <c r="O211" s="770" t="s">
        <v>524</v>
      </c>
      <c r="P211" s="999" t="s">
        <v>4128</v>
      </c>
      <c r="Q211" s="818" t="s">
        <v>2524</v>
      </c>
      <c r="R211" s="818" t="s">
        <v>4128</v>
      </c>
      <c r="S211" s="846" t="s">
        <v>3118</v>
      </c>
      <c r="T211" s="740"/>
      <c r="U211" s="775">
        <v>6045432000</v>
      </c>
      <c r="V211" s="740">
        <v>3147705869</v>
      </c>
      <c r="W211" s="911" t="s">
        <v>4129</v>
      </c>
      <c r="X211" s="943" t="s">
        <v>3033</v>
      </c>
      <c r="Y211" s="740"/>
      <c r="Z211" s="740" t="s">
        <v>3119</v>
      </c>
      <c r="AA211" s="740"/>
      <c r="AB211" s="779" t="s">
        <v>4024</v>
      </c>
      <c r="AC211" s="790"/>
      <c r="AD211" s="781" t="s">
        <v>489</v>
      </c>
      <c r="AE211" s="821"/>
      <c r="AF211" s="779" t="s">
        <v>551</v>
      </c>
      <c r="AG211" s="779" t="s">
        <v>600</v>
      </c>
      <c r="AH211" s="779" t="s">
        <v>485</v>
      </c>
      <c r="AI211" s="779" t="s">
        <v>492</v>
      </c>
      <c r="AJ211" s="822">
        <v>45604</v>
      </c>
      <c r="AK211" s="822">
        <v>45648</v>
      </c>
      <c r="AL211" s="816">
        <v>1</v>
      </c>
      <c r="AM211" s="828">
        <v>5000000</v>
      </c>
      <c r="AN211" s="828">
        <v>5000000</v>
      </c>
      <c r="AO211" s="825">
        <v>2000000</v>
      </c>
      <c r="AP211" s="740">
        <v>1841201</v>
      </c>
      <c r="AQ211" s="789" t="s">
        <v>821</v>
      </c>
      <c r="AR211" s="790"/>
      <c r="AS211" s="769">
        <v>1</v>
      </c>
      <c r="AT211" s="791" t="s">
        <v>112</v>
      </c>
      <c r="AU211" s="792" t="s">
        <v>112</v>
      </c>
      <c r="AV211" s="792" t="s">
        <v>112</v>
      </c>
      <c r="AW211" s="792" t="s">
        <v>112</v>
      </c>
      <c r="AX211" s="792" t="s">
        <v>112</v>
      </c>
      <c r="AY211" s="769"/>
      <c r="AZ211" s="769"/>
      <c r="BA211" s="769"/>
      <c r="BB211" s="769"/>
      <c r="BC211" s="769"/>
      <c r="BD211" s="769"/>
      <c r="BE211" s="769"/>
      <c r="BF211" s="769"/>
      <c r="BG211" s="769" t="s">
        <v>112</v>
      </c>
      <c r="BH211" s="769" t="s">
        <v>112</v>
      </c>
      <c r="BI211" s="769" t="s">
        <v>112</v>
      </c>
      <c r="BJ211" s="769" t="s">
        <v>112</v>
      </c>
      <c r="BK211" s="769" t="s">
        <v>112</v>
      </c>
      <c r="BL211" s="769" t="s">
        <v>112</v>
      </c>
      <c r="BM211" s="769" t="s">
        <v>112</v>
      </c>
      <c r="BN211" s="769" t="s">
        <v>112</v>
      </c>
      <c r="BO211" s="769" t="s">
        <v>112</v>
      </c>
      <c r="BP211" s="769" t="s">
        <v>112</v>
      </c>
      <c r="BQ211" s="769" t="s">
        <v>112</v>
      </c>
      <c r="BR211" s="740"/>
      <c r="BS211" s="740"/>
      <c r="BT211" s="740"/>
      <c r="BU211" s="740"/>
      <c r="BV211" s="740"/>
      <c r="BW211" s="740"/>
      <c r="BX211" s="740"/>
      <c r="BY211" s="740">
        <v>1841201</v>
      </c>
      <c r="BZ211" s="740" t="s">
        <v>3704</v>
      </c>
      <c r="CA211" s="740">
        <v>1841201</v>
      </c>
      <c r="CB211" s="740">
        <v>1</v>
      </c>
      <c r="CC211" s="740">
        <v>0.52200000000000002</v>
      </c>
      <c r="CD211" s="796" t="s">
        <v>3833</v>
      </c>
      <c r="CE211" s="796" t="s">
        <v>2524</v>
      </c>
      <c r="CF211" s="796" t="s">
        <v>3634</v>
      </c>
      <c r="CG211" s="796" t="s">
        <v>177</v>
      </c>
      <c r="CH211" s="797">
        <v>6045432000</v>
      </c>
      <c r="CI211" s="797">
        <v>3002500001</v>
      </c>
      <c r="CJ211" s="798" t="s">
        <v>3706</v>
      </c>
      <c r="CK211" s="740"/>
      <c r="CL211" s="768">
        <v>189</v>
      </c>
      <c r="CM211" s="768" t="str">
        <f t="shared" si="2"/>
        <v>pinta</v>
      </c>
    </row>
    <row r="212" spans="2:91" s="768" customFormat="1" ht="16.5" customHeight="1" thickBot="1">
      <c r="B212" s="769"/>
      <c r="C212" s="770" t="s">
        <v>474</v>
      </c>
      <c r="D212" s="816" t="s">
        <v>3965</v>
      </c>
      <c r="E212" s="771">
        <v>45413</v>
      </c>
      <c r="F212" s="772">
        <v>45406</v>
      </c>
      <c r="G212" s="770" t="s">
        <v>61</v>
      </c>
      <c r="H212" s="770">
        <v>71112021</v>
      </c>
      <c r="I212" s="770" t="s">
        <v>3223</v>
      </c>
      <c r="J212" s="770" t="s">
        <v>2655</v>
      </c>
      <c r="K212" s="770" t="s">
        <v>2525</v>
      </c>
      <c r="L212" s="770" t="s">
        <v>3527</v>
      </c>
      <c r="M212" s="771">
        <v>23639</v>
      </c>
      <c r="N212" s="813">
        <v>190</v>
      </c>
      <c r="O212" s="770" t="s">
        <v>4</v>
      </c>
      <c r="P212" s="817" t="s">
        <v>3182</v>
      </c>
      <c r="Q212" s="818" t="s">
        <v>2524</v>
      </c>
      <c r="R212" s="818" t="s">
        <v>3626</v>
      </c>
      <c r="S212" s="819" t="s">
        <v>3118</v>
      </c>
      <c r="T212" s="740"/>
      <c r="U212" s="775">
        <v>6045432000</v>
      </c>
      <c r="V212" s="740">
        <v>3128994050</v>
      </c>
      <c r="W212" s="820" t="s">
        <v>3528</v>
      </c>
      <c r="X212" s="740" t="s">
        <v>2547</v>
      </c>
      <c r="Y212" s="740"/>
      <c r="Z212" s="740" t="s">
        <v>2548</v>
      </c>
      <c r="AA212" s="740"/>
      <c r="AB212" s="779" t="s">
        <v>2527</v>
      </c>
      <c r="AC212" s="790"/>
      <c r="AD212" s="781" t="s">
        <v>489</v>
      </c>
      <c r="AE212" s="821"/>
      <c r="AF212" s="779" t="s">
        <v>551</v>
      </c>
      <c r="AG212" s="779" t="s">
        <v>600</v>
      </c>
      <c r="AH212" s="779" t="s">
        <v>485</v>
      </c>
      <c r="AI212" s="779" t="s">
        <v>492</v>
      </c>
      <c r="AJ212" s="822">
        <v>45333</v>
      </c>
      <c r="AK212" s="822">
        <v>45638</v>
      </c>
      <c r="AL212" s="823">
        <v>10</v>
      </c>
      <c r="AM212" s="824">
        <v>26700000</v>
      </c>
      <c r="AN212" s="824">
        <v>2670000</v>
      </c>
      <c r="AO212" s="825">
        <v>1300000</v>
      </c>
      <c r="AP212" s="740">
        <v>5711001</v>
      </c>
      <c r="AQ212" s="789" t="s">
        <v>777</v>
      </c>
      <c r="AR212" s="790"/>
      <c r="AS212" s="816">
        <v>5</v>
      </c>
      <c r="AT212" s="791" t="s">
        <v>112</v>
      </c>
      <c r="AU212" s="792" t="s">
        <v>112</v>
      </c>
      <c r="AV212" s="792" t="s">
        <v>112</v>
      </c>
      <c r="AW212" s="792" t="s">
        <v>112</v>
      </c>
      <c r="AX212" s="792" t="s">
        <v>112</v>
      </c>
      <c r="AY212" s="769"/>
      <c r="AZ212" s="769"/>
      <c r="BA212" s="769"/>
      <c r="BB212" s="769"/>
      <c r="BC212" s="769"/>
      <c r="BD212" s="769"/>
      <c r="BE212" s="769"/>
      <c r="BF212" s="769"/>
      <c r="BG212" s="769" t="s">
        <v>112</v>
      </c>
      <c r="BH212" s="769" t="s">
        <v>112</v>
      </c>
      <c r="BI212" s="769" t="s">
        <v>112</v>
      </c>
      <c r="BJ212" s="769" t="s">
        <v>112</v>
      </c>
      <c r="BK212" s="769" t="s">
        <v>112</v>
      </c>
      <c r="BL212" s="769" t="s">
        <v>112</v>
      </c>
      <c r="BM212" s="769" t="s">
        <v>3693</v>
      </c>
      <c r="BN212" s="769" t="s">
        <v>112</v>
      </c>
      <c r="BO212" s="769" t="s">
        <v>112</v>
      </c>
      <c r="BP212" s="769" t="s">
        <v>112</v>
      </c>
      <c r="BQ212" s="769" t="s">
        <v>112</v>
      </c>
      <c r="BR212" s="740"/>
      <c r="BS212" s="740"/>
      <c r="BT212" s="740"/>
      <c r="BU212" s="740"/>
      <c r="BV212" s="740"/>
      <c r="BW212" s="740"/>
      <c r="BX212" s="740"/>
      <c r="BY212" s="740">
        <v>5711001</v>
      </c>
      <c r="BZ212" s="740" t="s">
        <v>2537</v>
      </c>
      <c r="CA212" s="740">
        <v>5711001</v>
      </c>
      <c r="CB212" s="740">
        <v>5</v>
      </c>
      <c r="CC212" s="1000">
        <v>6.96</v>
      </c>
      <c r="CD212" s="796" t="s">
        <v>3813</v>
      </c>
      <c r="CE212" s="796" t="s">
        <v>2524</v>
      </c>
      <c r="CF212" s="796" t="s">
        <v>3634</v>
      </c>
      <c r="CG212" s="796" t="s">
        <v>177</v>
      </c>
      <c r="CH212" s="797">
        <v>6045432000</v>
      </c>
      <c r="CI212" s="797">
        <v>3002500001</v>
      </c>
      <c r="CJ212" s="798" t="s">
        <v>3706</v>
      </c>
      <c r="CK212" s="740"/>
      <c r="CL212" s="768">
        <v>190</v>
      </c>
      <c r="CM212" s="768" t="str">
        <f t="shared" si="2"/>
        <v>pinta</v>
      </c>
    </row>
    <row r="213" spans="2:91" s="768" customFormat="1" ht="16.5" customHeight="1" thickBot="1">
      <c r="B213" s="769"/>
      <c r="C213" s="770" t="s">
        <v>474</v>
      </c>
      <c r="D213" s="816" t="s">
        <v>3965</v>
      </c>
      <c r="E213" s="771">
        <v>45413</v>
      </c>
      <c r="F213" s="772">
        <v>45406</v>
      </c>
      <c r="G213" s="770" t="s">
        <v>61</v>
      </c>
      <c r="H213" s="770">
        <v>71115821</v>
      </c>
      <c r="I213" s="770" t="s">
        <v>2850</v>
      </c>
      <c r="J213" s="770" t="s">
        <v>3529</v>
      </c>
      <c r="K213" s="770" t="s">
        <v>3087</v>
      </c>
      <c r="L213" s="770" t="s">
        <v>3042</v>
      </c>
      <c r="M213" s="771">
        <v>28135</v>
      </c>
      <c r="N213" s="813">
        <v>191</v>
      </c>
      <c r="O213" s="770" t="s">
        <v>4</v>
      </c>
      <c r="P213" s="817" t="s">
        <v>3530</v>
      </c>
      <c r="Q213" s="818" t="s">
        <v>2524</v>
      </c>
      <c r="R213" s="818" t="s">
        <v>3626</v>
      </c>
      <c r="S213" s="819" t="s">
        <v>3118</v>
      </c>
      <c r="T213" s="740"/>
      <c r="U213" s="775">
        <v>6045432000</v>
      </c>
      <c r="V213" s="740">
        <v>3196117284</v>
      </c>
      <c r="W213" s="820" t="s">
        <v>3531</v>
      </c>
      <c r="X213" s="740" t="s">
        <v>2547</v>
      </c>
      <c r="Y213" s="740"/>
      <c r="Z213" s="740" t="s">
        <v>2623</v>
      </c>
      <c r="AA213" s="740"/>
      <c r="AB213" s="779" t="s">
        <v>2527</v>
      </c>
      <c r="AC213" s="790"/>
      <c r="AD213" s="781" t="s">
        <v>489</v>
      </c>
      <c r="AE213" s="821"/>
      <c r="AF213" s="779" t="s">
        <v>551</v>
      </c>
      <c r="AG213" s="779" t="s">
        <v>600</v>
      </c>
      <c r="AH213" s="779" t="s">
        <v>485</v>
      </c>
      <c r="AI213" s="779" t="s">
        <v>492</v>
      </c>
      <c r="AJ213" s="822">
        <v>45333</v>
      </c>
      <c r="AK213" s="822">
        <v>45638</v>
      </c>
      <c r="AL213" s="823">
        <v>10</v>
      </c>
      <c r="AM213" s="824">
        <v>26700000</v>
      </c>
      <c r="AN213" s="824">
        <v>2670000</v>
      </c>
      <c r="AO213" s="825">
        <v>1300000</v>
      </c>
      <c r="AP213" s="740">
        <v>5711001</v>
      </c>
      <c r="AQ213" s="789" t="s">
        <v>777</v>
      </c>
      <c r="AR213" s="790"/>
      <c r="AS213" s="816">
        <v>5</v>
      </c>
      <c r="AT213" s="791" t="s">
        <v>112</v>
      </c>
      <c r="AU213" s="792" t="s">
        <v>112</v>
      </c>
      <c r="AV213" s="792" t="s">
        <v>112</v>
      </c>
      <c r="AW213" s="792" t="s">
        <v>112</v>
      </c>
      <c r="AX213" s="792" t="s">
        <v>112</v>
      </c>
      <c r="AY213" s="769"/>
      <c r="AZ213" s="769"/>
      <c r="BA213" s="769"/>
      <c r="BB213" s="769"/>
      <c r="BC213" s="769"/>
      <c r="BD213" s="769"/>
      <c r="BE213" s="769"/>
      <c r="BF213" s="769"/>
      <c r="BG213" s="769" t="s">
        <v>112</v>
      </c>
      <c r="BH213" s="769" t="s">
        <v>112</v>
      </c>
      <c r="BI213" s="769" t="s">
        <v>112</v>
      </c>
      <c r="BJ213" s="769" t="s">
        <v>112</v>
      </c>
      <c r="BK213" s="769" t="s">
        <v>112</v>
      </c>
      <c r="BL213" s="769" t="s">
        <v>112</v>
      </c>
      <c r="BM213" s="769" t="s">
        <v>3693</v>
      </c>
      <c r="BN213" s="769" t="s">
        <v>112</v>
      </c>
      <c r="BO213" s="769" t="s">
        <v>112</v>
      </c>
      <c r="BP213" s="769" t="s">
        <v>112</v>
      </c>
      <c r="BQ213" s="769" t="s">
        <v>112</v>
      </c>
      <c r="BR213" s="740"/>
      <c r="BS213" s="740"/>
      <c r="BT213" s="740"/>
      <c r="BU213" s="740"/>
      <c r="BV213" s="740"/>
      <c r="BW213" s="740"/>
      <c r="BX213" s="740"/>
      <c r="BY213" s="740">
        <v>5711001</v>
      </c>
      <c r="BZ213" s="740" t="s">
        <v>2537</v>
      </c>
      <c r="CA213" s="740">
        <v>5711001</v>
      </c>
      <c r="CB213" s="740">
        <v>5</v>
      </c>
      <c r="CC213" s="1000">
        <v>6.96</v>
      </c>
      <c r="CD213" s="796" t="s">
        <v>3814</v>
      </c>
      <c r="CE213" s="796" t="s">
        <v>2524</v>
      </c>
      <c r="CF213" s="796" t="s">
        <v>3634</v>
      </c>
      <c r="CG213" s="796" t="s">
        <v>177</v>
      </c>
      <c r="CH213" s="797">
        <v>6045432000</v>
      </c>
      <c r="CI213" s="797">
        <v>3002500001</v>
      </c>
      <c r="CJ213" s="798" t="s">
        <v>3706</v>
      </c>
      <c r="CK213" s="740"/>
      <c r="CL213" s="768">
        <v>191</v>
      </c>
      <c r="CM213" s="768" t="str">
        <f t="shared" si="2"/>
        <v>pinta</v>
      </c>
    </row>
    <row r="214" spans="2:91" s="768" customFormat="1" ht="16.5" customHeight="1" thickBot="1">
      <c r="B214" s="769"/>
      <c r="C214" s="770" t="s">
        <v>474</v>
      </c>
      <c r="D214" s="816" t="s">
        <v>3965</v>
      </c>
      <c r="E214" s="771">
        <v>45413</v>
      </c>
      <c r="F214" s="772">
        <v>45406</v>
      </c>
      <c r="G214" s="770" t="s">
        <v>61</v>
      </c>
      <c r="H214" s="770">
        <v>71112126</v>
      </c>
      <c r="I214" s="770" t="s">
        <v>3346</v>
      </c>
      <c r="J214" s="770" t="s">
        <v>2575</v>
      </c>
      <c r="K214" s="770" t="s">
        <v>3532</v>
      </c>
      <c r="L214" s="770" t="s">
        <v>3533</v>
      </c>
      <c r="M214" s="771">
        <v>23730</v>
      </c>
      <c r="N214" s="813">
        <v>192</v>
      </c>
      <c r="O214" s="770" t="s">
        <v>4</v>
      </c>
      <c r="P214" s="817" t="s">
        <v>3534</v>
      </c>
      <c r="Q214" s="818" t="s">
        <v>2524</v>
      </c>
      <c r="R214" s="818" t="s">
        <v>3626</v>
      </c>
      <c r="S214" s="819" t="s">
        <v>3118</v>
      </c>
      <c r="T214" s="740"/>
      <c r="U214" s="775">
        <v>6045432000</v>
      </c>
      <c r="V214" s="740">
        <v>3193590827</v>
      </c>
      <c r="W214" s="820" t="s">
        <v>3535</v>
      </c>
      <c r="X214" s="740" t="s">
        <v>2527</v>
      </c>
      <c r="Y214" s="740"/>
      <c r="Z214" s="740" t="s">
        <v>2548</v>
      </c>
      <c r="AA214" s="740"/>
      <c r="AB214" s="779" t="s">
        <v>2527</v>
      </c>
      <c r="AC214" s="790"/>
      <c r="AD214" s="781" t="s">
        <v>489</v>
      </c>
      <c r="AE214" s="821"/>
      <c r="AF214" s="779" t="s">
        <v>551</v>
      </c>
      <c r="AG214" s="779" t="s">
        <v>600</v>
      </c>
      <c r="AH214" s="779" t="s">
        <v>485</v>
      </c>
      <c r="AI214" s="779" t="s">
        <v>492</v>
      </c>
      <c r="AJ214" s="822">
        <v>45333</v>
      </c>
      <c r="AK214" s="822">
        <v>45638</v>
      </c>
      <c r="AL214" s="823">
        <v>10</v>
      </c>
      <c r="AM214" s="824">
        <v>26700000</v>
      </c>
      <c r="AN214" s="824">
        <v>2670000</v>
      </c>
      <c r="AO214" s="825">
        <v>1300000</v>
      </c>
      <c r="AP214" s="740">
        <v>5711001</v>
      </c>
      <c r="AQ214" s="789" t="s">
        <v>777</v>
      </c>
      <c r="AR214" s="790"/>
      <c r="AS214" s="816">
        <v>5</v>
      </c>
      <c r="AT214" s="791" t="s">
        <v>112</v>
      </c>
      <c r="AU214" s="792" t="s">
        <v>112</v>
      </c>
      <c r="AV214" s="792" t="s">
        <v>112</v>
      </c>
      <c r="AW214" s="792" t="s">
        <v>112</v>
      </c>
      <c r="AX214" s="792" t="s">
        <v>112</v>
      </c>
      <c r="AY214" s="769"/>
      <c r="AZ214" s="769"/>
      <c r="BA214" s="769"/>
      <c r="BB214" s="769"/>
      <c r="BC214" s="769"/>
      <c r="BD214" s="769"/>
      <c r="BE214" s="769"/>
      <c r="BF214" s="769"/>
      <c r="BG214" s="769" t="s">
        <v>112</v>
      </c>
      <c r="BH214" s="769" t="s">
        <v>112</v>
      </c>
      <c r="BI214" s="769" t="s">
        <v>112</v>
      </c>
      <c r="BJ214" s="769" t="s">
        <v>112</v>
      </c>
      <c r="BK214" s="769" t="s">
        <v>112</v>
      </c>
      <c r="BL214" s="769" t="s">
        <v>112</v>
      </c>
      <c r="BM214" s="769" t="s">
        <v>3693</v>
      </c>
      <c r="BN214" s="769" t="s">
        <v>112</v>
      </c>
      <c r="BO214" s="769" t="s">
        <v>112</v>
      </c>
      <c r="BP214" s="769" t="s">
        <v>112</v>
      </c>
      <c r="BQ214" s="769" t="s">
        <v>112</v>
      </c>
      <c r="BR214" s="740"/>
      <c r="BS214" s="740"/>
      <c r="BT214" s="740"/>
      <c r="BU214" s="740"/>
      <c r="BV214" s="740"/>
      <c r="BW214" s="740"/>
      <c r="BX214" s="740"/>
      <c r="BY214" s="740">
        <v>5711001</v>
      </c>
      <c r="BZ214" s="740" t="s">
        <v>2537</v>
      </c>
      <c r="CA214" s="740">
        <v>5711001</v>
      </c>
      <c r="CB214" s="740">
        <v>5</v>
      </c>
      <c r="CC214" s="1000">
        <v>6.96</v>
      </c>
      <c r="CD214" s="796" t="s">
        <v>3815</v>
      </c>
      <c r="CE214" s="796" t="s">
        <v>2524</v>
      </c>
      <c r="CF214" s="796" t="s">
        <v>3634</v>
      </c>
      <c r="CG214" s="796" t="s">
        <v>177</v>
      </c>
      <c r="CH214" s="797">
        <v>6045432000</v>
      </c>
      <c r="CI214" s="797">
        <v>3002500001</v>
      </c>
      <c r="CJ214" s="798" t="s">
        <v>3706</v>
      </c>
      <c r="CK214" s="740"/>
      <c r="CL214" s="768">
        <v>192</v>
      </c>
      <c r="CM214" s="768" t="str">
        <f t="shared" si="2"/>
        <v>pinta</v>
      </c>
    </row>
    <row r="215" spans="2:91" s="768" customFormat="1" ht="16.5" customHeight="1" thickBot="1">
      <c r="B215" s="769"/>
      <c r="C215" s="770" t="s">
        <v>474</v>
      </c>
      <c r="D215" s="816" t="s">
        <v>3965</v>
      </c>
      <c r="E215" s="771">
        <v>45413</v>
      </c>
      <c r="F215" s="772">
        <v>45406</v>
      </c>
      <c r="G215" s="770" t="s">
        <v>61</v>
      </c>
      <c r="H215" s="770">
        <v>1036397970</v>
      </c>
      <c r="I215" s="770" t="s">
        <v>3245</v>
      </c>
      <c r="J215" s="770" t="s">
        <v>2555</v>
      </c>
      <c r="K215" s="770" t="s">
        <v>3536</v>
      </c>
      <c r="L215" s="770" t="s">
        <v>3537</v>
      </c>
      <c r="M215" s="771">
        <v>33965</v>
      </c>
      <c r="N215" s="813">
        <v>193</v>
      </c>
      <c r="O215" s="770" t="s">
        <v>4</v>
      </c>
      <c r="P215" s="817" t="s">
        <v>3538</v>
      </c>
      <c r="Q215" s="818" t="s">
        <v>2524</v>
      </c>
      <c r="R215" s="818" t="s">
        <v>3626</v>
      </c>
      <c r="S215" s="819" t="s">
        <v>3118</v>
      </c>
      <c r="T215" s="740"/>
      <c r="U215" s="775">
        <v>6045432000</v>
      </c>
      <c r="V215" s="740">
        <v>3107087417</v>
      </c>
      <c r="W215" s="820" t="s">
        <v>3539</v>
      </c>
      <c r="X215" s="740" t="s">
        <v>2527</v>
      </c>
      <c r="Y215" s="740"/>
      <c r="Z215" s="740" t="s">
        <v>3119</v>
      </c>
      <c r="AA215" s="740"/>
      <c r="AB215" s="779" t="s">
        <v>2527</v>
      </c>
      <c r="AC215" s="790"/>
      <c r="AD215" s="781" t="s">
        <v>489</v>
      </c>
      <c r="AE215" s="821"/>
      <c r="AF215" s="779" t="s">
        <v>551</v>
      </c>
      <c r="AG215" s="779" t="s">
        <v>600</v>
      </c>
      <c r="AH215" s="779" t="s">
        <v>485</v>
      </c>
      <c r="AI215" s="779" t="s">
        <v>492</v>
      </c>
      <c r="AJ215" s="822">
        <v>45340</v>
      </c>
      <c r="AK215" s="822">
        <v>45645</v>
      </c>
      <c r="AL215" s="823">
        <v>10</v>
      </c>
      <c r="AM215" s="824">
        <v>26700000</v>
      </c>
      <c r="AN215" s="824">
        <v>2670000</v>
      </c>
      <c r="AO215" s="825">
        <v>1300000</v>
      </c>
      <c r="AP215" s="740">
        <v>5711001</v>
      </c>
      <c r="AQ215" s="789" t="s">
        <v>777</v>
      </c>
      <c r="AR215" s="790"/>
      <c r="AS215" s="816">
        <v>5</v>
      </c>
      <c r="AT215" s="791" t="s">
        <v>112</v>
      </c>
      <c r="AU215" s="792" t="s">
        <v>112</v>
      </c>
      <c r="AV215" s="792" t="s">
        <v>112</v>
      </c>
      <c r="AW215" s="792" t="s">
        <v>112</v>
      </c>
      <c r="AX215" s="792" t="s">
        <v>112</v>
      </c>
      <c r="AY215" s="769"/>
      <c r="AZ215" s="769"/>
      <c r="BA215" s="769"/>
      <c r="BB215" s="769"/>
      <c r="BC215" s="769"/>
      <c r="BD215" s="769"/>
      <c r="BE215" s="769"/>
      <c r="BF215" s="769"/>
      <c r="BG215" s="769" t="s">
        <v>112</v>
      </c>
      <c r="BH215" s="769" t="s">
        <v>112</v>
      </c>
      <c r="BI215" s="769" t="s">
        <v>112</v>
      </c>
      <c r="BJ215" s="769" t="s">
        <v>112</v>
      </c>
      <c r="BK215" s="769" t="s">
        <v>112</v>
      </c>
      <c r="BL215" s="769" t="s">
        <v>112</v>
      </c>
      <c r="BM215" s="769" t="s">
        <v>3693</v>
      </c>
      <c r="BN215" s="769" t="s">
        <v>112</v>
      </c>
      <c r="BO215" s="769" t="s">
        <v>112</v>
      </c>
      <c r="BP215" s="769" t="s">
        <v>112</v>
      </c>
      <c r="BQ215" s="769" t="s">
        <v>112</v>
      </c>
      <c r="BR215" s="740"/>
      <c r="BS215" s="740"/>
      <c r="BT215" s="740"/>
      <c r="BU215" s="740"/>
      <c r="BV215" s="740"/>
      <c r="BW215" s="740"/>
      <c r="BX215" s="740"/>
      <c r="BY215" s="740">
        <v>5711001</v>
      </c>
      <c r="BZ215" s="740" t="s">
        <v>2537</v>
      </c>
      <c r="CA215" s="740">
        <v>5711001</v>
      </c>
      <c r="CB215" s="740">
        <v>5</v>
      </c>
      <c r="CC215" s="1000">
        <v>6.96</v>
      </c>
      <c r="CD215" s="796" t="s">
        <v>3816</v>
      </c>
      <c r="CE215" s="796" t="s">
        <v>2524</v>
      </c>
      <c r="CF215" s="796" t="s">
        <v>3634</v>
      </c>
      <c r="CG215" s="796" t="s">
        <v>177</v>
      </c>
      <c r="CH215" s="797">
        <v>6045432000</v>
      </c>
      <c r="CI215" s="797">
        <v>3002500001</v>
      </c>
      <c r="CJ215" s="798" t="s">
        <v>3706</v>
      </c>
      <c r="CK215" s="740"/>
      <c r="CL215" s="768">
        <v>193</v>
      </c>
      <c r="CM215" s="768" t="str">
        <f t="shared" ref="CM215:CM243" si="3">+IF(N215=CL215,"pinta","pasar")</f>
        <v>pinta</v>
      </c>
    </row>
    <row r="216" spans="2:91" s="768" customFormat="1" ht="16.5" customHeight="1" thickBot="1">
      <c r="B216" s="769"/>
      <c r="C216" s="770" t="s">
        <v>474</v>
      </c>
      <c r="D216" s="816" t="s">
        <v>3965</v>
      </c>
      <c r="E216" s="771">
        <v>45413</v>
      </c>
      <c r="F216" s="772">
        <v>45406</v>
      </c>
      <c r="G216" s="770" t="s">
        <v>61</v>
      </c>
      <c r="H216" s="770">
        <v>71113118</v>
      </c>
      <c r="I216" s="770" t="s">
        <v>3260</v>
      </c>
      <c r="J216" s="770" t="s">
        <v>2706</v>
      </c>
      <c r="K216" s="770" t="s">
        <v>3540</v>
      </c>
      <c r="L216" s="770" t="s">
        <v>3541</v>
      </c>
      <c r="M216" s="771">
        <v>25082</v>
      </c>
      <c r="N216" s="813">
        <v>194</v>
      </c>
      <c r="O216" s="770" t="s">
        <v>4</v>
      </c>
      <c r="P216" s="817" t="s">
        <v>3542</v>
      </c>
      <c r="Q216" s="818" t="s">
        <v>2524</v>
      </c>
      <c r="R216" s="818" t="s">
        <v>3626</v>
      </c>
      <c r="S216" s="819" t="s">
        <v>3118</v>
      </c>
      <c r="T216" s="740"/>
      <c r="U216" s="775">
        <v>6045432000</v>
      </c>
      <c r="V216" s="740">
        <v>3222237139</v>
      </c>
      <c r="W216" s="820" t="s">
        <v>3543</v>
      </c>
      <c r="X216" s="740" t="s">
        <v>2547</v>
      </c>
      <c r="Y216" s="740"/>
      <c r="Z216" s="740" t="s">
        <v>2548</v>
      </c>
      <c r="AA216" s="740"/>
      <c r="AB216" s="779" t="s">
        <v>2527</v>
      </c>
      <c r="AC216" s="790"/>
      <c r="AD216" s="781" t="s">
        <v>489</v>
      </c>
      <c r="AE216" s="821"/>
      <c r="AF216" s="779" t="s">
        <v>551</v>
      </c>
      <c r="AG216" s="779" t="s">
        <v>600</v>
      </c>
      <c r="AH216" s="779" t="s">
        <v>485</v>
      </c>
      <c r="AI216" s="779" t="s">
        <v>492</v>
      </c>
      <c r="AJ216" s="822">
        <v>45354</v>
      </c>
      <c r="AK216" s="822">
        <v>45645</v>
      </c>
      <c r="AL216" s="823">
        <v>9</v>
      </c>
      <c r="AM216" s="824">
        <v>29022500</v>
      </c>
      <c r="AN216" s="824">
        <v>3055000</v>
      </c>
      <c r="AO216" s="825">
        <v>1300000</v>
      </c>
      <c r="AP216" s="740">
        <v>5711001</v>
      </c>
      <c r="AQ216" s="789" t="s">
        <v>777</v>
      </c>
      <c r="AR216" s="790"/>
      <c r="AS216" s="816">
        <v>5</v>
      </c>
      <c r="AT216" s="791" t="s">
        <v>112</v>
      </c>
      <c r="AU216" s="792" t="s">
        <v>112</v>
      </c>
      <c r="AV216" s="792" t="s">
        <v>112</v>
      </c>
      <c r="AW216" s="792" t="s">
        <v>112</v>
      </c>
      <c r="AX216" s="792" t="s">
        <v>112</v>
      </c>
      <c r="AY216" s="769"/>
      <c r="AZ216" s="769"/>
      <c r="BA216" s="769"/>
      <c r="BB216" s="769"/>
      <c r="BC216" s="769"/>
      <c r="BD216" s="769"/>
      <c r="BE216" s="769"/>
      <c r="BF216" s="769"/>
      <c r="BG216" s="769" t="s">
        <v>112</v>
      </c>
      <c r="BH216" s="769" t="s">
        <v>112</v>
      </c>
      <c r="BI216" s="769" t="s">
        <v>112</v>
      </c>
      <c r="BJ216" s="769" t="s">
        <v>112</v>
      </c>
      <c r="BK216" s="769" t="s">
        <v>112</v>
      </c>
      <c r="BL216" s="769" t="s">
        <v>112</v>
      </c>
      <c r="BM216" s="769" t="s">
        <v>3693</v>
      </c>
      <c r="BN216" s="769" t="s">
        <v>112</v>
      </c>
      <c r="BO216" s="769" t="s">
        <v>112</v>
      </c>
      <c r="BP216" s="769" t="s">
        <v>112</v>
      </c>
      <c r="BQ216" s="769" t="s">
        <v>112</v>
      </c>
      <c r="BR216" s="740"/>
      <c r="BS216" s="740"/>
      <c r="BT216" s="740"/>
      <c r="BU216" s="740"/>
      <c r="BV216" s="740"/>
      <c r="BW216" s="740"/>
      <c r="BX216" s="740"/>
      <c r="BY216" s="740">
        <v>5711001</v>
      </c>
      <c r="BZ216" s="740" t="s">
        <v>2537</v>
      </c>
      <c r="CA216" s="740">
        <v>5711001</v>
      </c>
      <c r="CB216" s="740">
        <v>5</v>
      </c>
      <c r="CC216" s="1000">
        <v>6.96</v>
      </c>
      <c r="CD216" s="796" t="s">
        <v>3817</v>
      </c>
      <c r="CE216" s="796" t="s">
        <v>2524</v>
      </c>
      <c r="CF216" s="796" t="s">
        <v>3634</v>
      </c>
      <c r="CG216" s="796" t="s">
        <v>177</v>
      </c>
      <c r="CH216" s="797">
        <v>6045432000</v>
      </c>
      <c r="CI216" s="797">
        <v>3002500001</v>
      </c>
      <c r="CJ216" s="798" t="s">
        <v>3706</v>
      </c>
      <c r="CK216" s="740"/>
      <c r="CL216" s="768">
        <v>194</v>
      </c>
      <c r="CM216" s="768" t="str">
        <f t="shared" si="3"/>
        <v>pinta</v>
      </c>
    </row>
    <row r="217" spans="2:91" s="768" customFormat="1" ht="16.5" customHeight="1" thickBot="1">
      <c r="B217" s="769"/>
      <c r="C217" s="770" t="s">
        <v>474</v>
      </c>
      <c r="D217" s="816" t="s">
        <v>3965</v>
      </c>
      <c r="E217" s="771">
        <v>45413</v>
      </c>
      <c r="F217" s="772">
        <v>45406</v>
      </c>
      <c r="G217" s="770" t="s">
        <v>61</v>
      </c>
      <c r="H217" s="770">
        <v>71113013</v>
      </c>
      <c r="I217" s="770" t="s">
        <v>3172</v>
      </c>
      <c r="J217" s="770" t="s">
        <v>2655</v>
      </c>
      <c r="K217" s="770" t="s">
        <v>3544</v>
      </c>
      <c r="L217" s="770" t="s">
        <v>3541</v>
      </c>
      <c r="M217" s="771">
        <v>24845</v>
      </c>
      <c r="N217" s="813">
        <v>195</v>
      </c>
      <c r="O217" s="770" t="s">
        <v>4</v>
      </c>
      <c r="P217" s="817" t="s">
        <v>3545</v>
      </c>
      <c r="Q217" s="818" t="s">
        <v>2524</v>
      </c>
      <c r="R217" s="818" t="s">
        <v>3626</v>
      </c>
      <c r="S217" s="819" t="s">
        <v>3118</v>
      </c>
      <c r="T217" s="740"/>
      <c r="U217" s="775">
        <v>6045432000</v>
      </c>
      <c r="V217" s="740">
        <v>3116250017</v>
      </c>
      <c r="W217" s="820" t="s">
        <v>3546</v>
      </c>
      <c r="X217" s="740" t="s">
        <v>2527</v>
      </c>
      <c r="Y217" s="740"/>
      <c r="Z217" s="740" t="s">
        <v>2548</v>
      </c>
      <c r="AA217" s="740"/>
      <c r="AB217" s="779" t="s">
        <v>2527</v>
      </c>
      <c r="AC217" s="790"/>
      <c r="AD217" s="781" t="s">
        <v>489</v>
      </c>
      <c r="AE217" s="821"/>
      <c r="AF217" s="779" t="s">
        <v>551</v>
      </c>
      <c r="AG217" s="779" t="s">
        <v>600</v>
      </c>
      <c r="AH217" s="779" t="s">
        <v>485</v>
      </c>
      <c r="AI217" s="779" t="s">
        <v>492</v>
      </c>
      <c r="AJ217" s="822">
        <v>45354</v>
      </c>
      <c r="AK217" s="822">
        <v>45645</v>
      </c>
      <c r="AL217" s="823">
        <v>9</v>
      </c>
      <c r="AM217" s="824">
        <v>29022500</v>
      </c>
      <c r="AN217" s="824">
        <v>3055000</v>
      </c>
      <c r="AO217" s="825">
        <v>1300000</v>
      </c>
      <c r="AP217" s="740">
        <v>5711001</v>
      </c>
      <c r="AQ217" s="789" t="s">
        <v>777</v>
      </c>
      <c r="AR217" s="790"/>
      <c r="AS217" s="816">
        <v>5</v>
      </c>
      <c r="AT217" s="791" t="s">
        <v>112</v>
      </c>
      <c r="AU217" s="792" t="s">
        <v>112</v>
      </c>
      <c r="AV217" s="792" t="s">
        <v>112</v>
      </c>
      <c r="AW217" s="792" t="s">
        <v>112</v>
      </c>
      <c r="AX217" s="792" t="s">
        <v>112</v>
      </c>
      <c r="AY217" s="769"/>
      <c r="AZ217" s="769"/>
      <c r="BA217" s="769"/>
      <c r="BB217" s="769"/>
      <c r="BC217" s="769"/>
      <c r="BD217" s="769"/>
      <c r="BE217" s="769"/>
      <c r="BF217" s="769"/>
      <c r="BG217" s="769" t="s">
        <v>112</v>
      </c>
      <c r="BH217" s="769" t="s">
        <v>112</v>
      </c>
      <c r="BI217" s="769" t="s">
        <v>112</v>
      </c>
      <c r="BJ217" s="769" t="s">
        <v>112</v>
      </c>
      <c r="BK217" s="769" t="s">
        <v>112</v>
      </c>
      <c r="BL217" s="769" t="s">
        <v>112</v>
      </c>
      <c r="BM217" s="769" t="s">
        <v>3693</v>
      </c>
      <c r="BN217" s="769" t="s">
        <v>112</v>
      </c>
      <c r="BO217" s="769" t="s">
        <v>112</v>
      </c>
      <c r="BP217" s="769" t="s">
        <v>112</v>
      </c>
      <c r="BQ217" s="769" t="s">
        <v>112</v>
      </c>
      <c r="BR217" s="740"/>
      <c r="BS217" s="740"/>
      <c r="BT217" s="740"/>
      <c r="BU217" s="740"/>
      <c r="BV217" s="740"/>
      <c r="BW217" s="740"/>
      <c r="BX217" s="740"/>
      <c r="BY217" s="740">
        <v>5711001</v>
      </c>
      <c r="BZ217" s="740" t="s">
        <v>2537</v>
      </c>
      <c r="CA217" s="740">
        <v>5711001</v>
      </c>
      <c r="CB217" s="740">
        <v>5</v>
      </c>
      <c r="CC217" s="1000">
        <v>6.96</v>
      </c>
      <c r="CD217" s="796" t="s">
        <v>3818</v>
      </c>
      <c r="CE217" s="796" t="s">
        <v>2524</v>
      </c>
      <c r="CF217" s="796" t="s">
        <v>3634</v>
      </c>
      <c r="CG217" s="796" t="s">
        <v>177</v>
      </c>
      <c r="CH217" s="797">
        <v>6045432000</v>
      </c>
      <c r="CI217" s="797">
        <v>3002500001</v>
      </c>
      <c r="CJ217" s="798" t="s">
        <v>3706</v>
      </c>
      <c r="CK217" s="740"/>
      <c r="CL217" s="768">
        <v>195</v>
      </c>
      <c r="CM217" s="768" t="str">
        <f t="shared" si="3"/>
        <v>pinta</v>
      </c>
    </row>
    <row r="218" spans="2:91" s="768" customFormat="1" ht="16.5" customHeight="1" thickBot="1">
      <c r="B218" s="769"/>
      <c r="C218" s="770" t="s">
        <v>474</v>
      </c>
      <c r="D218" s="816" t="s">
        <v>3965</v>
      </c>
      <c r="E218" s="771">
        <v>45413</v>
      </c>
      <c r="F218" s="772">
        <v>45406</v>
      </c>
      <c r="G218" s="770" t="s">
        <v>61</v>
      </c>
      <c r="H218" s="770">
        <v>1036392126</v>
      </c>
      <c r="I218" s="770" t="s">
        <v>3168</v>
      </c>
      <c r="J218" s="770" t="s">
        <v>3121</v>
      </c>
      <c r="K218" s="770" t="s">
        <v>2844</v>
      </c>
      <c r="L218" s="770" t="s">
        <v>3270</v>
      </c>
      <c r="M218" s="771">
        <v>31524</v>
      </c>
      <c r="N218" s="813">
        <v>196</v>
      </c>
      <c r="O218" s="770" t="s">
        <v>4</v>
      </c>
      <c r="P218" s="817" t="s">
        <v>3547</v>
      </c>
      <c r="Q218" s="818" t="s">
        <v>2524</v>
      </c>
      <c r="R218" s="818" t="s">
        <v>3626</v>
      </c>
      <c r="S218" s="819" t="s">
        <v>3118</v>
      </c>
      <c r="T218" s="740"/>
      <c r="U218" s="775">
        <v>6045432000</v>
      </c>
      <c r="V218" s="740">
        <v>3113665480</v>
      </c>
      <c r="W218" s="820" t="s">
        <v>3548</v>
      </c>
      <c r="X218" s="740" t="s">
        <v>2527</v>
      </c>
      <c r="Y218" s="740"/>
      <c r="Z218" s="740" t="s">
        <v>2548</v>
      </c>
      <c r="AA218" s="740"/>
      <c r="AB218" s="779" t="s">
        <v>2527</v>
      </c>
      <c r="AC218" s="790"/>
      <c r="AD218" s="781" t="s">
        <v>489</v>
      </c>
      <c r="AE218" s="821"/>
      <c r="AF218" s="779" t="s">
        <v>551</v>
      </c>
      <c r="AG218" s="779" t="s">
        <v>600</v>
      </c>
      <c r="AH218" s="779" t="s">
        <v>485</v>
      </c>
      <c r="AI218" s="779" t="s">
        <v>492</v>
      </c>
      <c r="AJ218" s="822">
        <v>45354</v>
      </c>
      <c r="AK218" s="822">
        <v>45645</v>
      </c>
      <c r="AL218" s="823">
        <v>9</v>
      </c>
      <c r="AM218" s="824">
        <v>30542500</v>
      </c>
      <c r="AN218" s="824">
        <v>3215000</v>
      </c>
      <c r="AO218" s="825">
        <v>1300000</v>
      </c>
      <c r="AP218" s="740">
        <v>5711001</v>
      </c>
      <c r="AQ218" s="789" t="s">
        <v>777</v>
      </c>
      <c r="AR218" s="790"/>
      <c r="AS218" s="816">
        <v>5</v>
      </c>
      <c r="AT218" s="791" t="s">
        <v>112</v>
      </c>
      <c r="AU218" s="792" t="s">
        <v>112</v>
      </c>
      <c r="AV218" s="792" t="s">
        <v>112</v>
      </c>
      <c r="AW218" s="792" t="s">
        <v>112</v>
      </c>
      <c r="AX218" s="792" t="s">
        <v>112</v>
      </c>
      <c r="AY218" s="769"/>
      <c r="AZ218" s="769"/>
      <c r="BA218" s="769"/>
      <c r="BB218" s="769"/>
      <c r="BC218" s="769"/>
      <c r="BD218" s="769"/>
      <c r="BE218" s="769"/>
      <c r="BF218" s="769"/>
      <c r="BG218" s="769" t="s">
        <v>112</v>
      </c>
      <c r="BH218" s="769" t="s">
        <v>112</v>
      </c>
      <c r="BI218" s="769" t="s">
        <v>112</v>
      </c>
      <c r="BJ218" s="769" t="s">
        <v>112</v>
      </c>
      <c r="BK218" s="769" t="s">
        <v>112</v>
      </c>
      <c r="BL218" s="769" t="s">
        <v>112</v>
      </c>
      <c r="BM218" s="769" t="s">
        <v>3693</v>
      </c>
      <c r="BN218" s="769" t="s">
        <v>112</v>
      </c>
      <c r="BO218" s="769" t="s">
        <v>112</v>
      </c>
      <c r="BP218" s="769" t="s">
        <v>112</v>
      </c>
      <c r="BQ218" s="769" t="s">
        <v>112</v>
      </c>
      <c r="BR218" s="740"/>
      <c r="BS218" s="740"/>
      <c r="BT218" s="740"/>
      <c r="BU218" s="740"/>
      <c r="BV218" s="740"/>
      <c r="BW218" s="740"/>
      <c r="BX218" s="740"/>
      <c r="BY218" s="740">
        <v>5711001</v>
      </c>
      <c r="BZ218" s="740" t="s">
        <v>2537</v>
      </c>
      <c r="CA218" s="740">
        <v>5711001</v>
      </c>
      <c r="CB218" s="740">
        <v>5</v>
      </c>
      <c r="CC218" s="1000">
        <v>6.96</v>
      </c>
      <c r="CD218" s="796" t="s">
        <v>3819</v>
      </c>
      <c r="CE218" s="796" t="s">
        <v>2524</v>
      </c>
      <c r="CF218" s="796" t="s">
        <v>3634</v>
      </c>
      <c r="CG218" s="796" t="s">
        <v>177</v>
      </c>
      <c r="CH218" s="797">
        <v>6045432000</v>
      </c>
      <c r="CI218" s="797">
        <v>3002500001</v>
      </c>
      <c r="CJ218" s="798" t="s">
        <v>3706</v>
      </c>
      <c r="CK218" s="740"/>
      <c r="CL218" s="768">
        <v>196</v>
      </c>
      <c r="CM218" s="768" t="str">
        <f t="shared" si="3"/>
        <v>pinta</v>
      </c>
    </row>
    <row r="219" spans="2:91" s="768" customFormat="1" ht="16.5" customHeight="1" thickBot="1">
      <c r="B219" s="769"/>
      <c r="C219" s="770" t="s">
        <v>474</v>
      </c>
      <c r="D219" s="816" t="s">
        <v>3965</v>
      </c>
      <c r="E219" s="771">
        <v>45413</v>
      </c>
      <c r="F219" s="772">
        <v>45406</v>
      </c>
      <c r="G219" s="770" t="s">
        <v>61</v>
      </c>
      <c r="H219" s="770">
        <v>71112355</v>
      </c>
      <c r="I219" s="770" t="s">
        <v>3399</v>
      </c>
      <c r="J219" s="770" t="s">
        <v>2555</v>
      </c>
      <c r="K219" s="770" t="s">
        <v>3549</v>
      </c>
      <c r="L219" s="770" t="s">
        <v>2976</v>
      </c>
      <c r="M219" s="771">
        <v>23863</v>
      </c>
      <c r="N219" s="813">
        <v>197</v>
      </c>
      <c r="O219" s="770" t="s">
        <v>4</v>
      </c>
      <c r="P219" s="817" t="s">
        <v>3550</v>
      </c>
      <c r="Q219" s="818" t="s">
        <v>2524</v>
      </c>
      <c r="R219" s="818" t="s">
        <v>3626</v>
      </c>
      <c r="S219" s="819" t="s">
        <v>3118</v>
      </c>
      <c r="T219" s="740"/>
      <c r="U219" s="775">
        <v>6045432000</v>
      </c>
      <c r="V219" s="740">
        <v>3192034518</v>
      </c>
      <c r="W219" s="820" t="s">
        <v>3551</v>
      </c>
      <c r="X219" s="740" t="s">
        <v>2547</v>
      </c>
      <c r="Y219" s="740"/>
      <c r="Z219" s="740" t="s">
        <v>2548</v>
      </c>
      <c r="AA219" s="740"/>
      <c r="AB219" s="779" t="s">
        <v>2527</v>
      </c>
      <c r="AC219" s="790"/>
      <c r="AD219" s="781" t="s">
        <v>489</v>
      </c>
      <c r="AE219" s="821"/>
      <c r="AF219" s="779" t="s">
        <v>551</v>
      </c>
      <c r="AG219" s="779" t="s">
        <v>600</v>
      </c>
      <c r="AH219" s="779" t="s">
        <v>485</v>
      </c>
      <c r="AI219" s="779" t="s">
        <v>492</v>
      </c>
      <c r="AJ219" s="822">
        <v>45354</v>
      </c>
      <c r="AK219" s="822">
        <v>45645</v>
      </c>
      <c r="AL219" s="823">
        <v>9</v>
      </c>
      <c r="AM219" s="824">
        <v>29022500</v>
      </c>
      <c r="AN219" s="824">
        <v>3055000</v>
      </c>
      <c r="AO219" s="825">
        <v>1300000</v>
      </c>
      <c r="AP219" s="740">
        <v>5711001</v>
      </c>
      <c r="AQ219" s="789" t="s">
        <v>777</v>
      </c>
      <c r="AR219" s="790"/>
      <c r="AS219" s="816">
        <v>5</v>
      </c>
      <c r="AT219" s="791" t="s">
        <v>112</v>
      </c>
      <c r="AU219" s="792" t="s">
        <v>112</v>
      </c>
      <c r="AV219" s="792" t="s">
        <v>112</v>
      </c>
      <c r="AW219" s="792" t="s">
        <v>112</v>
      </c>
      <c r="AX219" s="792" t="s">
        <v>112</v>
      </c>
      <c r="AY219" s="769"/>
      <c r="AZ219" s="769"/>
      <c r="BA219" s="769"/>
      <c r="BB219" s="769"/>
      <c r="BC219" s="769"/>
      <c r="BD219" s="769"/>
      <c r="BE219" s="769"/>
      <c r="BF219" s="769"/>
      <c r="BG219" s="769" t="s">
        <v>112</v>
      </c>
      <c r="BH219" s="769" t="s">
        <v>112</v>
      </c>
      <c r="BI219" s="769" t="s">
        <v>112</v>
      </c>
      <c r="BJ219" s="769" t="s">
        <v>112</v>
      </c>
      <c r="BK219" s="769" t="s">
        <v>112</v>
      </c>
      <c r="BL219" s="769" t="s">
        <v>112</v>
      </c>
      <c r="BM219" s="769" t="s">
        <v>3693</v>
      </c>
      <c r="BN219" s="769" t="s">
        <v>112</v>
      </c>
      <c r="BO219" s="769" t="s">
        <v>112</v>
      </c>
      <c r="BP219" s="769" t="s">
        <v>112</v>
      </c>
      <c r="BQ219" s="769" t="s">
        <v>112</v>
      </c>
      <c r="BR219" s="740"/>
      <c r="BS219" s="740"/>
      <c r="BT219" s="740"/>
      <c r="BU219" s="740"/>
      <c r="BV219" s="740"/>
      <c r="BW219" s="740"/>
      <c r="BX219" s="740"/>
      <c r="BY219" s="740">
        <v>5711001</v>
      </c>
      <c r="BZ219" s="740" t="s">
        <v>2537</v>
      </c>
      <c r="CA219" s="740">
        <v>5711001</v>
      </c>
      <c r="CB219" s="740">
        <v>5</v>
      </c>
      <c r="CC219" s="1000">
        <v>6.96</v>
      </c>
      <c r="CD219" s="796" t="s">
        <v>3820</v>
      </c>
      <c r="CE219" s="796" t="s">
        <v>2524</v>
      </c>
      <c r="CF219" s="796" t="s">
        <v>3634</v>
      </c>
      <c r="CG219" s="796" t="s">
        <v>177</v>
      </c>
      <c r="CH219" s="797">
        <v>6045432000</v>
      </c>
      <c r="CI219" s="797">
        <v>3002500001</v>
      </c>
      <c r="CJ219" s="798" t="s">
        <v>3706</v>
      </c>
      <c r="CK219" s="740"/>
      <c r="CL219" s="768">
        <v>197</v>
      </c>
      <c r="CM219" s="768" t="str">
        <f t="shared" si="3"/>
        <v>pinta</v>
      </c>
    </row>
    <row r="220" spans="2:91" s="768" customFormat="1" ht="16.5" customHeight="1" thickBot="1">
      <c r="B220" s="769"/>
      <c r="C220" s="770" t="s">
        <v>474</v>
      </c>
      <c r="D220" s="816" t="s">
        <v>3965</v>
      </c>
      <c r="E220" s="771">
        <v>45413</v>
      </c>
      <c r="F220" s="772">
        <v>45406</v>
      </c>
      <c r="G220" s="770" t="s">
        <v>61</v>
      </c>
      <c r="H220" s="770">
        <v>1121819080</v>
      </c>
      <c r="I220" s="770" t="s">
        <v>3552</v>
      </c>
      <c r="J220" s="770" t="s">
        <v>2544</v>
      </c>
      <c r="K220" s="770" t="s">
        <v>3243</v>
      </c>
      <c r="L220" s="770"/>
      <c r="M220" s="771">
        <v>27111</v>
      </c>
      <c r="N220" s="813">
        <v>198</v>
      </c>
      <c r="O220" s="770" t="s">
        <v>4</v>
      </c>
      <c r="P220" s="817" t="s">
        <v>3553</v>
      </c>
      <c r="Q220" s="818" t="s">
        <v>2524</v>
      </c>
      <c r="R220" s="818" t="s">
        <v>3626</v>
      </c>
      <c r="S220" s="819" t="s">
        <v>3118</v>
      </c>
      <c r="T220" s="740"/>
      <c r="U220" s="775">
        <v>6045432000</v>
      </c>
      <c r="V220" s="740">
        <v>3114568708</v>
      </c>
      <c r="W220" s="820" t="s">
        <v>3554</v>
      </c>
      <c r="X220" s="740" t="s">
        <v>2547</v>
      </c>
      <c r="Y220" s="740"/>
      <c r="Z220" s="740" t="s">
        <v>2623</v>
      </c>
      <c r="AA220" s="740"/>
      <c r="AB220" s="779" t="s">
        <v>2527</v>
      </c>
      <c r="AC220" s="790"/>
      <c r="AD220" s="781" t="s">
        <v>489</v>
      </c>
      <c r="AE220" s="821"/>
      <c r="AF220" s="779" t="s">
        <v>551</v>
      </c>
      <c r="AG220" s="779" t="s">
        <v>600</v>
      </c>
      <c r="AH220" s="779" t="s">
        <v>485</v>
      </c>
      <c r="AI220" s="779" t="s">
        <v>492</v>
      </c>
      <c r="AJ220" s="822">
        <v>45357</v>
      </c>
      <c r="AK220" s="822">
        <v>45647</v>
      </c>
      <c r="AL220" s="823">
        <v>9</v>
      </c>
      <c r="AM220" s="824">
        <v>29022500</v>
      </c>
      <c r="AN220" s="824">
        <v>3055000</v>
      </c>
      <c r="AO220" s="825">
        <v>1300000</v>
      </c>
      <c r="AP220" s="740">
        <v>5711001</v>
      </c>
      <c r="AQ220" s="789" t="s">
        <v>777</v>
      </c>
      <c r="AR220" s="790"/>
      <c r="AS220" s="816">
        <v>5</v>
      </c>
      <c r="AT220" s="791" t="s">
        <v>112</v>
      </c>
      <c r="AU220" s="792" t="s">
        <v>112</v>
      </c>
      <c r="AV220" s="792" t="s">
        <v>112</v>
      </c>
      <c r="AW220" s="792" t="s">
        <v>112</v>
      </c>
      <c r="AX220" s="792" t="s">
        <v>112</v>
      </c>
      <c r="AY220" s="769"/>
      <c r="AZ220" s="769"/>
      <c r="BA220" s="769"/>
      <c r="BB220" s="769"/>
      <c r="BC220" s="769"/>
      <c r="BD220" s="769"/>
      <c r="BE220" s="769"/>
      <c r="BF220" s="769"/>
      <c r="BG220" s="769" t="s">
        <v>112</v>
      </c>
      <c r="BH220" s="769" t="s">
        <v>112</v>
      </c>
      <c r="BI220" s="769" t="s">
        <v>112</v>
      </c>
      <c r="BJ220" s="769" t="s">
        <v>112</v>
      </c>
      <c r="BK220" s="769" t="s">
        <v>112</v>
      </c>
      <c r="BL220" s="769" t="s">
        <v>112</v>
      </c>
      <c r="BM220" s="769" t="s">
        <v>3693</v>
      </c>
      <c r="BN220" s="769" t="s">
        <v>112</v>
      </c>
      <c r="BO220" s="769" t="s">
        <v>112</v>
      </c>
      <c r="BP220" s="769" t="s">
        <v>112</v>
      </c>
      <c r="BQ220" s="769" t="s">
        <v>112</v>
      </c>
      <c r="BR220" s="740"/>
      <c r="BS220" s="740"/>
      <c r="BT220" s="740"/>
      <c r="BU220" s="740"/>
      <c r="BV220" s="740"/>
      <c r="BW220" s="740"/>
      <c r="BX220" s="740"/>
      <c r="BY220" s="740">
        <v>5711001</v>
      </c>
      <c r="BZ220" s="740" t="s">
        <v>2537</v>
      </c>
      <c r="CA220" s="740">
        <v>5711001</v>
      </c>
      <c r="CB220" s="740">
        <v>5</v>
      </c>
      <c r="CC220" s="1000">
        <v>6.96</v>
      </c>
      <c r="CD220" s="796" t="s">
        <v>3821</v>
      </c>
      <c r="CE220" s="796" t="s">
        <v>2524</v>
      </c>
      <c r="CF220" s="796" t="s">
        <v>3634</v>
      </c>
      <c r="CG220" s="796" t="s">
        <v>177</v>
      </c>
      <c r="CH220" s="797">
        <v>6045432000</v>
      </c>
      <c r="CI220" s="797">
        <v>3002500001</v>
      </c>
      <c r="CJ220" s="798" t="s">
        <v>3706</v>
      </c>
      <c r="CK220" s="740"/>
      <c r="CL220" s="768">
        <v>198</v>
      </c>
      <c r="CM220" s="768" t="str">
        <f t="shared" si="3"/>
        <v>pinta</v>
      </c>
    </row>
    <row r="221" spans="2:91" s="768" customFormat="1" ht="16.149999999999999" customHeight="1" thickBot="1">
      <c r="B221" s="769"/>
      <c r="C221" s="890" t="s">
        <v>474</v>
      </c>
      <c r="D221" s="816" t="s">
        <v>3965</v>
      </c>
      <c r="E221" s="771">
        <v>45413</v>
      </c>
      <c r="F221" s="772">
        <v>45406</v>
      </c>
      <c r="G221" s="1001" t="s">
        <v>61</v>
      </c>
      <c r="H221" s="1002">
        <v>71114058</v>
      </c>
      <c r="I221" s="1001" t="s">
        <v>3889</v>
      </c>
      <c r="J221" s="1001" t="s">
        <v>2520</v>
      </c>
      <c r="K221" s="1001" t="s">
        <v>3874</v>
      </c>
      <c r="L221" s="1003" t="s">
        <v>3875</v>
      </c>
      <c r="M221" s="771">
        <v>25256</v>
      </c>
      <c r="N221" s="813">
        <v>199</v>
      </c>
      <c r="O221" s="816" t="s">
        <v>4</v>
      </c>
      <c r="P221" s="827" t="s">
        <v>3585</v>
      </c>
      <c r="Q221" s="818" t="s">
        <v>2524</v>
      </c>
      <c r="R221" s="818" t="s">
        <v>3626</v>
      </c>
      <c r="S221" s="816" t="s">
        <v>3118</v>
      </c>
      <c r="T221" s="740"/>
      <c r="U221" s="775">
        <v>6045432000</v>
      </c>
      <c r="V221" s="740">
        <v>3113064667</v>
      </c>
      <c r="W221" s="891" t="s">
        <v>3905</v>
      </c>
      <c r="X221" s="740" t="s">
        <v>2547</v>
      </c>
      <c r="Y221" s="740"/>
      <c r="Z221" s="740" t="s">
        <v>2548</v>
      </c>
      <c r="AA221" s="740"/>
      <c r="AB221" s="779" t="s">
        <v>2527</v>
      </c>
      <c r="AC221" s="790"/>
      <c r="AD221" s="892" t="s">
        <v>489</v>
      </c>
      <c r="AE221" s="821"/>
      <c r="AF221" s="779" t="s">
        <v>551</v>
      </c>
      <c r="AG221" s="779" t="s">
        <v>600</v>
      </c>
      <c r="AH221" s="779" t="s">
        <v>485</v>
      </c>
      <c r="AI221" s="779" t="s">
        <v>492</v>
      </c>
      <c r="AJ221" s="822">
        <v>45391</v>
      </c>
      <c r="AK221" s="822">
        <v>45635</v>
      </c>
      <c r="AL221" s="816">
        <v>8</v>
      </c>
      <c r="AM221" s="893">
        <v>21360000</v>
      </c>
      <c r="AN221" s="893">
        <v>2670000</v>
      </c>
      <c r="AO221" s="893">
        <v>1300000</v>
      </c>
      <c r="AP221" s="740">
        <v>5711001</v>
      </c>
      <c r="AQ221" s="789" t="s">
        <v>777</v>
      </c>
      <c r="AR221" s="790"/>
      <c r="AS221" s="769">
        <v>5</v>
      </c>
      <c r="AT221" s="791" t="s">
        <v>112</v>
      </c>
      <c r="AU221" s="792" t="s">
        <v>112</v>
      </c>
      <c r="AV221" s="792" t="s">
        <v>112</v>
      </c>
      <c r="AW221" s="792" t="s">
        <v>112</v>
      </c>
      <c r="AX221" s="792" t="s">
        <v>112</v>
      </c>
      <c r="AY221" s="769"/>
      <c r="AZ221" s="769"/>
      <c r="BA221" s="769"/>
      <c r="BB221" s="769"/>
      <c r="BC221" s="769"/>
      <c r="BD221" s="769"/>
      <c r="BE221" s="769"/>
      <c r="BF221" s="769"/>
      <c r="BG221" s="769" t="s">
        <v>112</v>
      </c>
      <c r="BH221" s="769" t="s">
        <v>112</v>
      </c>
      <c r="BI221" s="769" t="s">
        <v>112</v>
      </c>
      <c r="BJ221" s="769" t="s">
        <v>112</v>
      </c>
      <c r="BK221" s="769" t="s">
        <v>112</v>
      </c>
      <c r="BL221" s="769" t="s">
        <v>112</v>
      </c>
      <c r="BM221" s="769" t="s">
        <v>3693</v>
      </c>
      <c r="BN221" s="769" t="s">
        <v>112</v>
      </c>
      <c r="BO221" s="769" t="s">
        <v>112</v>
      </c>
      <c r="BP221" s="769" t="s">
        <v>112</v>
      </c>
      <c r="BQ221" s="769" t="s">
        <v>112</v>
      </c>
      <c r="BR221" s="740"/>
      <c r="BS221" s="740"/>
      <c r="BT221" s="740"/>
      <c r="BU221" s="740"/>
      <c r="BV221" s="740"/>
      <c r="BW221" s="740"/>
      <c r="BX221" s="740"/>
      <c r="BY221" s="740">
        <v>5711001</v>
      </c>
      <c r="BZ221" s="740" t="s">
        <v>2537</v>
      </c>
      <c r="CA221" s="740">
        <v>5711001</v>
      </c>
      <c r="CB221" s="740">
        <v>5</v>
      </c>
      <c r="CC221" s="1000">
        <v>6.96</v>
      </c>
      <c r="CD221" s="796" t="s">
        <v>3846</v>
      </c>
      <c r="CE221" s="796" t="s">
        <v>2524</v>
      </c>
      <c r="CF221" s="796" t="s">
        <v>3634</v>
      </c>
      <c r="CG221" s="796" t="s">
        <v>177</v>
      </c>
      <c r="CH221" s="797">
        <v>6045432000</v>
      </c>
      <c r="CI221" s="797">
        <v>3002500001</v>
      </c>
      <c r="CJ221" s="798" t="s">
        <v>3706</v>
      </c>
      <c r="CK221" s="740"/>
      <c r="CL221" s="768">
        <v>199</v>
      </c>
      <c r="CM221" s="768" t="str">
        <f t="shared" si="3"/>
        <v>pinta</v>
      </c>
    </row>
    <row r="222" spans="2:91" s="768" customFormat="1" ht="16.149999999999999" customHeight="1" thickBot="1">
      <c r="B222" s="769"/>
      <c r="C222" s="890" t="s">
        <v>474</v>
      </c>
      <c r="D222" s="816" t="s">
        <v>3965</v>
      </c>
      <c r="E222" s="771">
        <v>45413</v>
      </c>
      <c r="F222" s="772">
        <v>45406</v>
      </c>
      <c r="G222" s="1004" t="s">
        <v>61</v>
      </c>
      <c r="H222" s="1005">
        <v>1036400915</v>
      </c>
      <c r="I222" s="1004" t="s">
        <v>4028</v>
      </c>
      <c r="J222" s="1004" t="s">
        <v>2576</v>
      </c>
      <c r="K222" s="1004" t="s">
        <v>2884</v>
      </c>
      <c r="L222" s="1006" t="s">
        <v>2599</v>
      </c>
      <c r="M222" s="771">
        <v>34986</v>
      </c>
      <c r="N222" s="813">
        <v>200</v>
      </c>
      <c r="O222" s="846" t="s">
        <v>524</v>
      </c>
      <c r="P222" s="901" t="s">
        <v>4029</v>
      </c>
      <c r="Q222" s="993" t="s">
        <v>2524</v>
      </c>
      <c r="R222" s="993" t="s">
        <v>3626</v>
      </c>
      <c r="S222" s="816" t="s">
        <v>3118</v>
      </c>
      <c r="T222" s="740"/>
      <c r="U222" s="775">
        <v>6045432000</v>
      </c>
      <c r="V222" s="740">
        <v>3046266261</v>
      </c>
      <c r="W222" s="891" t="s">
        <v>4030</v>
      </c>
      <c r="X222" s="740" t="s">
        <v>2527</v>
      </c>
      <c r="Y222" s="740"/>
      <c r="Z222" s="740" t="s">
        <v>2573</v>
      </c>
      <c r="AA222" s="740"/>
      <c r="AB222" s="779" t="s">
        <v>4024</v>
      </c>
      <c r="AC222" s="790"/>
      <c r="AD222" s="892" t="s">
        <v>489</v>
      </c>
      <c r="AE222" s="821"/>
      <c r="AF222" s="779" t="s">
        <v>551</v>
      </c>
      <c r="AG222" s="779" t="s">
        <v>600</v>
      </c>
      <c r="AH222" s="779" t="s">
        <v>485</v>
      </c>
      <c r="AI222" s="779" t="s">
        <v>492</v>
      </c>
      <c r="AJ222" s="822">
        <v>45426</v>
      </c>
      <c r="AK222" s="822">
        <v>45655</v>
      </c>
      <c r="AL222" s="816">
        <v>8</v>
      </c>
      <c r="AM222" s="893">
        <v>20971125</v>
      </c>
      <c r="AN222" s="893">
        <v>2796150</v>
      </c>
      <c r="AO222" s="903">
        <v>1300000</v>
      </c>
      <c r="AP222" s="740">
        <v>5711001</v>
      </c>
      <c r="AQ222" s="789" t="s">
        <v>777</v>
      </c>
      <c r="AR222" s="790"/>
      <c r="AS222" s="769">
        <v>5</v>
      </c>
      <c r="AT222" s="791" t="s">
        <v>112</v>
      </c>
      <c r="AU222" s="792" t="s">
        <v>112</v>
      </c>
      <c r="AV222" s="792" t="s">
        <v>112</v>
      </c>
      <c r="AW222" s="792" t="s">
        <v>112</v>
      </c>
      <c r="AX222" s="792" t="s">
        <v>112</v>
      </c>
      <c r="AY222" s="769"/>
      <c r="AZ222" s="769"/>
      <c r="BA222" s="769"/>
      <c r="BB222" s="769"/>
      <c r="BC222" s="769"/>
      <c r="BD222" s="769"/>
      <c r="BE222" s="769"/>
      <c r="BF222" s="769"/>
      <c r="BG222" s="769" t="s">
        <v>112</v>
      </c>
      <c r="BH222" s="769" t="s">
        <v>112</v>
      </c>
      <c r="BI222" s="769" t="s">
        <v>112</v>
      </c>
      <c r="BJ222" s="769" t="s">
        <v>112</v>
      </c>
      <c r="BK222" s="769" t="s">
        <v>112</v>
      </c>
      <c r="BL222" s="769" t="s">
        <v>112</v>
      </c>
      <c r="BM222" s="769" t="s">
        <v>3693</v>
      </c>
      <c r="BN222" s="769" t="s">
        <v>112</v>
      </c>
      <c r="BO222" s="769" t="s">
        <v>112</v>
      </c>
      <c r="BP222" s="769" t="s">
        <v>112</v>
      </c>
      <c r="BQ222" s="769" t="s">
        <v>112</v>
      </c>
      <c r="BR222" s="740"/>
      <c r="BS222" s="740"/>
      <c r="BT222" s="740"/>
      <c r="BU222" s="740"/>
      <c r="BV222" s="740"/>
      <c r="BW222" s="740"/>
      <c r="BX222" s="740"/>
      <c r="BY222" s="740">
        <v>5711001</v>
      </c>
      <c r="BZ222" s="740" t="s">
        <v>2537</v>
      </c>
      <c r="CA222" s="740">
        <v>5711001</v>
      </c>
      <c r="CB222" s="740">
        <v>5</v>
      </c>
      <c r="CC222" s="1000">
        <v>6.96</v>
      </c>
      <c r="CD222" s="796" t="s">
        <v>3846</v>
      </c>
      <c r="CE222" s="796" t="s">
        <v>2524</v>
      </c>
      <c r="CF222" s="796" t="s">
        <v>3634</v>
      </c>
      <c r="CG222" s="796" t="s">
        <v>177</v>
      </c>
      <c r="CH222" s="797">
        <v>6045432000</v>
      </c>
      <c r="CI222" s="797">
        <v>3002500001</v>
      </c>
      <c r="CJ222" s="798" t="s">
        <v>3706</v>
      </c>
      <c r="CK222" s="740"/>
      <c r="CL222" s="768">
        <v>200</v>
      </c>
      <c r="CM222" s="768" t="str">
        <f t="shared" si="3"/>
        <v>pinta</v>
      </c>
    </row>
    <row r="223" spans="2:91" s="768" customFormat="1" ht="16.5" customHeight="1" thickBot="1">
      <c r="B223" s="769"/>
      <c r="C223" s="770" t="s">
        <v>474</v>
      </c>
      <c r="D223" s="816" t="s">
        <v>3968</v>
      </c>
      <c r="E223" s="771">
        <v>45413</v>
      </c>
      <c r="F223" s="772">
        <v>45406</v>
      </c>
      <c r="G223" s="770" t="s">
        <v>61</v>
      </c>
      <c r="H223" s="770">
        <v>1076382206</v>
      </c>
      <c r="I223" s="770" t="s">
        <v>3571</v>
      </c>
      <c r="J223" s="770" t="s">
        <v>3086</v>
      </c>
      <c r="K223" s="770" t="s">
        <v>2823</v>
      </c>
      <c r="L223" s="770"/>
      <c r="M223" s="771">
        <v>32098</v>
      </c>
      <c r="N223" s="813">
        <v>201</v>
      </c>
      <c r="O223" s="770" t="s">
        <v>4</v>
      </c>
      <c r="P223" s="827" t="s">
        <v>3572</v>
      </c>
      <c r="Q223" s="957" t="s">
        <v>2524</v>
      </c>
      <c r="R223" s="957" t="s">
        <v>3626</v>
      </c>
      <c r="S223" s="816" t="s">
        <v>3118</v>
      </c>
      <c r="T223" s="740"/>
      <c r="U223" s="775">
        <v>6045432000</v>
      </c>
      <c r="V223" s="740">
        <v>3136910114</v>
      </c>
      <c r="W223" s="820" t="s">
        <v>3573</v>
      </c>
      <c r="X223" s="740" t="s">
        <v>2527</v>
      </c>
      <c r="Y223" s="740"/>
      <c r="Z223" s="740" t="s">
        <v>2623</v>
      </c>
      <c r="AA223" s="740"/>
      <c r="AB223" s="779" t="s">
        <v>2527</v>
      </c>
      <c r="AC223" s="790"/>
      <c r="AD223" s="781" t="s">
        <v>489</v>
      </c>
      <c r="AE223" s="821"/>
      <c r="AF223" s="779" t="s">
        <v>551</v>
      </c>
      <c r="AG223" s="779" t="s">
        <v>600</v>
      </c>
      <c r="AH223" s="779" t="s">
        <v>485</v>
      </c>
      <c r="AI223" s="779" t="s">
        <v>492</v>
      </c>
      <c r="AJ223" s="822">
        <v>45331</v>
      </c>
      <c r="AK223" s="822">
        <v>45656</v>
      </c>
      <c r="AL223" s="816">
        <v>9</v>
      </c>
      <c r="AM223" s="828">
        <v>49500000</v>
      </c>
      <c r="AN223" s="828">
        <v>4500000</v>
      </c>
      <c r="AO223" s="825">
        <v>1800000</v>
      </c>
      <c r="AP223" s="740">
        <v>1841201</v>
      </c>
      <c r="AQ223" s="789" t="s">
        <v>821</v>
      </c>
      <c r="AR223" s="790"/>
      <c r="AS223" s="769">
        <v>1</v>
      </c>
      <c r="AT223" s="791" t="s">
        <v>112</v>
      </c>
      <c r="AU223" s="792" t="s">
        <v>112</v>
      </c>
      <c r="AV223" s="792" t="s">
        <v>112</v>
      </c>
      <c r="AW223" s="792" t="s">
        <v>112</v>
      </c>
      <c r="AX223" s="792" t="s">
        <v>112</v>
      </c>
      <c r="AY223" s="769"/>
      <c r="AZ223" s="769"/>
      <c r="BA223" s="769"/>
      <c r="BB223" s="769"/>
      <c r="BC223" s="769"/>
      <c r="BD223" s="769"/>
      <c r="BE223" s="769"/>
      <c r="BF223" s="769"/>
      <c r="BG223" s="769" t="s">
        <v>112</v>
      </c>
      <c r="BH223" s="769" t="s">
        <v>112</v>
      </c>
      <c r="BI223" s="769" t="s">
        <v>112</v>
      </c>
      <c r="BJ223" s="769" t="s">
        <v>112</v>
      </c>
      <c r="BK223" s="769" t="s">
        <v>112</v>
      </c>
      <c r="BL223" s="769" t="s">
        <v>112</v>
      </c>
      <c r="BM223" s="769" t="s">
        <v>3693</v>
      </c>
      <c r="BN223" s="769" t="s">
        <v>112</v>
      </c>
      <c r="BO223" s="769" t="s">
        <v>112</v>
      </c>
      <c r="BP223" s="769" t="s">
        <v>112</v>
      </c>
      <c r="BQ223" s="769" t="s">
        <v>112</v>
      </c>
      <c r="BR223" s="740"/>
      <c r="BS223" s="740"/>
      <c r="BT223" s="740"/>
      <c r="BU223" s="740"/>
      <c r="BV223" s="740"/>
      <c r="BW223" s="740"/>
      <c r="BX223" s="740"/>
      <c r="BY223" s="740">
        <v>1841201</v>
      </c>
      <c r="BZ223" s="794" t="s">
        <v>3704</v>
      </c>
      <c r="CA223" s="740">
        <v>1841201</v>
      </c>
      <c r="CB223" s="740">
        <v>1</v>
      </c>
      <c r="CC223" s="740">
        <v>0.52200000000000002</v>
      </c>
      <c r="CD223" s="796" t="s">
        <v>3827</v>
      </c>
      <c r="CE223" s="796" t="s">
        <v>2524</v>
      </c>
      <c r="CF223" s="796" t="s">
        <v>3634</v>
      </c>
      <c r="CG223" s="796" t="s">
        <v>177</v>
      </c>
      <c r="CH223" s="797">
        <v>6045432000</v>
      </c>
      <c r="CI223" s="797">
        <v>3002500001</v>
      </c>
      <c r="CJ223" s="798" t="s">
        <v>3706</v>
      </c>
      <c r="CK223" s="740"/>
      <c r="CL223" s="768">
        <v>201</v>
      </c>
      <c r="CM223" s="768" t="str">
        <f t="shared" si="3"/>
        <v>pinta</v>
      </c>
    </row>
    <row r="224" spans="2:91" s="768" customFormat="1" ht="16.5" customHeight="1" thickBot="1">
      <c r="B224" s="769"/>
      <c r="C224" s="770" t="s">
        <v>474</v>
      </c>
      <c r="D224" s="816" t="s">
        <v>3968</v>
      </c>
      <c r="E224" s="771">
        <v>45413</v>
      </c>
      <c r="F224" s="772">
        <v>45406</v>
      </c>
      <c r="G224" s="770" t="s">
        <v>61</v>
      </c>
      <c r="H224" s="770">
        <v>1036400697</v>
      </c>
      <c r="I224" s="770" t="s">
        <v>3574</v>
      </c>
      <c r="J224" s="770" t="s">
        <v>3575</v>
      </c>
      <c r="K224" s="770" t="s">
        <v>3421</v>
      </c>
      <c r="L224" s="770" t="s">
        <v>2608</v>
      </c>
      <c r="M224" s="771">
        <v>34907</v>
      </c>
      <c r="N224" s="813">
        <v>202</v>
      </c>
      <c r="O224" s="770" t="s">
        <v>524</v>
      </c>
      <c r="P224" s="827" t="s">
        <v>3576</v>
      </c>
      <c r="Q224" s="957" t="s">
        <v>2524</v>
      </c>
      <c r="R224" s="957" t="s">
        <v>3626</v>
      </c>
      <c r="S224" s="816" t="s">
        <v>3118</v>
      </c>
      <c r="T224" s="740"/>
      <c r="U224" s="775">
        <v>6045432000</v>
      </c>
      <c r="V224" s="740">
        <v>3226583416</v>
      </c>
      <c r="W224" s="820" t="s">
        <v>3577</v>
      </c>
      <c r="X224" s="740" t="s">
        <v>2527</v>
      </c>
      <c r="Y224" s="740"/>
      <c r="Z224" s="740" t="s">
        <v>2573</v>
      </c>
      <c r="AA224" s="740"/>
      <c r="AB224" s="779" t="s">
        <v>2527</v>
      </c>
      <c r="AC224" s="790"/>
      <c r="AD224" s="781" t="s">
        <v>489</v>
      </c>
      <c r="AE224" s="821"/>
      <c r="AF224" s="779" t="s">
        <v>551</v>
      </c>
      <c r="AG224" s="779" t="s">
        <v>600</v>
      </c>
      <c r="AH224" s="779" t="s">
        <v>485</v>
      </c>
      <c r="AI224" s="779" t="s">
        <v>492</v>
      </c>
      <c r="AJ224" s="822">
        <v>45331</v>
      </c>
      <c r="AK224" s="822">
        <v>45656</v>
      </c>
      <c r="AL224" s="816">
        <v>9</v>
      </c>
      <c r="AM224" s="828">
        <v>28500000</v>
      </c>
      <c r="AN224" s="828">
        <v>3500000</v>
      </c>
      <c r="AO224" s="825">
        <v>1400000</v>
      </c>
      <c r="AP224" s="740">
        <v>1841201</v>
      </c>
      <c r="AQ224" s="789" t="s">
        <v>821</v>
      </c>
      <c r="AR224" s="790"/>
      <c r="AS224" s="769">
        <v>1</v>
      </c>
      <c r="AT224" s="791" t="s">
        <v>112</v>
      </c>
      <c r="AU224" s="792" t="s">
        <v>112</v>
      </c>
      <c r="AV224" s="792" t="s">
        <v>112</v>
      </c>
      <c r="AW224" s="792" t="s">
        <v>112</v>
      </c>
      <c r="AX224" s="792" t="s">
        <v>112</v>
      </c>
      <c r="AY224" s="769"/>
      <c r="AZ224" s="769"/>
      <c r="BA224" s="769"/>
      <c r="BB224" s="769"/>
      <c r="BC224" s="769"/>
      <c r="BD224" s="769"/>
      <c r="BE224" s="769"/>
      <c r="BF224" s="769"/>
      <c r="BG224" s="769" t="s">
        <v>112</v>
      </c>
      <c r="BH224" s="769" t="s">
        <v>112</v>
      </c>
      <c r="BI224" s="769" t="s">
        <v>112</v>
      </c>
      <c r="BJ224" s="769" t="s">
        <v>112</v>
      </c>
      <c r="BK224" s="769" t="s">
        <v>112</v>
      </c>
      <c r="BL224" s="769" t="s">
        <v>112</v>
      </c>
      <c r="BM224" s="769" t="s">
        <v>3693</v>
      </c>
      <c r="BN224" s="769" t="s">
        <v>112</v>
      </c>
      <c r="BO224" s="769" t="s">
        <v>112</v>
      </c>
      <c r="BP224" s="769" t="s">
        <v>112</v>
      </c>
      <c r="BQ224" s="769" t="s">
        <v>112</v>
      </c>
      <c r="BR224" s="740"/>
      <c r="BS224" s="740"/>
      <c r="BT224" s="740"/>
      <c r="BU224" s="740"/>
      <c r="BV224" s="740"/>
      <c r="BW224" s="740"/>
      <c r="BX224" s="740"/>
      <c r="BY224" s="740">
        <v>1841201</v>
      </c>
      <c r="BZ224" s="794" t="s">
        <v>3704</v>
      </c>
      <c r="CA224" s="740">
        <v>1841201</v>
      </c>
      <c r="CB224" s="740">
        <v>1</v>
      </c>
      <c r="CC224" s="740">
        <v>0.52200000000000002</v>
      </c>
      <c r="CD224" s="796" t="s">
        <v>3828</v>
      </c>
      <c r="CE224" s="796" t="s">
        <v>2524</v>
      </c>
      <c r="CF224" s="796" t="s">
        <v>3634</v>
      </c>
      <c r="CG224" s="796" t="s">
        <v>177</v>
      </c>
      <c r="CH224" s="797">
        <v>6045432000</v>
      </c>
      <c r="CI224" s="797">
        <v>3002500001</v>
      </c>
      <c r="CJ224" s="798" t="s">
        <v>3706</v>
      </c>
      <c r="CK224" s="740"/>
      <c r="CL224" s="768">
        <v>202</v>
      </c>
      <c r="CM224" s="768" t="str">
        <f t="shared" si="3"/>
        <v>pinta</v>
      </c>
    </row>
    <row r="225" spans="2:91" s="768" customFormat="1" ht="16.5" customHeight="1" thickBot="1">
      <c r="B225" s="769"/>
      <c r="C225" s="770" t="s">
        <v>474</v>
      </c>
      <c r="D225" s="816" t="s">
        <v>3969</v>
      </c>
      <c r="E225" s="771">
        <v>45413</v>
      </c>
      <c r="F225" s="772">
        <v>45406</v>
      </c>
      <c r="G225" s="770" t="s">
        <v>61</v>
      </c>
      <c r="H225" s="770">
        <v>71118580</v>
      </c>
      <c r="I225" s="770" t="s">
        <v>3591</v>
      </c>
      <c r="J225" s="770" t="s">
        <v>2620</v>
      </c>
      <c r="K225" s="770" t="s">
        <v>2792</v>
      </c>
      <c r="L225" s="770" t="s">
        <v>3592</v>
      </c>
      <c r="M225" s="771">
        <v>30742</v>
      </c>
      <c r="N225" s="813">
        <v>203</v>
      </c>
      <c r="O225" s="770" t="s">
        <v>4</v>
      </c>
      <c r="P225" s="827" t="s">
        <v>3585</v>
      </c>
      <c r="Q225" s="818" t="s">
        <v>2524</v>
      </c>
      <c r="R225" s="818" t="s">
        <v>3626</v>
      </c>
      <c r="S225" s="816" t="s">
        <v>3118</v>
      </c>
      <c r="T225" s="740"/>
      <c r="U225" s="775">
        <v>6045432000</v>
      </c>
      <c r="V225" s="740">
        <v>3015025537</v>
      </c>
      <c r="W225" s="820" t="s">
        <v>3593</v>
      </c>
      <c r="X225" s="740" t="s">
        <v>2547</v>
      </c>
      <c r="Y225" s="740"/>
      <c r="Z225" s="740" t="s">
        <v>2623</v>
      </c>
      <c r="AA225" s="740"/>
      <c r="AB225" s="779" t="s">
        <v>2527</v>
      </c>
      <c r="AC225" s="790"/>
      <c r="AD225" s="781" t="s">
        <v>489</v>
      </c>
      <c r="AE225" s="821"/>
      <c r="AF225" s="779" t="s">
        <v>551</v>
      </c>
      <c r="AG225" s="779" t="s">
        <v>600</v>
      </c>
      <c r="AH225" s="779" t="s">
        <v>499</v>
      </c>
      <c r="AI225" s="779" t="s">
        <v>492</v>
      </c>
      <c r="AJ225" s="822">
        <v>45329</v>
      </c>
      <c r="AK225" s="822">
        <v>47118</v>
      </c>
      <c r="AL225" s="816">
        <v>48</v>
      </c>
      <c r="AM225" s="828">
        <v>66962044</v>
      </c>
      <c r="AN225" s="828">
        <v>5246837</v>
      </c>
      <c r="AO225" s="829">
        <v>2098735</v>
      </c>
      <c r="AP225" s="740">
        <v>1841201</v>
      </c>
      <c r="AQ225" s="789" t="s">
        <v>821</v>
      </c>
      <c r="AR225" s="790"/>
      <c r="AS225" s="769">
        <v>1</v>
      </c>
      <c r="AT225" s="791" t="s">
        <v>112</v>
      </c>
      <c r="AU225" s="792" t="s">
        <v>112</v>
      </c>
      <c r="AV225" s="792" t="s">
        <v>112</v>
      </c>
      <c r="AW225" s="792" t="s">
        <v>112</v>
      </c>
      <c r="AX225" s="792" t="s">
        <v>112</v>
      </c>
      <c r="AY225" s="769"/>
      <c r="AZ225" s="769"/>
      <c r="BA225" s="769"/>
      <c r="BB225" s="769"/>
      <c r="BC225" s="769"/>
      <c r="BD225" s="769"/>
      <c r="BE225" s="769"/>
      <c r="BF225" s="769"/>
      <c r="BG225" s="769" t="s">
        <v>112</v>
      </c>
      <c r="BH225" s="769" t="s">
        <v>112</v>
      </c>
      <c r="BI225" s="769" t="s">
        <v>112</v>
      </c>
      <c r="BJ225" s="769" t="s">
        <v>112</v>
      </c>
      <c r="BK225" s="769" t="s">
        <v>112</v>
      </c>
      <c r="BL225" s="769" t="s">
        <v>112</v>
      </c>
      <c r="BM225" s="769" t="s">
        <v>3693</v>
      </c>
      <c r="BN225" s="769" t="s">
        <v>112</v>
      </c>
      <c r="BO225" s="769" t="s">
        <v>112</v>
      </c>
      <c r="BP225" s="769" t="s">
        <v>112</v>
      </c>
      <c r="BQ225" s="769" t="s">
        <v>112</v>
      </c>
      <c r="BR225" s="740"/>
      <c r="BS225" s="740"/>
      <c r="BT225" s="740"/>
      <c r="BU225" s="740"/>
      <c r="BV225" s="740"/>
      <c r="BW225" s="740"/>
      <c r="BX225" s="740"/>
      <c r="BY225" s="740">
        <v>1841201</v>
      </c>
      <c r="BZ225" s="740" t="s">
        <v>3704</v>
      </c>
      <c r="CA225" s="740">
        <v>1841201</v>
      </c>
      <c r="CB225" s="740">
        <v>1</v>
      </c>
      <c r="CC225" s="740">
        <v>0.52200000000000002</v>
      </c>
      <c r="CD225" s="796" t="s">
        <v>3834</v>
      </c>
      <c r="CE225" s="796" t="s">
        <v>2524</v>
      </c>
      <c r="CF225" s="796" t="s">
        <v>3634</v>
      </c>
      <c r="CG225" s="796" t="s">
        <v>177</v>
      </c>
      <c r="CH225" s="797">
        <v>6045432000</v>
      </c>
      <c r="CI225" s="797">
        <v>3002500001</v>
      </c>
      <c r="CJ225" s="798" t="s">
        <v>3706</v>
      </c>
      <c r="CK225" s="740"/>
      <c r="CL225" s="768">
        <v>203</v>
      </c>
      <c r="CM225" s="768" t="str">
        <f t="shared" si="3"/>
        <v>pinta</v>
      </c>
    </row>
    <row r="226" spans="2:91" s="768" customFormat="1" ht="16.5" customHeight="1" thickBot="1">
      <c r="B226" s="769"/>
      <c r="C226" s="770" t="s">
        <v>474</v>
      </c>
      <c r="D226" s="816" t="s">
        <v>3969</v>
      </c>
      <c r="E226" s="771">
        <v>45413</v>
      </c>
      <c r="F226" s="772">
        <v>45406</v>
      </c>
      <c r="G226" s="770" t="s">
        <v>61</v>
      </c>
      <c r="H226" s="770">
        <v>1036397113</v>
      </c>
      <c r="I226" s="770" t="s">
        <v>3594</v>
      </c>
      <c r="J226" s="770" t="s">
        <v>3387</v>
      </c>
      <c r="K226" s="770" t="s">
        <v>3595</v>
      </c>
      <c r="L226" s="770"/>
      <c r="M226" s="771">
        <v>33696</v>
      </c>
      <c r="N226" s="813">
        <v>204</v>
      </c>
      <c r="O226" s="770" t="s">
        <v>4</v>
      </c>
      <c r="P226" s="827" t="s">
        <v>3585</v>
      </c>
      <c r="Q226" s="818" t="s">
        <v>2524</v>
      </c>
      <c r="R226" s="818" t="s">
        <v>3626</v>
      </c>
      <c r="S226" s="816" t="s">
        <v>3118</v>
      </c>
      <c r="T226" s="740"/>
      <c r="U226" s="775">
        <v>6045432000</v>
      </c>
      <c r="V226" s="740">
        <v>3506895458</v>
      </c>
      <c r="W226" s="820" t="s">
        <v>3596</v>
      </c>
      <c r="X226" s="740" t="s">
        <v>2547</v>
      </c>
      <c r="Y226" s="740"/>
      <c r="Z226" s="740" t="s">
        <v>2623</v>
      </c>
      <c r="AA226" s="740"/>
      <c r="AB226" s="779" t="s">
        <v>2527</v>
      </c>
      <c r="AC226" s="790"/>
      <c r="AD226" s="781" t="s">
        <v>489</v>
      </c>
      <c r="AE226" s="821"/>
      <c r="AF226" s="779" t="s">
        <v>551</v>
      </c>
      <c r="AG226" s="779" t="s">
        <v>600</v>
      </c>
      <c r="AH226" s="779" t="s">
        <v>499</v>
      </c>
      <c r="AI226" s="779" t="s">
        <v>492</v>
      </c>
      <c r="AJ226" s="822">
        <v>45329</v>
      </c>
      <c r="AK226" s="822">
        <v>47118</v>
      </c>
      <c r="AL226" s="816">
        <v>48</v>
      </c>
      <c r="AM226" s="828">
        <v>66962044</v>
      </c>
      <c r="AN226" s="828">
        <v>5246837</v>
      </c>
      <c r="AO226" s="829">
        <v>2098735</v>
      </c>
      <c r="AP226" s="740">
        <v>1841201</v>
      </c>
      <c r="AQ226" s="789" t="s">
        <v>821</v>
      </c>
      <c r="AR226" s="790"/>
      <c r="AS226" s="769">
        <v>1</v>
      </c>
      <c r="AT226" s="791" t="s">
        <v>112</v>
      </c>
      <c r="AU226" s="792" t="s">
        <v>112</v>
      </c>
      <c r="AV226" s="792" t="s">
        <v>112</v>
      </c>
      <c r="AW226" s="792" t="s">
        <v>112</v>
      </c>
      <c r="AX226" s="792" t="s">
        <v>112</v>
      </c>
      <c r="AY226" s="769"/>
      <c r="AZ226" s="769"/>
      <c r="BA226" s="769"/>
      <c r="BB226" s="769"/>
      <c r="BC226" s="769"/>
      <c r="BD226" s="769"/>
      <c r="BE226" s="769"/>
      <c r="BF226" s="769"/>
      <c r="BG226" s="769" t="s">
        <v>112</v>
      </c>
      <c r="BH226" s="769" t="s">
        <v>112</v>
      </c>
      <c r="BI226" s="769" t="s">
        <v>112</v>
      </c>
      <c r="BJ226" s="769" t="s">
        <v>112</v>
      </c>
      <c r="BK226" s="769" t="s">
        <v>112</v>
      </c>
      <c r="BL226" s="769" t="s">
        <v>112</v>
      </c>
      <c r="BM226" s="769" t="s">
        <v>3693</v>
      </c>
      <c r="BN226" s="769" t="s">
        <v>112</v>
      </c>
      <c r="BO226" s="769" t="s">
        <v>112</v>
      </c>
      <c r="BP226" s="769" t="s">
        <v>112</v>
      </c>
      <c r="BQ226" s="769" t="s">
        <v>112</v>
      </c>
      <c r="BR226" s="740"/>
      <c r="BS226" s="740"/>
      <c r="BT226" s="740"/>
      <c r="BU226" s="740"/>
      <c r="BV226" s="740"/>
      <c r="BW226" s="740"/>
      <c r="BX226" s="740"/>
      <c r="BY226" s="740">
        <v>1841201</v>
      </c>
      <c r="BZ226" s="740" t="s">
        <v>3704</v>
      </c>
      <c r="CA226" s="740">
        <v>1841201</v>
      </c>
      <c r="CB226" s="740">
        <v>1</v>
      </c>
      <c r="CC226" s="740">
        <v>0.52200000000000002</v>
      </c>
      <c r="CD226" s="796" t="s">
        <v>3835</v>
      </c>
      <c r="CE226" s="796" t="s">
        <v>2524</v>
      </c>
      <c r="CF226" s="796" t="s">
        <v>3634</v>
      </c>
      <c r="CG226" s="796" t="s">
        <v>177</v>
      </c>
      <c r="CH226" s="797">
        <v>6045432000</v>
      </c>
      <c r="CI226" s="797">
        <v>3002500001</v>
      </c>
      <c r="CJ226" s="798" t="s">
        <v>3706</v>
      </c>
      <c r="CK226" s="740"/>
      <c r="CL226" s="768">
        <v>204</v>
      </c>
      <c r="CM226" s="768" t="str">
        <f t="shared" si="3"/>
        <v>pinta</v>
      </c>
    </row>
    <row r="227" spans="2:91" s="768" customFormat="1" ht="16.5" customHeight="1" thickBot="1">
      <c r="B227" s="769"/>
      <c r="C227" s="770" t="s">
        <v>474</v>
      </c>
      <c r="D227" s="816" t="s">
        <v>3969</v>
      </c>
      <c r="E227" s="771">
        <v>45413</v>
      </c>
      <c r="F227" s="772">
        <v>45406</v>
      </c>
      <c r="G227" s="770" t="s">
        <v>61</v>
      </c>
      <c r="H227" s="770">
        <v>1036397195</v>
      </c>
      <c r="I227" s="770" t="s">
        <v>2575</v>
      </c>
      <c r="J227" s="770" t="s">
        <v>3147</v>
      </c>
      <c r="K227" s="770" t="s">
        <v>3216</v>
      </c>
      <c r="L227" s="770" t="s">
        <v>3597</v>
      </c>
      <c r="M227" s="771">
        <v>33709</v>
      </c>
      <c r="N227" s="813">
        <v>205</v>
      </c>
      <c r="O227" s="770" t="s">
        <v>4</v>
      </c>
      <c r="P227" s="827" t="s">
        <v>3585</v>
      </c>
      <c r="Q227" s="818" t="s">
        <v>2524</v>
      </c>
      <c r="R227" s="818" t="s">
        <v>3626</v>
      </c>
      <c r="S227" s="816" t="s">
        <v>3118</v>
      </c>
      <c r="T227" s="740"/>
      <c r="U227" s="775">
        <v>6045432000</v>
      </c>
      <c r="V227" s="740">
        <v>3128849041</v>
      </c>
      <c r="W227" s="820" t="s">
        <v>3598</v>
      </c>
      <c r="X227" s="740" t="s">
        <v>2527</v>
      </c>
      <c r="Y227" s="740"/>
      <c r="Z227" s="740" t="s">
        <v>3119</v>
      </c>
      <c r="AA227" s="740"/>
      <c r="AB227" s="779" t="s">
        <v>2527</v>
      </c>
      <c r="AC227" s="790"/>
      <c r="AD227" s="781" t="s">
        <v>489</v>
      </c>
      <c r="AE227" s="821"/>
      <c r="AF227" s="779" t="s">
        <v>551</v>
      </c>
      <c r="AG227" s="779" t="s">
        <v>600</v>
      </c>
      <c r="AH227" s="779" t="s">
        <v>499</v>
      </c>
      <c r="AI227" s="779" t="s">
        <v>492</v>
      </c>
      <c r="AJ227" s="822">
        <v>45329</v>
      </c>
      <c r="AK227" s="822">
        <v>47118</v>
      </c>
      <c r="AL227" s="816">
        <v>48</v>
      </c>
      <c r="AM227" s="828">
        <v>66962044</v>
      </c>
      <c r="AN227" s="828">
        <v>5246837</v>
      </c>
      <c r="AO227" s="829">
        <v>2098735</v>
      </c>
      <c r="AP227" s="740">
        <v>1841201</v>
      </c>
      <c r="AQ227" s="789" t="s">
        <v>821</v>
      </c>
      <c r="AR227" s="790"/>
      <c r="AS227" s="769">
        <v>1</v>
      </c>
      <c r="AT227" s="791" t="s">
        <v>112</v>
      </c>
      <c r="AU227" s="792" t="s">
        <v>112</v>
      </c>
      <c r="AV227" s="792" t="s">
        <v>112</v>
      </c>
      <c r="AW227" s="792" t="s">
        <v>112</v>
      </c>
      <c r="AX227" s="792" t="s">
        <v>112</v>
      </c>
      <c r="AY227" s="769"/>
      <c r="AZ227" s="769"/>
      <c r="BA227" s="769"/>
      <c r="BB227" s="769"/>
      <c r="BC227" s="769"/>
      <c r="BD227" s="769"/>
      <c r="BE227" s="769"/>
      <c r="BF227" s="769"/>
      <c r="BG227" s="769" t="s">
        <v>112</v>
      </c>
      <c r="BH227" s="769" t="s">
        <v>112</v>
      </c>
      <c r="BI227" s="769" t="s">
        <v>112</v>
      </c>
      <c r="BJ227" s="769" t="s">
        <v>112</v>
      </c>
      <c r="BK227" s="769" t="s">
        <v>112</v>
      </c>
      <c r="BL227" s="769" t="s">
        <v>112</v>
      </c>
      <c r="BM227" s="769" t="s">
        <v>3693</v>
      </c>
      <c r="BN227" s="769" t="s">
        <v>112</v>
      </c>
      <c r="BO227" s="769" t="s">
        <v>112</v>
      </c>
      <c r="BP227" s="769" t="s">
        <v>112</v>
      </c>
      <c r="BQ227" s="769" t="s">
        <v>112</v>
      </c>
      <c r="BR227" s="740"/>
      <c r="BS227" s="740"/>
      <c r="BT227" s="740"/>
      <c r="BU227" s="740"/>
      <c r="BV227" s="740"/>
      <c r="BW227" s="740"/>
      <c r="BX227" s="740"/>
      <c r="BY227" s="740">
        <v>1841201</v>
      </c>
      <c r="BZ227" s="740" t="s">
        <v>3704</v>
      </c>
      <c r="CA227" s="740">
        <v>1841201</v>
      </c>
      <c r="CB227" s="740">
        <v>1</v>
      </c>
      <c r="CC227" s="740">
        <v>0.52200000000000002</v>
      </c>
      <c r="CD227" s="796" t="s">
        <v>3836</v>
      </c>
      <c r="CE227" s="796" t="s">
        <v>2524</v>
      </c>
      <c r="CF227" s="796" t="s">
        <v>3634</v>
      </c>
      <c r="CG227" s="796" t="s">
        <v>177</v>
      </c>
      <c r="CH227" s="797">
        <v>6045432000</v>
      </c>
      <c r="CI227" s="797">
        <v>3002500001</v>
      </c>
      <c r="CJ227" s="798" t="s">
        <v>3706</v>
      </c>
      <c r="CK227" s="740"/>
      <c r="CL227" s="768">
        <v>205</v>
      </c>
      <c r="CM227" s="768" t="str">
        <f t="shared" si="3"/>
        <v>pinta</v>
      </c>
    </row>
    <row r="228" spans="2:91" s="768" customFormat="1" ht="16.5" customHeight="1" thickBot="1">
      <c r="B228" s="769"/>
      <c r="C228" s="770" t="s">
        <v>474</v>
      </c>
      <c r="D228" s="816" t="s">
        <v>3969</v>
      </c>
      <c r="E228" s="771">
        <v>45413</v>
      </c>
      <c r="F228" s="772">
        <v>45406</v>
      </c>
      <c r="G228" s="770" t="s">
        <v>61</v>
      </c>
      <c r="H228" s="770">
        <v>71110874</v>
      </c>
      <c r="I228" s="770" t="s">
        <v>2898</v>
      </c>
      <c r="J228" s="770" t="s">
        <v>3189</v>
      </c>
      <c r="K228" s="770" t="s">
        <v>3293</v>
      </c>
      <c r="L228" s="770" t="s">
        <v>3428</v>
      </c>
      <c r="M228" s="771">
        <v>22267</v>
      </c>
      <c r="N228" s="813">
        <v>206</v>
      </c>
      <c r="O228" s="770" t="s">
        <v>4</v>
      </c>
      <c r="P228" s="827" t="s">
        <v>3585</v>
      </c>
      <c r="Q228" s="818" t="s">
        <v>2524</v>
      </c>
      <c r="R228" s="818" t="s">
        <v>3626</v>
      </c>
      <c r="S228" s="816" t="s">
        <v>3118</v>
      </c>
      <c r="T228" s="740"/>
      <c r="U228" s="775">
        <v>6045432000</v>
      </c>
      <c r="V228" s="740">
        <v>3117188200</v>
      </c>
      <c r="W228" s="820" t="s">
        <v>3599</v>
      </c>
      <c r="X228" s="740" t="s">
        <v>2547</v>
      </c>
      <c r="Y228" s="740"/>
      <c r="Z228" s="740" t="s">
        <v>2623</v>
      </c>
      <c r="AA228" s="740"/>
      <c r="AB228" s="779" t="s">
        <v>2527</v>
      </c>
      <c r="AC228" s="790"/>
      <c r="AD228" s="781" t="s">
        <v>489</v>
      </c>
      <c r="AE228" s="821"/>
      <c r="AF228" s="779" t="s">
        <v>551</v>
      </c>
      <c r="AG228" s="779" t="s">
        <v>600</v>
      </c>
      <c r="AH228" s="779" t="s">
        <v>499</v>
      </c>
      <c r="AI228" s="779" t="s">
        <v>492</v>
      </c>
      <c r="AJ228" s="822">
        <v>45329</v>
      </c>
      <c r="AK228" s="822">
        <v>47118</v>
      </c>
      <c r="AL228" s="816">
        <v>48</v>
      </c>
      <c r="AM228" s="828">
        <v>66962044</v>
      </c>
      <c r="AN228" s="828">
        <v>5246837</v>
      </c>
      <c r="AO228" s="829">
        <v>2098735</v>
      </c>
      <c r="AP228" s="740">
        <v>1841201</v>
      </c>
      <c r="AQ228" s="789" t="s">
        <v>821</v>
      </c>
      <c r="AR228" s="790"/>
      <c r="AS228" s="769">
        <v>1</v>
      </c>
      <c r="AT228" s="791" t="s">
        <v>112</v>
      </c>
      <c r="AU228" s="792" t="s">
        <v>112</v>
      </c>
      <c r="AV228" s="792" t="s">
        <v>112</v>
      </c>
      <c r="AW228" s="792" t="s">
        <v>112</v>
      </c>
      <c r="AX228" s="792" t="s">
        <v>112</v>
      </c>
      <c r="AY228" s="769"/>
      <c r="AZ228" s="769"/>
      <c r="BA228" s="769"/>
      <c r="BB228" s="769"/>
      <c r="BC228" s="769"/>
      <c r="BD228" s="769"/>
      <c r="BE228" s="769"/>
      <c r="BF228" s="769"/>
      <c r="BG228" s="769" t="s">
        <v>112</v>
      </c>
      <c r="BH228" s="769" t="s">
        <v>112</v>
      </c>
      <c r="BI228" s="769" t="s">
        <v>112</v>
      </c>
      <c r="BJ228" s="769" t="s">
        <v>112</v>
      </c>
      <c r="BK228" s="769" t="s">
        <v>112</v>
      </c>
      <c r="BL228" s="769" t="s">
        <v>112</v>
      </c>
      <c r="BM228" s="769" t="s">
        <v>3693</v>
      </c>
      <c r="BN228" s="769" t="s">
        <v>112</v>
      </c>
      <c r="BO228" s="769" t="s">
        <v>112</v>
      </c>
      <c r="BP228" s="769" t="s">
        <v>112</v>
      </c>
      <c r="BQ228" s="769" t="s">
        <v>112</v>
      </c>
      <c r="BR228" s="740"/>
      <c r="BS228" s="740"/>
      <c r="BT228" s="740"/>
      <c r="BU228" s="740"/>
      <c r="BV228" s="740"/>
      <c r="BW228" s="740"/>
      <c r="BX228" s="740"/>
      <c r="BY228" s="740">
        <v>1841201</v>
      </c>
      <c r="BZ228" s="740" t="s">
        <v>3704</v>
      </c>
      <c r="CA228" s="740">
        <v>1841201</v>
      </c>
      <c r="CB228" s="740">
        <v>1</v>
      </c>
      <c r="CC228" s="740">
        <v>0.52200000000000002</v>
      </c>
      <c r="CD228" s="796" t="s">
        <v>3837</v>
      </c>
      <c r="CE228" s="796" t="s">
        <v>2524</v>
      </c>
      <c r="CF228" s="796" t="s">
        <v>3634</v>
      </c>
      <c r="CG228" s="796" t="s">
        <v>177</v>
      </c>
      <c r="CH228" s="797">
        <v>6045432000</v>
      </c>
      <c r="CI228" s="797">
        <v>3002500001</v>
      </c>
      <c r="CJ228" s="798" t="s">
        <v>3706</v>
      </c>
      <c r="CK228" s="740"/>
      <c r="CL228" s="768">
        <v>206</v>
      </c>
      <c r="CM228" s="768" t="str">
        <f t="shared" si="3"/>
        <v>pinta</v>
      </c>
    </row>
    <row r="229" spans="2:91" s="768" customFormat="1" ht="16.5" customHeight="1" thickBot="1">
      <c r="B229" s="769"/>
      <c r="C229" s="770" t="s">
        <v>474</v>
      </c>
      <c r="D229" s="816" t="s">
        <v>3969</v>
      </c>
      <c r="E229" s="771">
        <v>45413</v>
      </c>
      <c r="F229" s="772">
        <v>45406</v>
      </c>
      <c r="G229" s="770" t="s">
        <v>61</v>
      </c>
      <c r="H229" s="770">
        <v>1152683862</v>
      </c>
      <c r="I229" s="770" t="s">
        <v>3503</v>
      </c>
      <c r="J229" s="770" t="s">
        <v>3600</v>
      </c>
      <c r="K229" s="770" t="s">
        <v>2525</v>
      </c>
      <c r="L229" s="770" t="s">
        <v>3601</v>
      </c>
      <c r="M229" s="771">
        <v>33501</v>
      </c>
      <c r="N229" s="813">
        <v>207</v>
      </c>
      <c r="O229" s="770" t="s">
        <v>4</v>
      </c>
      <c r="P229" s="827" t="s">
        <v>3585</v>
      </c>
      <c r="Q229" s="818" t="s">
        <v>2524</v>
      </c>
      <c r="R229" s="818" t="s">
        <v>3626</v>
      </c>
      <c r="S229" s="816" t="s">
        <v>3118</v>
      </c>
      <c r="T229" s="740"/>
      <c r="U229" s="775">
        <v>6045432000</v>
      </c>
      <c r="V229" s="740">
        <v>3137159071</v>
      </c>
      <c r="W229" s="820" t="s">
        <v>3602</v>
      </c>
      <c r="X229" s="740" t="s">
        <v>2527</v>
      </c>
      <c r="Y229" s="740"/>
      <c r="Z229" s="740" t="s">
        <v>3119</v>
      </c>
      <c r="AA229" s="740"/>
      <c r="AB229" s="779" t="s">
        <v>2527</v>
      </c>
      <c r="AC229" s="790"/>
      <c r="AD229" s="781" t="s">
        <v>489</v>
      </c>
      <c r="AE229" s="821"/>
      <c r="AF229" s="779" t="s">
        <v>551</v>
      </c>
      <c r="AG229" s="779" t="s">
        <v>600</v>
      </c>
      <c r="AH229" s="779" t="s">
        <v>499</v>
      </c>
      <c r="AI229" s="779" t="s">
        <v>492</v>
      </c>
      <c r="AJ229" s="822">
        <v>45329</v>
      </c>
      <c r="AK229" s="822">
        <v>47118</v>
      </c>
      <c r="AL229" s="816">
        <v>48</v>
      </c>
      <c r="AM229" s="828">
        <v>66962044</v>
      </c>
      <c r="AN229" s="828">
        <v>5246837</v>
      </c>
      <c r="AO229" s="829">
        <v>2098735</v>
      </c>
      <c r="AP229" s="740">
        <v>1841201</v>
      </c>
      <c r="AQ229" s="789" t="s">
        <v>821</v>
      </c>
      <c r="AR229" s="790"/>
      <c r="AS229" s="769">
        <v>1</v>
      </c>
      <c r="AT229" s="791" t="s">
        <v>112</v>
      </c>
      <c r="AU229" s="792" t="s">
        <v>112</v>
      </c>
      <c r="AV229" s="792" t="s">
        <v>112</v>
      </c>
      <c r="AW229" s="792" t="s">
        <v>112</v>
      </c>
      <c r="AX229" s="792" t="s">
        <v>112</v>
      </c>
      <c r="AY229" s="769"/>
      <c r="AZ229" s="769"/>
      <c r="BA229" s="769"/>
      <c r="BB229" s="769"/>
      <c r="BC229" s="769"/>
      <c r="BD229" s="769"/>
      <c r="BE229" s="769"/>
      <c r="BF229" s="769"/>
      <c r="BG229" s="769" t="s">
        <v>112</v>
      </c>
      <c r="BH229" s="769" t="s">
        <v>112</v>
      </c>
      <c r="BI229" s="769" t="s">
        <v>112</v>
      </c>
      <c r="BJ229" s="769" t="s">
        <v>112</v>
      </c>
      <c r="BK229" s="769" t="s">
        <v>112</v>
      </c>
      <c r="BL229" s="769" t="s">
        <v>112</v>
      </c>
      <c r="BM229" s="769" t="s">
        <v>3693</v>
      </c>
      <c r="BN229" s="769" t="s">
        <v>112</v>
      </c>
      <c r="BO229" s="769" t="s">
        <v>112</v>
      </c>
      <c r="BP229" s="769" t="s">
        <v>112</v>
      </c>
      <c r="BQ229" s="769" t="s">
        <v>112</v>
      </c>
      <c r="BR229" s="740"/>
      <c r="BS229" s="740"/>
      <c r="BT229" s="740"/>
      <c r="BU229" s="740"/>
      <c r="BV229" s="740"/>
      <c r="BW229" s="740"/>
      <c r="BX229" s="740"/>
      <c r="BY229" s="740">
        <v>1841201</v>
      </c>
      <c r="BZ229" s="740" t="s">
        <v>3704</v>
      </c>
      <c r="CA229" s="740">
        <v>1841201</v>
      </c>
      <c r="CB229" s="740">
        <v>1</v>
      </c>
      <c r="CC229" s="740">
        <v>0.52200000000000002</v>
      </c>
      <c r="CD229" s="796" t="s">
        <v>3838</v>
      </c>
      <c r="CE229" s="796" t="s">
        <v>2524</v>
      </c>
      <c r="CF229" s="796" t="s">
        <v>3634</v>
      </c>
      <c r="CG229" s="796" t="s">
        <v>177</v>
      </c>
      <c r="CH229" s="797">
        <v>6045432000</v>
      </c>
      <c r="CI229" s="797">
        <v>3002500001</v>
      </c>
      <c r="CJ229" s="798" t="s">
        <v>3706</v>
      </c>
      <c r="CK229" s="740"/>
      <c r="CL229" s="768">
        <v>207</v>
      </c>
      <c r="CM229" s="768" t="str">
        <f t="shared" si="3"/>
        <v>pinta</v>
      </c>
    </row>
    <row r="230" spans="2:91" s="768" customFormat="1" ht="16.5" customHeight="1" thickBot="1">
      <c r="B230" s="769"/>
      <c r="C230" s="770" t="s">
        <v>474</v>
      </c>
      <c r="D230" s="816" t="s">
        <v>3969</v>
      </c>
      <c r="E230" s="771">
        <v>45413</v>
      </c>
      <c r="F230" s="772">
        <v>45406</v>
      </c>
      <c r="G230" s="770" t="s">
        <v>61</v>
      </c>
      <c r="H230" s="770">
        <v>1036395579</v>
      </c>
      <c r="I230" s="770" t="s">
        <v>3603</v>
      </c>
      <c r="J230" s="770" t="s">
        <v>2967</v>
      </c>
      <c r="K230" s="770" t="s">
        <v>2820</v>
      </c>
      <c r="L230" s="770" t="s">
        <v>3604</v>
      </c>
      <c r="M230" s="771">
        <v>33080</v>
      </c>
      <c r="N230" s="813">
        <v>208</v>
      </c>
      <c r="O230" s="770" t="s">
        <v>4</v>
      </c>
      <c r="P230" s="827" t="s">
        <v>3585</v>
      </c>
      <c r="Q230" s="818" t="s">
        <v>2524</v>
      </c>
      <c r="R230" s="818" t="s">
        <v>3626</v>
      </c>
      <c r="S230" s="816" t="s">
        <v>3118</v>
      </c>
      <c r="T230" s="740"/>
      <c r="U230" s="775">
        <v>6045432000</v>
      </c>
      <c r="V230" s="740">
        <v>3205292378</v>
      </c>
      <c r="W230" s="820" t="s">
        <v>3605</v>
      </c>
      <c r="X230" s="740" t="s">
        <v>2527</v>
      </c>
      <c r="Y230" s="740"/>
      <c r="Z230" s="740" t="s">
        <v>3119</v>
      </c>
      <c r="AA230" s="740"/>
      <c r="AB230" s="779" t="s">
        <v>2527</v>
      </c>
      <c r="AC230" s="790"/>
      <c r="AD230" s="781" t="s">
        <v>489</v>
      </c>
      <c r="AE230" s="821"/>
      <c r="AF230" s="779" t="s">
        <v>551</v>
      </c>
      <c r="AG230" s="779" t="s">
        <v>600</v>
      </c>
      <c r="AH230" s="779" t="s">
        <v>499</v>
      </c>
      <c r="AI230" s="779" t="s">
        <v>492</v>
      </c>
      <c r="AJ230" s="822">
        <v>45329</v>
      </c>
      <c r="AK230" s="822">
        <v>47118</v>
      </c>
      <c r="AL230" s="816">
        <v>48</v>
      </c>
      <c r="AM230" s="828">
        <v>66962044</v>
      </c>
      <c r="AN230" s="828">
        <v>5246837</v>
      </c>
      <c r="AO230" s="829">
        <v>2098735</v>
      </c>
      <c r="AP230" s="740">
        <v>1841201</v>
      </c>
      <c r="AQ230" s="789" t="s">
        <v>821</v>
      </c>
      <c r="AR230" s="790"/>
      <c r="AS230" s="769">
        <v>1</v>
      </c>
      <c r="AT230" s="791" t="s">
        <v>112</v>
      </c>
      <c r="AU230" s="792" t="s">
        <v>112</v>
      </c>
      <c r="AV230" s="792" t="s">
        <v>112</v>
      </c>
      <c r="AW230" s="792" t="s">
        <v>112</v>
      </c>
      <c r="AX230" s="792" t="s">
        <v>112</v>
      </c>
      <c r="AY230" s="769"/>
      <c r="AZ230" s="769"/>
      <c r="BA230" s="769"/>
      <c r="BB230" s="769"/>
      <c r="BC230" s="769"/>
      <c r="BD230" s="769"/>
      <c r="BE230" s="769"/>
      <c r="BF230" s="769"/>
      <c r="BG230" s="769" t="s">
        <v>112</v>
      </c>
      <c r="BH230" s="769" t="s">
        <v>112</v>
      </c>
      <c r="BI230" s="769" t="s">
        <v>112</v>
      </c>
      <c r="BJ230" s="769" t="s">
        <v>112</v>
      </c>
      <c r="BK230" s="769" t="s">
        <v>112</v>
      </c>
      <c r="BL230" s="769" t="s">
        <v>112</v>
      </c>
      <c r="BM230" s="769" t="s">
        <v>3693</v>
      </c>
      <c r="BN230" s="769" t="s">
        <v>112</v>
      </c>
      <c r="BO230" s="769" t="s">
        <v>112</v>
      </c>
      <c r="BP230" s="769" t="s">
        <v>112</v>
      </c>
      <c r="BQ230" s="769" t="s">
        <v>112</v>
      </c>
      <c r="BR230" s="740"/>
      <c r="BS230" s="740"/>
      <c r="BT230" s="740"/>
      <c r="BU230" s="740"/>
      <c r="BV230" s="740"/>
      <c r="BW230" s="740"/>
      <c r="BX230" s="740"/>
      <c r="BY230" s="740">
        <v>1841201</v>
      </c>
      <c r="BZ230" s="740" t="s">
        <v>3704</v>
      </c>
      <c r="CA230" s="740">
        <v>1841201</v>
      </c>
      <c r="CB230" s="740">
        <v>1</v>
      </c>
      <c r="CC230" s="740">
        <v>0.52200000000000002</v>
      </c>
      <c r="CD230" s="796" t="s">
        <v>3839</v>
      </c>
      <c r="CE230" s="796" t="s">
        <v>2524</v>
      </c>
      <c r="CF230" s="796" t="s">
        <v>3634</v>
      </c>
      <c r="CG230" s="796" t="s">
        <v>177</v>
      </c>
      <c r="CH230" s="797">
        <v>6045432000</v>
      </c>
      <c r="CI230" s="797">
        <v>3002500001</v>
      </c>
      <c r="CJ230" s="798" t="s">
        <v>3706</v>
      </c>
      <c r="CK230" s="740"/>
      <c r="CL230" s="768">
        <v>208</v>
      </c>
      <c r="CM230" s="768" t="str">
        <f t="shared" si="3"/>
        <v>pinta</v>
      </c>
    </row>
    <row r="231" spans="2:91" s="768" customFormat="1" ht="16.5" customHeight="1" thickBot="1">
      <c r="B231" s="769"/>
      <c r="C231" s="770" t="s">
        <v>474</v>
      </c>
      <c r="D231" s="816" t="s">
        <v>3969</v>
      </c>
      <c r="E231" s="771">
        <v>45413</v>
      </c>
      <c r="F231" s="772">
        <v>45406</v>
      </c>
      <c r="G231" s="770" t="s">
        <v>61</v>
      </c>
      <c r="H231" s="770">
        <v>1036402967</v>
      </c>
      <c r="I231" s="770" t="s">
        <v>3180</v>
      </c>
      <c r="J231" s="770" t="s">
        <v>3169</v>
      </c>
      <c r="K231" s="770" t="s">
        <v>3384</v>
      </c>
      <c r="L231" s="770"/>
      <c r="M231" s="771">
        <v>35804</v>
      </c>
      <c r="N231" s="813">
        <v>209</v>
      </c>
      <c r="O231" s="770" t="s">
        <v>4</v>
      </c>
      <c r="P231" s="827" t="s">
        <v>3585</v>
      </c>
      <c r="Q231" s="818" t="s">
        <v>2524</v>
      </c>
      <c r="R231" s="818" t="s">
        <v>3626</v>
      </c>
      <c r="S231" s="816" t="s">
        <v>3118</v>
      </c>
      <c r="T231" s="740"/>
      <c r="U231" s="775">
        <v>6045432000</v>
      </c>
      <c r="V231" s="740">
        <v>3104903212</v>
      </c>
      <c r="W231" s="820" t="s">
        <v>3606</v>
      </c>
      <c r="X231" s="740" t="s">
        <v>2527</v>
      </c>
      <c r="Y231" s="740"/>
      <c r="Z231" s="740" t="s">
        <v>3119</v>
      </c>
      <c r="AA231" s="740"/>
      <c r="AB231" s="779" t="s">
        <v>2527</v>
      </c>
      <c r="AC231" s="790"/>
      <c r="AD231" s="781" t="s">
        <v>489</v>
      </c>
      <c r="AE231" s="821"/>
      <c r="AF231" s="779" t="s">
        <v>551</v>
      </c>
      <c r="AG231" s="779" t="s">
        <v>600</v>
      </c>
      <c r="AH231" s="779" t="s">
        <v>499</v>
      </c>
      <c r="AI231" s="779" t="s">
        <v>492</v>
      </c>
      <c r="AJ231" s="822">
        <v>45329</v>
      </c>
      <c r="AK231" s="822">
        <v>47118</v>
      </c>
      <c r="AL231" s="816">
        <v>48</v>
      </c>
      <c r="AM231" s="828">
        <v>66962044</v>
      </c>
      <c r="AN231" s="828">
        <v>5246837</v>
      </c>
      <c r="AO231" s="829">
        <v>2098735</v>
      </c>
      <c r="AP231" s="740">
        <v>1841201</v>
      </c>
      <c r="AQ231" s="789" t="s">
        <v>821</v>
      </c>
      <c r="AR231" s="790"/>
      <c r="AS231" s="769">
        <v>1</v>
      </c>
      <c r="AT231" s="791" t="s">
        <v>112</v>
      </c>
      <c r="AU231" s="792" t="s">
        <v>112</v>
      </c>
      <c r="AV231" s="792" t="s">
        <v>112</v>
      </c>
      <c r="AW231" s="792" t="s">
        <v>112</v>
      </c>
      <c r="AX231" s="792" t="s">
        <v>112</v>
      </c>
      <c r="AY231" s="769"/>
      <c r="AZ231" s="769"/>
      <c r="BA231" s="769"/>
      <c r="BB231" s="769"/>
      <c r="BC231" s="769"/>
      <c r="BD231" s="769"/>
      <c r="BE231" s="769"/>
      <c r="BF231" s="769"/>
      <c r="BG231" s="769" t="s">
        <v>112</v>
      </c>
      <c r="BH231" s="769" t="s">
        <v>112</v>
      </c>
      <c r="BI231" s="769" t="s">
        <v>112</v>
      </c>
      <c r="BJ231" s="769" t="s">
        <v>112</v>
      </c>
      <c r="BK231" s="769" t="s">
        <v>112</v>
      </c>
      <c r="BL231" s="769" t="s">
        <v>112</v>
      </c>
      <c r="BM231" s="769" t="s">
        <v>3693</v>
      </c>
      <c r="BN231" s="769" t="s">
        <v>112</v>
      </c>
      <c r="BO231" s="769" t="s">
        <v>112</v>
      </c>
      <c r="BP231" s="769" t="s">
        <v>112</v>
      </c>
      <c r="BQ231" s="769" t="s">
        <v>112</v>
      </c>
      <c r="BR231" s="740"/>
      <c r="BS231" s="740"/>
      <c r="BT231" s="740"/>
      <c r="BU231" s="740"/>
      <c r="BV231" s="740"/>
      <c r="BW231" s="740"/>
      <c r="BX231" s="740"/>
      <c r="BY231" s="740">
        <v>1841201</v>
      </c>
      <c r="BZ231" s="740" t="s">
        <v>3704</v>
      </c>
      <c r="CA231" s="740">
        <v>1841201</v>
      </c>
      <c r="CB231" s="740">
        <v>1</v>
      </c>
      <c r="CC231" s="740">
        <v>0.52200000000000002</v>
      </c>
      <c r="CD231" s="796" t="s">
        <v>3840</v>
      </c>
      <c r="CE231" s="796" t="s">
        <v>2524</v>
      </c>
      <c r="CF231" s="796" t="s">
        <v>3634</v>
      </c>
      <c r="CG231" s="796" t="s">
        <v>177</v>
      </c>
      <c r="CH231" s="797">
        <v>6045432000</v>
      </c>
      <c r="CI231" s="797">
        <v>3002500001</v>
      </c>
      <c r="CJ231" s="798" t="s">
        <v>3706</v>
      </c>
      <c r="CK231" s="740"/>
      <c r="CL231" s="768">
        <v>209</v>
      </c>
      <c r="CM231" s="768" t="str">
        <f t="shared" si="3"/>
        <v>pinta</v>
      </c>
    </row>
    <row r="232" spans="2:91" s="768" customFormat="1" ht="16.5" customHeight="1" thickBot="1">
      <c r="B232" s="769"/>
      <c r="C232" s="770" t="s">
        <v>474</v>
      </c>
      <c r="D232" s="816" t="s">
        <v>3969</v>
      </c>
      <c r="E232" s="771">
        <v>45413</v>
      </c>
      <c r="F232" s="772">
        <v>45406</v>
      </c>
      <c r="G232" s="770" t="s">
        <v>61</v>
      </c>
      <c r="H232" s="770">
        <v>1036393232</v>
      </c>
      <c r="I232" s="770" t="s">
        <v>3607</v>
      </c>
      <c r="J232" s="770" t="s">
        <v>3608</v>
      </c>
      <c r="K232" s="770" t="s">
        <v>3609</v>
      </c>
      <c r="L232" s="770" t="s">
        <v>2677</v>
      </c>
      <c r="M232" s="771">
        <v>32107</v>
      </c>
      <c r="N232" s="813">
        <v>210</v>
      </c>
      <c r="O232" s="770" t="s">
        <v>4</v>
      </c>
      <c r="P232" s="827" t="s">
        <v>3585</v>
      </c>
      <c r="Q232" s="818" t="s">
        <v>2524</v>
      </c>
      <c r="R232" s="818" t="s">
        <v>3626</v>
      </c>
      <c r="S232" s="816" t="s">
        <v>3118</v>
      </c>
      <c r="T232" s="740"/>
      <c r="U232" s="775">
        <v>6045432000</v>
      </c>
      <c r="V232" s="740">
        <v>3127473298</v>
      </c>
      <c r="W232" s="820" t="s">
        <v>3610</v>
      </c>
      <c r="X232" s="740" t="s">
        <v>2527</v>
      </c>
      <c r="Y232" s="740"/>
      <c r="Z232" s="740" t="s">
        <v>2548</v>
      </c>
      <c r="AA232" s="740"/>
      <c r="AB232" s="779" t="s">
        <v>2527</v>
      </c>
      <c r="AC232" s="790"/>
      <c r="AD232" s="781" t="s">
        <v>489</v>
      </c>
      <c r="AE232" s="821"/>
      <c r="AF232" s="779" t="s">
        <v>551</v>
      </c>
      <c r="AG232" s="779" t="s">
        <v>600</v>
      </c>
      <c r="AH232" s="779" t="s">
        <v>499</v>
      </c>
      <c r="AI232" s="779" t="s">
        <v>492</v>
      </c>
      <c r="AJ232" s="822">
        <v>45329</v>
      </c>
      <c r="AK232" s="822">
        <v>47118</v>
      </c>
      <c r="AL232" s="816">
        <v>48</v>
      </c>
      <c r="AM232" s="828">
        <v>66962044</v>
      </c>
      <c r="AN232" s="828">
        <v>5246837</v>
      </c>
      <c r="AO232" s="829">
        <v>2098735</v>
      </c>
      <c r="AP232" s="740">
        <v>1841201</v>
      </c>
      <c r="AQ232" s="789" t="s">
        <v>821</v>
      </c>
      <c r="AR232" s="790"/>
      <c r="AS232" s="769">
        <v>1</v>
      </c>
      <c r="AT232" s="791" t="s">
        <v>112</v>
      </c>
      <c r="AU232" s="792" t="s">
        <v>112</v>
      </c>
      <c r="AV232" s="792" t="s">
        <v>112</v>
      </c>
      <c r="AW232" s="792" t="s">
        <v>112</v>
      </c>
      <c r="AX232" s="792" t="s">
        <v>112</v>
      </c>
      <c r="AY232" s="769"/>
      <c r="AZ232" s="769"/>
      <c r="BA232" s="769"/>
      <c r="BB232" s="769"/>
      <c r="BC232" s="769"/>
      <c r="BD232" s="769"/>
      <c r="BE232" s="769"/>
      <c r="BF232" s="769"/>
      <c r="BG232" s="769" t="s">
        <v>112</v>
      </c>
      <c r="BH232" s="769" t="s">
        <v>112</v>
      </c>
      <c r="BI232" s="769" t="s">
        <v>112</v>
      </c>
      <c r="BJ232" s="769" t="s">
        <v>112</v>
      </c>
      <c r="BK232" s="769" t="s">
        <v>112</v>
      </c>
      <c r="BL232" s="769" t="s">
        <v>112</v>
      </c>
      <c r="BM232" s="769" t="s">
        <v>3693</v>
      </c>
      <c r="BN232" s="769" t="s">
        <v>112</v>
      </c>
      <c r="BO232" s="769" t="s">
        <v>112</v>
      </c>
      <c r="BP232" s="769" t="s">
        <v>112</v>
      </c>
      <c r="BQ232" s="769" t="s">
        <v>112</v>
      </c>
      <c r="BR232" s="740"/>
      <c r="BS232" s="740"/>
      <c r="BT232" s="740"/>
      <c r="BU232" s="740"/>
      <c r="BV232" s="740"/>
      <c r="BW232" s="740"/>
      <c r="BX232" s="740"/>
      <c r="BY232" s="740">
        <v>1841201</v>
      </c>
      <c r="BZ232" s="740" t="s">
        <v>3704</v>
      </c>
      <c r="CA232" s="740">
        <v>1841201</v>
      </c>
      <c r="CB232" s="740">
        <v>1</v>
      </c>
      <c r="CC232" s="740">
        <v>0.52200000000000002</v>
      </c>
      <c r="CD232" s="796" t="s">
        <v>3841</v>
      </c>
      <c r="CE232" s="796" t="s">
        <v>2524</v>
      </c>
      <c r="CF232" s="796" t="s">
        <v>3634</v>
      </c>
      <c r="CG232" s="796" t="s">
        <v>177</v>
      </c>
      <c r="CH232" s="797">
        <v>6045432000</v>
      </c>
      <c r="CI232" s="797">
        <v>3002500001</v>
      </c>
      <c r="CJ232" s="798" t="s">
        <v>3706</v>
      </c>
      <c r="CK232" s="740"/>
      <c r="CL232" s="768">
        <v>210</v>
      </c>
      <c r="CM232" s="768" t="str">
        <f t="shared" si="3"/>
        <v>pinta</v>
      </c>
    </row>
    <row r="233" spans="2:91" s="768" customFormat="1" ht="16.5" customHeight="1" thickBot="1">
      <c r="B233" s="769"/>
      <c r="C233" s="770" t="s">
        <v>474</v>
      </c>
      <c r="D233" s="816" t="s">
        <v>3969</v>
      </c>
      <c r="E233" s="771">
        <v>45413</v>
      </c>
      <c r="F233" s="772">
        <v>45406</v>
      </c>
      <c r="G233" s="770" t="s">
        <v>61</v>
      </c>
      <c r="H233" s="770">
        <v>71113856</v>
      </c>
      <c r="I233" s="770" t="s">
        <v>3226</v>
      </c>
      <c r="J233" s="770" t="s">
        <v>2576</v>
      </c>
      <c r="K233" s="770" t="s">
        <v>3216</v>
      </c>
      <c r="L233" s="770" t="s">
        <v>2565</v>
      </c>
      <c r="M233" s="771">
        <v>25793</v>
      </c>
      <c r="N233" s="813">
        <v>211</v>
      </c>
      <c r="O233" s="770" t="s">
        <v>4</v>
      </c>
      <c r="P233" s="827" t="s">
        <v>3585</v>
      </c>
      <c r="Q233" s="818" t="s">
        <v>2524</v>
      </c>
      <c r="R233" s="818" t="s">
        <v>3626</v>
      </c>
      <c r="S233" s="816" t="s">
        <v>3118</v>
      </c>
      <c r="T233" s="740"/>
      <c r="U233" s="775">
        <v>6045432000</v>
      </c>
      <c r="V233" s="740">
        <v>3147646862</v>
      </c>
      <c r="W233" s="820" t="s">
        <v>3611</v>
      </c>
      <c r="X233" s="740" t="s">
        <v>2527</v>
      </c>
      <c r="Y233" s="740"/>
      <c r="Z233" s="740" t="s">
        <v>2548</v>
      </c>
      <c r="AA233" s="740"/>
      <c r="AB233" s="779" t="s">
        <v>2527</v>
      </c>
      <c r="AC233" s="790"/>
      <c r="AD233" s="781" t="s">
        <v>489</v>
      </c>
      <c r="AE233" s="821"/>
      <c r="AF233" s="779" t="s">
        <v>551</v>
      </c>
      <c r="AG233" s="779" t="s">
        <v>600</v>
      </c>
      <c r="AH233" s="779" t="s">
        <v>499</v>
      </c>
      <c r="AI233" s="779" t="s">
        <v>492</v>
      </c>
      <c r="AJ233" s="822">
        <v>45329</v>
      </c>
      <c r="AK233" s="822">
        <v>47118</v>
      </c>
      <c r="AL233" s="816">
        <v>48</v>
      </c>
      <c r="AM233" s="828">
        <v>66962044</v>
      </c>
      <c r="AN233" s="828">
        <v>5246837</v>
      </c>
      <c r="AO233" s="829">
        <v>2098735</v>
      </c>
      <c r="AP233" s="740">
        <v>1841201</v>
      </c>
      <c r="AQ233" s="789" t="s">
        <v>821</v>
      </c>
      <c r="AR233" s="790"/>
      <c r="AS233" s="769">
        <v>1</v>
      </c>
      <c r="AT233" s="791" t="s">
        <v>112</v>
      </c>
      <c r="AU233" s="792" t="s">
        <v>112</v>
      </c>
      <c r="AV233" s="792" t="s">
        <v>112</v>
      </c>
      <c r="AW233" s="792" t="s">
        <v>112</v>
      </c>
      <c r="AX233" s="792" t="s">
        <v>112</v>
      </c>
      <c r="AY233" s="769"/>
      <c r="AZ233" s="769"/>
      <c r="BA233" s="769"/>
      <c r="BB233" s="769"/>
      <c r="BC233" s="769"/>
      <c r="BD233" s="769"/>
      <c r="BE233" s="769"/>
      <c r="BF233" s="769"/>
      <c r="BG233" s="769" t="s">
        <v>112</v>
      </c>
      <c r="BH233" s="769" t="s">
        <v>112</v>
      </c>
      <c r="BI233" s="769" t="s">
        <v>112</v>
      </c>
      <c r="BJ233" s="769" t="s">
        <v>112</v>
      </c>
      <c r="BK233" s="769" t="s">
        <v>112</v>
      </c>
      <c r="BL233" s="769" t="s">
        <v>112</v>
      </c>
      <c r="BM233" s="769" t="s">
        <v>3693</v>
      </c>
      <c r="BN233" s="769" t="s">
        <v>112</v>
      </c>
      <c r="BO233" s="769" t="s">
        <v>112</v>
      </c>
      <c r="BP233" s="769" t="s">
        <v>112</v>
      </c>
      <c r="BQ233" s="769" t="s">
        <v>112</v>
      </c>
      <c r="BR233" s="740"/>
      <c r="BS233" s="740"/>
      <c r="BT233" s="740"/>
      <c r="BU233" s="740"/>
      <c r="BV233" s="740"/>
      <c r="BW233" s="740"/>
      <c r="BX233" s="740"/>
      <c r="BY233" s="740">
        <v>1841201</v>
      </c>
      <c r="BZ233" s="740" t="s">
        <v>3704</v>
      </c>
      <c r="CA233" s="740">
        <v>1841201</v>
      </c>
      <c r="CB233" s="740">
        <v>1</v>
      </c>
      <c r="CC233" s="740">
        <v>0.52200000000000002</v>
      </c>
      <c r="CD233" s="796" t="s">
        <v>3842</v>
      </c>
      <c r="CE233" s="796" t="s">
        <v>2524</v>
      </c>
      <c r="CF233" s="796" t="s">
        <v>3634</v>
      </c>
      <c r="CG233" s="796" t="s">
        <v>177</v>
      </c>
      <c r="CH233" s="797">
        <v>6045432000</v>
      </c>
      <c r="CI233" s="797">
        <v>3002500001</v>
      </c>
      <c r="CJ233" s="798" t="s">
        <v>3706</v>
      </c>
      <c r="CK233" s="740"/>
      <c r="CL233" s="768">
        <v>211</v>
      </c>
      <c r="CM233" s="768" t="str">
        <f t="shared" si="3"/>
        <v>pinta</v>
      </c>
    </row>
    <row r="234" spans="2:91" s="768" customFormat="1" ht="16.5" customHeight="1" thickBot="1">
      <c r="B234" s="769"/>
      <c r="C234" s="770" t="s">
        <v>474</v>
      </c>
      <c r="D234" s="816" t="s">
        <v>3969</v>
      </c>
      <c r="E234" s="771">
        <v>45413</v>
      </c>
      <c r="F234" s="772">
        <v>45406</v>
      </c>
      <c r="G234" s="770" t="s">
        <v>61</v>
      </c>
      <c r="H234" s="770">
        <v>15446973</v>
      </c>
      <c r="I234" s="770" t="s">
        <v>3612</v>
      </c>
      <c r="J234" s="770" t="s">
        <v>2655</v>
      </c>
      <c r="K234" s="770" t="s">
        <v>3613</v>
      </c>
      <c r="L234" s="770" t="s">
        <v>3537</v>
      </c>
      <c r="M234" s="771">
        <v>30786</v>
      </c>
      <c r="N234" s="813">
        <v>212</v>
      </c>
      <c r="O234" s="770" t="s">
        <v>4</v>
      </c>
      <c r="P234" s="827" t="s">
        <v>3585</v>
      </c>
      <c r="Q234" s="818" t="s">
        <v>2524</v>
      </c>
      <c r="R234" s="818" t="s">
        <v>3626</v>
      </c>
      <c r="S234" s="816" t="s">
        <v>3118</v>
      </c>
      <c r="T234" s="740"/>
      <c r="U234" s="775">
        <v>6045432000</v>
      </c>
      <c r="V234" s="740">
        <v>3116019839</v>
      </c>
      <c r="W234" s="820" t="s">
        <v>3614</v>
      </c>
      <c r="X234" s="740" t="s">
        <v>2527</v>
      </c>
      <c r="Y234" s="740"/>
      <c r="Z234" s="740" t="s">
        <v>2573</v>
      </c>
      <c r="AA234" s="740"/>
      <c r="AB234" s="779" t="s">
        <v>2527</v>
      </c>
      <c r="AC234" s="790"/>
      <c r="AD234" s="781" t="s">
        <v>489</v>
      </c>
      <c r="AE234" s="821"/>
      <c r="AF234" s="779" t="s">
        <v>551</v>
      </c>
      <c r="AG234" s="779" t="s">
        <v>600</v>
      </c>
      <c r="AH234" s="779" t="s">
        <v>499</v>
      </c>
      <c r="AI234" s="779" t="s">
        <v>492</v>
      </c>
      <c r="AJ234" s="822">
        <v>45329</v>
      </c>
      <c r="AK234" s="822">
        <v>47118</v>
      </c>
      <c r="AL234" s="816">
        <v>48</v>
      </c>
      <c r="AM234" s="828">
        <v>66962044</v>
      </c>
      <c r="AN234" s="828">
        <v>5246837</v>
      </c>
      <c r="AO234" s="829">
        <v>2098735</v>
      </c>
      <c r="AP234" s="740">
        <v>1841201</v>
      </c>
      <c r="AQ234" s="789" t="s">
        <v>821</v>
      </c>
      <c r="AR234" s="790"/>
      <c r="AS234" s="769">
        <v>1</v>
      </c>
      <c r="AT234" s="791" t="s">
        <v>112</v>
      </c>
      <c r="AU234" s="792" t="s">
        <v>112</v>
      </c>
      <c r="AV234" s="792" t="s">
        <v>112</v>
      </c>
      <c r="AW234" s="792" t="s">
        <v>112</v>
      </c>
      <c r="AX234" s="792" t="s">
        <v>112</v>
      </c>
      <c r="AY234" s="769"/>
      <c r="AZ234" s="769"/>
      <c r="BA234" s="769"/>
      <c r="BB234" s="769"/>
      <c r="BC234" s="769"/>
      <c r="BD234" s="769"/>
      <c r="BE234" s="769"/>
      <c r="BF234" s="769"/>
      <c r="BG234" s="769" t="s">
        <v>112</v>
      </c>
      <c r="BH234" s="769" t="s">
        <v>112</v>
      </c>
      <c r="BI234" s="769" t="s">
        <v>112</v>
      </c>
      <c r="BJ234" s="769" t="s">
        <v>112</v>
      </c>
      <c r="BK234" s="769" t="s">
        <v>112</v>
      </c>
      <c r="BL234" s="769" t="s">
        <v>112</v>
      </c>
      <c r="BM234" s="769" t="s">
        <v>3693</v>
      </c>
      <c r="BN234" s="769" t="s">
        <v>112</v>
      </c>
      <c r="BO234" s="769" t="s">
        <v>112</v>
      </c>
      <c r="BP234" s="769" t="s">
        <v>112</v>
      </c>
      <c r="BQ234" s="769" t="s">
        <v>112</v>
      </c>
      <c r="BR234" s="740"/>
      <c r="BS234" s="740"/>
      <c r="BT234" s="740"/>
      <c r="BU234" s="740"/>
      <c r="BV234" s="740"/>
      <c r="BW234" s="740"/>
      <c r="BX234" s="740"/>
      <c r="BY234" s="740">
        <v>1841201</v>
      </c>
      <c r="BZ234" s="740" t="s">
        <v>3704</v>
      </c>
      <c r="CA234" s="740">
        <v>1841201</v>
      </c>
      <c r="CB234" s="740">
        <v>1</v>
      </c>
      <c r="CC234" s="740">
        <v>0.52200000000000002</v>
      </c>
      <c r="CD234" s="796" t="s">
        <v>3843</v>
      </c>
      <c r="CE234" s="796" t="s">
        <v>2524</v>
      </c>
      <c r="CF234" s="796" t="s">
        <v>3634</v>
      </c>
      <c r="CG234" s="796" t="s">
        <v>177</v>
      </c>
      <c r="CH234" s="797">
        <v>6045432000</v>
      </c>
      <c r="CI234" s="797">
        <v>3002500001</v>
      </c>
      <c r="CJ234" s="798" t="s">
        <v>3706</v>
      </c>
      <c r="CK234" s="740"/>
      <c r="CL234" s="768">
        <v>212</v>
      </c>
      <c r="CM234" s="768" t="str">
        <f t="shared" si="3"/>
        <v>pinta</v>
      </c>
    </row>
    <row r="235" spans="2:91" s="768" customFormat="1" ht="16.5" customHeight="1" thickBot="1">
      <c r="B235" s="769"/>
      <c r="C235" s="770" t="s">
        <v>474</v>
      </c>
      <c r="D235" s="816" t="s">
        <v>3969</v>
      </c>
      <c r="E235" s="771">
        <v>45413</v>
      </c>
      <c r="F235" s="772">
        <v>45406</v>
      </c>
      <c r="G235" s="770" t="s">
        <v>61</v>
      </c>
      <c r="H235" s="770">
        <v>71114644</v>
      </c>
      <c r="I235" s="1007" t="s">
        <v>3311</v>
      </c>
      <c r="J235" s="770" t="s">
        <v>3608</v>
      </c>
      <c r="K235" s="770" t="s">
        <v>3615</v>
      </c>
      <c r="L235" s="770" t="s">
        <v>2785</v>
      </c>
      <c r="M235" s="771">
        <v>26929</v>
      </c>
      <c r="N235" s="813">
        <v>213</v>
      </c>
      <c r="O235" s="770" t="s">
        <v>4</v>
      </c>
      <c r="P235" s="827" t="s">
        <v>3585</v>
      </c>
      <c r="Q235" s="818" t="s">
        <v>2524</v>
      </c>
      <c r="R235" s="818" t="s">
        <v>3626</v>
      </c>
      <c r="S235" s="816" t="s">
        <v>3118</v>
      </c>
      <c r="T235" s="740"/>
      <c r="U235" s="775">
        <v>6045432000</v>
      </c>
      <c r="V235" s="740">
        <v>3165646332</v>
      </c>
      <c r="W235" s="820" t="s">
        <v>3616</v>
      </c>
      <c r="X235" s="740" t="s">
        <v>2527</v>
      </c>
      <c r="Y235" s="740"/>
      <c r="Z235" s="740" t="s">
        <v>2548</v>
      </c>
      <c r="AA235" s="740"/>
      <c r="AB235" s="779" t="s">
        <v>2527</v>
      </c>
      <c r="AC235" s="790"/>
      <c r="AD235" s="781" t="s">
        <v>489</v>
      </c>
      <c r="AE235" s="821"/>
      <c r="AF235" s="779" t="s">
        <v>551</v>
      </c>
      <c r="AG235" s="779" t="s">
        <v>600</v>
      </c>
      <c r="AH235" s="779" t="s">
        <v>499</v>
      </c>
      <c r="AI235" s="779" t="s">
        <v>492</v>
      </c>
      <c r="AJ235" s="822">
        <v>45329</v>
      </c>
      <c r="AK235" s="822">
        <v>47118</v>
      </c>
      <c r="AL235" s="816">
        <v>48</v>
      </c>
      <c r="AM235" s="828">
        <v>66962044</v>
      </c>
      <c r="AN235" s="828">
        <v>5246837</v>
      </c>
      <c r="AO235" s="829">
        <v>2098735</v>
      </c>
      <c r="AP235" s="740">
        <v>1841201</v>
      </c>
      <c r="AQ235" s="789" t="s">
        <v>821</v>
      </c>
      <c r="AR235" s="790"/>
      <c r="AS235" s="769">
        <v>1</v>
      </c>
      <c r="AT235" s="791" t="s">
        <v>112</v>
      </c>
      <c r="AU235" s="792" t="s">
        <v>112</v>
      </c>
      <c r="AV235" s="792" t="s">
        <v>112</v>
      </c>
      <c r="AW235" s="792" t="s">
        <v>112</v>
      </c>
      <c r="AX235" s="792" t="s">
        <v>112</v>
      </c>
      <c r="AY235" s="769"/>
      <c r="AZ235" s="769"/>
      <c r="BA235" s="769"/>
      <c r="BB235" s="769"/>
      <c r="BC235" s="769"/>
      <c r="BD235" s="769"/>
      <c r="BE235" s="769"/>
      <c r="BF235" s="769"/>
      <c r="BG235" s="769" t="s">
        <v>112</v>
      </c>
      <c r="BH235" s="769" t="s">
        <v>112</v>
      </c>
      <c r="BI235" s="769" t="s">
        <v>112</v>
      </c>
      <c r="BJ235" s="769" t="s">
        <v>112</v>
      </c>
      <c r="BK235" s="769" t="s">
        <v>112</v>
      </c>
      <c r="BL235" s="769" t="s">
        <v>112</v>
      </c>
      <c r="BM235" s="769" t="s">
        <v>3693</v>
      </c>
      <c r="BN235" s="769" t="s">
        <v>112</v>
      </c>
      <c r="BO235" s="769" t="s">
        <v>112</v>
      </c>
      <c r="BP235" s="769" t="s">
        <v>112</v>
      </c>
      <c r="BQ235" s="769" t="s">
        <v>112</v>
      </c>
      <c r="BR235" s="740"/>
      <c r="BS235" s="740"/>
      <c r="BT235" s="740"/>
      <c r="BU235" s="740"/>
      <c r="BV235" s="740"/>
      <c r="BW235" s="740"/>
      <c r="BX235" s="740"/>
      <c r="BY235" s="740">
        <v>1841201</v>
      </c>
      <c r="BZ235" s="740" t="s">
        <v>3704</v>
      </c>
      <c r="CA235" s="740">
        <v>1841201</v>
      </c>
      <c r="CB235" s="740">
        <v>1</v>
      </c>
      <c r="CC235" s="740">
        <v>0.52200000000000002</v>
      </c>
      <c r="CD235" s="796" t="s">
        <v>3844</v>
      </c>
      <c r="CE235" s="796" t="s">
        <v>2524</v>
      </c>
      <c r="CF235" s="796" t="s">
        <v>3634</v>
      </c>
      <c r="CG235" s="796" t="s">
        <v>177</v>
      </c>
      <c r="CH235" s="797">
        <v>6045432000</v>
      </c>
      <c r="CI235" s="797">
        <v>3002500001</v>
      </c>
      <c r="CJ235" s="798" t="s">
        <v>3706</v>
      </c>
      <c r="CK235" s="740"/>
      <c r="CL235" s="768">
        <v>213</v>
      </c>
      <c r="CM235" s="768" t="str">
        <f t="shared" si="3"/>
        <v>pinta</v>
      </c>
    </row>
    <row r="236" spans="2:91" s="768" customFormat="1" ht="16.5" customHeight="1" thickBot="1">
      <c r="B236" s="769"/>
      <c r="C236" s="770" t="s">
        <v>474</v>
      </c>
      <c r="D236" s="816" t="s">
        <v>3969</v>
      </c>
      <c r="E236" s="771">
        <v>45413</v>
      </c>
      <c r="F236" s="772">
        <v>45406</v>
      </c>
      <c r="G236" s="770" t="s">
        <v>61</v>
      </c>
      <c r="H236" s="770">
        <v>71114203</v>
      </c>
      <c r="I236" s="770" t="s">
        <v>3617</v>
      </c>
      <c r="J236" s="770" t="s">
        <v>2576</v>
      </c>
      <c r="K236" s="770" t="s">
        <v>3216</v>
      </c>
      <c r="L236" s="770" t="s">
        <v>2911</v>
      </c>
      <c r="M236" s="771">
        <v>26404</v>
      </c>
      <c r="N236" s="813">
        <v>214</v>
      </c>
      <c r="O236" s="770" t="s">
        <v>4</v>
      </c>
      <c r="P236" s="827" t="s">
        <v>3585</v>
      </c>
      <c r="Q236" s="818" t="s">
        <v>2524</v>
      </c>
      <c r="R236" s="818" t="s">
        <v>3626</v>
      </c>
      <c r="S236" s="816" t="s">
        <v>3118</v>
      </c>
      <c r="T236" s="740"/>
      <c r="U236" s="775">
        <v>6045432000</v>
      </c>
      <c r="V236" s="740">
        <v>3127473298</v>
      </c>
      <c r="W236" s="820" t="s">
        <v>3618</v>
      </c>
      <c r="X236" s="740" t="s">
        <v>2527</v>
      </c>
      <c r="Y236" s="740"/>
      <c r="Z236" s="740" t="s">
        <v>3119</v>
      </c>
      <c r="AA236" s="740"/>
      <c r="AB236" s="779" t="s">
        <v>2527</v>
      </c>
      <c r="AC236" s="790"/>
      <c r="AD236" s="781" t="s">
        <v>489</v>
      </c>
      <c r="AE236" s="821"/>
      <c r="AF236" s="779" t="s">
        <v>551</v>
      </c>
      <c r="AG236" s="779" t="s">
        <v>600</v>
      </c>
      <c r="AH236" s="779" t="s">
        <v>499</v>
      </c>
      <c r="AI236" s="779" t="s">
        <v>492</v>
      </c>
      <c r="AJ236" s="822">
        <v>45329</v>
      </c>
      <c r="AK236" s="822">
        <v>47118</v>
      </c>
      <c r="AL236" s="816">
        <v>48</v>
      </c>
      <c r="AM236" s="828">
        <v>66962044</v>
      </c>
      <c r="AN236" s="828">
        <v>5246837</v>
      </c>
      <c r="AO236" s="829">
        <v>2098735</v>
      </c>
      <c r="AP236" s="740">
        <v>1841201</v>
      </c>
      <c r="AQ236" s="789" t="s">
        <v>821</v>
      </c>
      <c r="AR236" s="790"/>
      <c r="AS236" s="769">
        <v>1</v>
      </c>
      <c r="AT236" s="791" t="s">
        <v>112</v>
      </c>
      <c r="AU236" s="792" t="s">
        <v>112</v>
      </c>
      <c r="AV236" s="792" t="s">
        <v>112</v>
      </c>
      <c r="AW236" s="792" t="s">
        <v>112</v>
      </c>
      <c r="AX236" s="792" t="s">
        <v>112</v>
      </c>
      <c r="AY236" s="769"/>
      <c r="AZ236" s="769"/>
      <c r="BA236" s="769"/>
      <c r="BB236" s="769"/>
      <c r="BC236" s="769"/>
      <c r="BD236" s="769"/>
      <c r="BE236" s="769"/>
      <c r="BF236" s="769"/>
      <c r="BG236" s="769" t="s">
        <v>112</v>
      </c>
      <c r="BH236" s="769" t="s">
        <v>112</v>
      </c>
      <c r="BI236" s="769" t="s">
        <v>112</v>
      </c>
      <c r="BJ236" s="769" t="s">
        <v>112</v>
      </c>
      <c r="BK236" s="769" t="s">
        <v>112</v>
      </c>
      <c r="BL236" s="769" t="s">
        <v>112</v>
      </c>
      <c r="BM236" s="769" t="s">
        <v>3693</v>
      </c>
      <c r="BN236" s="769" t="s">
        <v>112</v>
      </c>
      <c r="BO236" s="769" t="s">
        <v>112</v>
      </c>
      <c r="BP236" s="769" t="s">
        <v>112</v>
      </c>
      <c r="BQ236" s="769" t="s">
        <v>112</v>
      </c>
      <c r="BR236" s="740"/>
      <c r="BS236" s="740"/>
      <c r="BT236" s="740"/>
      <c r="BU236" s="740"/>
      <c r="BV236" s="740"/>
      <c r="BW236" s="740"/>
      <c r="BX236" s="740"/>
      <c r="BY236" s="740">
        <v>1841201</v>
      </c>
      <c r="BZ236" s="740" t="s">
        <v>3704</v>
      </c>
      <c r="CA236" s="740">
        <v>1841201</v>
      </c>
      <c r="CB236" s="740">
        <v>1</v>
      </c>
      <c r="CC236" s="740">
        <v>0.52200000000000002</v>
      </c>
      <c r="CD236" s="796" t="s">
        <v>3845</v>
      </c>
      <c r="CE236" s="796" t="s">
        <v>2524</v>
      </c>
      <c r="CF236" s="796" t="s">
        <v>3634</v>
      </c>
      <c r="CG236" s="796" t="s">
        <v>177</v>
      </c>
      <c r="CH236" s="797">
        <v>6045432000</v>
      </c>
      <c r="CI236" s="797">
        <v>3002500001</v>
      </c>
      <c r="CJ236" s="798" t="s">
        <v>3706</v>
      </c>
      <c r="CK236" s="740"/>
      <c r="CL236" s="768">
        <v>214</v>
      </c>
      <c r="CM236" s="768" t="str">
        <f t="shared" si="3"/>
        <v>pinta</v>
      </c>
    </row>
    <row r="237" spans="2:91" s="768" customFormat="1" ht="16.149999999999999" customHeight="1" thickBot="1">
      <c r="B237" s="769"/>
      <c r="C237" s="770" t="s">
        <v>474</v>
      </c>
      <c r="D237" s="816" t="s">
        <v>3969</v>
      </c>
      <c r="E237" s="771">
        <v>45413</v>
      </c>
      <c r="F237" s="772">
        <v>45406</v>
      </c>
      <c r="G237" s="770" t="s">
        <v>61</v>
      </c>
      <c r="H237" s="770">
        <v>1036400495</v>
      </c>
      <c r="I237" s="770" t="s">
        <v>3317</v>
      </c>
      <c r="J237" s="770" t="s">
        <v>3397</v>
      </c>
      <c r="K237" s="770" t="s">
        <v>3619</v>
      </c>
      <c r="L237" s="770" t="s">
        <v>3620</v>
      </c>
      <c r="M237" s="771">
        <v>34815</v>
      </c>
      <c r="N237" s="813">
        <v>215</v>
      </c>
      <c r="O237" s="770" t="s">
        <v>4</v>
      </c>
      <c r="P237" s="827" t="s">
        <v>3585</v>
      </c>
      <c r="Q237" s="818" t="s">
        <v>2524</v>
      </c>
      <c r="R237" s="818" t="s">
        <v>3626</v>
      </c>
      <c r="S237" s="816" t="s">
        <v>3118</v>
      </c>
      <c r="T237" s="740"/>
      <c r="U237" s="775">
        <v>6045432000</v>
      </c>
      <c r="V237" s="740">
        <v>3137788612</v>
      </c>
      <c r="W237" s="820" t="s">
        <v>3621</v>
      </c>
      <c r="X237" s="740" t="s">
        <v>3139</v>
      </c>
      <c r="Y237" s="740"/>
      <c r="Z237" s="740" t="s">
        <v>3119</v>
      </c>
      <c r="AA237" s="740"/>
      <c r="AB237" s="779" t="s">
        <v>2527</v>
      </c>
      <c r="AC237" s="790"/>
      <c r="AD237" s="781" t="s">
        <v>489</v>
      </c>
      <c r="AE237" s="821"/>
      <c r="AF237" s="779" t="s">
        <v>551</v>
      </c>
      <c r="AG237" s="779" t="s">
        <v>600</v>
      </c>
      <c r="AH237" s="779" t="s">
        <v>499</v>
      </c>
      <c r="AI237" s="779" t="s">
        <v>492</v>
      </c>
      <c r="AJ237" s="822">
        <v>45329</v>
      </c>
      <c r="AK237" s="822">
        <v>47118</v>
      </c>
      <c r="AL237" s="816">
        <v>48</v>
      </c>
      <c r="AM237" s="828">
        <v>66962044</v>
      </c>
      <c r="AN237" s="828">
        <v>5246837</v>
      </c>
      <c r="AO237" s="829">
        <v>2098735</v>
      </c>
      <c r="AP237" s="740">
        <v>1841201</v>
      </c>
      <c r="AQ237" s="789" t="s">
        <v>821</v>
      </c>
      <c r="AR237" s="790"/>
      <c r="AS237" s="769">
        <v>1</v>
      </c>
      <c r="AT237" s="791" t="s">
        <v>112</v>
      </c>
      <c r="AU237" s="792" t="s">
        <v>112</v>
      </c>
      <c r="AV237" s="792" t="s">
        <v>112</v>
      </c>
      <c r="AW237" s="792" t="s">
        <v>112</v>
      </c>
      <c r="AX237" s="792" t="s">
        <v>112</v>
      </c>
      <c r="AY237" s="769"/>
      <c r="AZ237" s="769"/>
      <c r="BA237" s="769"/>
      <c r="BB237" s="769"/>
      <c r="BC237" s="769"/>
      <c r="BD237" s="769"/>
      <c r="BE237" s="769"/>
      <c r="BF237" s="769"/>
      <c r="BG237" s="769" t="s">
        <v>112</v>
      </c>
      <c r="BH237" s="769" t="s">
        <v>112</v>
      </c>
      <c r="BI237" s="769" t="s">
        <v>112</v>
      </c>
      <c r="BJ237" s="769" t="s">
        <v>112</v>
      </c>
      <c r="BK237" s="769" t="s">
        <v>112</v>
      </c>
      <c r="BL237" s="769" t="s">
        <v>112</v>
      </c>
      <c r="BM237" s="769" t="s">
        <v>3693</v>
      </c>
      <c r="BN237" s="769" t="s">
        <v>112</v>
      </c>
      <c r="BO237" s="769" t="s">
        <v>112</v>
      </c>
      <c r="BP237" s="769" t="s">
        <v>112</v>
      </c>
      <c r="BQ237" s="769" t="s">
        <v>112</v>
      </c>
      <c r="BR237" s="740"/>
      <c r="BS237" s="740"/>
      <c r="BT237" s="740"/>
      <c r="BU237" s="740"/>
      <c r="BV237" s="740"/>
      <c r="BW237" s="740"/>
      <c r="BX237" s="740"/>
      <c r="BY237" s="740">
        <v>1841201</v>
      </c>
      <c r="BZ237" s="740" t="s">
        <v>3704</v>
      </c>
      <c r="CA237" s="740">
        <v>1841201</v>
      </c>
      <c r="CB237" s="740">
        <v>1</v>
      </c>
      <c r="CC237" s="740">
        <v>0.52200000000000002</v>
      </c>
      <c r="CD237" s="796" t="s">
        <v>3846</v>
      </c>
      <c r="CE237" s="796" t="s">
        <v>2524</v>
      </c>
      <c r="CF237" s="796" t="s">
        <v>3634</v>
      </c>
      <c r="CG237" s="796" t="s">
        <v>177</v>
      </c>
      <c r="CH237" s="797">
        <v>6045432000</v>
      </c>
      <c r="CI237" s="797">
        <v>3002500001</v>
      </c>
      <c r="CJ237" s="798" t="s">
        <v>3706</v>
      </c>
      <c r="CK237" s="740"/>
      <c r="CL237" s="768">
        <v>215</v>
      </c>
      <c r="CM237" s="768" t="str">
        <f t="shared" si="3"/>
        <v>pinta</v>
      </c>
    </row>
    <row r="238" spans="2:91" s="768" customFormat="1" ht="16.5" customHeight="1" thickBot="1">
      <c r="B238" s="769"/>
      <c r="C238" s="770" t="s">
        <v>474</v>
      </c>
      <c r="D238" s="816" t="s">
        <v>3970</v>
      </c>
      <c r="E238" s="771">
        <v>45413</v>
      </c>
      <c r="F238" s="772">
        <v>45406</v>
      </c>
      <c r="G238" s="770" t="s">
        <v>61</v>
      </c>
      <c r="H238" s="770">
        <v>1036401883</v>
      </c>
      <c r="I238" s="770" t="s">
        <v>3346</v>
      </c>
      <c r="J238" s="770" t="s">
        <v>2655</v>
      </c>
      <c r="K238" s="770" t="s">
        <v>3566</v>
      </c>
      <c r="L238" s="770" t="s">
        <v>2863</v>
      </c>
      <c r="M238" s="771">
        <v>32874</v>
      </c>
      <c r="N238" s="813">
        <v>216</v>
      </c>
      <c r="O238" s="770" t="s">
        <v>524</v>
      </c>
      <c r="P238" s="999" t="s">
        <v>3567</v>
      </c>
      <c r="Q238" s="818" t="s">
        <v>2524</v>
      </c>
      <c r="R238" s="818" t="s">
        <v>3626</v>
      </c>
      <c r="S238" s="816" t="s">
        <v>3118</v>
      </c>
      <c r="T238" s="740"/>
      <c r="U238" s="775">
        <v>6045432000</v>
      </c>
      <c r="V238" s="740">
        <v>3137574506</v>
      </c>
      <c r="W238" s="820" t="s">
        <v>3568</v>
      </c>
      <c r="X238" s="740" t="s">
        <v>2547</v>
      </c>
      <c r="Y238" s="740"/>
      <c r="Z238" s="740" t="s">
        <v>2623</v>
      </c>
      <c r="AA238" s="740"/>
      <c r="AB238" s="779" t="s">
        <v>2527</v>
      </c>
      <c r="AC238" s="790"/>
      <c r="AD238" s="781" t="s">
        <v>489</v>
      </c>
      <c r="AE238" s="821"/>
      <c r="AF238" s="779" t="s">
        <v>551</v>
      </c>
      <c r="AG238" s="779" t="s">
        <v>600</v>
      </c>
      <c r="AH238" s="779" t="s">
        <v>485</v>
      </c>
      <c r="AI238" s="779" t="s">
        <v>492</v>
      </c>
      <c r="AJ238" s="822">
        <v>45358</v>
      </c>
      <c r="AK238" s="822">
        <v>45646</v>
      </c>
      <c r="AL238" s="816">
        <v>9</v>
      </c>
      <c r="AM238" s="828">
        <v>20496667</v>
      </c>
      <c r="AN238" s="824">
        <v>2150000</v>
      </c>
      <c r="AO238" s="825">
        <v>1300000</v>
      </c>
      <c r="AP238" s="740">
        <v>1841201</v>
      </c>
      <c r="AQ238" s="789" t="s">
        <v>821</v>
      </c>
      <c r="AR238" s="790"/>
      <c r="AS238" s="769">
        <v>1</v>
      </c>
      <c r="AT238" s="791" t="s">
        <v>112</v>
      </c>
      <c r="AU238" s="792" t="s">
        <v>112</v>
      </c>
      <c r="AV238" s="792" t="s">
        <v>112</v>
      </c>
      <c r="AW238" s="792" t="s">
        <v>112</v>
      </c>
      <c r="AX238" s="792" t="s">
        <v>112</v>
      </c>
      <c r="AY238" s="769"/>
      <c r="AZ238" s="769"/>
      <c r="BA238" s="769"/>
      <c r="BB238" s="769"/>
      <c r="BC238" s="769"/>
      <c r="BD238" s="769"/>
      <c r="BE238" s="769"/>
      <c r="BF238" s="769"/>
      <c r="BG238" s="769" t="s">
        <v>112</v>
      </c>
      <c r="BH238" s="769" t="s">
        <v>112</v>
      </c>
      <c r="BI238" s="769" t="s">
        <v>112</v>
      </c>
      <c r="BJ238" s="769" t="s">
        <v>112</v>
      </c>
      <c r="BK238" s="769" t="s">
        <v>112</v>
      </c>
      <c r="BL238" s="769" t="s">
        <v>112</v>
      </c>
      <c r="BM238" s="769" t="s">
        <v>3693</v>
      </c>
      <c r="BN238" s="769" t="s">
        <v>112</v>
      </c>
      <c r="BO238" s="769" t="s">
        <v>112</v>
      </c>
      <c r="BP238" s="769" t="s">
        <v>112</v>
      </c>
      <c r="BQ238" s="769" t="s">
        <v>112</v>
      </c>
      <c r="BR238" s="740"/>
      <c r="BS238" s="740"/>
      <c r="BT238" s="740"/>
      <c r="BU238" s="740"/>
      <c r="BV238" s="740"/>
      <c r="BW238" s="740"/>
      <c r="BX238" s="740"/>
      <c r="BY238" s="740">
        <v>1841201</v>
      </c>
      <c r="BZ238" s="794" t="s">
        <v>3704</v>
      </c>
      <c r="CA238" s="740">
        <v>1841201</v>
      </c>
      <c r="CB238" s="740">
        <v>1</v>
      </c>
      <c r="CC238" s="740">
        <v>0.52200000000000002</v>
      </c>
      <c r="CD238" s="796" t="s">
        <v>3825</v>
      </c>
      <c r="CE238" s="796" t="s">
        <v>2524</v>
      </c>
      <c r="CF238" s="796" t="s">
        <v>3634</v>
      </c>
      <c r="CG238" s="796" t="s">
        <v>177</v>
      </c>
      <c r="CH238" s="797">
        <v>6045432000</v>
      </c>
      <c r="CI238" s="797">
        <v>3002500001</v>
      </c>
      <c r="CJ238" s="798" t="s">
        <v>3706</v>
      </c>
      <c r="CK238" s="740"/>
      <c r="CL238" s="768">
        <v>216</v>
      </c>
      <c r="CM238" s="768" t="str">
        <f t="shared" si="3"/>
        <v>pinta</v>
      </c>
    </row>
    <row r="239" spans="2:91" s="768" customFormat="1" ht="16.5" customHeight="1" thickBot="1">
      <c r="B239" s="769"/>
      <c r="C239" s="770" t="s">
        <v>474</v>
      </c>
      <c r="D239" s="816" t="s">
        <v>3970</v>
      </c>
      <c r="E239" s="771">
        <v>45413</v>
      </c>
      <c r="F239" s="772">
        <v>45406</v>
      </c>
      <c r="G239" s="770" t="s">
        <v>61</v>
      </c>
      <c r="H239" s="770">
        <v>98761594</v>
      </c>
      <c r="I239" s="770" t="s">
        <v>3561</v>
      </c>
      <c r="J239" s="770" t="s">
        <v>3121</v>
      </c>
      <c r="K239" s="770" t="s">
        <v>3562</v>
      </c>
      <c r="L239" s="770" t="s">
        <v>3563</v>
      </c>
      <c r="M239" s="771">
        <v>34765</v>
      </c>
      <c r="N239" s="813">
        <v>217</v>
      </c>
      <c r="O239" s="770" t="s">
        <v>4</v>
      </c>
      <c r="P239" s="999" t="s">
        <v>3564</v>
      </c>
      <c r="Q239" s="818" t="s">
        <v>2524</v>
      </c>
      <c r="R239" s="818" t="s">
        <v>3626</v>
      </c>
      <c r="S239" s="816" t="s">
        <v>3118</v>
      </c>
      <c r="T239" s="740"/>
      <c r="U239" s="775">
        <v>6045432000</v>
      </c>
      <c r="V239" s="740">
        <v>3013820647</v>
      </c>
      <c r="W239" s="820" t="s">
        <v>3565</v>
      </c>
      <c r="X239" s="740" t="s">
        <v>2527</v>
      </c>
      <c r="Y239" s="740"/>
      <c r="Z239" s="740" t="s">
        <v>2623</v>
      </c>
      <c r="AA239" s="740"/>
      <c r="AB239" s="779" t="s">
        <v>2527</v>
      </c>
      <c r="AC239" s="790"/>
      <c r="AD239" s="781" t="s">
        <v>489</v>
      </c>
      <c r="AE239" s="821"/>
      <c r="AF239" s="779" t="s">
        <v>551</v>
      </c>
      <c r="AG239" s="779" t="s">
        <v>600</v>
      </c>
      <c r="AH239" s="779" t="s">
        <v>485</v>
      </c>
      <c r="AI239" s="779" t="s">
        <v>492</v>
      </c>
      <c r="AJ239" s="822">
        <v>45358</v>
      </c>
      <c r="AK239" s="822">
        <v>45646</v>
      </c>
      <c r="AL239" s="816">
        <v>9</v>
      </c>
      <c r="AM239" s="828">
        <v>21333200</v>
      </c>
      <c r="AN239" s="824">
        <v>2133320</v>
      </c>
      <c r="AO239" s="825">
        <v>1300000</v>
      </c>
      <c r="AP239" s="740">
        <v>1841201</v>
      </c>
      <c r="AQ239" s="789" t="s">
        <v>821</v>
      </c>
      <c r="AR239" s="790"/>
      <c r="AS239" s="769">
        <v>1</v>
      </c>
      <c r="AT239" s="791" t="s">
        <v>112</v>
      </c>
      <c r="AU239" s="792" t="s">
        <v>112</v>
      </c>
      <c r="AV239" s="792" t="s">
        <v>112</v>
      </c>
      <c r="AW239" s="792" t="s">
        <v>112</v>
      </c>
      <c r="AX239" s="792" t="s">
        <v>112</v>
      </c>
      <c r="AY239" s="769"/>
      <c r="AZ239" s="769"/>
      <c r="BA239" s="769"/>
      <c r="BB239" s="769"/>
      <c r="BC239" s="769"/>
      <c r="BD239" s="769"/>
      <c r="BE239" s="769"/>
      <c r="BF239" s="769"/>
      <c r="BG239" s="769" t="s">
        <v>112</v>
      </c>
      <c r="BH239" s="769" t="s">
        <v>112</v>
      </c>
      <c r="BI239" s="769" t="s">
        <v>112</v>
      </c>
      <c r="BJ239" s="769" t="s">
        <v>112</v>
      </c>
      <c r="BK239" s="769" t="s">
        <v>112</v>
      </c>
      <c r="BL239" s="769" t="s">
        <v>112</v>
      </c>
      <c r="BM239" s="769" t="s">
        <v>3693</v>
      </c>
      <c r="BN239" s="769" t="s">
        <v>112</v>
      </c>
      <c r="BO239" s="769" t="s">
        <v>112</v>
      </c>
      <c r="BP239" s="769" t="s">
        <v>112</v>
      </c>
      <c r="BQ239" s="769" t="s">
        <v>112</v>
      </c>
      <c r="BR239" s="740"/>
      <c r="BS239" s="740"/>
      <c r="BT239" s="740"/>
      <c r="BU239" s="740"/>
      <c r="BV239" s="740"/>
      <c r="BW239" s="740"/>
      <c r="BX239" s="740"/>
      <c r="BY239" s="740">
        <v>1841201</v>
      </c>
      <c r="BZ239" s="794" t="s">
        <v>3704</v>
      </c>
      <c r="CA239" s="740">
        <v>1841201</v>
      </c>
      <c r="CB239" s="740">
        <v>1</v>
      </c>
      <c r="CC239" s="740">
        <v>0.52200000000000002</v>
      </c>
      <c r="CD239" s="796" t="s">
        <v>3824</v>
      </c>
      <c r="CE239" s="796" t="s">
        <v>2524</v>
      </c>
      <c r="CF239" s="796" t="s">
        <v>3634</v>
      </c>
      <c r="CG239" s="796" t="s">
        <v>177</v>
      </c>
      <c r="CH239" s="797">
        <v>6045432000</v>
      </c>
      <c r="CI239" s="797">
        <v>3002500001</v>
      </c>
      <c r="CJ239" s="798" t="s">
        <v>3706</v>
      </c>
      <c r="CK239" s="740"/>
      <c r="CL239" s="768">
        <v>217</v>
      </c>
      <c r="CM239" s="768" t="str">
        <f t="shared" si="3"/>
        <v>pinta</v>
      </c>
    </row>
    <row r="240" spans="2:91" s="768" customFormat="1" ht="16.5" customHeight="1" thickBot="1">
      <c r="B240" s="769"/>
      <c r="C240" s="770" t="s">
        <v>474</v>
      </c>
      <c r="D240" s="816" t="s">
        <v>3970</v>
      </c>
      <c r="E240" s="771">
        <v>45413</v>
      </c>
      <c r="F240" s="772">
        <v>45406</v>
      </c>
      <c r="G240" s="770" t="s">
        <v>61</v>
      </c>
      <c r="H240" s="770">
        <v>1036395763</v>
      </c>
      <c r="I240" s="770" t="s">
        <v>3146</v>
      </c>
      <c r="J240" s="770" t="s">
        <v>3559</v>
      </c>
      <c r="K240" s="770" t="s">
        <v>3500</v>
      </c>
      <c r="L240" s="770" t="s">
        <v>3511</v>
      </c>
      <c r="M240" s="771">
        <v>33151</v>
      </c>
      <c r="N240" s="813">
        <v>218</v>
      </c>
      <c r="O240" s="770" t="s">
        <v>524</v>
      </c>
      <c r="P240" s="999" t="s">
        <v>3129</v>
      </c>
      <c r="Q240" s="818" t="s">
        <v>2524</v>
      </c>
      <c r="R240" s="818" t="s">
        <v>3626</v>
      </c>
      <c r="S240" s="816" t="s">
        <v>178</v>
      </c>
      <c r="T240" s="740"/>
      <c r="U240" s="775">
        <v>6045432000</v>
      </c>
      <c r="V240" s="740">
        <v>3103231556</v>
      </c>
      <c r="W240" s="820" t="s">
        <v>3560</v>
      </c>
      <c r="X240" s="740" t="s">
        <v>2527</v>
      </c>
      <c r="Y240" s="740"/>
      <c r="Z240" s="740" t="s">
        <v>3119</v>
      </c>
      <c r="AA240" s="740"/>
      <c r="AB240" s="779" t="s">
        <v>2527</v>
      </c>
      <c r="AC240" s="790"/>
      <c r="AD240" s="781" t="s">
        <v>489</v>
      </c>
      <c r="AE240" s="821"/>
      <c r="AF240" s="779" t="s">
        <v>551</v>
      </c>
      <c r="AG240" s="779" t="s">
        <v>600</v>
      </c>
      <c r="AH240" s="779" t="s">
        <v>485</v>
      </c>
      <c r="AI240" s="779" t="s">
        <v>492</v>
      </c>
      <c r="AJ240" s="822">
        <v>45358</v>
      </c>
      <c r="AK240" s="822">
        <v>45646</v>
      </c>
      <c r="AL240" s="816">
        <v>9</v>
      </c>
      <c r="AM240" s="828">
        <v>42000000</v>
      </c>
      <c r="AN240" s="824">
        <v>4131148</v>
      </c>
      <c r="AO240" s="825">
        <v>1653000</v>
      </c>
      <c r="AP240" s="740">
        <v>1841201</v>
      </c>
      <c r="AQ240" s="789" t="s">
        <v>821</v>
      </c>
      <c r="AR240" s="790"/>
      <c r="AS240" s="769">
        <v>1</v>
      </c>
      <c r="AT240" s="791" t="s">
        <v>112</v>
      </c>
      <c r="AU240" s="792" t="s">
        <v>112</v>
      </c>
      <c r="AV240" s="792" t="s">
        <v>112</v>
      </c>
      <c r="AW240" s="792" t="s">
        <v>112</v>
      </c>
      <c r="AX240" s="792" t="s">
        <v>112</v>
      </c>
      <c r="AY240" s="769"/>
      <c r="AZ240" s="769"/>
      <c r="BA240" s="769"/>
      <c r="BB240" s="769"/>
      <c r="BC240" s="769"/>
      <c r="BD240" s="769"/>
      <c r="BE240" s="769"/>
      <c r="BF240" s="769"/>
      <c r="BG240" s="769" t="s">
        <v>112</v>
      </c>
      <c r="BH240" s="769" t="s">
        <v>112</v>
      </c>
      <c r="BI240" s="769" t="s">
        <v>112</v>
      </c>
      <c r="BJ240" s="769" t="s">
        <v>112</v>
      </c>
      <c r="BK240" s="769" t="s">
        <v>112</v>
      </c>
      <c r="BL240" s="769" t="s">
        <v>112</v>
      </c>
      <c r="BM240" s="769" t="s">
        <v>3693</v>
      </c>
      <c r="BN240" s="769" t="s">
        <v>112</v>
      </c>
      <c r="BO240" s="769" t="s">
        <v>112</v>
      </c>
      <c r="BP240" s="769" t="s">
        <v>112</v>
      </c>
      <c r="BQ240" s="769" t="s">
        <v>112</v>
      </c>
      <c r="BR240" s="740"/>
      <c r="BS240" s="740"/>
      <c r="BT240" s="740"/>
      <c r="BU240" s="740"/>
      <c r="BV240" s="740"/>
      <c r="BW240" s="740"/>
      <c r="BX240" s="740"/>
      <c r="BY240" s="740">
        <v>1841201</v>
      </c>
      <c r="BZ240" s="794" t="s">
        <v>3704</v>
      </c>
      <c r="CA240" s="740">
        <v>1841201</v>
      </c>
      <c r="CB240" s="740">
        <v>1</v>
      </c>
      <c r="CC240" s="740">
        <v>0.52200000000000002</v>
      </c>
      <c r="CD240" s="796" t="s">
        <v>3823</v>
      </c>
      <c r="CE240" s="796" t="s">
        <v>2524</v>
      </c>
      <c r="CF240" s="796" t="s">
        <v>3634</v>
      </c>
      <c r="CG240" s="796" t="s">
        <v>177</v>
      </c>
      <c r="CH240" s="797">
        <v>6045432000</v>
      </c>
      <c r="CI240" s="797">
        <v>3002500001</v>
      </c>
      <c r="CJ240" s="798" t="s">
        <v>3706</v>
      </c>
      <c r="CK240" s="740"/>
      <c r="CL240" s="768">
        <v>218</v>
      </c>
      <c r="CM240" s="768" t="str">
        <f t="shared" si="3"/>
        <v>pinta</v>
      </c>
    </row>
    <row r="241" spans="2:92" s="768" customFormat="1" ht="16.5" customHeight="1" thickBot="1">
      <c r="B241" s="769"/>
      <c r="C241" s="770" t="s">
        <v>474</v>
      </c>
      <c r="D241" s="816" t="s">
        <v>3970</v>
      </c>
      <c r="E241" s="771">
        <v>45413</v>
      </c>
      <c r="F241" s="772">
        <v>45406</v>
      </c>
      <c r="G241" s="770" t="s">
        <v>61</v>
      </c>
      <c r="H241" s="770">
        <v>1017158833</v>
      </c>
      <c r="I241" s="770" t="s">
        <v>3555</v>
      </c>
      <c r="J241" s="770" t="s">
        <v>3556</v>
      </c>
      <c r="K241" s="770" t="s">
        <v>3557</v>
      </c>
      <c r="L241" s="770"/>
      <c r="M241" s="771">
        <v>32206</v>
      </c>
      <c r="N241" s="813">
        <v>219</v>
      </c>
      <c r="O241" s="770" t="s">
        <v>524</v>
      </c>
      <c r="P241" s="999" t="s">
        <v>3692</v>
      </c>
      <c r="Q241" s="818" t="s">
        <v>2524</v>
      </c>
      <c r="R241" s="818" t="s">
        <v>3626</v>
      </c>
      <c r="S241" s="819" t="s">
        <v>3118</v>
      </c>
      <c r="T241" s="740"/>
      <c r="U241" s="775">
        <v>6045432000</v>
      </c>
      <c r="V241" s="740">
        <v>3106503788</v>
      </c>
      <c r="W241" s="820" t="s">
        <v>3558</v>
      </c>
      <c r="X241" s="740" t="s">
        <v>2527</v>
      </c>
      <c r="Y241" s="740"/>
      <c r="Z241" s="740" t="s">
        <v>2623</v>
      </c>
      <c r="AA241" s="740"/>
      <c r="AB241" s="779" t="s">
        <v>2527</v>
      </c>
      <c r="AC241" s="790"/>
      <c r="AD241" s="781" t="s">
        <v>489</v>
      </c>
      <c r="AE241" s="821"/>
      <c r="AF241" s="779" t="s">
        <v>551</v>
      </c>
      <c r="AG241" s="779" t="s">
        <v>600</v>
      </c>
      <c r="AH241" s="779" t="s">
        <v>485</v>
      </c>
      <c r="AI241" s="779" t="s">
        <v>492</v>
      </c>
      <c r="AJ241" s="822">
        <v>45358</v>
      </c>
      <c r="AK241" s="822">
        <v>45646</v>
      </c>
      <c r="AL241" s="816">
        <v>9</v>
      </c>
      <c r="AM241" s="1008">
        <v>66000000</v>
      </c>
      <c r="AN241" s="824">
        <v>6491803</v>
      </c>
      <c r="AO241" s="825">
        <v>2597000</v>
      </c>
      <c r="AP241" s="740">
        <v>1841201</v>
      </c>
      <c r="AQ241" s="789" t="s">
        <v>821</v>
      </c>
      <c r="AR241" s="790"/>
      <c r="AS241" s="769">
        <v>1</v>
      </c>
      <c r="AT241" s="791" t="s">
        <v>112</v>
      </c>
      <c r="AU241" s="792" t="s">
        <v>112</v>
      </c>
      <c r="AV241" s="792" t="s">
        <v>112</v>
      </c>
      <c r="AW241" s="792" t="s">
        <v>112</v>
      </c>
      <c r="AX241" s="792" t="s">
        <v>112</v>
      </c>
      <c r="AY241" s="769"/>
      <c r="AZ241" s="769"/>
      <c r="BA241" s="769"/>
      <c r="BB241" s="769"/>
      <c r="BC241" s="769"/>
      <c r="BD241" s="769"/>
      <c r="BE241" s="769"/>
      <c r="BF241" s="769"/>
      <c r="BG241" s="769" t="s">
        <v>112</v>
      </c>
      <c r="BH241" s="769" t="s">
        <v>112</v>
      </c>
      <c r="BI241" s="769" t="s">
        <v>112</v>
      </c>
      <c r="BJ241" s="769" t="s">
        <v>112</v>
      </c>
      <c r="BK241" s="769" t="s">
        <v>112</v>
      </c>
      <c r="BL241" s="769" t="s">
        <v>112</v>
      </c>
      <c r="BM241" s="769" t="s">
        <v>3693</v>
      </c>
      <c r="BN241" s="769" t="s">
        <v>112</v>
      </c>
      <c r="BO241" s="769" t="s">
        <v>112</v>
      </c>
      <c r="BP241" s="769" t="s">
        <v>112</v>
      </c>
      <c r="BQ241" s="769" t="s">
        <v>112</v>
      </c>
      <c r="BR241" s="740"/>
      <c r="BS241" s="740"/>
      <c r="BT241" s="740"/>
      <c r="BU241" s="740"/>
      <c r="BV241" s="740"/>
      <c r="BW241" s="740"/>
      <c r="BX241" s="740"/>
      <c r="BY241" s="740">
        <v>1841201</v>
      </c>
      <c r="BZ241" s="794" t="s">
        <v>3704</v>
      </c>
      <c r="CA241" s="740">
        <v>1841201</v>
      </c>
      <c r="CB241" s="740">
        <v>1</v>
      </c>
      <c r="CC241" s="740">
        <v>0.52200000000000002</v>
      </c>
      <c r="CD241" s="796" t="s">
        <v>3822</v>
      </c>
      <c r="CE241" s="796" t="s">
        <v>2524</v>
      </c>
      <c r="CF241" s="796" t="s">
        <v>3634</v>
      </c>
      <c r="CG241" s="796" t="s">
        <v>177</v>
      </c>
      <c r="CH241" s="797">
        <v>6045432000</v>
      </c>
      <c r="CI241" s="797">
        <v>3002500001</v>
      </c>
      <c r="CJ241" s="798" t="s">
        <v>3706</v>
      </c>
      <c r="CK241" s="740"/>
      <c r="CL241" s="768">
        <v>219</v>
      </c>
      <c r="CM241" s="768" t="str">
        <f t="shared" si="3"/>
        <v>pinta</v>
      </c>
    </row>
    <row r="242" spans="2:92" s="768" customFormat="1" ht="16.5" customHeight="1" thickBot="1">
      <c r="B242" s="769"/>
      <c r="C242" s="842" t="s">
        <v>474</v>
      </c>
      <c r="D242" s="816" t="s">
        <v>3970</v>
      </c>
      <c r="E242" s="771">
        <v>45413</v>
      </c>
      <c r="F242" s="772">
        <v>45406</v>
      </c>
      <c r="G242" s="770" t="s">
        <v>61</v>
      </c>
      <c r="H242" s="770">
        <v>1036397447</v>
      </c>
      <c r="I242" s="770" t="s">
        <v>3131</v>
      </c>
      <c r="J242" s="770" t="s">
        <v>2733</v>
      </c>
      <c r="K242" s="770" t="s">
        <v>3421</v>
      </c>
      <c r="L242" s="770"/>
      <c r="M242" s="771">
        <v>33785</v>
      </c>
      <c r="N242" s="813">
        <v>220</v>
      </c>
      <c r="O242" s="770" t="s">
        <v>524</v>
      </c>
      <c r="P242" s="999" t="s">
        <v>3569</v>
      </c>
      <c r="Q242" s="818" t="s">
        <v>2524</v>
      </c>
      <c r="R242" s="818" t="s">
        <v>3626</v>
      </c>
      <c r="S242" s="947" t="s">
        <v>178</v>
      </c>
      <c r="T242" s="949"/>
      <c r="U242" s="775">
        <v>6045432000</v>
      </c>
      <c r="V242" s="740">
        <v>3115642402</v>
      </c>
      <c r="W242" s="820" t="s">
        <v>3570</v>
      </c>
      <c r="X242" s="740" t="s">
        <v>2527</v>
      </c>
      <c r="Y242" s="740"/>
      <c r="Z242" s="740" t="s">
        <v>3119</v>
      </c>
      <c r="AA242" s="740"/>
      <c r="AB242" s="779" t="s">
        <v>2527</v>
      </c>
      <c r="AC242" s="790"/>
      <c r="AD242" s="781" t="s">
        <v>489</v>
      </c>
      <c r="AE242" s="821"/>
      <c r="AF242" s="779" t="s">
        <v>551</v>
      </c>
      <c r="AG242" s="779" t="s">
        <v>600</v>
      </c>
      <c r="AH242" s="779" t="s">
        <v>485</v>
      </c>
      <c r="AI242" s="779" t="s">
        <v>492</v>
      </c>
      <c r="AJ242" s="822">
        <v>45358</v>
      </c>
      <c r="AK242" s="822">
        <v>45646</v>
      </c>
      <c r="AL242" s="816">
        <v>9</v>
      </c>
      <c r="AM242" s="828">
        <v>20496667</v>
      </c>
      <c r="AN242" s="824">
        <v>2150000</v>
      </c>
      <c r="AO242" s="825">
        <v>1300000</v>
      </c>
      <c r="AP242" s="740">
        <v>1841201</v>
      </c>
      <c r="AQ242" s="789" t="s">
        <v>821</v>
      </c>
      <c r="AR242" s="790"/>
      <c r="AS242" s="769">
        <v>1</v>
      </c>
      <c r="AT242" s="791" t="s">
        <v>112</v>
      </c>
      <c r="AU242" s="792" t="s">
        <v>112</v>
      </c>
      <c r="AV242" s="792" t="s">
        <v>112</v>
      </c>
      <c r="AW242" s="792" t="s">
        <v>112</v>
      </c>
      <c r="AX242" s="792" t="s">
        <v>112</v>
      </c>
      <c r="AY242" s="769"/>
      <c r="AZ242" s="769"/>
      <c r="BA242" s="769"/>
      <c r="BB242" s="769"/>
      <c r="BC242" s="769"/>
      <c r="BD242" s="769"/>
      <c r="BE242" s="769"/>
      <c r="BF242" s="769"/>
      <c r="BG242" s="769" t="s">
        <v>112</v>
      </c>
      <c r="BH242" s="769" t="s">
        <v>112</v>
      </c>
      <c r="BI242" s="769" t="s">
        <v>112</v>
      </c>
      <c r="BJ242" s="769" t="s">
        <v>112</v>
      </c>
      <c r="BK242" s="769" t="s">
        <v>112</v>
      </c>
      <c r="BL242" s="769" t="s">
        <v>112</v>
      </c>
      <c r="BM242" s="769" t="s">
        <v>3693</v>
      </c>
      <c r="BN242" s="769" t="s">
        <v>112</v>
      </c>
      <c r="BO242" s="769" t="s">
        <v>112</v>
      </c>
      <c r="BP242" s="769" t="s">
        <v>112</v>
      </c>
      <c r="BQ242" s="769" t="s">
        <v>112</v>
      </c>
      <c r="BR242" s="740"/>
      <c r="BS242" s="740"/>
      <c r="BT242" s="740"/>
      <c r="BU242" s="740"/>
      <c r="BV242" s="740"/>
      <c r="BW242" s="740"/>
      <c r="BX242" s="740"/>
      <c r="BY242" s="740">
        <v>1841201</v>
      </c>
      <c r="BZ242" s="794" t="s">
        <v>3704</v>
      </c>
      <c r="CA242" s="740">
        <v>1841201</v>
      </c>
      <c r="CB242" s="740">
        <v>1</v>
      </c>
      <c r="CC242" s="740">
        <v>0.52200000000000002</v>
      </c>
      <c r="CD242" s="796" t="s">
        <v>3826</v>
      </c>
      <c r="CE242" s="796" t="s">
        <v>2524</v>
      </c>
      <c r="CF242" s="796" t="s">
        <v>3634</v>
      </c>
      <c r="CG242" s="796" t="s">
        <v>177</v>
      </c>
      <c r="CH242" s="797">
        <v>6045432000</v>
      </c>
      <c r="CI242" s="797">
        <v>3002500001</v>
      </c>
      <c r="CJ242" s="798" t="s">
        <v>3706</v>
      </c>
      <c r="CK242" s="740"/>
      <c r="CL242" s="768">
        <v>220</v>
      </c>
      <c r="CM242" s="768" t="str">
        <f t="shared" si="3"/>
        <v>pinta</v>
      </c>
    </row>
    <row r="243" spans="2:92" s="768" customFormat="1" ht="16.5" customHeight="1" thickBot="1">
      <c r="B243" s="769"/>
      <c r="C243" s="842" t="s">
        <v>474</v>
      </c>
      <c r="D243" s="816" t="s">
        <v>3970</v>
      </c>
      <c r="E243" s="843"/>
      <c r="F243" s="844"/>
      <c r="G243" s="845" t="s">
        <v>61</v>
      </c>
      <c r="H243" s="845">
        <v>1036403685</v>
      </c>
      <c r="I243" s="845" t="s">
        <v>3306</v>
      </c>
      <c r="J243" s="845" t="s">
        <v>2520</v>
      </c>
      <c r="K243" s="845" t="s">
        <v>3398</v>
      </c>
      <c r="L243" s="845"/>
      <c r="M243" s="843">
        <v>36028</v>
      </c>
      <c r="N243" s="813">
        <v>221</v>
      </c>
      <c r="O243" s="845" t="s">
        <v>524</v>
      </c>
      <c r="P243" s="1009" t="s">
        <v>3634</v>
      </c>
      <c r="Q243" s="993" t="s">
        <v>2524</v>
      </c>
      <c r="R243" s="993" t="s">
        <v>3634</v>
      </c>
      <c r="S243" s="846" t="s">
        <v>3118</v>
      </c>
      <c r="T243" s="906"/>
      <c r="U243" s="775">
        <v>6045432000</v>
      </c>
      <c r="V243" s="908">
        <v>3103725407</v>
      </c>
      <c r="W243" s="907" t="s">
        <v>4131</v>
      </c>
      <c r="X243" s="908" t="s">
        <v>2527</v>
      </c>
      <c r="Y243" s="906"/>
      <c r="Z243" s="908" t="s">
        <v>3119</v>
      </c>
      <c r="AA243" s="906"/>
      <c r="AB243" s="986" t="s">
        <v>4024</v>
      </c>
      <c r="AC243" s="906"/>
      <c r="AD243" s="781" t="s">
        <v>489</v>
      </c>
      <c r="AE243" s="821"/>
      <c r="AF243" s="779" t="s">
        <v>551</v>
      </c>
      <c r="AG243" s="779" t="s">
        <v>600</v>
      </c>
      <c r="AH243" s="779" t="s">
        <v>485</v>
      </c>
      <c r="AI243" s="779" t="s">
        <v>492</v>
      </c>
      <c r="AJ243" s="822">
        <v>45623</v>
      </c>
      <c r="AK243" s="909">
        <v>45657</v>
      </c>
      <c r="AL243" s="846">
        <v>1</v>
      </c>
      <c r="AM243" s="988">
        <v>11000000</v>
      </c>
      <c r="AN243" s="1010">
        <v>3586957</v>
      </c>
      <c r="AO243" s="1010">
        <v>1434783</v>
      </c>
      <c r="AP243" s="740">
        <v>1841201</v>
      </c>
      <c r="AQ243" s="789" t="s">
        <v>821</v>
      </c>
      <c r="AR243" s="790"/>
      <c r="AS243" s="769">
        <v>1</v>
      </c>
      <c r="AT243" s="791" t="s">
        <v>112</v>
      </c>
      <c r="AU243" s="792" t="s">
        <v>112</v>
      </c>
      <c r="AV243" s="792" t="s">
        <v>112</v>
      </c>
      <c r="AW243" s="792" t="s">
        <v>112</v>
      </c>
      <c r="AX243" s="792" t="s">
        <v>112</v>
      </c>
      <c r="AY243" s="769"/>
      <c r="AZ243" s="769"/>
      <c r="BA243" s="769"/>
      <c r="BB243" s="769"/>
      <c r="BC243" s="769"/>
      <c r="BD243" s="769"/>
      <c r="BE243" s="769"/>
      <c r="BF243" s="769"/>
      <c r="BG243" s="769" t="s">
        <v>112</v>
      </c>
      <c r="BH243" s="769" t="s">
        <v>112</v>
      </c>
      <c r="BI243" s="769" t="s">
        <v>112</v>
      </c>
      <c r="BJ243" s="769" t="s">
        <v>112</v>
      </c>
      <c r="BK243" s="769" t="s">
        <v>112</v>
      </c>
      <c r="BL243" s="769" t="s">
        <v>112</v>
      </c>
      <c r="BM243" s="769" t="s">
        <v>3693</v>
      </c>
      <c r="BN243" s="769" t="s">
        <v>112</v>
      </c>
      <c r="BO243" s="769" t="s">
        <v>112</v>
      </c>
      <c r="BP243" s="769" t="s">
        <v>112</v>
      </c>
      <c r="BQ243" s="769" t="s">
        <v>112</v>
      </c>
      <c r="BR243" s="740"/>
      <c r="BS243" s="740"/>
      <c r="BT243" s="740"/>
      <c r="BU243" s="740"/>
      <c r="BV243" s="740"/>
      <c r="BW243" s="740"/>
      <c r="BX243" s="740"/>
      <c r="BY243" s="740">
        <v>1841201</v>
      </c>
      <c r="BZ243" s="794" t="s">
        <v>3704</v>
      </c>
      <c r="CA243" s="740">
        <v>1841201</v>
      </c>
      <c r="CB243" s="906"/>
      <c r="CC243" s="906"/>
      <c r="CD243" s="1011"/>
      <c r="CE243" s="1011"/>
      <c r="CF243" s="1011"/>
      <c r="CG243" s="1011"/>
      <c r="CH243" s="1012"/>
      <c r="CI243" s="1012"/>
      <c r="CJ243" s="1013"/>
      <c r="CK243" s="906"/>
      <c r="CL243" s="768">
        <v>221</v>
      </c>
      <c r="CM243" s="768" t="str">
        <f t="shared" si="3"/>
        <v>pinta</v>
      </c>
    </row>
    <row r="244" spans="2:92" ht="16.5" customHeight="1" thickBot="1">
      <c r="B244"/>
      <c r="C244" s="553"/>
      <c r="D244" s="556"/>
      <c r="E244" s="554"/>
      <c r="F244" s="696"/>
      <c r="G244" s="553"/>
      <c r="H244" s="553"/>
      <c r="I244" s="553"/>
      <c r="J244" s="553"/>
      <c r="K244" s="553"/>
      <c r="L244" s="553"/>
      <c r="M244" s="554"/>
      <c r="N244" s="812">
        <v>222</v>
      </c>
      <c r="O244" s="553"/>
      <c r="P244" s="698"/>
      <c r="Q244" s="693"/>
      <c r="R244" s="693"/>
      <c r="S244" s="556"/>
      <c r="T244"/>
      <c r="U244" s="557"/>
      <c r="V244"/>
      <c r="W244" s="699"/>
      <c r="X244"/>
      <c r="Y244"/>
      <c r="Z244"/>
      <c r="AA244"/>
      <c r="AB244" s="557"/>
      <c r="AC244"/>
      <c r="AD244" s="694"/>
      <c r="AE244"/>
      <c r="AF244" s="557"/>
      <c r="AG244" s="557"/>
      <c r="AH244" s="557"/>
      <c r="AI244" s="557"/>
      <c r="AJ244" s="558"/>
      <c r="AK244" s="558"/>
      <c r="AL244" s="556"/>
      <c r="AM244" s="559"/>
      <c r="AN244" s="559"/>
      <c r="AO244" s="700"/>
      <c r="AP244"/>
      <c r="AQ244" s="605"/>
      <c r="AR244"/>
      <c r="AS244" s="560"/>
      <c r="AT244" s="258"/>
      <c r="AU244" s="258"/>
      <c r="AV244" s="258"/>
      <c r="AW244" s="258"/>
      <c r="AX244" s="258"/>
      <c r="AY244" s="560"/>
      <c r="AZ244" s="560"/>
      <c r="BA244" s="560"/>
      <c r="BB244" s="560"/>
      <c r="BC244" s="560"/>
      <c r="BD244" s="560"/>
      <c r="BE244" s="560"/>
      <c r="BF244" s="560"/>
      <c r="BG244" s="560"/>
      <c r="BH244" s="560"/>
      <c r="BI244" s="560"/>
      <c r="BJ244" s="560"/>
      <c r="BK244" s="560"/>
      <c r="BL244" s="560"/>
      <c r="BM244" s="560"/>
      <c r="BN244" s="560"/>
      <c r="BO244" s="560"/>
      <c r="BP244" s="560"/>
      <c r="BQ244" s="560"/>
      <c r="BR244"/>
      <c r="BS244"/>
      <c r="BT244"/>
      <c r="BU244"/>
      <c r="BV244"/>
      <c r="BW244"/>
      <c r="BX244"/>
      <c r="BY244"/>
      <c r="BZ244" s="695"/>
      <c r="CA244"/>
      <c r="CB244"/>
      <c r="CC244"/>
      <c r="CD244" s="561"/>
      <c r="CE244" s="561"/>
      <c r="CF244" s="561"/>
      <c r="CG244" s="561"/>
      <c r="CH244" s="562"/>
      <c r="CI244" s="562"/>
      <c r="CJ244" s="563"/>
      <c r="CK244"/>
    </row>
    <row r="245" spans="2:92" ht="18" thickBot="1">
      <c r="N245" s="812">
        <v>223</v>
      </c>
    </row>
    <row r="246" spans="2:92" ht="15.75" customHeight="1" thickBot="1">
      <c r="B246" s="585"/>
      <c r="C246" s="686" t="s">
        <v>474</v>
      </c>
      <c r="D246" s="586" t="s">
        <v>3632</v>
      </c>
      <c r="E246" s="687"/>
      <c r="F246" s="691"/>
      <c r="G246" s="686" t="s">
        <v>61</v>
      </c>
      <c r="H246" s="686">
        <v>1036394026</v>
      </c>
      <c r="I246" s="686" t="s">
        <v>3358</v>
      </c>
      <c r="J246" s="686" t="s">
        <v>2659</v>
      </c>
      <c r="K246" s="686" t="s">
        <v>3625</v>
      </c>
      <c r="L246" s="686" t="s">
        <v>3347</v>
      </c>
      <c r="M246" s="687">
        <v>32462</v>
      </c>
      <c r="N246" s="812">
        <v>224</v>
      </c>
      <c r="O246" s="586" t="s">
        <v>4</v>
      </c>
      <c r="P246" s="587" t="s">
        <v>3585</v>
      </c>
      <c r="Q246" s="688" t="s">
        <v>2524</v>
      </c>
      <c r="R246" s="688" t="s">
        <v>3626</v>
      </c>
      <c r="S246" s="586" t="s">
        <v>3118</v>
      </c>
      <c r="T246" s="585"/>
      <c r="U246" s="689">
        <v>6045432000</v>
      </c>
      <c r="V246" s="585">
        <v>3110056439</v>
      </c>
      <c r="W246" s="588" t="s">
        <v>3857</v>
      </c>
      <c r="X246" s="589" t="s">
        <v>2547</v>
      </c>
      <c r="Y246" s="585"/>
      <c r="Z246" s="589" t="s">
        <v>3861</v>
      </c>
      <c r="AA246" s="585"/>
      <c r="AB246" s="689" t="s">
        <v>4024</v>
      </c>
      <c r="AC246" s="585"/>
      <c r="AD246" s="593"/>
      <c r="AE246" s="585"/>
      <c r="AF246" s="689" t="s">
        <v>551</v>
      </c>
      <c r="AG246" s="689" t="s">
        <v>600</v>
      </c>
      <c r="AH246" s="689" t="s">
        <v>485</v>
      </c>
      <c r="AI246" s="689" t="s">
        <v>492</v>
      </c>
      <c r="AJ246" s="765">
        <v>45353</v>
      </c>
      <c r="AK246" s="765">
        <v>45626</v>
      </c>
      <c r="AL246" s="586">
        <v>8</v>
      </c>
      <c r="AM246" s="585"/>
      <c r="AN246" s="585"/>
      <c r="AO246" s="690">
        <v>1300000</v>
      </c>
      <c r="AP246" s="592">
        <v>4522901</v>
      </c>
      <c r="AQ246" s="604" t="s">
        <v>821</v>
      </c>
      <c r="AR246" s="585"/>
      <c r="AS246" s="590">
        <v>4</v>
      </c>
      <c r="AT246" s="591" t="s">
        <v>112</v>
      </c>
      <c r="AU246" s="591" t="s">
        <v>112</v>
      </c>
      <c r="AV246" s="591" t="s">
        <v>112</v>
      </c>
      <c r="AW246" s="591" t="s">
        <v>112</v>
      </c>
      <c r="AX246" s="591" t="s">
        <v>112</v>
      </c>
      <c r="AY246" s="590"/>
      <c r="AZ246" s="590"/>
      <c r="BA246" s="590"/>
      <c r="BB246" s="590"/>
      <c r="BC246" s="590"/>
      <c r="BD246" s="590"/>
      <c r="BE246" s="590"/>
      <c r="BF246" s="590"/>
      <c r="BG246" s="590" t="s">
        <v>112</v>
      </c>
      <c r="BH246" s="590" t="s">
        <v>112</v>
      </c>
      <c r="BI246" s="590" t="s">
        <v>112</v>
      </c>
      <c r="BJ246" s="590" t="s">
        <v>112</v>
      </c>
      <c r="BK246" s="590" t="s">
        <v>112</v>
      </c>
      <c r="BL246" s="590" t="s">
        <v>112</v>
      </c>
      <c r="BM246" s="590" t="s">
        <v>3693</v>
      </c>
      <c r="BN246" s="590" t="s">
        <v>112</v>
      </c>
      <c r="BO246" s="590" t="s">
        <v>112</v>
      </c>
      <c r="BP246" s="590" t="s">
        <v>112</v>
      </c>
      <c r="BQ246" s="590" t="s">
        <v>112</v>
      </c>
      <c r="BR246" s="585"/>
      <c r="BS246" s="585"/>
      <c r="BT246" s="585"/>
      <c r="BU246" s="585"/>
      <c r="BV246" s="585"/>
      <c r="BW246" s="585"/>
      <c r="BX246" s="585"/>
      <c r="BY246" s="592">
        <v>4522901</v>
      </c>
      <c r="BZ246" s="585" t="s">
        <v>3907</v>
      </c>
      <c r="CA246" s="592">
        <v>4522901</v>
      </c>
      <c r="CB246" s="585">
        <v>4</v>
      </c>
      <c r="CC246" s="585">
        <v>4.3499999999999996</v>
      </c>
      <c r="CD246" s="535" t="s">
        <v>3846</v>
      </c>
      <c r="CE246" s="535" t="s">
        <v>2524</v>
      </c>
      <c r="CF246" s="535" t="s">
        <v>3634</v>
      </c>
      <c r="CG246" s="535" t="s">
        <v>177</v>
      </c>
      <c r="CH246" s="517">
        <v>6045432000</v>
      </c>
      <c r="CI246" s="517">
        <v>3002500001</v>
      </c>
      <c r="CJ246" s="543" t="s">
        <v>3706</v>
      </c>
      <c r="CK246" s="464"/>
      <c r="CL246" s="894" t="str">
        <f t="shared" ref="CL246:CL250" si="4">+IF(M246=CK246,"pinta","pasar")</f>
        <v>pasar</v>
      </c>
      <c r="CM246" s="894" t="s">
        <v>4164</v>
      </c>
    </row>
    <row r="247" spans="2:92" ht="15.75" customHeight="1" thickBot="1">
      <c r="B247" s="585"/>
      <c r="C247" s="686" t="s">
        <v>474</v>
      </c>
      <c r="D247" s="586" t="s">
        <v>3632</v>
      </c>
      <c r="E247" s="687"/>
      <c r="F247" s="691"/>
      <c r="G247" s="686" t="s">
        <v>61</v>
      </c>
      <c r="H247" s="686">
        <v>1036401547</v>
      </c>
      <c r="I247" s="686" t="s">
        <v>4071</v>
      </c>
      <c r="J247" s="686" t="s">
        <v>2641</v>
      </c>
      <c r="K247" s="686" t="s">
        <v>4072</v>
      </c>
      <c r="L247" s="686"/>
      <c r="M247" s="687">
        <v>35272</v>
      </c>
      <c r="N247" s="812">
        <v>225</v>
      </c>
      <c r="O247" s="586" t="s">
        <v>524</v>
      </c>
      <c r="P247" s="587" t="s">
        <v>3585</v>
      </c>
      <c r="Q247" s="688" t="s">
        <v>2524</v>
      </c>
      <c r="R247" s="688" t="s">
        <v>3626</v>
      </c>
      <c r="S247" s="586" t="s">
        <v>3118</v>
      </c>
      <c r="T247" s="585"/>
      <c r="U247" s="689">
        <v>6045432000</v>
      </c>
      <c r="V247" s="585">
        <v>3017452470</v>
      </c>
      <c r="W247" s="764" t="s">
        <v>4073</v>
      </c>
      <c r="X247" s="589" t="s">
        <v>4074</v>
      </c>
      <c r="Y247" s="585"/>
      <c r="Z247" s="589" t="s">
        <v>3861</v>
      </c>
      <c r="AA247" s="585"/>
      <c r="AB247" s="689" t="s">
        <v>4024</v>
      </c>
      <c r="AC247" s="585"/>
      <c r="AD247" s="593"/>
      <c r="AE247" s="585"/>
      <c r="AF247" s="689" t="s">
        <v>551</v>
      </c>
      <c r="AG247" s="689" t="s">
        <v>600</v>
      </c>
      <c r="AH247" s="689" t="s">
        <v>485</v>
      </c>
      <c r="AI247" s="689" t="s">
        <v>492</v>
      </c>
      <c r="AJ247" s="765">
        <v>45517</v>
      </c>
      <c r="AK247" s="765">
        <v>45701</v>
      </c>
      <c r="AL247" s="586">
        <v>6</v>
      </c>
      <c r="AM247" s="585"/>
      <c r="AN247" s="585"/>
      <c r="AO247" s="690">
        <v>1300000</v>
      </c>
      <c r="AP247" s="592">
        <v>2750001</v>
      </c>
      <c r="AQ247" s="604" t="s">
        <v>821</v>
      </c>
      <c r="AR247" s="585"/>
      <c r="AS247" s="590">
        <v>2</v>
      </c>
      <c r="AT247" s="591" t="s">
        <v>112</v>
      </c>
      <c r="AU247" s="591" t="s">
        <v>112</v>
      </c>
      <c r="AV247" s="591" t="s">
        <v>112</v>
      </c>
      <c r="AW247" s="591" t="s">
        <v>112</v>
      </c>
      <c r="AX247" s="591" t="s">
        <v>112</v>
      </c>
      <c r="AY247" s="590"/>
      <c r="AZ247" s="590"/>
      <c r="BA247" s="590"/>
      <c r="BB247" s="590"/>
      <c r="BC247" s="590"/>
      <c r="BD247" s="590"/>
      <c r="BE247" s="590"/>
      <c r="BF247" s="590"/>
      <c r="BG247" s="590" t="s">
        <v>112</v>
      </c>
      <c r="BH247" s="590" t="s">
        <v>112</v>
      </c>
      <c r="BI247" s="590" t="s">
        <v>112</v>
      </c>
      <c r="BJ247" s="590" t="s">
        <v>112</v>
      </c>
      <c r="BK247" s="590" t="s">
        <v>112</v>
      </c>
      <c r="BL247" s="590" t="s">
        <v>112</v>
      </c>
      <c r="BM247" s="590" t="s">
        <v>3693</v>
      </c>
      <c r="BN247" s="590" t="s">
        <v>112</v>
      </c>
      <c r="BO247" s="590" t="s">
        <v>112</v>
      </c>
      <c r="BP247" s="590" t="s">
        <v>112</v>
      </c>
      <c r="BQ247" s="590" t="s">
        <v>112</v>
      </c>
      <c r="BR247" s="585"/>
      <c r="BS247" s="585"/>
      <c r="BT247" s="585"/>
      <c r="BU247" s="585"/>
      <c r="BV247" s="585"/>
      <c r="BW247" s="585"/>
      <c r="BX247" s="585"/>
      <c r="BY247" s="592">
        <v>2750001</v>
      </c>
      <c r="BZ247" s="585" t="s">
        <v>4086</v>
      </c>
      <c r="CA247" s="592">
        <v>2750001</v>
      </c>
      <c r="CB247" s="585">
        <v>2</v>
      </c>
      <c r="CC247" s="464">
        <v>1.044</v>
      </c>
      <c r="CD247" s="535" t="s">
        <v>3846</v>
      </c>
      <c r="CE247" s="535" t="s">
        <v>2524</v>
      </c>
      <c r="CF247" s="535" t="s">
        <v>3634</v>
      </c>
      <c r="CG247" s="535" t="s">
        <v>177</v>
      </c>
      <c r="CH247" s="517">
        <v>6045432000</v>
      </c>
      <c r="CI247" s="517">
        <v>3002500001</v>
      </c>
      <c r="CJ247" s="543" t="s">
        <v>3706</v>
      </c>
      <c r="CK247" s="464"/>
      <c r="CL247" s="1014" t="str">
        <f t="shared" si="4"/>
        <v>pasar</v>
      </c>
      <c r="CM247" s="1014" t="s">
        <v>4175</v>
      </c>
      <c r="CN247" s="1014"/>
    </row>
    <row r="248" spans="2:92" ht="15.75" customHeight="1" thickBot="1">
      <c r="B248" s="585"/>
      <c r="C248" s="686" t="s">
        <v>474</v>
      </c>
      <c r="D248" s="586" t="s">
        <v>3632</v>
      </c>
      <c r="E248" s="687"/>
      <c r="F248" s="691"/>
      <c r="G248" s="686" t="s">
        <v>61</v>
      </c>
      <c r="H248" s="686">
        <v>1036404178</v>
      </c>
      <c r="I248" s="686" t="s">
        <v>2581</v>
      </c>
      <c r="J248" s="686" t="s">
        <v>2652</v>
      </c>
      <c r="K248" s="686" t="s">
        <v>2546</v>
      </c>
      <c r="L248" s="686" t="s">
        <v>4075</v>
      </c>
      <c r="M248" s="687">
        <v>36161</v>
      </c>
      <c r="N248" s="812">
        <v>226</v>
      </c>
      <c r="O248" s="586" t="s">
        <v>524</v>
      </c>
      <c r="P248" s="587" t="s">
        <v>3585</v>
      </c>
      <c r="Q248" s="688" t="s">
        <v>2524</v>
      </c>
      <c r="R248" s="688" t="s">
        <v>3626</v>
      </c>
      <c r="S248" s="586" t="s">
        <v>3118</v>
      </c>
      <c r="T248" s="585"/>
      <c r="U248" s="689">
        <v>6045432000</v>
      </c>
      <c r="V248" s="585">
        <v>3108398645</v>
      </c>
      <c r="W248" s="764" t="s">
        <v>4076</v>
      </c>
      <c r="X248" s="589" t="s">
        <v>2547</v>
      </c>
      <c r="Y248" s="585"/>
      <c r="Z248" s="589" t="s">
        <v>3861</v>
      </c>
      <c r="AA248" s="585"/>
      <c r="AB248" s="689" t="s">
        <v>4024</v>
      </c>
      <c r="AC248" s="585"/>
      <c r="AD248" s="593"/>
      <c r="AE248" s="585"/>
      <c r="AF248" s="689" t="s">
        <v>551</v>
      </c>
      <c r="AG248" s="689" t="s">
        <v>600</v>
      </c>
      <c r="AH248" s="689" t="s">
        <v>485</v>
      </c>
      <c r="AI248" s="689" t="s">
        <v>492</v>
      </c>
      <c r="AJ248" s="765">
        <v>45525</v>
      </c>
      <c r="AK248" s="765">
        <v>45632</v>
      </c>
      <c r="AL248" s="586">
        <v>6</v>
      </c>
      <c r="AM248" s="585"/>
      <c r="AN248" s="585"/>
      <c r="AO248" s="690">
        <v>1300000</v>
      </c>
      <c r="AP248" s="592">
        <v>1841201</v>
      </c>
      <c r="AQ248" s="604" t="s">
        <v>821</v>
      </c>
      <c r="AR248" s="585"/>
      <c r="AS248" s="590">
        <v>2</v>
      </c>
      <c r="AT248" s="591" t="s">
        <v>112</v>
      </c>
      <c r="AU248" s="591" t="s">
        <v>112</v>
      </c>
      <c r="AV248" s="591" t="s">
        <v>112</v>
      </c>
      <c r="AW248" s="591" t="s">
        <v>112</v>
      </c>
      <c r="AX248" s="591" t="s">
        <v>112</v>
      </c>
      <c r="AY248" s="590"/>
      <c r="AZ248" s="590"/>
      <c r="BA248" s="590"/>
      <c r="BB248" s="590"/>
      <c r="BC248" s="590"/>
      <c r="BD248" s="590"/>
      <c r="BE248" s="590"/>
      <c r="BF248" s="590"/>
      <c r="BG248" s="590" t="s">
        <v>112</v>
      </c>
      <c r="BH248" s="590" t="s">
        <v>112</v>
      </c>
      <c r="BI248" s="590" t="s">
        <v>112</v>
      </c>
      <c r="BJ248" s="590" t="s">
        <v>112</v>
      </c>
      <c r="BK248" s="590" t="s">
        <v>112</v>
      </c>
      <c r="BL248" s="590" t="s">
        <v>112</v>
      </c>
      <c r="BM248" s="590" t="s">
        <v>3693</v>
      </c>
      <c r="BN248" s="590" t="s">
        <v>112</v>
      </c>
      <c r="BO248" s="590" t="s">
        <v>112</v>
      </c>
      <c r="BP248" s="590" t="s">
        <v>112</v>
      </c>
      <c r="BQ248" s="590" t="s">
        <v>112</v>
      </c>
      <c r="BR248" s="585"/>
      <c r="BS248" s="585"/>
      <c r="BT248" s="585"/>
      <c r="BU248" s="585"/>
      <c r="BV248" s="585"/>
      <c r="BW248" s="585"/>
      <c r="BX248" s="585"/>
      <c r="BY248" s="592">
        <v>1841201</v>
      </c>
      <c r="BZ248" s="585" t="s">
        <v>4087</v>
      </c>
      <c r="CA248" s="592">
        <v>1841201</v>
      </c>
      <c r="CB248" s="585">
        <v>1</v>
      </c>
      <c r="CC248" s="464">
        <v>0.52200000000000002</v>
      </c>
      <c r="CD248" s="535" t="s">
        <v>3846</v>
      </c>
      <c r="CE248" s="535" t="s">
        <v>2524</v>
      </c>
      <c r="CF248" s="535" t="s">
        <v>3634</v>
      </c>
      <c r="CG248" s="535" t="s">
        <v>177</v>
      </c>
      <c r="CH248" s="517">
        <v>6045432000</v>
      </c>
      <c r="CI248" s="517">
        <v>3002500001</v>
      </c>
      <c r="CJ248" s="543" t="s">
        <v>3706</v>
      </c>
      <c r="CK248" s="464"/>
      <c r="CL248" s="894" t="str">
        <f t="shared" si="4"/>
        <v>pasar</v>
      </c>
      <c r="CM248" s="894" t="s">
        <v>4160</v>
      </c>
    </row>
    <row r="249" spans="2:92" ht="15.75" customHeight="1" thickBot="1">
      <c r="B249" s="585"/>
      <c r="C249" s="686" t="s">
        <v>474</v>
      </c>
      <c r="D249" s="586" t="s">
        <v>3632</v>
      </c>
      <c r="E249" s="687"/>
      <c r="F249" s="691"/>
      <c r="G249" s="686" t="s">
        <v>61</v>
      </c>
      <c r="H249" s="686">
        <v>15386543</v>
      </c>
      <c r="I249" s="686" t="s">
        <v>2918</v>
      </c>
      <c r="J249" s="686" t="s">
        <v>3919</v>
      </c>
      <c r="K249" s="686" t="s">
        <v>3625</v>
      </c>
      <c r="L249" s="686" t="s">
        <v>3347</v>
      </c>
      <c r="M249" s="687">
        <v>29343</v>
      </c>
      <c r="N249" s="812">
        <v>227</v>
      </c>
      <c r="O249" s="586" t="s">
        <v>4</v>
      </c>
      <c r="P249" s="587" t="s">
        <v>3585</v>
      </c>
      <c r="Q249" s="688" t="s">
        <v>2524</v>
      </c>
      <c r="R249" s="688" t="s">
        <v>3626</v>
      </c>
      <c r="S249" s="586" t="s">
        <v>3118</v>
      </c>
      <c r="T249" s="585"/>
      <c r="U249" s="689">
        <v>6045432000</v>
      </c>
      <c r="V249" s="585">
        <v>3113961032</v>
      </c>
      <c r="W249" s="764" t="s">
        <v>4084</v>
      </c>
      <c r="X249" s="589" t="s">
        <v>2527</v>
      </c>
      <c r="Y249" s="585"/>
      <c r="Z249" s="589" t="s">
        <v>3861</v>
      </c>
      <c r="AA249" s="585"/>
      <c r="AB249" s="689" t="s">
        <v>4024</v>
      </c>
      <c r="AC249" s="585"/>
      <c r="AD249" s="593"/>
      <c r="AE249" s="585"/>
      <c r="AF249" s="689" t="s">
        <v>551</v>
      </c>
      <c r="AG249" s="689" t="s">
        <v>600</v>
      </c>
      <c r="AH249" s="689" t="s">
        <v>485</v>
      </c>
      <c r="AI249" s="689" t="s">
        <v>492</v>
      </c>
      <c r="AJ249" s="765">
        <v>45538</v>
      </c>
      <c r="AK249" s="765">
        <v>45653</v>
      </c>
      <c r="AL249" s="586">
        <v>3</v>
      </c>
      <c r="AM249" s="585"/>
      <c r="AN249" s="585"/>
      <c r="AO249" s="690">
        <v>1300000</v>
      </c>
      <c r="AP249" s="592">
        <v>1841201</v>
      </c>
      <c r="AQ249" s="604" t="s">
        <v>821</v>
      </c>
      <c r="AR249" s="585"/>
      <c r="AS249" s="590">
        <v>1</v>
      </c>
      <c r="AT249" s="591" t="s">
        <v>112</v>
      </c>
      <c r="AU249" s="591" t="s">
        <v>112</v>
      </c>
      <c r="AV249" s="591" t="s">
        <v>112</v>
      </c>
      <c r="AW249" s="591" t="s">
        <v>112</v>
      </c>
      <c r="AX249" s="591" t="s">
        <v>112</v>
      </c>
      <c r="AY249" s="590"/>
      <c r="AZ249" s="590"/>
      <c r="BA249" s="590"/>
      <c r="BB249" s="590"/>
      <c r="BC249" s="590"/>
      <c r="BD249" s="590"/>
      <c r="BE249" s="590"/>
      <c r="BF249" s="590"/>
      <c r="BG249" s="590" t="s">
        <v>112</v>
      </c>
      <c r="BH249" s="590" t="s">
        <v>112</v>
      </c>
      <c r="BI249" s="590" t="s">
        <v>112</v>
      </c>
      <c r="BJ249" s="590" t="s">
        <v>112</v>
      </c>
      <c r="BK249" s="590" t="s">
        <v>112</v>
      </c>
      <c r="BL249" s="590" t="s">
        <v>112</v>
      </c>
      <c r="BM249" s="590" t="s">
        <v>3693</v>
      </c>
      <c r="BN249" s="590" t="s">
        <v>112</v>
      </c>
      <c r="BO249" s="590" t="s">
        <v>112</v>
      </c>
      <c r="BP249" s="590" t="s">
        <v>112</v>
      </c>
      <c r="BQ249" s="590" t="s">
        <v>112</v>
      </c>
      <c r="BR249" s="585"/>
      <c r="BS249" s="585"/>
      <c r="BT249" s="585"/>
      <c r="BU249" s="585"/>
      <c r="BV249" s="585"/>
      <c r="BW249" s="585"/>
      <c r="BX249" s="585"/>
      <c r="BY249" s="592">
        <v>1841201</v>
      </c>
      <c r="BZ249" s="585" t="s">
        <v>4085</v>
      </c>
      <c r="CA249" s="592">
        <v>1841201</v>
      </c>
      <c r="CB249" s="585">
        <v>1</v>
      </c>
      <c r="CC249" s="464">
        <v>0.52200000000000002</v>
      </c>
      <c r="CD249" s="535" t="s">
        <v>3846</v>
      </c>
      <c r="CE249" s="535" t="s">
        <v>2524</v>
      </c>
      <c r="CF249" s="535" t="s">
        <v>3634</v>
      </c>
      <c r="CG249" s="535" t="s">
        <v>177</v>
      </c>
      <c r="CH249" s="517">
        <v>6045432000</v>
      </c>
      <c r="CI249" s="517">
        <v>3002500001</v>
      </c>
      <c r="CJ249" s="543" t="s">
        <v>3706</v>
      </c>
      <c r="CK249" s="464"/>
      <c r="CL249" s="894" t="str">
        <f t="shared" si="4"/>
        <v>pasar</v>
      </c>
      <c r="CM249" s="1014" t="s">
        <v>4177</v>
      </c>
      <c r="CN249" s="1014"/>
    </row>
    <row r="250" spans="2:92" ht="15.75" customHeight="1">
      <c r="B250" s="585"/>
      <c r="C250" s="686" t="s">
        <v>474</v>
      </c>
      <c r="D250" s="586" t="s">
        <v>3632</v>
      </c>
      <c r="E250" s="687"/>
      <c r="F250" s="691"/>
      <c r="G250" s="686" t="s">
        <v>61</v>
      </c>
      <c r="H250" s="686">
        <v>1001596520</v>
      </c>
      <c r="I250" s="686" t="s">
        <v>4121</v>
      </c>
      <c r="J250" s="686" t="s">
        <v>4122</v>
      </c>
      <c r="K250" s="686" t="s">
        <v>2860</v>
      </c>
      <c r="L250" s="686" t="s">
        <v>2677</v>
      </c>
      <c r="M250" s="687">
        <v>34884</v>
      </c>
      <c r="N250" s="812">
        <v>228</v>
      </c>
      <c r="O250" s="586" t="s">
        <v>4</v>
      </c>
      <c r="P250" s="587" t="s">
        <v>3585</v>
      </c>
      <c r="Q250" s="688" t="s">
        <v>2524</v>
      </c>
      <c r="R250" s="688" t="s">
        <v>3626</v>
      </c>
      <c r="S250" s="586" t="s">
        <v>3118</v>
      </c>
      <c r="T250" s="585"/>
      <c r="U250" s="689">
        <v>6045432000</v>
      </c>
      <c r="V250" s="585">
        <v>3226057542</v>
      </c>
      <c r="W250" s="764" t="s">
        <v>4123</v>
      </c>
      <c r="X250" s="589" t="s">
        <v>2527</v>
      </c>
      <c r="Y250" s="585"/>
      <c r="Z250" s="589" t="s">
        <v>3861</v>
      </c>
      <c r="AA250" s="585"/>
      <c r="AB250" s="689" t="s">
        <v>4024</v>
      </c>
      <c r="AC250" s="585"/>
      <c r="AD250" s="593"/>
      <c r="AE250" s="585"/>
      <c r="AF250" s="689" t="s">
        <v>551</v>
      </c>
      <c r="AG250" s="689" t="s">
        <v>600</v>
      </c>
      <c r="AH250" s="689" t="s">
        <v>485</v>
      </c>
      <c r="AI250" s="689" t="s">
        <v>492</v>
      </c>
      <c r="AJ250" s="765">
        <v>45593</v>
      </c>
      <c r="AK250" s="765">
        <v>45640</v>
      </c>
      <c r="AL250" s="586">
        <v>8</v>
      </c>
      <c r="AM250" s="585"/>
      <c r="AN250" s="585"/>
      <c r="AO250" s="690">
        <v>1300000</v>
      </c>
      <c r="AP250" s="592">
        <v>4522901</v>
      </c>
      <c r="AQ250" s="604" t="s">
        <v>821</v>
      </c>
      <c r="AR250" s="585"/>
      <c r="AS250" s="590">
        <v>4</v>
      </c>
      <c r="AT250" s="591" t="s">
        <v>112</v>
      </c>
      <c r="AU250" s="591" t="s">
        <v>112</v>
      </c>
      <c r="AV250" s="591" t="s">
        <v>112</v>
      </c>
      <c r="AW250" s="591" t="s">
        <v>112</v>
      </c>
      <c r="AX250" s="591" t="s">
        <v>112</v>
      </c>
      <c r="AY250" s="590"/>
      <c r="AZ250" s="590"/>
      <c r="BA250" s="590"/>
      <c r="BB250" s="590"/>
      <c r="BC250" s="590"/>
      <c r="BD250" s="590"/>
      <c r="BE250" s="590"/>
      <c r="BF250" s="590"/>
      <c r="BG250" s="590" t="s">
        <v>112</v>
      </c>
      <c r="BH250" s="590" t="s">
        <v>112</v>
      </c>
      <c r="BI250" s="590" t="s">
        <v>112</v>
      </c>
      <c r="BJ250" s="590" t="s">
        <v>112</v>
      </c>
      <c r="BK250" s="590" t="s">
        <v>112</v>
      </c>
      <c r="BL250" s="590" t="s">
        <v>112</v>
      </c>
      <c r="BM250" s="590" t="s">
        <v>3693</v>
      </c>
      <c r="BN250" s="590" t="s">
        <v>112</v>
      </c>
      <c r="BO250" s="590" t="s">
        <v>112</v>
      </c>
      <c r="BP250" s="590" t="s">
        <v>112</v>
      </c>
      <c r="BQ250" s="590" t="s">
        <v>112</v>
      </c>
      <c r="BR250" s="585"/>
      <c r="BS250" s="585"/>
      <c r="BT250" s="585"/>
      <c r="BU250" s="585"/>
      <c r="BV250" s="585"/>
      <c r="BW250" s="585"/>
      <c r="BX250" s="585"/>
      <c r="BY250" s="592">
        <v>4522901</v>
      </c>
      <c r="BZ250" s="585" t="s">
        <v>3907</v>
      </c>
      <c r="CA250" s="592">
        <v>4522901</v>
      </c>
      <c r="CB250" s="585">
        <v>4</v>
      </c>
      <c r="CC250" s="585">
        <v>4.3499999999999996</v>
      </c>
      <c r="CD250" s="535" t="s">
        <v>3846</v>
      </c>
      <c r="CE250" s="535" t="s">
        <v>2524</v>
      </c>
      <c r="CF250" s="535" t="s">
        <v>3634</v>
      </c>
      <c r="CG250" s="535" t="s">
        <v>177</v>
      </c>
      <c r="CH250" s="517">
        <v>6045432000</v>
      </c>
      <c r="CI250" s="517">
        <v>3002500001</v>
      </c>
      <c r="CJ250" s="543" t="s">
        <v>3706</v>
      </c>
      <c r="CK250" s="464"/>
      <c r="CL250" s="894" t="str">
        <f t="shared" si="4"/>
        <v>pasar</v>
      </c>
      <c r="CM250" s="1014" t="s">
        <v>4176</v>
      </c>
      <c r="CN250" s="1014"/>
    </row>
    <row r="251" spans="2:92" ht="16.149999999999999" customHeight="1">
      <c r="B251"/>
      <c r="C251" s="553"/>
      <c r="D251" s="556"/>
      <c r="E251" s="554"/>
      <c r="F251" s="696"/>
      <c r="G251" s="553"/>
      <c r="H251" s="553"/>
      <c r="I251" s="553"/>
      <c r="J251" s="553"/>
      <c r="K251" s="553"/>
      <c r="L251" s="553"/>
      <c r="M251" s="554"/>
      <c r="N251" s="814"/>
      <c r="O251" s="556"/>
      <c r="P251" s="567"/>
      <c r="Q251" s="693"/>
      <c r="R251" s="693"/>
      <c r="S251" s="556"/>
      <c r="T251"/>
      <c r="U251" s="557"/>
      <c r="V251"/>
      <c r="W251" s="568"/>
      <c r="X251"/>
      <c r="Y251"/>
      <c r="Z251" s="569"/>
      <c r="AA251"/>
      <c r="AB251" s="557"/>
      <c r="AC251"/>
      <c r="AD251" s="566"/>
      <c r="AE251"/>
      <c r="AF251" s="557"/>
      <c r="AG251" s="557"/>
      <c r="AH251" s="557"/>
      <c r="AI251" s="557"/>
      <c r="AJ251" s="558"/>
      <c r="AK251" s="558"/>
      <c r="AL251" s="556"/>
      <c r="AM251"/>
      <c r="AN251" s="570"/>
      <c r="AO251" s="570"/>
      <c r="AP251"/>
      <c r="AQ251" s="605"/>
      <c r="AR251"/>
      <c r="AS251" s="560"/>
      <c r="AT251" s="258"/>
      <c r="AU251" s="258"/>
      <c r="AV251" s="258"/>
      <c r="AW251" s="258"/>
      <c r="AX251" s="258"/>
      <c r="AY251" s="560"/>
      <c r="AZ251" s="560"/>
      <c r="BA251" s="560"/>
      <c r="BB251" s="560"/>
      <c r="BC251" s="560"/>
      <c r="BD251" s="560"/>
      <c r="BE251" s="560"/>
      <c r="BF251" s="560"/>
      <c r="BG251" s="560"/>
      <c r="BH251" s="560"/>
      <c r="BI251" s="560"/>
      <c r="BJ251" s="560"/>
      <c r="BK251" s="560"/>
      <c r="BL251" s="560"/>
      <c r="BM251" s="560"/>
      <c r="BN251" s="560"/>
      <c r="BO251" s="560"/>
      <c r="BP251" s="560"/>
      <c r="BQ251" s="560"/>
      <c r="BR251"/>
      <c r="BS251"/>
      <c r="BT251"/>
      <c r="BU251"/>
      <c r="BV251"/>
      <c r="BW251"/>
      <c r="BX251"/>
      <c r="BY251"/>
      <c r="BZ251"/>
      <c r="CA251"/>
      <c r="CB251"/>
      <c r="CC251"/>
      <c r="CD251" s="561"/>
      <c r="CE251" s="561"/>
      <c r="CF251" s="561"/>
      <c r="CG251" s="561"/>
      <c r="CH251" s="562"/>
      <c r="CI251" s="562"/>
      <c r="CJ251" s="712"/>
      <c r="CK251"/>
    </row>
    <row r="252" spans="2:92" ht="16.149999999999999" customHeight="1">
      <c r="B252"/>
      <c r="C252" s="553" t="s">
        <v>474</v>
      </c>
      <c r="D252" s="556"/>
      <c r="E252" s="554"/>
      <c r="F252" s="696"/>
      <c r="G252" s="553"/>
      <c r="H252" s="553"/>
      <c r="I252" s="553"/>
      <c r="J252" s="553"/>
      <c r="K252" s="553"/>
      <c r="L252" s="553"/>
      <c r="M252" s="554"/>
      <c r="N252" s="814"/>
      <c r="O252" s="556"/>
      <c r="P252" s="567"/>
      <c r="Q252" s="693"/>
      <c r="R252" s="693"/>
      <c r="S252" s="556"/>
      <c r="T252"/>
      <c r="U252" s="557"/>
      <c r="V252"/>
      <c r="W252" s="568"/>
      <c r="X252"/>
      <c r="Y252"/>
      <c r="Z252" s="569"/>
      <c r="AA252"/>
      <c r="AB252" s="557"/>
      <c r="AC252"/>
      <c r="AD252" s="566"/>
      <c r="AE252"/>
      <c r="AF252" s="557"/>
      <c r="AG252" s="557"/>
      <c r="AH252" s="557"/>
      <c r="AI252" s="557"/>
      <c r="AJ252" s="558"/>
      <c r="AK252" s="558"/>
      <c r="AL252" s="556"/>
      <c r="AM252"/>
      <c r="AN252" s="570"/>
      <c r="AO252" s="570"/>
      <c r="AP252"/>
      <c r="AQ252" s="605"/>
      <c r="AR252"/>
      <c r="AS252" s="560"/>
      <c r="AT252" s="258"/>
      <c r="AU252" s="258"/>
      <c r="AV252" s="258"/>
      <c r="AW252" s="258"/>
      <c r="AX252" s="258"/>
      <c r="AY252" s="560"/>
      <c r="AZ252" s="560"/>
      <c r="BA252" s="560"/>
      <c r="BB252" s="560"/>
      <c r="BC252" s="560"/>
      <c r="BD252" s="560"/>
      <c r="BE252" s="560"/>
      <c r="BF252" s="560"/>
      <c r="BG252" s="560"/>
      <c r="BH252" s="560"/>
      <c r="BI252" s="560"/>
      <c r="BJ252" s="560"/>
      <c r="BK252" s="560"/>
      <c r="BL252" s="560"/>
      <c r="BM252" s="560"/>
      <c r="BN252" s="560"/>
      <c r="BO252" s="560"/>
      <c r="BP252" s="560"/>
      <c r="BQ252" s="560"/>
      <c r="BR252"/>
      <c r="BS252"/>
      <c r="BT252"/>
      <c r="BU252"/>
      <c r="BV252"/>
      <c r="BW252"/>
      <c r="BX252"/>
      <c r="BY252"/>
      <c r="BZ252"/>
      <c r="CA252"/>
      <c r="CB252"/>
      <c r="CC252"/>
      <c r="CD252" s="561"/>
      <c r="CE252" s="561"/>
      <c r="CF252" s="561"/>
      <c r="CG252" s="561"/>
      <c r="CH252" s="562"/>
      <c r="CI252" s="562"/>
      <c r="CJ252" s="712"/>
      <c r="CK252"/>
    </row>
    <row r="253" spans="2:92" ht="16.149999999999999" customHeight="1">
      <c r="B253"/>
      <c r="C253" s="553"/>
      <c r="D253" s="556"/>
      <c r="E253" s="554"/>
      <c r="F253" s="554"/>
      <c r="G253" s="553"/>
      <c r="H253" s="553"/>
      <c r="I253" s="553"/>
      <c r="J253" s="553"/>
      <c r="K253" s="553"/>
      <c r="L253" s="553"/>
      <c r="M253" s="553"/>
      <c r="N253" s="814"/>
      <c r="O253" s="556"/>
      <c r="P253" s="567"/>
      <c r="Q253" s="555"/>
      <c r="R253" s="555"/>
      <c r="S253" s="556"/>
      <c r="T253"/>
      <c r="U253" s="557"/>
      <c r="V253"/>
      <c r="W253" s="568"/>
      <c r="X253"/>
      <c r="Y253"/>
      <c r="Z253" s="569"/>
      <c r="AA253"/>
      <c r="AB253" s="557"/>
      <c r="AC253"/>
      <c r="AD253" s="566"/>
      <c r="AE253"/>
      <c r="AF253" s="557"/>
      <c r="AG253" s="557"/>
      <c r="AH253" s="557"/>
      <c r="AI253" s="557"/>
      <c r="AJ253" s="558"/>
      <c r="AK253" s="558"/>
      <c r="AL253" s="556"/>
      <c r="AM253"/>
      <c r="AN253" s="559"/>
      <c r="AO253" s="570"/>
      <c r="AP253"/>
      <c r="AQ253" s="605"/>
      <c r="AR253"/>
      <c r="AS253" s="560"/>
      <c r="AT253" s="258"/>
      <c r="AU253" s="258"/>
      <c r="AV253" s="258"/>
      <c r="AW253" s="258"/>
      <c r="AX253" s="258"/>
      <c r="AY253" s="560"/>
      <c r="AZ253" s="560"/>
      <c r="BA253" s="560"/>
      <c r="BB253" s="560"/>
      <c r="BC253" s="560"/>
      <c r="BD253" s="560"/>
      <c r="BE253" s="560"/>
      <c r="BF253" s="560"/>
      <c r="BG253" s="560"/>
      <c r="BH253" s="560"/>
      <c r="BI253" s="560"/>
      <c r="BJ253" s="560"/>
      <c r="BK253" s="560"/>
      <c r="BL253" s="560"/>
      <c r="BM253" s="560"/>
      <c r="BN253" s="560"/>
      <c r="BO253" s="560"/>
      <c r="BP253" s="560"/>
      <c r="BQ253" s="560"/>
      <c r="BR253"/>
      <c r="BS253"/>
      <c r="BT253"/>
      <c r="BU253"/>
      <c r="BV253"/>
      <c r="BW253"/>
      <c r="BX253"/>
      <c r="BY253"/>
      <c r="BZ253"/>
      <c r="CA253"/>
      <c r="CB253"/>
      <c r="CC253"/>
      <c r="CD253" s="561"/>
      <c r="CE253" s="561"/>
      <c r="CF253" s="561"/>
      <c r="CG253" s="561"/>
      <c r="CH253" s="562"/>
      <c r="CI253" s="562"/>
      <c r="CJ253" s="563"/>
      <c r="CK253"/>
    </row>
    <row r="254" spans="2:92" ht="16.5" customHeight="1">
      <c r="B254" s="449"/>
      <c r="C254" s="449"/>
      <c r="D254" s="449"/>
      <c r="E254" s="449"/>
      <c r="F254" s="449"/>
      <c r="G254" s="449"/>
      <c r="H254" s="449"/>
      <c r="I254" s="449"/>
      <c r="J254" s="449"/>
      <c r="K254"/>
      <c r="L254" s="449"/>
      <c r="M254" s="449"/>
      <c r="N254" s="809"/>
      <c r="O254"/>
      <c r="P254" s="449"/>
      <c r="Q254" s="449"/>
      <c r="R254" s="449"/>
      <c r="S254" s="500"/>
      <c r="T254" s="449"/>
      <c r="U254" s="449"/>
      <c r="V254" s="449"/>
      <c r="W254" s="449"/>
      <c r="X254" s="449"/>
      <c r="Y254" s="449"/>
      <c r="Z254" s="449"/>
      <c r="AA254" s="449"/>
      <c r="AB254" s="449"/>
      <c r="AC254" s="449"/>
      <c r="AD254" s="449"/>
      <c r="AE254" s="449"/>
      <c r="AF254" s="449"/>
      <c r="AG254" s="449"/>
      <c r="AH254" s="257"/>
      <c r="AI254" s="257"/>
      <c r="AJ254" s="257"/>
      <c r="AK254" s="257"/>
      <c r="AL254" s="257"/>
      <c r="AM254" s="257"/>
      <c r="AN254" s="257"/>
      <c r="AO254" s="257"/>
      <c r="AP254" s="257"/>
      <c r="AQ254" s="601"/>
      <c r="AR254" s="257"/>
      <c r="AS254" s="257"/>
      <c r="AT254" s="257"/>
      <c r="AU254" s="257"/>
      <c r="AV254" s="257"/>
      <c r="AW254" s="257"/>
      <c r="AX254" s="257"/>
      <c r="AY254" s="257"/>
      <c r="AZ254" s="257"/>
      <c r="BA254" s="257"/>
      <c r="BB254" s="257"/>
      <c r="BC254" s="257"/>
      <c r="BD254" s="257"/>
      <c r="BE254" s="257"/>
      <c r="BF254" s="257"/>
      <c r="BG254" s="257"/>
      <c r="BH254" s="257"/>
      <c r="BI254" s="257"/>
      <c r="BJ254" s="257"/>
      <c r="BK254" s="257"/>
      <c r="BL254" s="257"/>
      <c r="BM254" s="257"/>
      <c r="BN254" s="257"/>
      <c r="BO254" s="257"/>
      <c r="BP254" s="257"/>
      <c r="BQ254" s="257"/>
      <c r="BR254" s="257"/>
      <c r="BS254" s="257"/>
      <c r="BT254" s="257"/>
      <c r="BU254" s="257"/>
      <c r="BV254" s="257"/>
      <c r="BW254" s="257"/>
      <c r="BX254" s="257"/>
      <c r="BY254" s="449"/>
      <c r="BZ254" s="449"/>
      <c r="CA254" s="449"/>
      <c r="CB254" s="449"/>
      <c r="CC254" s="449"/>
      <c r="CD254" s="449"/>
      <c r="CE254" s="449"/>
      <c r="CF254" s="449"/>
      <c r="CG254" s="449"/>
      <c r="CH254" s="449"/>
      <c r="CI254" s="449"/>
      <c r="CJ254" s="449"/>
      <c r="CK254" s="449"/>
    </row>
    <row r="255" spans="2:92" ht="16.5" customHeight="1">
      <c r="B255" s="449"/>
      <c r="C255" s="449"/>
      <c r="D255" s="449"/>
      <c r="E255" s="449"/>
      <c r="F255" s="449"/>
      <c r="G255" s="449"/>
      <c r="H255" s="449"/>
      <c r="I255" s="449"/>
      <c r="J255" s="449"/>
      <c r="K255" s="449"/>
      <c r="L255" s="449"/>
      <c r="M255" s="449"/>
      <c r="N255" s="809"/>
      <c r="O255" s="449"/>
      <c r="P255" s="449"/>
      <c r="Q255" s="449"/>
      <c r="R255" s="449"/>
      <c r="S255" s="500"/>
      <c r="T255" s="449"/>
      <c r="U255" s="449"/>
      <c r="V255" s="449"/>
      <c r="W255" s="449"/>
      <c r="X255" s="449"/>
      <c r="Y255" s="449"/>
      <c r="Z255" s="449"/>
      <c r="AA255" s="449"/>
      <c r="AB255" s="449"/>
      <c r="AC255" s="449"/>
      <c r="AD255" s="449"/>
      <c r="AE255" s="449"/>
      <c r="AF255" s="449"/>
      <c r="AG255" s="449"/>
      <c r="AH255" s="257"/>
      <c r="AI255" s="257"/>
      <c r="AJ255" s="257"/>
      <c r="AK255" s="257"/>
      <c r="AL255" s="257"/>
      <c r="AM255" s="257"/>
      <c r="AN255" s="257"/>
      <c r="AO255" s="257"/>
      <c r="AP255" s="257"/>
      <c r="AQ255" s="601"/>
      <c r="AR255" s="257"/>
      <c r="AS255" s="257"/>
      <c r="AT255" s="257"/>
      <c r="AU255" s="257"/>
      <c r="AV255" s="257"/>
      <c r="AW255" s="257"/>
      <c r="AX255" s="257"/>
      <c r="AY255" s="257"/>
      <c r="AZ255" s="257"/>
      <c r="BA255" s="257"/>
      <c r="BB255" s="257"/>
      <c r="BC255" s="257"/>
      <c r="BD255" s="257"/>
      <c r="BE255" s="257"/>
      <c r="BF255" s="257"/>
      <c r="BG255" s="257"/>
      <c r="BH255" s="257"/>
      <c r="BI255" s="257"/>
      <c r="BJ255" s="257"/>
      <c r="BK255" s="257"/>
      <c r="BL255" s="257"/>
      <c r="BM255" s="257"/>
      <c r="BN255" s="257"/>
      <c r="BO255" s="257"/>
      <c r="BP255" s="257"/>
      <c r="BQ255" s="257"/>
      <c r="BR255" s="257"/>
      <c r="BS255" s="257"/>
      <c r="BT255" s="257"/>
      <c r="BU255" s="257"/>
      <c r="BV255" s="257"/>
      <c r="BW255" s="257"/>
      <c r="BX255" s="257"/>
      <c r="BY255" s="449"/>
      <c r="BZ255" s="449"/>
      <c r="CA255" s="449"/>
      <c r="CB255" s="449"/>
      <c r="CC255" s="449"/>
      <c r="CD255" s="449"/>
      <c r="CE255" s="449"/>
      <c r="CF255" s="449"/>
      <c r="CG255" s="449"/>
      <c r="CH255" s="449"/>
      <c r="CI255" s="449"/>
      <c r="CJ255" s="449"/>
      <c r="CK255" s="449"/>
    </row>
    <row r="256" spans="2:92" ht="16.5" customHeight="1">
      <c r="B256" s="449"/>
      <c r="C256" s="449"/>
      <c r="D256" s="449"/>
      <c r="E256" s="449"/>
      <c r="F256" s="449"/>
      <c r="G256" s="449"/>
      <c r="H256" s="449"/>
      <c r="I256" s="449"/>
      <c r="J256" s="449"/>
      <c r="K256" s="449"/>
      <c r="L256" s="449"/>
      <c r="M256" s="449"/>
      <c r="N256" s="809"/>
      <c r="O256" s="449"/>
      <c r="P256" s="449"/>
      <c r="Q256" s="449"/>
      <c r="R256" s="449"/>
      <c r="S256" s="500"/>
      <c r="T256" s="449"/>
      <c r="U256" s="449"/>
      <c r="V256" s="449"/>
      <c r="W256" s="449"/>
      <c r="X256" s="449"/>
      <c r="Y256" s="449"/>
      <c r="Z256" s="449"/>
      <c r="AA256" s="449"/>
      <c r="AB256" s="449"/>
      <c r="AC256" s="449"/>
      <c r="AD256" s="449"/>
      <c r="AE256" s="449"/>
      <c r="AF256" s="449"/>
      <c r="AG256" s="449"/>
      <c r="AH256" s="257"/>
      <c r="AI256" s="257"/>
      <c r="AJ256" s="257"/>
      <c r="AK256" s="257"/>
      <c r="AL256" s="257"/>
      <c r="AM256" s="257"/>
      <c r="AN256" s="257"/>
      <c r="AO256" s="257"/>
      <c r="AP256" s="257"/>
      <c r="AQ256" s="601"/>
      <c r="AR256" s="257"/>
      <c r="AS256" s="257"/>
      <c r="AT256" s="257"/>
      <c r="AU256" s="257"/>
      <c r="AV256" s="257"/>
      <c r="AW256" s="257"/>
      <c r="AX256" s="257"/>
      <c r="AY256" s="257"/>
      <c r="AZ256" s="257"/>
      <c r="BA256" s="257"/>
      <c r="BB256" s="257"/>
      <c r="BC256" s="257"/>
      <c r="BD256" s="257"/>
      <c r="BE256" s="257"/>
      <c r="BF256" s="257"/>
      <c r="BG256" s="257"/>
      <c r="BH256" s="257"/>
      <c r="BI256" s="257"/>
      <c r="BJ256" s="257"/>
      <c r="BK256" s="257"/>
      <c r="BL256" s="257"/>
      <c r="BM256" s="257"/>
      <c r="BN256" s="257"/>
      <c r="BO256" s="257"/>
      <c r="BP256" s="257"/>
      <c r="BQ256" s="257"/>
      <c r="BR256" s="257"/>
      <c r="BS256" s="257"/>
      <c r="BT256" s="257"/>
      <c r="BU256" s="257"/>
      <c r="BV256" s="257"/>
      <c r="BW256" s="257"/>
      <c r="BX256" s="257"/>
      <c r="BY256" s="449"/>
      <c r="BZ256" s="449"/>
      <c r="CA256" s="449"/>
      <c r="CB256" s="449"/>
      <c r="CC256" s="449"/>
      <c r="CD256" s="449"/>
      <c r="CE256" s="449"/>
      <c r="CF256" s="449"/>
      <c r="CG256" s="449"/>
      <c r="CH256" s="449"/>
      <c r="CI256" s="449"/>
      <c r="CJ256" s="449"/>
      <c r="CK256" s="449"/>
    </row>
    <row r="257" spans="2:89" ht="16.5" customHeight="1">
      <c r="B257" s="449"/>
      <c r="C257" s="449"/>
      <c r="D257" s="449"/>
      <c r="E257" s="449"/>
      <c r="F257" s="449"/>
      <c r="G257" s="449"/>
      <c r="H257" s="449"/>
      <c r="I257" s="449"/>
      <c r="J257" s="449"/>
      <c r="K257" s="449"/>
      <c r="L257" s="449"/>
      <c r="M257" s="449"/>
      <c r="N257" s="809"/>
      <c r="O257" s="449"/>
      <c r="P257" s="449"/>
      <c r="Q257" s="449"/>
      <c r="R257" s="449"/>
      <c r="S257" s="500"/>
      <c r="T257" s="449"/>
      <c r="U257" s="449"/>
      <c r="V257" s="449"/>
      <c r="W257" s="449"/>
      <c r="X257" s="449"/>
      <c r="Y257" s="449"/>
      <c r="Z257" s="449"/>
      <c r="AA257" s="449"/>
      <c r="AB257" s="449"/>
      <c r="AC257" s="449"/>
      <c r="AD257" s="449"/>
      <c r="AE257" s="449"/>
      <c r="AF257" s="449"/>
      <c r="AG257" s="449"/>
      <c r="AH257" s="257"/>
      <c r="AI257" s="257"/>
      <c r="AJ257" s="257"/>
      <c r="AK257" s="257"/>
      <c r="AL257" s="257"/>
      <c r="AM257" s="257"/>
      <c r="AN257" s="257"/>
      <c r="AO257" s="257"/>
      <c r="AP257" s="257"/>
      <c r="AQ257" s="601"/>
      <c r="AR257" s="257"/>
      <c r="AS257" s="257"/>
      <c r="AT257" s="257"/>
      <c r="AU257" s="257"/>
      <c r="AV257" s="257"/>
      <c r="AW257" s="257"/>
      <c r="AX257" s="257"/>
      <c r="AY257" s="257"/>
      <c r="AZ257" s="257"/>
      <c r="BA257" s="257"/>
      <c r="BB257" s="257"/>
      <c r="BC257" s="257"/>
      <c r="BD257" s="257"/>
      <c r="BE257" s="257"/>
      <c r="BF257" s="257"/>
      <c r="BG257" s="257"/>
      <c r="BH257" s="257"/>
      <c r="BI257" s="257"/>
      <c r="BJ257" s="257"/>
      <c r="BK257" s="257"/>
      <c r="BL257" s="257"/>
      <c r="BM257" s="257"/>
      <c r="BN257" s="257"/>
      <c r="BO257" s="257"/>
      <c r="BP257" s="257"/>
      <c r="BQ257" s="257"/>
      <c r="BR257" s="257"/>
      <c r="BS257" s="257"/>
      <c r="BT257" s="257"/>
      <c r="BU257" s="257"/>
      <c r="BV257" s="257"/>
      <c r="BW257" s="257"/>
      <c r="BX257" s="257"/>
      <c r="BY257" s="449"/>
      <c r="BZ257" s="449"/>
      <c r="CA257" s="449"/>
      <c r="CB257" s="449"/>
      <c r="CC257" s="449"/>
      <c r="CD257" s="449"/>
      <c r="CE257" s="449"/>
      <c r="CF257" s="449"/>
      <c r="CG257" s="449"/>
      <c r="CH257" s="449"/>
      <c r="CI257" s="449"/>
      <c r="CJ257" s="449"/>
      <c r="CK257" s="449"/>
    </row>
    <row r="258" spans="2:89" ht="16.5" customHeight="1">
      <c r="B258" s="449"/>
      <c r="C258" s="449"/>
      <c r="D258" s="449"/>
      <c r="E258" s="449"/>
      <c r="F258" s="449"/>
      <c r="G258" s="449"/>
      <c r="H258" s="449"/>
      <c r="I258" s="449"/>
      <c r="J258" s="449"/>
      <c r="K258" s="449"/>
      <c r="L258" s="449"/>
      <c r="M258" s="449"/>
      <c r="N258" s="809"/>
      <c r="O258" s="449"/>
      <c r="P258" s="449"/>
      <c r="Q258" s="449"/>
      <c r="R258" s="449"/>
      <c r="S258" s="500"/>
      <c r="T258" s="449"/>
      <c r="U258" s="449"/>
      <c r="V258" s="449"/>
      <c r="W258" s="449"/>
      <c r="X258" s="449"/>
      <c r="Y258" s="449"/>
      <c r="Z258" s="449"/>
      <c r="AA258" s="449"/>
      <c r="AB258" s="449"/>
      <c r="AC258" s="449"/>
      <c r="AD258" s="449"/>
      <c r="AE258" s="449"/>
      <c r="AF258" s="449"/>
      <c r="AG258" s="449"/>
      <c r="AH258" s="257"/>
      <c r="AI258" s="257"/>
      <c r="AJ258" s="257"/>
      <c r="AK258" s="257"/>
      <c r="AL258" s="257"/>
      <c r="AM258" s="257"/>
      <c r="AN258" s="257"/>
      <c r="AO258" s="257"/>
      <c r="AP258" s="257"/>
      <c r="AQ258" s="601"/>
      <c r="AR258" s="257"/>
      <c r="AS258" s="257"/>
      <c r="AT258" s="257"/>
      <c r="AU258" s="257"/>
      <c r="AV258" s="257"/>
      <c r="AW258" s="257"/>
      <c r="AX258" s="257"/>
      <c r="AY258" s="257"/>
      <c r="AZ258" s="257"/>
      <c r="BA258" s="257"/>
      <c r="BB258" s="257"/>
      <c r="BC258" s="257"/>
      <c r="BD258" s="257"/>
      <c r="BE258" s="257"/>
      <c r="BF258" s="257"/>
      <c r="BG258" s="257"/>
      <c r="BH258" s="257"/>
      <c r="BI258" s="257"/>
      <c r="BJ258" s="257"/>
      <c r="BK258" s="257"/>
      <c r="BL258" s="257"/>
      <c r="BM258" s="257"/>
      <c r="BN258" s="257"/>
      <c r="BO258" s="257"/>
      <c r="BP258" s="257"/>
      <c r="BQ258" s="257"/>
      <c r="BR258" s="257"/>
      <c r="BS258" s="257"/>
      <c r="BT258" s="257"/>
      <c r="BU258" s="257"/>
      <c r="BV258" s="257"/>
      <c r="BW258" s="257"/>
      <c r="BX258" s="257"/>
      <c r="BY258" s="449"/>
      <c r="BZ258" s="449"/>
      <c r="CA258" s="449"/>
      <c r="CB258" s="449"/>
      <c r="CC258" s="449"/>
      <c r="CD258" s="449"/>
      <c r="CE258" s="449"/>
      <c r="CF258" s="449"/>
      <c r="CG258" s="449"/>
      <c r="CH258" s="449"/>
      <c r="CI258" s="449"/>
      <c r="CJ258" s="449"/>
      <c r="CK258" s="449"/>
    </row>
    <row r="259" spans="2:89" ht="16.5" customHeight="1">
      <c r="B259" s="449"/>
      <c r="C259" s="449"/>
      <c r="D259" s="449"/>
      <c r="E259" s="449"/>
      <c r="F259" s="449"/>
      <c r="G259" s="449"/>
      <c r="H259" s="449"/>
      <c r="I259" s="449"/>
      <c r="J259" s="449"/>
      <c r="K259" s="449"/>
      <c r="L259" s="449"/>
      <c r="M259" s="449"/>
      <c r="N259" s="809"/>
      <c r="O259" s="449"/>
      <c r="P259" s="449"/>
      <c r="Q259" s="449"/>
      <c r="R259" s="449"/>
      <c r="S259" s="500"/>
      <c r="T259" s="449"/>
      <c r="U259" s="449"/>
      <c r="V259" s="449"/>
      <c r="W259" s="449"/>
      <c r="X259" s="449"/>
      <c r="Y259" s="449"/>
      <c r="Z259" s="449"/>
      <c r="AA259" s="449"/>
      <c r="AB259" s="449"/>
      <c r="AC259" s="449"/>
      <c r="AD259" s="449"/>
      <c r="AE259" s="449"/>
      <c r="AF259" s="449"/>
      <c r="AG259" s="449"/>
      <c r="AH259" s="257"/>
      <c r="AI259" s="257"/>
      <c r="AJ259" s="257"/>
      <c r="AK259" s="257"/>
      <c r="AL259" s="257"/>
      <c r="AM259" s="257"/>
      <c r="AN259" s="257"/>
      <c r="AO259" s="257"/>
      <c r="AP259" s="257"/>
      <c r="AQ259" s="601"/>
      <c r="AR259" s="257"/>
      <c r="AS259" s="257"/>
      <c r="AT259" s="257"/>
      <c r="AU259" s="257"/>
      <c r="AV259" s="257"/>
      <c r="AW259" s="257"/>
      <c r="AX259" s="257"/>
      <c r="AY259" s="257"/>
      <c r="AZ259" s="257"/>
      <c r="BA259" s="257"/>
      <c r="BB259" s="257"/>
      <c r="BC259" s="257"/>
      <c r="BD259" s="257"/>
      <c r="BE259" s="257"/>
      <c r="BF259" s="257"/>
      <c r="BG259" s="257"/>
      <c r="BH259" s="257"/>
      <c r="BI259" s="257"/>
      <c r="BJ259" s="257"/>
      <c r="BK259" s="257"/>
      <c r="BL259" s="257"/>
      <c r="BM259" s="257"/>
      <c r="BN259" s="257"/>
      <c r="BO259" s="257"/>
      <c r="BP259" s="257"/>
      <c r="BQ259" s="257"/>
      <c r="BR259" s="257"/>
      <c r="BS259" s="257"/>
      <c r="BT259" s="257"/>
      <c r="BU259" s="257"/>
      <c r="BV259" s="257"/>
      <c r="BW259" s="257"/>
      <c r="BX259" s="257"/>
      <c r="BY259" s="449"/>
      <c r="BZ259" s="449"/>
      <c r="CA259" s="449"/>
      <c r="CB259" s="449"/>
      <c r="CC259" s="449"/>
      <c r="CD259" s="449"/>
      <c r="CE259" s="449"/>
      <c r="CF259" s="449"/>
      <c r="CG259" s="449"/>
      <c r="CH259" s="449"/>
      <c r="CI259" s="449"/>
      <c r="CJ259" s="449"/>
      <c r="CK259" s="449"/>
    </row>
    <row r="260" spans="2:89" ht="16.149999999999999" customHeight="1">
      <c r="B260"/>
      <c r="C260" s="553"/>
      <c r="D260" s="556"/>
      <c r="E260" s="554"/>
      <c r="F260" s="696"/>
      <c r="G260" s="553"/>
      <c r="H260" s="553"/>
      <c r="I260" s="553"/>
      <c r="J260" s="553"/>
      <c r="K260" s="553"/>
      <c r="L260" s="553"/>
      <c r="M260" s="554"/>
      <c r="N260" s="814"/>
      <c r="O260" s="556"/>
      <c r="P260" s="567"/>
      <c r="Q260" s="693"/>
      <c r="R260" s="693"/>
      <c r="S260" s="556"/>
      <c r="T260"/>
      <c r="U260" s="557"/>
      <c r="V260"/>
      <c r="W260" s="568"/>
      <c r="X260"/>
      <c r="Y260"/>
      <c r="Z260" s="569"/>
      <c r="AA260"/>
      <c r="AB260" s="557"/>
      <c r="AC260"/>
      <c r="AD260" s="566"/>
      <c r="AE260"/>
      <c r="AF260" s="557"/>
      <c r="AG260" s="557"/>
      <c r="AH260" s="557"/>
      <c r="AI260" s="557"/>
      <c r="AJ260" s="558"/>
      <c r="AK260" s="558"/>
      <c r="AL260" s="556"/>
      <c r="AM260"/>
      <c r="AN260" s="570"/>
      <c r="AO260" s="570"/>
      <c r="AP260"/>
      <c r="AQ260" s="605"/>
      <c r="AR260"/>
      <c r="AS260" s="560"/>
      <c r="AT260" s="258"/>
      <c r="AU260" s="258"/>
      <c r="AV260" s="258"/>
      <c r="AW260" s="258"/>
      <c r="AX260" s="258"/>
      <c r="AY260" s="560"/>
      <c r="AZ260" s="560"/>
      <c r="BA260" s="560"/>
      <c r="BB260" s="560"/>
      <c r="BC260" s="560"/>
      <c r="BD260" s="560"/>
      <c r="BE260" s="560"/>
      <c r="BF260" s="560"/>
      <c r="BG260" s="560"/>
      <c r="BH260" s="560"/>
      <c r="BI260" s="560"/>
      <c r="BJ260" s="560"/>
      <c r="BK260" s="560"/>
      <c r="BL260" s="560"/>
      <c r="BM260" s="560"/>
      <c r="BN260" s="560"/>
      <c r="BO260" s="560"/>
      <c r="BP260" s="560"/>
      <c r="BQ260" s="560"/>
      <c r="BR260"/>
      <c r="BS260"/>
      <c r="BT260"/>
      <c r="BU260"/>
      <c r="BV260"/>
      <c r="BW260"/>
      <c r="BX260"/>
      <c r="BY260"/>
      <c r="BZ260"/>
      <c r="CA260"/>
      <c r="CB260"/>
      <c r="CC260"/>
      <c r="CD260" s="561"/>
      <c r="CE260" s="561"/>
      <c r="CF260" s="561"/>
      <c r="CG260" s="561"/>
      <c r="CH260" s="562"/>
      <c r="CI260" s="562"/>
      <c r="CJ260" s="712"/>
      <c r="CK260"/>
    </row>
    <row r="261" spans="2:89" ht="16.149999999999999" customHeight="1">
      <c r="B261"/>
      <c r="C261" s="553"/>
      <c r="D261" s="556"/>
      <c r="E261" s="554"/>
      <c r="F261" s="696"/>
      <c r="G261" s="553"/>
      <c r="H261" s="553"/>
      <c r="I261" s="553"/>
      <c r="J261" s="553"/>
      <c r="K261" s="553"/>
      <c r="L261" s="553"/>
      <c r="M261" s="554"/>
      <c r="N261" s="814"/>
      <c r="O261" s="556"/>
      <c r="P261" s="567"/>
      <c r="Q261" s="693"/>
      <c r="R261" s="693"/>
      <c r="S261" s="556"/>
      <c r="T261"/>
      <c r="U261" s="557"/>
      <c r="V261"/>
      <c r="W261" s="568"/>
      <c r="X261"/>
      <c r="Y261"/>
      <c r="Z261" s="569"/>
      <c r="AA261"/>
      <c r="AB261" s="557"/>
      <c r="AC261"/>
      <c r="AD261" s="566"/>
      <c r="AE261"/>
      <c r="AF261" s="557"/>
      <c r="AG261" s="557"/>
      <c r="AH261" s="557"/>
      <c r="AI261" s="557"/>
      <c r="AJ261" s="558"/>
      <c r="AK261" s="558"/>
      <c r="AL261" s="556"/>
      <c r="AM261"/>
      <c r="AN261" s="570"/>
      <c r="AO261" s="570"/>
      <c r="AP261"/>
      <c r="AQ261" s="605"/>
      <c r="AR261"/>
      <c r="AS261" s="560"/>
      <c r="AT261" s="258"/>
      <c r="AU261" s="258"/>
      <c r="AV261" s="258"/>
      <c r="AW261" s="258"/>
      <c r="AX261" s="258"/>
      <c r="AY261" s="560"/>
      <c r="AZ261" s="560"/>
      <c r="BA261" s="560"/>
      <c r="BB261" s="560"/>
      <c r="BC261" s="560"/>
      <c r="BD261" s="560"/>
      <c r="BE261" s="560"/>
      <c r="BF261" s="560"/>
      <c r="BG261" s="560"/>
      <c r="BH261" s="560"/>
      <c r="BI261" s="560"/>
      <c r="BJ261" s="560"/>
      <c r="BK261" s="560"/>
      <c r="BL261" s="560"/>
      <c r="BM261" s="560"/>
      <c r="BN261" s="560"/>
      <c r="BO261" s="560"/>
      <c r="BP261" s="560"/>
      <c r="BQ261" s="560"/>
      <c r="BR261"/>
      <c r="BS261"/>
      <c r="BT261"/>
      <c r="BU261"/>
      <c r="BV261"/>
      <c r="BW261"/>
      <c r="BX261"/>
      <c r="BY261"/>
      <c r="BZ261"/>
      <c r="CA261"/>
      <c r="CB261"/>
      <c r="CC261"/>
      <c r="CD261" s="561"/>
      <c r="CE261" s="561"/>
      <c r="CF261" s="561"/>
      <c r="CG261" s="561"/>
      <c r="CH261" s="562"/>
      <c r="CI261" s="562"/>
      <c r="CJ261" s="712"/>
      <c r="CK261"/>
    </row>
    <row r="262" spans="2:89" ht="16.149999999999999" customHeight="1">
      <c r="B262"/>
      <c r="C262" s="553"/>
      <c r="D262" s="556"/>
      <c r="E262" s="554"/>
      <c r="F262" s="554"/>
      <c r="G262" s="553"/>
      <c r="H262" s="553"/>
      <c r="I262" s="553"/>
      <c r="J262" s="553"/>
      <c r="K262" s="553"/>
      <c r="L262" s="553"/>
      <c r="M262" s="553"/>
      <c r="N262" s="814"/>
      <c r="O262" s="556"/>
      <c r="P262" s="567"/>
      <c r="Q262" s="555"/>
      <c r="R262" s="555"/>
      <c r="S262" s="556"/>
      <c r="T262"/>
      <c r="U262" s="557"/>
      <c r="V262"/>
      <c r="W262" s="568"/>
      <c r="X262"/>
      <c r="Y262"/>
      <c r="Z262" s="569"/>
      <c r="AA262"/>
      <c r="AB262" s="557"/>
      <c r="AC262"/>
      <c r="AD262" s="566"/>
      <c r="AE262"/>
      <c r="AF262" s="557"/>
      <c r="AG262" s="557"/>
      <c r="AH262" s="557"/>
      <c r="AI262" s="557"/>
      <c r="AJ262" s="558"/>
      <c r="AK262" s="558"/>
      <c r="AL262" s="556"/>
      <c r="AM262"/>
      <c r="AN262" s="559"/>
      <c r="AO262" s="570"/>
      <c r="AP262"/>
      <c r="AQ262" s="605"/>
      <c r="AR262"/>
      <c r="AS262" s="560"/>
      <c r="AT262" s="258"/>
      <c r="AU262" s="258"/>
      <c r="AV262" s="258"/>
      <c r="AW262" s="258"/>
      <c r="AX262" s="258"/>
      <c r="AY262" s="560"/>
      <c r="AZ262" s="560"/>
      <c r="BA262" s="560"/>
      <c r="BB262" s="560"/>
      <c r="BC262" s="560"/>
      <c r="BD262" s="560"/>
      <c r="BE262" s="560"/>
      <c r="BF262" s="560"/>
      <c r="BG262" s="560"/>
      <c r="BH262" s="560"/>
      <c r="BI262" s="560"/>
      <c r="BJ262" s="560"/>
      <c r="BK262" s="560"/>
      <c r="BL262" s="560"/>
      <c r="BM262" s="560"/>
      <c r="BN262" s="560"/>
      <c r="BO262" s="560"/>
      <c r="BP262" s="560"/>
      <c r="BQ262" s="560"/>
      <c r="BR262"/>
      <c r="BS262"/>
      <c r="BT262"/>
      <c r="BU262"/>
      <c r="BV262"/>
      <c r="BW262"/>
      <c r="BX262"/>
      <c r="BY262"/>
      <c r="BZ262"/>
      <c r="CA262"/>
      <c r="CB262"/>
      <c r="CC262"/>
      <c r="CD262" s="561"/>
      <c r="CE262" s="561"/>
      <c r="CF262" s="561"/>
      <c r="CG262" s="561"/>
      <c r="CH262" s="562"/>
      <c r="CI262" s="562"/>
      <c r="CJ262" s="563"/>
      <c r="CK262"/>
    </row>
    <row r="263" spans="2:89" ht="16.5" customHeight="1">
      <c r="B263" s="449"/>
      <c r="C263" s="449"/>
      <c r="D263" s="449"/>
      <c r="E263" s="449"/>
      <c r="F263" s="449"/>
      <c r="G263" s="449"/>
      <c r="H263" s="449"/>
      <c r="I263" s="449"/>
      <c r="J263" s="449"/>
      <c r="K263" s="449"/>
      <c r="L263" s="449"/>
      <c r="M263" s="449"/>
      <c r="N263" s="809"/>
      <c r="O263" s="449"/>
      <c r="P263" s="449"/>
      <c r="Q263" s="449"/>
      <c r="R263" s="449"/>
      <c r="S263" s="500"/>
      <c r="T263" s="449"/>
      <c r="U263" s="449"/>
      <c r="V263" s="449"/>
      <c r="W263" s="449"/>
      <c r="X263" s="449"/>
      <c r="Y263" s="449"/>
      <c r="Z263" s="449"/>
      <c r="AA263" s="449"/>
      <c r="AB263" s="449"/>
      <c r="AC263" s="449"/>
      <c r="AD263" s="449"/>
      <c r="AE263" s="449"/>
      <c r="AF263" s="449"/>
      <c r="AG263" s="449"/>
      <c r="AH263" s="257"/>
      <c r="AI263" s="257"/>
      <c r="AJ263" s="257"/>
      <c r="AK263" s="257"/>
      <c r="AL263" s="257"/>
      <c r="AM263" s="257"/>
      <c r="AN263" s="257"/>
      <c r="AO263" s="257"/>
      <c r="AP263" s="257"/>
      <c r="AQ263" s="601"/>
      <c r="AR263" s="257"/>
      <c r="AS263" s="257"/>
      <c r="AT263" s="257"/>
      <c r="AU263" s="257"/>
      <c r="AV263" s="257"/>
      <c r="AW263" s="257"/>
      <c r="AX263" s="257"/>
      <c r="AY263" s="257"/>
      <c r="AZ263" s="257"/>
      <c r="BA263" s="257"/>
      <c r="BB263" s="257"/>
      <c r="BC263" s="257"/>
      <c r="BD263" s="257"/>
      <c r="BE263" s="257"/>
      <c r="BF263" s="257"/>
      <c r="BG263" s="257"/>
      <c r="BH263" s="257"/>
      <c r="BI263" s="257"/>
      <c r="BJ263" s="257"/>
      <c r="BK263" s="257"/>
      <c r="BL263" s="257"/>
      <c r="BM263" s="257"/>
      <c r="BN263" s="257"/>
      <c r="BO263" s="257"/>
      <c r="BP263" s="257"/>
      <c r="BQ263" s="257"/>
      <c r="BR263" s="257"/>
      <c r="BS263" s="257"/>
      <c r="BT263" s="257"/>
      <c r="BU263" s="257"/>
      <c r="BV263" s="257"/>
      <c r="BW263" s="257"/>
      <c r="BX263" s="257"/>
      <c r="BY263" s="449"/>
      <c r="BZ263" s="449"/>
      <c r="CA263" s="449"/>
      <c r="CB263" s="449"/>
      <c r="CC263" s="449"/>
      <c r="CD263" s="449"/>
      <c r="CE263" s="449"/>
      <c r="CF263" s="449"/>
      <c r="CG263" s="449"/>
      <c r="CH263" s="449"/>
      <c r="CI263" s="449"/>
      <c r="CJ263" s="449"/>
      <c r="CK263" s="449"/>
    </row>
    <row r="264" spans="2:89" ht="16.149999999999999" customHeight="1">
      <c r="B264"/>
      <c r="C264" s="553"/>
      <c r="D264" s="556"/>
      <c r="E264" s="554"/>
      <c r="F264" s="696"/>
      <c r="G264" s="553"/>
      <c r="H264" s="553"/>
      <c r="I264" s="553"/>
      <c r="J264" s="553"/>
      <c r="K264" s="553"/>
      <c r="L264" s="553"/>
      <c r="M264" s="554"/>
      <c r="N264" s="814"/>
      <c r="O264" s="556"/>
      <c r="P264" s="567"/>
      <c r="Q264" s="693"/>
      <c r="R264" s="693"/>
      <c r="S264" s="556"/>
      <c r="T264"/>
      <c r="U264" s="557"/>
      <c r="V264"/>
      <c r="W264" s="568"/>
      <c r="X264"/>
      <c r="Y264"/>
      <c r="Z264" s="569"/>
      <c r="AA264"/>
      <c r="AB264" s="557"/>
      <c r="AC264"/>
      <c r="AD264" s="566"/>
      <c r="AE264"/>
      <c r="AF264" s="557"/>
      <c r="AG264" s="557"/>
      <c r="AH264" s="557"/>
      <c r="AI264" s="557"/>
      <c r="AJ264" s="558"/>
      <c r="AK264" s="558"/>
      <c r="AL264" s="556"/>
      <c r="AM264"/>
      <c r="AN264" s="570"/>
      <c r="AO264" s="570"/>
      <c r="AP264"/>
      <c r="AQ264" s="605"/>
      <c r="AR264"/>
      <c r="AS264" s="560"/>
      <c r="AT264" s="258"/>
      <c r="AU264" s="258"/>
      <c r="AV264" s="258"/>
      <c r="AW264" s="258"/>
      <c r="AX264" s="258"/>
      <c r="AY264" s="560"/>
      <c r="AZ264" s="560"/>
      <c r="BA264" s="560"/>
      <c r="BB264" s="560"/>
      <c r="BC264" s="560"/>
      <c r="BD264" s="560"/>
      <c r="BE264" s="560"/>
      <c r="BF264" s="560"/>
      <c r="BG264" s="560"/>
      <c r="BH264" s="560"/>
      <c r="BI264" s="560"/>
      <c r="BJ264" s="560"/>
      <c r="BK264" s="560"/>
      <c r="BL264" s="560"/>
      <c r="BM264" s="560"/>
      <c r="BN264" s="560"/>
      <c r="BO264" s="560"/>
      <c r="BP264" s="560"/>
      <c r="BQ264" s="560"/>
      <c r="BR264"/>
      <c r="BS264"/>
      <c r="BT264"/>
      <c r="BU264"/>
      <c r="BV264"/>
      <c r="BW264"/>
      <c r="BX264"/>
      <c r="BY264"/>
      <c r="BZ264"/>
      <c r="CA264"/>
      <c r="CB264"/>
      <c r="CC264"/>
      <c r="CD264" s="561"/>
      <c r="CE264" s="561"/>
      <c r="CF264" s="561"/>
      <c r="CG264" s="561"/>
      <c r="CH264" s="562"/>
      <c r="CI264" s="562"/>
      <c r="CJ264" s="712"/>
      <c r="CK264"/>
    </row>
    <row r="265" spans="2:89" ht="16.149999999999999" customHeight="1">
      <c r="B265"/>
      <c r="C265" s="553"/>
      <c r="D265" s="556"/>
      <c r="E265" s="554"/>
      <c r="F265" s="696"/>
      <c r="G265" s="553"/>
      <c r="H265" s="553"/>
      <c r="I265" s="553"/>
      <c r="J265" s="553"/>
      <c r="K265" s="553"/>
      <c r="L265" s="553"/>
      <c r="M265" s="554"/>
      <c r="N265" s="814"/>
      <c r="O265" s="556"/>
      <c r="P265" s="567"/>
      <c r="Q265" s="693"/>
      <c r="R265" s="693"/>
      <c r="S265" s="556"/>
      <c r="T265"/>
      <c r="U265" s="557"/>
      <c r="V265"/>
      <c r="W265" s="568"/>
      <c r="X265"/>
      <c r="Y265"/>
      <c r="Z265" s="569"/>
      <c r="AA265"/>
      <c r="AB265" s="557"/>
      <c r="AC265"/>
      <c r="AD265" s="566"/>
      <c r="AE265"/>
      <c r="AF265" s="557"/>
      <c r="AG265" s="557"/>
      <c r="AH265" s="557"/>
      <c r="AI265" s="557"/>
      <c r="AJ265" s="558"/>
      <c r="AK265" s="558"/>
      <c r="AL265" s="556"/>
      <c r="AM265"/>
      <c r="AN265" s="570"/>
      <c r="AO265" s="570"/>
      <c r="AP265"/>
      <c r="AQ265" s="605"/>
      <c r="AR265"/>
      <c r="AS265" s="560"/>
      <c r="AT265" s="258"/>
      <c r="AU265" s="258"/>
      <c r="AV265" s="258"/>
      <c r="AW265" s="258"/>
      <c r="AX265" s="258"/>
      <c r="AY265" s="560"/>
      <c r="AZ265" s="560"/>
      <c r="BA265" s="560"/>
      <c r="BB265" s="560"/>
      <c r="BC265" s="560"/>
      <c r="BD265" s="560"/>
      <c r="BE265" s="560"/>
      <c r="BF265" s="560"/>
      <c r="BG265" s="560"/>
      <c r="BH265" s="560"/>
      <c r="BI265" s="560"/>
      <c r="BJ265" s="560"/>
      <c r="BK265" s="560"/>
      <c r="BL265" s="560"/>
      <c r="BM265" s="560"/>
      <c r="BN265" s="560"/>
      <c r="BO265" s="560"/>
      <c r="BP265" s="560"/>
      <c r="BQ265" s="560"/>
      <c r="BR265"/>
      <c r="BS265"/>
      <c r="BT265"/>
      <c r="BU265"/>
      <c r="BV265"/>
      <c r="BW265"/>
      <c r="BX265"/>
      <c r="BY265"/>
      <c r="BZ265"/>
      <c r="CA265"/>
      <c r="CB265"/>
      <c r="CC265"/>
      <c r="CD265" s="561"/>
      <c r="CE265" s="561"/>
      <c r="CF265" s="561"/>
      <c r="CG265" s="561"/>
      <c r="CH265" s="562"/>
      <c r="CI265" s="562"/>
      <c r="CJ265" s="712"/>
      <c r="CK265"/>
    </row>
    <row r="266" spans="2:89" ht="16.149999999999999" customHeight="1">
      <c r="B266"/>
      <c r="C266" s="553"/>
      <c r="D266" s="556"/>
      <c r="E266" s="554"/>
      <c r="F266" s="554"/>
      <c r="G266" s="553"/>
      <c r="H266" s="553"/>
      <c r="I266" s="553"/>
      <c r="J266" s="553"/>
      <c r="K266" s="553"/>
      <c r="L266" s="553"/>
      <c r="M266" s="553"/>
      <c r="N266" s="814"/>
      <c r="O266" s="556"/>
      <c r="P266" s="567"/>
      <c r="Q266" s="555"/>
      <c r="R266" s="555"/>
      <c r="S266" s="556"/>
      <c r="T266"/>
      <c r="U266" s="557"/>
      <c r="V266"/>
      <c r="W266" s="568"/>
      <c r="X266"/>
      <c r="Y266"/>
      <c r="Z266" s="569"/>
      <c r="AA266"/>
      <c r="AB266" s="557"/>
      <c r="AC266"/>
      <c r="AD266" s="566"/>
      <c r="AE266"/>
      <c r="AF266" s="557"/>
      <c r="AG266" s="557"/>
      <c r="AH266" s="557"/>
      <c r="AI266" s="557"/>
      <c r="AJ266" s="558"/>
      <c r="AK266" s="558"/>
      <c r="AL266" s="556"/>
      <c r="AM266"/>
      <c r="AN266" s="559"/>
      <c r="AO266" s="570"/>
      <c r="AP266"/>
      <c r="AQ266" s="605"/>
      <c r="AR266"/>
      <c r="AS266" s="560"/>
      <c r="AT266" s="258"/>
      <c r="AU266" s="258"/>
      <c r="AV266" s="258"/>
      <c r="AW266" s="258"/>
      <c r="AX266" s="258"/>
      <c r="AY266" s="560"/>
      <c r="AZ266" s="560"/>
      <c r="BA266" s="560"/>
      <c r="BB266" s="560"/>
      <c r="BC266" s="560"/>
      <c r="BD266" s="560"/>
      <c r="BE266" s="560"/>
      <c r="BF266" s="560"/>
      <c r="BG266" s="560"/>
      <c r="BH266" s="560"/>
      <c r="BI266" s="560"/>
      <c r="BJ266" s="560"/>
      <c r="BK266" s="560"/>
      <c r="BL266" s="560"/>
      <c r="BM266" s="560"/>
      <c r="BN266" s="560"/>
      <c r="BO266" s="560"/>
      <c r="BP266" s="560"/>
      <c r="BQ266" s="560"/>
      <c r="BR266"/>
      <c r="BS266"/>
      <c r="BT266"/>
      <c r="BU266"/>
      <c r="BV266"/>
      <c r="BW266"/>
      <c r="BX266"/>
      <c r="BY266"/>
      <c r="BZ266"/>
      <c r="CA266"/>
      <c r="CB266"/>
      <c r="CC266"/>
      <c r="CD266" s="561"/>
      <c r="CE266" s="561"/>
      <c r="CF266" s="561"/>
      <c r="CG266" s="561"/>
      <c r="CH266" s="562"/>
      <c r="CI266" s="562"/>
      <c r="CJ266" s="563"/>
      <c r="CK266"/>
    </row>
    <row r="267" spans="2:89" ht="16.5" customHeight="1">
      <c r="B267" s="449"/>
      <c r="C267" s="449"/>
      <c r="D267" s="449"/>
      <c r="E267" s="449"/>
      <c r="F267" s="449"/>
      <c r="G267" s="449"/>
      <c r="H267" s="449"/>
      <c r="I267" s="449"/>
      <c r="J267" s="449"/>
      <c r="K267" s="449"/>
      <c r="L267" s="449"/>
      <c r="M267" s="449"/>
      <c r="N267" s="809"/>
      <c r="O267" s="449"/>
      <c r="P267" s="449"/>
      <c r="Q267" s="449"/>
      <c r="R267" s="449"/>
      <c r="S267" s="500"/>
      <c r="T267" s="449"/>
      <c r="U267" s="449"/>
      <c r="V267" s="449"/>
      <c r="W267" s="449"/>
      <c r="X267" s="449"/>
      <c r="Y267" s="449"/>
      <c r="Z267" s="449"/>
      <c r="AA267" s="449"/>
      <c r="AB267" s="449"/>
      <c r="AC267" s="449"/>
      <c r="AD267" s="449"/>
      <c r="AE267" s="449"/>
      <c r="AF267" s="449"/>
      <c r="AG267" s="449"/>
      <c r="AH267" s="257"/>
      <c r="AI267" s="257"/>
      <c r="AJ267" s="257"/>
      <c r="AK267" s="257"/>
      <c r="AL267" s="257"/>
      <c r="AM267" s="257"/>
      <c r="AN267" s="257"/>
      <c r="AO267" s="257"/>
      <c r="AP267" s="257"/>
      <c r="AQ267" s="601"/>
      <c r="AR267" s="257"/>
      <c r="AS267" s="257"/>
      <c r="AT267" s="257"/>
      <c r="AU267" s="257"/>
      <c r="AV267" s="257"/>
      <c r="AW267" s="257"/>
      <c r="AX267" s="257"/>
      <c r="AY267" s="257"/>
      <c r="AZ267" s="257"/>
      <c r="BA267" s="257"/>
      <c r="BB267" s="257"/>
      <c r="BC267" s="257"/>
      <c r="BD267" s="257"/>
      <c r="BE267" s="257"/>
      <c r="BF267" s="257"/>
      <c r="BG267" s="257"/>
      <c r="BH267" s="257"/>
      <c r="BI267" s="257"/>
      <c r="BJ267" s="257"/>
      <c r="BK267" s="257"/>
      <c r="BL267" s="257"/>
      <c r="BM267" s="257"/>
      <c r="BN267" s="257"/>
      <c r="BO267" s="257"/>
      <c r="BP267" s="257"/>
      <c r="BQ267" s="257"/>
      <c r="BR267" s="257"/>
      <c r="BS267" s="257"/>
      <c r="BT267" s="257"/>
      <c r="BU267" s="257"/>
      <c r="BV267" s="257"/>
      <c r="BW267" s="257"/>
      <c r="BX267" s="257"/>
      <c r="BY267" s="449"/>
      <c r="BZ267" s="449"/>
      <c r="CA267" s="449"/>
      <c r="CB267" s="449"/>
      <c r="CC267" s="449"/>
      <c r="CD267" s="449"/>
      <c r="CE267" s="449"/>
      <c r="CF267" s="449"/>
      <c r="CG267" s="449"/>
      <c r="CH267" s="449"/>
      <c r="CI267" s="449"/>
      <c r="CJ267" s="449"/>
      <c r="CK267" s="449"/>
    </row>
    <row r="268" spans="2:89">
      <c r="B268" s="250" t="s">
        <v>602</v>
      </c>
    </row>
    <row r="269" spans="2:89">
      <c r="BX269" s="1461" t="s">
        <v>2517</v>
      </c>
      <c r="BY269" s="1461"/>
      <c r="BZ269" s="1461"/>
      <c r="CA269" s="1461"/>
      <c r="CB269" s="1461"/>
      <c r="CC269" s="1461"/>
      <c r="CD269" s="1461"/>
      <c r="CE269" s="1461"/>
      <c r="CF269" s="1461"/>
      <c r="CG269" s="1461"/>
      <c r="CH269" s="1"/>
      <c r="CJ269" s="1476" t="s">
        <v>2515</v>
      </c>
      <c r="CK269" s="1476"/>
    </row>
    <row r="271" spans="2:89" ht="18" thickBot="1">
      <c r="B271" s="250" t="s">
        <v>562</v>
      </c>
    </row>
    <row r="272" spans="2:89" ht="15" customHeight="1">
      <c r="C272" s="1462"/>
      <c r="D272" s="1477" t="s">
        <v>563</v>
      </c>
      <c r="E272" s="1478"/>
      <c r="F272" s="1478"/>
      <c r="G272" s="1478"/>
      <c r="H272" s="1478"/>
      <c r="I272" s="1478"/>
      <c r="J272" s="1478"/>
      <c r="K272" s="1478"/>
    </row>
    <row r="273" spans="3:77" ht="18" thickBot="1">
      <c r="C273" s="1463"/>
      <c r="D273" s="1477"/>
      <c r="E273" s="1478"/>
      <c r="F273" s="1478"/>
      <c r="G273" s="1478"/>
      <c r="H273" s="1478"/>
      <c r="I273" s="1478"/>
      <c r="J273" s="1478"/>
      <c r="K273" s="1478"/>
      <c r="BY273" s="412"/>
    </row>
    <row r="274" spans="3:77" ht="18" thickBot="1">
      <c r="BY274" s="413"/>
    </row>
    <row r="275" spans="3:77" ht="17.25" customHeight="1">
      <c r="C275" s="1457"/>
      <c r="D275" s="1477" t="s">
        <v>564</v>
      </c>
      <c r="E275" s="1478"/>
      <c r="F275" s="1478"/>
      <c r="G275" s="1478"/>
      <c r="H275" s="1478"/>
      <c r="I275" s="1478"/>
      <c r="J275" s="1478"/>
      <c r="K275" s="1478"/>
      <c r="BY275" s="414"/>
    </row>
    <row r="276" spans="3:77" ht="18" thickBot="1">
      <c r="C276" s="1458"/>
      <c r="D276" s="1477"/>
      <c r="E276" s="1478"/>
      <c r="F276" s="1478"/>
      <c r="G276" s="1478"/>
      <c r="H276" s="1478"/>
      <c r="I276" s="1478"/>
      <c r="J276" s="1478"/>
      <c r="K276" s="1478"/>
    </row>
    <row r="277" spans="3:77" ht="18" thickBot="1"/>
    <row r="278" spans="3:77" ht="17.25" customHeight="1">
      <c r="C278" s="1457"/>
      <c r="D278" s="1459" t="s">
        <v>565</v>
      </c>
      <c r="E278" s="1460"/>
      <c r="F278" s="1460"/>
      <c r="G278" s="1460"/>
      <c r="H278" s="1460"/>
      <c r="I278" s="1460"/>
      <c r="J278" s="1460"/>
      <c r="K278" s="1460"/>
    </row>
    <row r="279" spans="3:77" ht="18" thickBot="1">
      <c r="C279" s="1458"/>
      <c r="D279" s="1459"/>
      <c r="E279" s="1460"/>
      <c r="F279" s="1460"/>
      <c r="G279" s="1460"/>
      <c r="H279" s="1460"/>
      <c r="I279" s="1460"/>
      <c r="J279" s="1460"/>
      <c r="K279" s="1460"/>
    </row>
  </sheetData>
  <sheetProtection selectLockedCells="1" selectUnlockedCells="1"/>
  <autoFilter ref="A21:WYP242" xr:uid="{00000000-0009-0000-0000-000007000000}">
    <filterColumn colId="45" showButton="0"/>
    <filterColumn colId="46" showButton="0"/>
    <filterColumn colId="47" showButton="0"/>
    <filterColumn colId="48" showButton="0"/>
    <filterColumn colId="49" showButton="0"/>
    <filterColumn colId="50"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autoFilter>
  <mergeCells count="77">
    <mergeCell ref="C272:C273"/>
    <mergeCell ref="D272:K273"/>
    <mergeCell ref="C275:C276"/>
    <mergeCell ref="D275:K276"/>
    <mergeCell ref="C278:C279"/>
    <mergeCell ref="D278:K279"/>
    <mergeCell ref="CG21:CG22"/>
    <mergeCell ref="CH21:CH22"/>
    <mergeCell ref="CI21:CI22"/>
    <mergeCell ref="CJ21:CJ22"/>
    <mergeCell ref="CK21:CK22"/>
    <mergeCell ref="BX269:CG269"/>
    <mergeCell ref="CJ269:CK269"/>
    <mergeCell ref="CA21:CA22"/>
    <mergeCell ref="CB21:CB22"/>
    <mergeCell ref="CC21:CC22"/>
    <mergeCell ref="CD21:CD22"/>
    <mergeCell ref="CE21:CE22"/>
    <mergeCell ref="CF21:CF22"/>
    <mergeCell ref="AR21:AR22"/>
    <mergeCell ref="AS21:AS22"/>
    <mergeCell ref="AT21:AZ21"/>
    <mergeCell ref="BA21:BX21"/>
    <mergeCell ref="BY21:BY22"/>
    <mergeCell ref="BZ21:BZ22"/>
    <mergeCell ref="AL21:AL22"/>
    <mergeCell ref="AM21:AM22"/>
    <mergeCell ref="AN21:AN22"/>
    <mergeCell ref="AO21:AO22"/>
    <mergeCell ref="AP21:AP22"/>
    <mergeCell ref="AQ21:AQ22"/>
    <mergeCell ref="AF21:AF22"/>
    <mergeCell ref="AG21:AG22"/>
    <mergeCell ref="AH21:AH22"/>
    <mergeCell ref="AI21:AI22"/>
    <mergeCell ref="AJ21:AJ22"/>
    <mergeCell ref="AK21:AK22"/>
    <mergeCell ref="Z21:Z22"/>
    <mergeCell ref="AA21:AA22"/>
    <mergeCell ref="AB21:AB22"/>
    <mergeCell ref="AC21:AC22"/>
    <mergeCell ref="AD21:AD22"/>
    <mergeCell ref="AE21:AE22"/>
    <mergeCell ref="T21:T22"/>
    <mergeCell ref="U21:U22"/>
    <mergeCell ref="V21:V22"/>
    <mergeCell ref="W21:W22"/>
    <mergeCell ref="X21:X22"/>
    <mergeCell ref="Y21:Y22"/>
    <mergeCell ref="M21:M22"/>
    <mergeCell ref="O21:O22"/>
    <mergeCell ref="P21:P22"/>
    <mergeCell ref="Q21:Q22"/>
    <mergeCell ref="R21:R22"/>
    <mergeCell ref="S21:S22"/>
    <mergeCell ref="G21:G22"/>
    <mergeCell ref="H21:H22"/>
    <mergeCell ref="I21:I22"/>
    <mergeCell ref="J21:J22"/>
    <mergeCell ref="K21:K22"/>
    <mergeCell ref="L21:L22"/>
    <mergeCell ref="D16:E16"/>
    <mergeCell ref="D17:E17"/>
    <mergeCell ref="B19:AG19"/>
    <mergeCell ref="AH19:BX19"/>
    <mergeCell ref="BY19:CK19"/>
    <mergeCell ref="B21:B22"/>
    <mergeCell ref="C21:C22"/>
    <mergeCell ref="D21:D22"/>
    <mergeCell ref="E21:E22"/>
    <mergeCell ref="F21:F22"/>
    <mergeCell ref="B2:S2"/>
    <mergeCell ref="B4:M6"/>
    <mergeCell ref="B8:H8"/>
    <mergeCell ref="E10:H10"/>
    <mergeCell ref="E11:H11"/>
    <mergeCell ref="B14:S14"/>
  </mergeCells>
  <dataValidations count="19">
    <dataValidation type="list" allowBlank="1" showErrorMessage="1" sqref="G31:G42 G50:G244 G23:G29" xr:uid="{8CA8A503-4F6A-4CFA-8746-C0384A576E2B}">
      <formula1>$AW$2:$AW$9</formula1>
    </dataValidation>
    <dataValidation type="list" allowBlank="1" showErrorMessage="1" sqref="AE205:AE206 AE69:AE73 AE23:AE27 AE101:AE103" xr:uid="{24F0E812-DB29-46FB-9397-B96EC9A5F2EC}">
      <formula1>$BY$3:$BY$17</formula1>
    </dataValidation>
    <dataValidation type="list" allowBlank="1" showErrorMessage="1" sqref="AG264:AG266 AG23:AG244 AG246:AG253 AG260:AG262" xr:uid="{887EECDC-2AF5-4C07-BC9F-AEF2904361AE}">
      <formula1>$AO$8:$AO$9</formula1>
    </dataValidation>
    <dataValidation type="list" allowBlank="1" showErrorMessage="1" sqref="AD264:AD266 AD23:AD244 AD246:AD253 AD260:AD262" xr:uid="{82F084C1-4069-4204-B583-047E40BF6D30}">
      <formula1>$BI$2:$BI$9</formula1>
    </dataValidation>
    <dataValidation type="list" allowBlank="1" showInputMessage="1" showErrorMessage="1" sqref="AF264:AF266 AF23:AF244 AF246:AF253 AF260:AF262" xr:uid="{70147525-3F5D-4E1D-9B81-D7A6CDDEB978}">
      <formula1>$AF$14:$AF$17</formula1>
    </dataValidation>
    <dataValidation type="list" allowBlank="1" showErrorMessage="1" sqref="B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UEK17 UOG17 UYC17 VHY17 VRU17 WBQ17 WLM17 WVI17 B65797 IW65797 SS65797 ACO65797 AMK65797 AWG65797 BGC65797 BPY65797 BZU65797 CJQ65797 CTM65797 DDI65797 DNE65797 DXA65797 EGW65797 EQS65797 FAO65797 FKK65797 FUG65797 GEC65797 GNY65797 GXU65797 HHQ65797 HRM65797 IBI65797 ILE65797 IVA65797 JEW65797 JOS65797 JYO65797 KIK65797 KSG65797 LCC65797 LLY65797 LVU65797 MFQ65797 MPM65797 MZI65797 NJE65797 NTA65797 OCW65797 OMS65797 OWO65797 PGK65797 PQG65797 QAC65797 QJY65797 QTU65797 RDQ65797 RNM65797 RXI65797 SHE65797 SRA65797 TAW65797 TKS65797 TUO65797 UEK65797 UOG65797 UYC65797 VHY65797 VRU65797 WBQ65797 WLM65797 WVI65797 B131333 IW131333 SS131333 ACO131333 AMK131333 AWG131333 BGC131333 BPY131333 BZU131333 CJQ131333 CTM131333 DDI131333 DNE131333 DXA131333 EGW131333 EQS131333 FAO131333 FKK131333 FUG131333 GEC131333 GNY131333 GXU131333 HHQ131333 HRM131333 IBI131333 ILE131333 IVA131333 JEW131333 JOS131333 JYO131333 KIK131333 KSG131333 LCC131333 LLY131333 LVU131333 MFQ131333 MPM131333 MZI131333 NJE131333 NTA131333 OCW131333 OMS131333 OWO131333 PGK131333 PQG131333 QAC131333 QJY131333 QTU131333 RDQ131333 RNM131333 RXI131333 SHE131333 SRA131333 TAW131333 TKS131333 TUO131333 UEK131333 UOG131333 UYC131333 VHY131333 VRU131333 WBQ131333 WLM131333 WVI131333 B196869 IW196869 SS196869 ACO196869 AMK196869 AWG196869 BGC196869 BPY196869 BZU196869 CJQ196869 CTM196869 DDI196869 DNE196869 DXA196869 EGW196869 EQS196869 FAO196869 FKK196869 FUG196869 GEC196869 GNY196869 GXU196869 HHQ196869 HRM196869 IBI196869 ILE196869 IVA196869 JEW196869 JOS196869 JYO196869 KIK196869 KSG196869 LCC196869 LLY196869 LVU196869 MFQ196869 MPM196869 MZI196869 NJE196869 NTA196869 OCW196869 OMS196869 OWO196869 PGK196869 PQG196869 QAC196869 QJY196869 QTU196869 RDQ196869 RNM196869 RXI196869 SHE196869 SRA196869 TAW196869 TKS196869 TUO196869 UEK196869 UOG196869 UYC196869 VHY196869 VRU196869 WBQ196869 WLM196869 WVI196869 B262405 IW262405 SS262405 ACO262405 AMK262405 AWG262405 BGC262405 BPY262405 BZU262405 CJQ262405 CTM262405 DDI262405 DNE262405 DXA262405 EGW262405 EQS262405 FAO262405 FKK262405 FUG262405 GEC262405 GNY262405 GXU262405 HHQ262405 HRM262405 IBI262405 ILE262405 IVA262405 JEW262405 JOS262405 JYO262405 KIK262405 KSG262405 LCC262405 LLY262405 LVU262405 MFQ262405 MPM262405 MZI262405 NJE262405 NTA262405 OCW262405 OMS262405 OWO262405 PGK262405 PQG262405 QAC262405 QJY262405 QTU262405 RDQ262405 RNM262405 RXI262405 SHE262405 SRA262405 TAW262405 TKS262405 TUO262405 UEK262405 UOG262405 UYC262405 VHY262405 VRU262405 WBQ262405 WLM262405 WVI262405 B327941 IW327941 SS327941 ACO327941 AMK327941 AWG327941 BGC327941 BPY327941 BZU327941 CJQ327941 CTM327941 DDI327941 DNE327941 DXA327941 EGW327941 EQS327941 FAO327941 FKK327941 FUG327941 GEC327941 GNY327941 GXU327941 HHQ327941 HRM327941 IBI327941 ILE327941 IVA327941 JEW327941 JOS327941 JYO327941 KIK327941 KSG327941 LCC327941 LLY327941 LVU327941 MFQ327941 MPM327941 MZI327941 NJE327941 NTA327941 OCW327941 OMS327941 OWO327941 PGK327941 PQG327941 QAC327941 QJY327941 QTU327941 RDQ327941 RNM327941 RXI327941 SHE327941 SRA327941 TAW327941 TKS327941 TUO327941 UEK327941 UOG327941 UYC327941 VHY327941 VRU327941 WBQ327941 WLM327941 WVI327941 B393477 IW393477 SS393477 ACO393477 AMK393477 AWG393477 BGC393477 BPY393477 BZU393477 CJQ393477 CTM393477 DDI393477 DNE393477 DXA393477 EGW393477 EQS393477 FAO393477 FKK393477 FUG393477 GEC393477 GNY393477 GXU393477 HHQ393477 HRM393477 IBI393477 ILE393477 IVA393477 JEW393477 JOS393477 JYO393477 KIK393477 KSG393477 LCC393477 LLY393477 LVU393477 MFQ393477 MPM393477 MZI393477 NJE393477 NTA393477 OCW393477 OMS393477 OWO393477 PGK393477 PQG393477 QAC393477 QJY393477 QTU393477 RDQ393477 RNM393477 RXI393477 SHE393477 SRA393477 TAW393477 TKS393477 TUO393477 UEK393477 UOG393477 UYC393477 VHY393477 VRU393477 WBQ393477 WLM393477 WVI393477 B459013 IW459013 SS459013 ACO459013 AMK459013 AWG459013 BGC459013 BPY459013 BZU459013 CJQ459013 CTM459013 DDI459013 DNE459013 DXA459013 EGW459013 EQS459013 FAO459013 FKK459013 FUG459013 GEC459013 GNY459013 GXU459013 HHQ459013 HRM459013 IBI459013 ILE459013 IVA459013 JEW459013 JOS459013 JYO459013 KIK459013 KSG459013 LCC459013 LLY459013 LVU459013 MFQ459013 MPM459013 MZI459013 NJE459013 NTA459013 OCW459013 OMS459013 OWO459013 PGK459013 PQG459013 QAC459013 QJY459013 QTU459013 RDQ459013 RNM459013 RXI459013 SHE459013 SRA459013 TAW459013 TKS459013 TUO459013 UEK459013 UOG459013 UYC459013 VHY459013 VRU459013 WBQ459013 WLM459013 WVI459013 B524549 IW524549 SS524549 ACO524549 AMK524549 AWG524549 BGC524549 BPY524549 BZU524549 CJQ524549 CTM524549 DDI524549 DNE524549 DXA524549 EGW524549 EQS524549 FAO524549 FKK524549 FUG524549 GEC524549 GNY524549 GXU524549 HHQ524549 HRM524549 IBI524549 ILE524549 IVA524549 JEW524549 JOS524549 JYO524549 KIK524549 KSG524549 LCC524549 LLY524549 LVU524549 MFQ524549 MPM524549 MZI524549 NJE524549 NTA524549 OCW524549 OMS524549 OWO524549 PGK524549 PQG524549 QAC524549 QJY524549 QTU524549 RDQ524549 RNM524549 RXI524549 SHE524549 SRA524549 TAW524549 TKS524549 TUO524549 UEK524549 UOG524549 UYC524549 VHY524549 VRU524549 WBQ524549 WLM524549 WVI524549 B590085 IW590085 SS590085 ACO590085 AMK590085 AWG590085 BGC590085 BPY590085 BZU590085 CJQ590085 CTM590085 DDI590085 DNE590085 DXA590085 EGW590085 EQS590085 FAO590085 FKK590085 FUG590085 GEC590085 GNY590085 GXU590085 HHQ590085 HRM590085 IBI590085 ILE590085 IVA590085 JEW590085 JOS590085 JYO590085 KIK590085 KSG590085 LCC590085 LLY590085 LVU590085 MFQ590085 MPM590085 MZI590085 NJE590085 NTA590085 OCW590085 OMS590085 OWO590085 PGK590085 PQG590085 QAC590085 QJY590085 QTU590085 RDQ590085 RNM590085 RXI590085 SHE590085 SRA590085 TAW590085 TKS590085 TUO590085 UEK590085 UOG590085 UYC590085 VHY590085 VRU590085 WBQ590085 WLM590085 WVI590085 B655621 IW655621 SS655621 ACO655621 AMK655621 AWG655621 BGC655621 BPY655621 BZU655621 CJQ655621 CTM655621 DDI655621 DNE655621 DXA655621 EGW655621 EQS655621 FAO655621 FKK655621 FUG655621 GEC655621 GNY655621 GXU655621 HHQ655621 HRM655621 IBI655621 ILE655621 IVA655621 JEW655621 JOS655621 JYO655621 KIK655621 KSG655621 LCC655621 LLY655621 LVU655621 MFQ655621 MPM655621 MZI655621 NJE655621 NTA655621 OCW655621 OMS655621 OWO655621 PGK655621 PQG655621 QAC655621 QJY655621 QTU655621 RDQ655621 RNM655621 RXI655621 SHE655621 SRA655621 TAW655621 TKS655621 TUO655621 UEK655621 UOG655621 UYC655621 VHY655621 VRU655621 WBQ655621 WLM655621 WVI655621 B721157 IW721157 SS721157 ACO721157 AMK721157 AWG721157 BGC721157 BPY721157 BZU721157 CJQ721157 CTM721157 DDI721157 DNE721157 DXA721157 EGW721157 EQS721157 FAO721157 FKK721157 FUG721157 GEC721157 GNY721157 GXU721157 HHQ721157 HRM721157 IBI721157 ILE721157 IVA721157 JEW721157 JOS721157 JYO721157 KIK721157 KSG721157 LCC721157 LLY721157 LVU721157 MFQ721157 MPM721157 MZI721157 NJE721157 NTA721157 OCW721157 OMS721157 OWO721157 PGK721157 PQG721157 QAC721157 QJY721157 QTU721157 RDQ721157 RNM721157 RXI721157 SHE721157 SRA721157 TAW721157 TKS721157 TUO721157 UEK721157 UOG721157 UYC721157 VHY721157 VRU721157 WBQ721157 WLM721157 WVI721157 B786693 IW786693 SS786693 ACO786693 AMK786693 AWG786693 BGC786693 BPY786693 BZU786693 CJQ786693 CTM786693 DDI786693 DNE786693 DXA786693 EGW786693 EQS786693 FAO786693 FKK786693 FUG786693 GEC786693 GNY786693 GXU786693 HHQ786693 HRM786693 IBI786693 ILE786693 IVA786693 JEW786693 JOS786693 JYO786693 KIK786693 KSG786693 LCC786693 LLY786693 LVU786693 MFQ786693 MPM786693 MZI786693 NJE786693 NTA786693 OCW786693 OMS786693 OWO786693 PGK786693 PQG786693 QAC786693 QJY786693 QTU786693 RDQ786693 RNM786693 RXI786693 SHE786693 SRA786693 TAW786693 TKS786693 TUO786693 UEK786693 UOG786693 UYC786693 VHY786693 VRU786693 WBQ786693 WLM786693 WVI786693 B852229 IW852229 SS852229 ACO852229 AMK852229 AWG852229 BGC852229 BPY852229 BZU852229 CJQ852229 CTM852229 DDI852229 DNE852229 DXA852229 EGW852229 EQS852229 FAO852229 FKK852229 FUG852229 GEC852229 GNY852229 GXU852229 HHQ852229 HRM852229 IBI852229 ILE852229 IVA852229 JEW852229 JOS852229 JYO852229 KIK852229 KSG852229 LCC852229 LLY852229 LVU852229 MFQ852229 MPM852229 MZI852229 NJE852229 NTA852229 OCW852229 OMS852229 OWO852229 PGK852229 PQG852229 QAC852229 QJY852229 QTU852229 RDQ852229 RNM852229 RXI852229 SHE852229 SRA852229 TAW852229 TKS852229 TUO852229 UEK852229 UOG852229 UYC852229 VHY852229 VRU852229 WBQ852229 WLM852229 WVI852229 B917765 IW917765 SS917765 ACO917765 AMK917765 AWG917765 BGC917765 BPY917765 BZU917765 CJQ917765 CTM917765 DDI917765 DNE917765 DXA917765 EGW917765 EQS917765 FAO917765 FKK917765 FUG917765 GEC917765 GNY917765 GXU917765 HHQ917765 HRM917765 IBI917765 ILE917765 IVA917765 JEW917765 JOS917765 JYO917765 KIK917765 KSG917765 LCC917765 LLY917765 LVU917765 MFQ917765 MPM917765 MZI917765 NJE917765 NTA917765 OCW917765 OMS917765 OWO917765 PGK917765 PQG917765 QAC917765 QJY917765 QTU917765 RDQ917765 RNM917765 RXI917765 SHE917765 SRA917765 TAW917765 TKS917765 TUO917765 UEK917765 UOG917765 UYC917765 VHY917765 VRU917765 WBQ917765 WLM917765 WVI917765 B983301 IW983301 SS983301 ACO983301 AMK983301 AWG983301 BGC983301 BPY983301 BZU983301 CJQ983301 CTM983301 DDI983301 DNE983301 DXA983301 EGW983301 EQS983301 FAO983301 FKK983301 FUG983301 GEC983301 GNY983301 GXU983301 HHQ983301 HRM983301 IBI983301 ILE983301 IVA983301 JEW983301 JOS983301 JYO983301 KIK983301 KSG983301 LCC983301 LLY983301 LVU983301 MFQ983301 MPM983301 MZI983301 NJE983301 NTA983301 OCW983301 OMS983301 OWO983301 PGK983301 PQG983301 QAC983301 QJY983301 QTU983301 RDQ983301 RNM983301 RXI983301 SHE983301 SRA983301 TAW983301 TKS983301 TUO983301 UEK983301 UOG983301 UYC983301 VHY983301 VRU983301 WBQ983301 WLM983301 WVI983301" xr:uid="{DB731664-2BAB-450C-A8DD-585600E986BA}">
      <formula1>$AV$2:$AV$7</formula1>
      <formula2>0</formula2>
    </dataValidation>
    <dataValidation type="list" allowBlank="1" showErrorMessage="1" sqref="Q17 JK17 TG17 ADC17 AMY17 AWU17 BGQ17 BQM17 CAI17 CKE17 CUA17 DDW17 DNS17 DXO17 EHK17 ERG17 FBC17 FKY17 FUU17 GEQ17 GOM17 GYI17 HIE17 HSA17 IBW17 ILS17 IVO17 JFK17 JPG17 JZC17 KIY17 KSU17 LCQ17 LMM17 LWI17 MGE17 MQA17 MZW17 NJS17 NTO17 ODK17 ONG17 OXC17 PGY17 PQU17 QAQ17 QKM17 QUI17 REE17 ROA17 RXW17 SHS17 SRO17 TBK17 TLG17 TVC17 UEY17 UOU17 UYQ17 VIM17 VSI17 WCE17 WMA17 WVW17 Q65797 JK65797 TG65797 ADC65797 AMY65797 AWU65797 BGQ65797 BQM65797 CAI65797 CKE65797 CUA65797 DDW65797 DNS65797 DXO65797 EHK65797 ERG65797 FBC65797 FKY65797 FUU65797 GEQ65797 GOM65797 GYI65797 HIE65797 HSA65797 IBW65797 ILS65797 IVO65797 JFK65797 JPG65797 JZC65797 KIY65797 KSU65797 LCQ65797 LMM65797 LWI65797 MGE65797 MQA65797 MZW65797 NJS65797 NTO65797 ODK65797 ONG65797 OXC65797 PGY65797 PQU65797 QAQ65797 QKM65797 QUI65797 REE65797 ROA65797 RXW65797 SHS65797 SRO65797 TBK65797 TLG65797 TVC65797 UEY65797 UOU65797 UYQ65797 VIM65797 VSI65797 WCE65797 WMA65797 WVW65797 Q131333 JK131333 TG131333 ADC131333 AMY131333 AWU131333 BGQ131333 BQM131333 CAI131333 CKE131333 CUA131333 DDW131333 DNS131333 DXO131333 EHK131333 ERG131333 FBC131333 FKY131333 FUU131333 GEQ131333 GOM131333 GYI131333 HIE131333 HSA131333 IBW131333 ILS131333 IVO131333 JFK131333 JPG131333 JZC131333 KIY131333 KSU131333 LCQ131333 LMM131333 LWI131333 MGE131333 MQA131333 MZW131333 NJS131333 NTO131333 ODK131333 ONG131333 OXC131333 PGY131333 PQU131333 QAQ131333 QKM131333 QUI131333 REE131333 ROA131333 RXW131333 SHS131333 SRO131333 TBK131333 TLG131333 TVC131333 UEY131333 UOU131333 UYQ131333 VIM131333 VSI131333 WCE131333 WMA131333 WVW131333 Q196869 JK196869 TG196869 ADC196869 AMY196869 AWU196869 BGQ196869 BQM196869 CAI196869 CKE196869 CUA196869 DDW196869 DNS196869 DXO196869 EHK196869 ERG196869 FBC196869 FKY196869 FUU196869 GEQ196869 GOM196869 GYI196869 HIE196869 HSA196869 IBW196869 ILS196869 IVO196869 JFK196869 JPG196869 JZC196869 KIY196869 KSU196869 LCQ196869 LMM196869 LWI196869 MGE196869 MQA196869 MZW196869 NJS196869 NTO196869 ODK196869 ONG196869 OXC196869 PGY196869 PQU196869 QAQ196869 QKM196869 QUI196869 REE196869 ROA196869 RXW196869 SHS196869 SRO196869 TBK196869 TLG196869 TVC196869 UEY196869 UOU196869 UYQ196869 VIM196869 VSI196869 WCE196869 WMA196869 WVW196869 Q262405 JK262405 TG262405 ADC262405 AMY262405 AWU262405 BGQ262405 BQM262405 CAI262405 CKE262405 CUA262405 DDW262405 DNS262405 DXO262405 EHK262405 ERG262405 FBC262405 FKY262405 FUU262405 GEQ262405 GOM262405 GYI262405 HIE262405 HSA262405 IBW262405 ILS262405 IVO262405 JFK262405 JPG262405 JZC262405 KIY262405 KSU262405 LCQ262405 LMM262405 LWI262405 MGE262405 MQA262405 MZW262405 NJS262405 NTO262405 ODK262405 ONG262405 OXC262405 PGY262405 PQU262405 QAQ262405 QKM262405 QUI262405 REE262405 ROA262405 RXW262405 SHS262405 SRO262405 TBK262405 TLG262405 TVC262405 UEY262405 UOU262405 UYQ262405 VIM262405 VSI262405 WCE262405 WMA262405 WVW262405 Q327941 JK327941 TG327941 ADC327941 AMY327941 AWU327941 BGQ327941 BQM327941 CAI327941 CKE327941 CUA327941 DDW327941 DNS327941 DXO327941 EHK327941 ERG327941 FBC327941 FKY327941 FUU327941 GEQ327941 GOM327941 GYI327941 HIE327941 HSA327941 IBW327941 ILS327941 IVO327941 JFK327941 JPG327941 JZC327941 KIY327941 KSU327941 LCQ327941 LMM327941 LWI327941 MGE327941 MQA327941 MZW327941 NJS327941 NTO327941 ODK327941 ONG327941 OXC327941 PGY327941 PQU327941 QAQ327941 QKM327941 QUI327941 REE327941 ROA327941 RXW327941 SHS327941 SRO327941 TBK327941 TLG327941 TVC327941 UEY327941 UOU327941 UYQ327941 VIM327941 VSI327941 WCE327941 WMA327941 WVW327941 Q393477 JK393477 TG393477 ADC393477 AMY393477 AWU393477 BGQ393477 BQM393477 CAI393477 CKE393477 CUA393477 DDW393477 DNS393477 DXO393477 EHK393477 ERG393477 FBC393477 FKY393477 FUU393477 GEQ393477 GOM393477 GYI393477 HIE393477 HSA393477 IBW393477 ILS393477 IVO393477 JFK393477 JPG393477 JZC393477 KIY393477 KSU393477 LCQ393477 LMM393477 LWI393477 MGE393477 MQA393477 MZW393477 NJS393477 NTO393477 ODK393477 ONG393477 OXC393477 PGY393477 PQU393477 QAQ393477 QKM393477 QUI393477 REE393477 ROA393477 RXW393477 SHS393477 SRO393477 TBK393477 TLG393477 TVC393477 UEY393477 UOU393477 UYQ393477 VIM393477 VSI393477 WCE393477 WMA393477 WVW393477 Q459013 JK459013 TG459013 ADC459013 AMY459013 AWU459013 BGQ459013 BQM459013 CAI459013 CKE459013 CUA459013 DDW459013 DNS459013 DXO459013 EHK459013 ERG459013 FBC459013 FKY459013 FUU459013 GEQ459013 GOM459013 GYI459013 HIE459013 HSA459013 IBW459013 ILS459013 IVO459013 JFK459013 JPG459013 JZC459013 KIY459013 KSU459013 LCQ459013 LMM459013 LWI459013 MGE459013 MQA459013 MZW459013 NJS459013 NTO459013 ODK459013 ONG459013 OXC459013 PGY459013 PQU459013 QAQ459013 QKM459013 QUI459013 REE459013 ROA459013 RXW459013 SHS459013 SRO459013 TBK459013 TLG459013 TVC459013 UEY459013 UOU459013 UYQ459013 VIM459013 VSI459013 WCE459013 WMA459013 WVW459013 Q524549 JK524549 TG524549 ADC524549 AMY524549 AWU524549 BGQ524549 BQM524549 CAI524549 CKE524549 CUA524549 DDW524549 DNS524549 DXO524549 EHK524549 ERG524549 FBC524549 FKY524549 FUU524549 GEQ524549 GOM524549 GYI524549 HIE524549 HSA524549 IBW524549 ILS524549 IVO524549 JFK524549 JPG524549 JZC524549 KIY524549 KSU524549 LCQ524549 LMM524549 LWI524549 MGE524549 MQA524549 MZW524549 NJS524549 NTO524549 ODK524549 ONG524549 OXC524549 PGY524549 PQU524549 QAQ524549 QKM524549 QUI524549 REE524549 ROA524549 RXW524549 SHS524549 SRO524549 TBK524549 TLG524549 TVC524549 UEY524549 UOU524549 UYQ524549 VIM524549 VSI524549 WCE524549 WMA524549 WVW524549 Q590085 JK590085 TG590085 ADC590085 AMY590085 AWU590085 BGQ590085 BQM590085 CAI590085 CKE590085 CUA590085 DDW590085 DNS590085 DXO590085 EHK590085 ERG590085 FBC590085 FKY590085 FUU590085 GEQ590085 GOM590085 GYI590085 HIE590085 HSA590085 IBW590085 ILS590085 IVO590085 JFK590085 JPG590085 JZC590085 KIY590085 KSU590085 LCQ590085 LMM590085 LWI590085 MGE590085 MQA590085 MZW590085 NJS590085 NTO590085 ODK590085 ONG590085 OXC590085 PGY590085 PQU590085 QAQ590085 QKM590085 QUI590085 REE590085 ROA590085 RXW590085 SHS590085 SRO590085 TBK590085 TLG590085 TVC590085 UEY590085 UOU590085 UYQ590085 VIM590085 VSI590085 WCE590085 WMA590085 WVW590085 Q655621 JK655621 TG655621 ADC655621 AMY655621 AWU655621 BGQ655621 BQM655621 CAI655621 CKE655621 CUA655621 DDW655621 DNS655621 DXO655621 EHK655621 ERG655621 FBC655621 FKY655621 FUU655621 GEQ655621 GOM655621 GYI655621 HIE655621 HSA655621 IBW655621 ILS655621 IVO655621 JFK655621 JPG655621 JZC655621 KIY655621 KSU655621 LCQ655621 LMM655621 LWI655621 MGE655621 MQA655621 MZW655621 NJS655621 NTO655621 ODK655621 ONG655621 OXC655621 PGY655621 PQU655621 QAQ655621 QKM655621 QUI655621 REE655621 ROA655621 RXW655621 SHS655621 SRO655621 TBK655621 TLG655621 TVC655621 UEY655621 UOU655621 UYQ655621 VIM655621 VSI655621 WCE655621 WMA655621 WVW655621 Q721157 JK721157 TG721157 ADC721157 AMY721157 AWU721157 BGQ721157 BQM721157 CAI721157 CKE721157 CUA721157 DDW721157 DNS721157 DXO721157 EHK721157 ERG721157 FBC721157 FKY721157 FUU721157 GEQ721157 GOM721157 GYI721157 HIE721157 HSA721157 IBW721157 ILS721157 IVO721157 JFK721157 JPG721157 JZC721157 KIY721157 KSU721157 LCQ721157 LMM721157 LWI721157 MGE721157 MQA721157 MZW721157 NJS721157 NTO721157 ODK721157 ONG721157 OXC721157 PGY721157 PQU721157 QAQ721157 QKM721157 QUI721157 REE721157 ROA721157 RXW721157 SHS721157 SRO721157 TBK721157 TLG721157 TVC721157 UEY721157 UOU721157 UYQ721157 VIM721157 VSI721157 WCE721157 WMA721157 WVW721157 Q786693 JK786693 TG786693 ADC786693 AMY786693 AWU786693 BGQ786693 BQM786693 CAI786693 CKE786693 CUA786693 DDW786693 DNS786693 DXO786693 EHK786693 ERG786693 FBC786693 FKY786693 FUU786693 GEQ786693 GOM786693 GYI786693 HIE786693 HSA786693 IBW786693 ILS786693 IVO786693 JFK786693 JPG786693 JZC786693 KIY786693 KSU786693 LCQ786693 LMM786693 LWI786693 MGE786693 MQA786693 MZW786693 NJS786693 NTO786693 ODK786693 ONG786693 OXC786693 PGY786693 PQU786693 QAQ786693 QKM786693 QUI786693 REE786693 ROA786693 RXW786693 SHS786693 SRO786693 TBK786693 TLG786693 TVC786693 UEY786693 UOU786693 UYQ786693 VIM786693 VSI786693 WCE786693 WMA786693 WVW786693 Q852229 JK852229 TG852229 ADC852229 AMY852229 AWU852229 BGQ852229 BQM852229 CAI852229 CKE852229 CUA852229 DDW852229 DNS852229 DXO852229 EHK852229 ERG852229 FBC852229 FKY852229 FUU852229 GEQ852229 GOM852229 GYI852229 HIE852229 HSA852229 IBW852229 ILS852229 IVO852229 JFK852229 JPG852229 JZC852229 KIY852229 KSU852229 LCQ852229 LMM852229 LWI852229 MGE852229 MQA852229 MZW852229 NJS852229 NTO852229 ODK852229 ONG852229 OXC852229 PGY852229 PQU852229 QAQ852229 QKM852229 QUI852229 REE852229 ROA852229 RXW852229 SHS852229 SRO852229 TBK852229 TLG852229 TVC852229 UEY852229 UOU852229 UYQ852229 VIM852229 VSI852229 WCE852229 WMA852229 WVW852229 Q917765 JK917765 TG917765 ADC917765 AMY917765 AWU917765 BGQ917765 BQM917765 CAI917765 CKE917765 CUA917765 DDW917765 DNS917765 DXO917765 EHK917765 ERG917765 FBC917765 FKY917765 FUU917765 GEQ917765 GOM917765 GYI917765 HIE917765 HSA917765 IBW917765 ILS917765 IVO917765 JFK917765 JPG917765 JZC917765 KIY917765 KSU917765 LCQ917765 LMM917765 LWI917765 MGE917765 MQA917765 MZW917765 NJS917765 NTO917765 ODK917765 ONG917765 OXC917765 PGY917765 PQU917765 QAQ917765 QKM917765 QUI917765 REE917765 ROA917765 RXW917765 SHS917765 SRO917765 TBK917765 TLG917765 TVC917765 UEY917765 UOU917765 UYQ917765 VIM917765 VSI917765 WCE917765 WMA917765 WVW917765 Q983301 JK983301 TG983301 ADC983301 AMY983301 AWU983301 BGQ983301 BQM983301 CAI983301 CKE983301 CUA983301 DDW983301 DNS983301 DXO983301 EHK983301 ERG983301 FBC983301 FKY983301 FUU983301 GEQ983301 GOM983301 GYI983301 HIE983301 HSA983301 IBW983301 ILS983301 IVO983301 JFK983301 JPG983301 JZC983301 KIY983301 KSU983301 LCQ983301 LMM983301 LWI983301 MGE983301 MQA983301 MZW983301 NJS983301 NTO983301 ODK983301 ONG983301 OXC983301 PGY983301 PQU983301 QAQ983301 QKM983301 QUI983301 REE983301 ROA983301 RXW983301 SHS983301 SRO983301 TBK983301 TLG983301 TVC983301 UEY983301 UOU983301 UYQ983301 VIM983301 VSI983301 WCE983301 WMA983301 WVW983301" xr:uid="{7D7BB8C2-160D-4E8E-B4D1-88A437CA4253}">
      <formula1>$AN$7:$AN$9</formula1>
      <formula2>0</formula2>
    </dataValidation>
    <dataValidation type="list" allowBlank="1" showErrorMessage="1" sqref="O983307 JI983307 TE983307 ADA983307 AMW983307 AWS983307 BGO983307 BQK983307 CAG983307 CKC983307 CTY983307 DDU983307 DNQ983307 DXM983307 EHI983307 ERE983307 FBA983307 FKW983307 FUS983307 GEO983307 GOK983307 GYG983307 HIC983307 HRY983307 IBU983307 ILQ983307 IVM983307 JFI983307 JPE983307 JZA983307 KIW983307 KSS983307 LCO983307 LMK983307 LWG983307 MGC983307 MPY983307 MZU983307 NJQ983307 NTM983307 ODI983307 ONE983307 OXA983307 PGW983307 PQS983307 QAO983307 QKK983307 QUG983307 REC983307 RNY983307 RXU983307 SHQ983307 SRM983307 TBI983307 TLE983307 TVA983307 UEW983307 UOS983307 UYO983307 VIK983307 VSG983307 WCC983307 WLY983307 WVU983307 O65803 JI65803 TE65803 ADA65803 AMW65803 AWS65803 BGO65803 BQK65803 CAG65803 CKC65803 CTY65803 DDU65803 DNQ65803 DXM65803 EHI65803 ERE65803 FBA65803 FKW65803 FUS65803 GEO65803 GOK65803 GYG65803 HIC65803 HRY65803 IBU65803 ILQ65803 IVM65803 JFI65803 JPE65803 JZA65803 KIW65803 KSS65803 LCO65803 LMK65803 LWG65803 MGC65803 MPY65803 MZU65803 NJQ65803 NTM65803 ODI65803 ONE65803 OXA65803 PGW65803 PQS65803 QAO65803 QKK65803 QUG65803 REC65803 RNY65803 RXU65803 SHQ65803 SRM65803 TBI65803 TLE65803 TVA65803 UEW65803 UOS65803 UYO65803 VIK65803 VSG65803 WCC65803 WLY65803 WVU65803 O131339 JI131339 TE131339 ADA131339 AMW131339 AWS131339 BGO131339 BQK131339 CAG131339 CKC131339 CTY131339 DDU131339 DNQ131339 DXM131339 EHI131339 ERE131339 FBA131339 FKW131339 FUS131339 GEO131339 GOK131339 GYG131339 HIC131339 HRY131339 IBU131339 ILQ131339 IVM131339 JFI131339 JPE131339 JZA131339 KIW131339 KSS131339 LCO131339 LMK131339 LWG131339 MGC131339 MPY131339 MZU131339 NJQ131339 NTM131339 ODI131339 ONE131339 OXA131339 PGW131339 PQS131339 QAO131339 QKK131339 QUG131339 REC131339 RNY131339 RXU131339 SHQ131339 SRM131339 TBI131339 TLE131339 TVA131339 UEW131339 UOS131339 UYO131339 VIK131339 VSG131339 WCC131339 WLY131339 WVU131339 O196875 JI196875 TE196875 ADA196875 AMW196875 AWS196875 BGO196875 BQK196875 CAG196875 CKC196875 CTY196875 DDU196875 DNQ196875 DXM196875 EHI196875 ERE196875 FBA196875 FKW196875 FUS196875 GEO196875 GOK196875 GYG196875 HIC196875 HRY196875 IBU196875 ILQ196875 IVM196875 JFI196875 JPE196875 JZA196875 KIW196875 KSS196875 LCO196875 LMK196875 LWG196875 MGC196875 MPY196875 MZU196875 NJQ196875 NTM196875 ODI196875 ONE196875 OXA196875 PGW196875 PQS196875 QAO196875 QKK196875 QUG196875 REC196875 RNY196875 RXU196875 SHQ196875 SRM196875 TBI196875 TLE196875 TVA196875 UEW196875 UOS196875 UYO196875 VIK196875 VSG196875 WCC196875 WLY196875 WVU196875 O262411 JI262411 TE262411 ADA262411 AMW262411 AWS262411 BGO262411 BQK262411 CAG262411 CKC262411 CTY262411 DDU262411 DNQ262411 DXM262411 EHI262411 ERE262411 FBA262411 FKW262411 FUS262411 GEO262411 GOK262411 GYG262411 HIC262411 HRY262411 IBU262411 ILQ262411 IVM262411 JFI262411 JPE262411 JZA262411 KIW262411 KSS262411 LCO262411 LMK262411 LWG262411 MGC262411 MPY262411 MZU262411 NJQ262411 NTM262411 ODI262411 ONE262411 OXA262411 PGW262411 PQS262411 QAO262411 QKK262411 QUG262411 REC262411 RNY262411 RXU262411 SHQ262411 SRM262411 TBI262411 TLE262411 TVA262411 UEW262411 UOS262411 UYO262411 VIK262411 VSG262411 WCC262411 WLY262411 WVU262411 O327947 JI327947 TE327947 ADA327947 AMW327947 AWS327947 BGO327947 BQK327947 CAG327947 CKC327947 CTY327947 DDU327947 DNQ327947 DXM327947 EHI327947 ERE327947 FBA327947 FKW327947 FUS327947 GEO327947 GOK327947 GYG327947 HIC327947 HRY327947 IBU327947 ILQ327947 IVM327947 JFI327947 JPE327947 JZA327947 KIW327947 KSS327947 LCO327947 LMK327947 LWG327947 MGC327947 MPY327947 MZU327947 NJQ327947 NTM327947 ODI327947 ONE327947 OXA327947 PGW327947 PQS327947 QAO327947 QKK327947 QUG327947 REC327947 RNY327947 RXU327947 SHQ327947 SRM327947 TBI327947 TLE327947 TVA327947 UEW327947 UOS327947 UYO327947 VIK327947 VSG327947 WCC327947 WLY327947 WVU327947 O393483 JI393483 TE393483 ADA393483 AMW393483 AWS393483 BGO393483 BQK393483 CAG393483 CKC393483 CTY393483 DDU393483 DNQ393483 DXM393483 EHI393483 ERE393483 FBA393483 FKW393483 FUS393483 GEO393483 GOK393483 GYG393483 HIC393483 HRY393483 IBU393483 ILQ393483 IVM393483 JFI393483 JPE393483 JZA393483 KIW393483 KSS393483 LCO393483 LMK393483 LWG393483 MGC393483 MPY393483 MZU393483 NJQ393483 NTM393483 ODI393483 ONE393483 OXA393483 PGW393483 PQS393483 QAO393483 QKK393483 QUG393483 REC393483 RNY393483 RXU393483 SHQ393483 SRM393483 TBI393483 TLE393483 TVA393483 UEW393483 UOS393483 UYO393483 VIK393483 VSG393483 WCC393483 WLY393483 WVU393483 O459019 JI459019 TE459019 ADA459019 AMW459019 AWS459019 BGO459019 BQK459019 CAG459019 CKC459019 CTY459019 DDU459019 DNQ459019 DXM459019 EHI459019 ERE459019 FBA459019 FKW459019 FUS459019 GEO459019 GOK459019 GYG459019 HIC459019 HRY459019 IBU459019 ILQ459019 IVM459019 JFI459019 JPE459019 JZA459019 KIW459019 KSS459019 LCO459019 LMK459019 LWG459019 MGC459019 MPY459019 MZU459019 NJQ459019 NTM459019 ODI459019 ONE459019 OXA459019 PGW459019 PQS459019 QAO459019 QKK459019 QUG459019 REC459019 RNY459019 RXU459019 SHQ459019 SRM459019 TBI459019 TLE459019 TVA459019 UEW459019 UOS459019 UYO459019 VIK459019 VSG459019 WCC459019 WLY459019 WVU459019 O524555 JI524555 TE524555 ADA524555 AMW524555 AWS524555 BGO524555 BQK524555 CAG524555 CKC524555 CTY524555 DDU524555 DNQ524555 DXM524555 EHI524555 ERE524555 FBA524555 FKW524555 FUS524555 GEO524555 GOK524555 GYG524555 HIC524555 HRY524555 IBU524555 ILQ524555 IVM524555 JFI524555 JPE524555 JZA524555 KIW524555 KSS524555 LCO524555 LMK524555 LWG524555 MGC524555 MPY524555 MZU524555 NJQ524555 NTM524555 ODI524555 ONE524555 OXA524555 PGW524555 PQS524555 QAO524555 QKK524555 QUG524555 REC524555 RNY524555 RXU524555 SHQ524555 SRM524555 TBI524555 TLE524555 TVA524555 UEW524555 UOS524555 UYO524555 VIK524555 VSG524555 WCC524555 WLY524555 WVU524555 O590091 JI590091 TE590091 ADA590091 AMW590091 AWS590091 BGO590091 BQK590091 CAG590091 CKC590091 CTY590091 DDU590091 DNQ590091 DXM590091 EHI590091 ERE590091 FBA590091 FKW590091 FUS590091 GEO590091 GOK590091 GYG590091 HIC590091 HRY590091 IBU590091 ILQ590091 IVM590091 JFI590091 JPE590091 JZA590091 KIW590091 KSS590091 LCO590091 LMK590091 LWG590091 MGC590091 MPY590091 MZU590091 NJQ590091 NTM590091 ODI590091 ONE590091 OXA590091 PGW590091 PQS590091 QAO590091 QKK590091 QUG590091 REC590091 RNY590091 RXU590091 SHQ590091 SRM590091 TBI590091 TLE590091 TVA590091 UEW590091 UOS590091 UYO590091 VIK590091 VSG590091 WCC590091 WLY590091 WVU590091 O655627 JI655627 TE655627 ADA655627 AMW655627 AWS655627 BGO655627 BQK655627 CAG655627 CKC655627 CTY655627 DDU655627 DNQ655627 DXM655627 EHI655627 ERE655627 FBA655627 FKW655627 FUS655627 GEO655627 GOK655627 GYG655627 HIC655627 HRY655627 IBU655627 ILQ655627 IVM655627 JFI655627 JPE655627 JZA655627 KIW655627 KSS655627 LCO655627 LMK655627 LWG655627 MGC655627 MPY655627 MZU655627 NJQ655627 NTM655627 ODI655627 ONE655627 OXA655627 PGW655627 PQS655627 QAO655627 QKK655627 QUG655627 REC655627 RNY655627 RXU655627 SHQ655627 SRM655627 TBI655627 TLE655627 TVA655627 UEW655627 UOS655627 UYO655627 VIK655627 VSG655627 WCC655627 WLY655627 WVU655627 O721163 JI721163 TE721163 ADA721163 AMW721163 AWS721163 BGO721163 BQK721163 CAG721163 CKC721163 CTY721163 DDU721163 DNQ721163 DXM721163 EHI721163 ERE721163 FBA721163 FKW721163 FUS721163 GEO721163 GOK721163 GYG721163 HIC721163 HRY721163 IBU721163 ILQ721163 IVM721163 JFI721163 JPE721163 JZA721163 KIW721163 KSS721163 LCO721163 LMK721163 LWG721163 MGC721163 MPY721163 MZU721163 NJQ721163 NTM721163 ODI721163 ONE721163 OXA721163 PGW721163 PQS721163 QAO721163 QKK721163 QUG721163 REC721163 RNY721163 RXU721163 SHQ721163 SRM721163 TBI721163 TLE721163 TVA721163 UEW721163 UOS721163 UYO721163 VIK721163 VSG721163 WCC721163 WLY721163 WVU721163 O786699 JI786699 TE786699 ADA786699 AMW786699 AWS786699 BGO786699 BQK786699 CAG786699 CKC786699 CTY786699 DDU786699 DNQ786699 DXM786699 EHI786699 ERE786699 FBA786699 FKW786699 FUS786699 GEO786699 GOK786699 GYG786699 HIC786699 HRY786699 IBU786699 ILQ786699 IVM786699 JFI786699 JPE786699 JZA786699 KIW786699 KSS786699 LCO786699 LMK786699 LWG786699 MGC786699 MPY786699 MZU786699 NJQ786699 NTM786699 ODI786699 ONE786699 OXA786699 PGW786699 PQS786699 QAO786699 QKK786699 QUG786699 REC786699 RNY786699 RXU786699 SHQ786699 SRM786699 TBI786699 TLE786699 TVA786699 UEW786699 UOS786699 UYO786699 VIK786699 VSG786699 WCC786699 WLY786699 WVU786699 O852235 JI852235 TE852235 ADA852235 AMW852235 AWS852235 BGO852235 BQK852235 CAG852235 CKC852235 CTY852235 DDU852235 DNQ852235 DXM852235 EHI852235 ERE852235 FBA852235 FKW852235 FUS852235 GEO852235 GOK852235 GYG852235 HIC852235 HRY852235 IBU852235 ILQ852235 IVM852235 JFI852235 JPE852235 JZA852235 KIW852235 KSS852235 LCO852235 LMK852235 LWG852235 MGC852235 MPY852235 MZU852235 NJQ852235 NTM852235 ODI852235 ONE852235 OXA852235 PGW852235 PQS852235 QAO852235 QKK852235 QUG852235 REC852235 RNY852235 RXU852235 SHQ852235 SRM852235 TBI852235 TLE852235 TVA852235 UEW852235 UOS852235 UYO852235 VIK852235 VSG852235 WCC852235 WLY852235 WVU852235 O917771 JI917771 TE917771 ADA917771 AMW917771 AWS917771 BGO917771 BQK917771 CAG917771 CKC917771 CTY917771 DDU917771 DNQ917771 DXM917771 EHI917771 ERE917771 FBA917771 FKW917771 FUS917771 GEO917771 GOK917771 GYG917771 HIC917771 HRY917771 IBU917771 ILQ917771 IVM917771 JFI917771 JPE917771 JZA917771 KIW917771 KSS917771 LCO917771 LMK917771 LWG917771 MGC917771 MPY917771 MZU917771 NJQ917771 NTM917771 ODI917771 ONE917771 OXA917771 PGW917771 PQS917771 QAO917771 QKK917771 QUG917771 REC917771 RNY917771 RXU917771 SHQ917771 SRM917771 TBI917771 TLE917771 TVA917771 UEW917771 UOS917771 UYO917771 VIK917771 VSG917771 WCC917771 WLY917771 WVU917771" xr:uid="{746DDA41-E507-4E96-A163-D83932898E44}">
      <formula1>$AU$10:$AU$11</formula1>
      <formula2>0</formula2>
    </dataValidation>
    <dataValidation type="list" allowBlank="1" showErrorMessage="1" sqref="WVN983307 G983307 JB983307 SX983307 ACT983307 AMP983307 AWL983307 BGH983307 BQD983307 BZZ983307 CJV983307 CTR983307 DDN983307 DNJ983307 DXF983307 EHB983307 EQX983307 FAT983307 FKP983307 FUL983307 GEH983307 GOD983307 GXZ983307 HHV983307 HRR983307 IBN983307 ILJ983307 IVF983307 JFB983307 JOX983307 JYT983307 KIP983307 KSL983307 LCH983307 LMD983307 LVZ983307 MFV983307 MPR983307 MZN983307 NJJ983307 NTF983307 ODB983307 OMX983307 OWT983307 PGP983307 PQL983307 QAH983307 QKD983307 QTZ983307 RDV983307 RNR983307 RXN983307 SHJ983307 SRF983307 TBB983307 TKX983307 TUT983307 UEP983307 UOL983307 UYH983307 VID983307 VRZ983307 WBV983307 WLR983307 G65803 JB65803 SX65803 ACT65803 AMP65803 AWL65803 BGH65803 BQD65803 BZZ65803 CJV65803 CTR65803 DDN65803 DNJ65803 DXF65803 EHB65803 EQX65803 FAT65803 FKP65803 FUL65803 GEH65803 GOD65803 GXZ65803 HHV65803 HRR65803 IBN65803 ILJ65803 IVF65803 JFB65803 JOX65803 JYT65803 KIP65803 KSL65803 LCH65803 LMD65803 LVZ65803 MFV65803 MPR65803 MZN65803 NJJ65803 NTF65803 ODB65803 OMX65803 OWT65803 PGP65803 PQL65803 QAH65803 QKD65803 QTZ65803 RDV65803 RNR65803 RXN65803 SHJ65803 SRF65803 TBB65803 TKX65803 TUT65803 UEP65803 UOL65803 UYH65803 VID65803 VRZ65803 WBV65803 WLR65803 WVN65803 G131339 JB131339 SX131339 ACT131339 AMP131339 AWL131339 BGH131339 BQD131339 BZZ131339 CJV131339 CTR131339 DDN131339 DNJ131339 DXF131339 EHB131339 EQX131339 FAT131339 FKP131339 FUL131339 GEH131339 GOD131339 GXZ131339 HHV131339 HRR131339 IBN131339 ILJ131339 IVF131339 JFB131339 JOX131339 JYT131339 KIP131339 KSL131339 LCH131339 LMD131339 LVZ131339 MFV131339 MPR131339 MZN131339 NJJ131339 NTF131339 ODB131339 OMX131339 OWT131339 PGP131339 PQL131339 QAH131339 QKD131339 QTZ131339 RDV131339 RNR131339 RXN131339 SHJ131339 SRF131339 TBB131339 TKX131339 TUT131339 UEP131339 UOL131339 UYH131339 VID131339 VRZ131339 WBV131339 WLR131339 WVN131339 G196875 JB196875 SX196875 ACT196875 AMP196875 AWL196875 BGH196875 BQD196875 BZZ196875 CJV196875 CTR196875 DDN196875 DNJ196875 DXF196875 EHB196875 EQX196875 FAT196875 FKP196875 FUL196875 GEH196875 GOD196875 GXZ196875 HHV196875 HRR196875 IBN196875 ILJ196875 IVF196875 JFB196875 JOX196875 JYT196875 KIP196875 KSL196875 LCH196875 LMD196875 LVZ196875 MFV196875 MPR196875 MZN196875 NJJ196875 NTF196875 ODB196875 OMX196875 OWT196875 PGP196875 PQL196875 QAH196875 QKD196875 QTZ196875 RDV196875 RNR196875 RXN196875 SHJ196875 SRF196875 TBB196875 TKX196875 TUT196875 UEP196875 UOL196875 UYH196875 VID196875 VRZ196875 WBV196875 WLR196875 WVN196875 G262411 JB262411 SX262411 ACT262411 AMP262411 AWL262411 BGH262411 BQD262411 BZZ262411 CJV262411 CTR262411 DDN262411 DNJ262411 DXF262411 EHB262411 EQX262411 FAT262411 FKP262411 FUL262411 GEH262411 GOD262411 GXZ262411 HHV262411 HRR262411 IBN262411 ILJ262411 IVF262411 JFB262411 JOX262411 JYT262411 KIP262411 KSL262411 LCH262411 LMD262411 LVZ262411 MFV262411 MPR262411 MZN262411 NJJ262411 NTF262411 ODB262411 OMX262411 OWT262411 PGP262411 PQL262411 QAH262411 QKD262411 QTZ262411 RDV262411 RNR262411 RXN262411 SHJ262411 SRF262411 TBB262411 TKX262411 TUT262411 UEP262411 UOL262411 UYH262411 VID262411 VRZ262411 WBV262411 WLR262411 WVN262411 G327947 JB327947 SX327947 ACT327947 AMP327947 AWL327947 BGH327947 BQD327947 BZZ327947 CJV327947 CTR327947 DDN327947 DNJ327947 DXF327947 EHB327947 EQX327947 FAT327947 FKP327947 FUL327947 GEH327947 GOD327947 GXZ327947 HHV327947 HRR327947 IBN327947 ILJ327947 IVF327947 JFB327947 JOX327947 JYT327947 KIP327947 KSL327947 LCH327947 LMD327947 LVZ327947 MFV327947 MPR327947 MZN327947 NJJ327947 NTF327947 ODB327947 OMX327947 OWT327947 PGP327947 PQL327947 QAH327947 QKD327947 QTZ327947 RDV327947 RNR327947 RXN327947 SHJ327947 SRF327947 TBB327947 TKX327947 TUT327947 UEP327947 UOL327947 UYH327947 VID327947 VRZ327947 WBV327947 WLR327947 WVN327947 G393483 JB393483 SX393483 ACT393483 AMP393483 AWL393483 BGH393483 BQD393483 BZZ393483 CJV393483 CTR393483 DDN393483 DNJ393483 DXF393483 EHB393483 EQX393483 FAT393483 FKP393483 FUL393483 GEH393483 GOD393483 GXZ393483 HHV393483 HRR393483 IBN393483 ILJ393483 IVF393483 JFB393483 JOX393483 JYT393483 KIP393483 KSL393483 LCH393483 LMD393483 LVZ393483 MFV393483 MPR393483 MZN393483 NJJ393483 NTF393483 ODB393483 OMX393483 OWT393483 PGP393483 PQL393483 QAH393483 QKD393483 QTZ393483 RDV393483 RNR393483 RXN393483 SHJ393483 SRF393483 TBB393483 TKX393483 TUT393483 UEP393483 UOL393483 UYH393483 VID393483 VRZ393483 WBV393483 WLR393483 WVN393483 G459019 JB459019 SX459019 ACT459019 AMP459019 AWL459019 BGH459019 BQD459019 BZZ459019 CJV459019 CTR459019 DDN459019 DNJ459019 DXF459019 EHB459019 EQX459019 FAT459019 FKP459019 FUL459019 GEH459019 GOD459019 GXZ459019 HHV459019 HRR459019 IBN459019 ILJ459019 IVF459019 JFB459019 JOX459019 JYT459019 KIP459019 KSL459019 LCH459019 LMD459019 LVZ459019 MFV459019 MPR459019 MZN459019 NJJ459019 NTF459019 ODB459019 OMX459019 OWT459019 PGP459019 PQL459019 QAH459019 QKD459019 QTZ459019 RDV459019 RNR459019 RXN459019 SHJ459019 SRF459019 TBB459019 TKX459019 TUT459019 UEP459019 UOL459019 UYH459019 VID459019 VRZ459019 WBV459019 WLR459019 WVN459019 G524555 JB524555 SX524555 ACT524555 AMP524555 AWL524555 BGH524555 BQD524555 BZZ524555 CJV524555 CTR524555 DDN524555 DNJ524555 DXF524555 EHB524555 EQX524555 FAT524555 FKP524555 FUL524555 GEH524555 GOD524555 GXZ524555 HHV524555 HRR524555 IBN524555 ILJ524555 IVF524555 JFB524555 JOX524555 JYT524555 KIP524555 KSL524555 LCH524555 LMD524555 LVZ524555 MFV524555 MPR524555 MZN524555 NJJ524555 NTF524555 ODB524555 OMX524555 OWT524555 PGP524555 PQL524555 QAH524555 QKD524555 QTZ524555 RDV524555 RNR524555 RXN524555 SHJ524555 SRF524555 TBB524555 TKX524555 TUT524555 UEP524555 UOL524555 UYH524555 VID524555 VRZ524555 WBV524555 WLR524555 WVN524555 G590091 JB590091 SX590091 ACT590091 AMP590091 AWL590091 BGH590091 BQD590091 BZZ590091 CJV590091 CTR590091 DDN590091 DNJ590091 DXF590091 EHB590091 EQX590091 FAT590091 FKP590091 FUL590091 GEH590091 GOD590091 GXZ590091 HHV590091 HRR590091 IBN590091 ILJ590091 IVF590091 JFB590091 JOX590091 JYT590091 KIP590091 KSL590091 LCH590091 LMD590091 LVZ590091 MFV590091 MPR590091 MZN590091 NJJ590091 NTF590091 ODB590091 OMX590091 OWT590091 PGP590091 PQL590091 QAH590091 QKD590091 QTZ590091 RDV590091 RNR590091 RXN590091 SHJ590091 SRF590091 TBB590091 TKX590091 TUT590091 UEP590091 UOL590091 UYH590091 VID590091 VRZ590091 WBV590091 WLR590091 WVN590091 G655627 JB655627 SX655627 ACT655627 AMP655627 AWL655627 BGH655627 BQD655627 BZZ655627 CJV655627 CTR655627 DDN655627 DNJ655627 DXF655627 EHB655627 EQX655627 FAT655627 FKP655627 FUL655627 GEH655627 GOD655627 GXZ655627 HHV655627 HRR655627 IBN655627 ILJ655627 IVF655627 JFB655627 JOX655627 JYT655627 KIP655627 KSL655627 LCH655627 LMD655627 LVZ655627 MFV655627 MPR655627 MZN655627 NJJ655627 NTF655627 ODB655627 OMX655627 OWT655627 PGP655627 PQL655627 QAH655627 QKD655627 QTZ655627 RDV655627 RNR655627 RXN655627 SHJ655627 SRF655627 TBB655627 TKX655627 TUT655627 UEP655627 UOL655627 UYH655627 VID655627 VRZ655627 WBV655627 WLR655627 WVN655627 G721163 JB721163 SX721163 ACT721163 AMP721163 AWL721163 BGH721163 BQD721163 BZZ721163 CJV721163 CTR721163 DDN721163 DNJ721163 DXF721163 EHB721163 EQX721163 FAT721163 FKP721163 FUL721163 GEH721163 GOD721163 GXZ721163 HHV721163 HRR721163 IBN721163 ILJ721163 IVF721163 JFB721163 JOX721163 JYT721163 KIP721163 KSL721163 LCH721163 LMD721163 LVZ721163 MFV721163 MPR721163 MZN721163 NJJ721163 NTF721163 ODB721163 OMX721163 OWT721163 PGP721163 PQL721163 QAH721163 QKD721163 QTZ721163 RDV721163 RNR721163 RXN721163 SHJ721163 SRF721163 TBB721163 TKX721163 TUT721163 UEP721163 UOL721163 UYH721163 VID721163 VRZ721163 WBV721163 WLR721163 WVN721163 G786699 JB786699 SX786699 ACT786699 AMP786699 AWL786699 BGH786699 BQD786699 BZZ786699 CJV786699 CTR786699 DDN786699 DNJ786699 DXF786699 EHB786699 EQX786699 FAT786699 FKP786699 FUL786699 GEH786699 GOD786699 GXZ786699 HHV786699 HRR786699 IBN786699 ILJ786699 IVF786699 JFB786699 JOX786699 JYT786699 KIP786699 KSL786699 LCH786699 LMD786699 LVZ786699 MFV786699 MPR786699 MZN786699 NJJ786699 NTF786699 ODB786699 OMX786699 OWT786699 PGP786699 PQL786699 QAH786699 QKD786699 QTZ786699 RDV786699 RNR786699 RXN786699 SHJ786699 SRF786699 TBB786699 TKX786699 TUT786699 UEP786699 UOL786699 UYH786699 VID786699 VRZ786699 WBV786699 WLR786699 WVN786699 G852235 JB852235 SX852235 ACT852235 AMP852235 AWL852235 BGH852235 BQD852235 BZZ852235 CJV852235 CTR852235 DDN852235 DNJ852235 DXF852235 EHB852235 EQX852235 FAT852235 FKP852235 FUL852235 GEH852235 GOD852235 GXZ852235 HHV852235 HRR852235 IBN852235 ILJ852235 IVF852235 JFB852235 JOX852235 JYT852235 KIP852235 KSL852235 LCH852235 LMD852235 LVZ852235 MFV852235 MPR852235 MZN852235 NJJ852235 NTF852235 ODB852235 OMX852235 OWT852235 PGP852235 PQL852235 QAH852235 QKD852235 QTZ852235 RDV852235 RNR852235 RXN852235 SHJ852235 SRF852235 TBB852235 TKX852235 TUT852235 UEP852235 UOL852235 UYH852235 VID852235 VRZ852235 WBV852235 WLR852235 WVN852235 G917771 JB917771 SX917771 ACT917771 AMP917771 AWL917771 BGH917771 BQD917771 BZZ917771 CJV917771 CTR917771 DDN917771 DNJ917771 DXF917771 EHB917771 EQX917771 FAT917771 FKP917771 FUL917771 GEH917771 GOD917771 GXZ917771 HHV917771 HRR917771 IBN917771 ILJ917771 IVF917771 JFB917771 JOX917771 JYT917771 KIP917771 KSL917771 LCH917771 LMD917771 LVZ917771 MFV917771 MPR917771 MZN917771 NJJ917771 NTF917771 ODB917771 OMX917771 OWT917771 PGP917771 PQL917771 QAH917771 QKD917771 QTZ917771 RDV917771 RNR917771 RXN917771 SHJ917771 SRF917771 TBB917771 TKX917771 TUT917771 UEP917771 UOL917771 UYH917771 VID917771 VRZ917771 WBV917771 WLR917771 WVN917771" xr:uid="{0ED25D5A-00B6-402C-806A-0DA0F85EC9EE}">
      <formula1>$AV$3:$AV$7</formula1>
      <formula2>0</formula2>
    </dataValidation>
    <dataValidation type="list" allowBlank="1" showErrorMessage="1" sqref="AH983306:AH983307 KB983306:KB983307 TX983306:TX983307 ADT983306:ADT983307 ANP983306:ANP983307 AXL983306:AXL983307 BHH983306:BHH983307 BRD983306:BRD983307 CAZ983306:CAZ983307 CKV983306:CKV983307 CUR983306:CUR983307 DEN983306:DEN983307 DOJ983306:DOJ983307 DYF983306:DYF983307 EIB983306:EIB983307 ERX983306:ERX983307 FBT983306:FBT983307 FLP983306:FLP983307 FVL983306:FVL983307 GFH983306:GFH983307 GPD983306:GPD983307 GYZ983306:GYZ983307 HIV983306:HIV983307 HSR983306:HSR983307 ICN983306:ICN983307 IMJ983306:IMJ983307 IWF983306:IWF983307 JGB983306:JGB983307 JPX983306:JPX983307 JZT983306:JZT983307 KJP983306:KJP983307 KTL983306:KTL983307 LDH983306:LDH983307 LND983306:LND983307 LWZ983306:LWZ983307 MGV983306:MGV983307 MQR983306:MQR983307 NAN983306:NAN983307 NKJ983306:NKJ983307 NUF983306:NUF983307 OEB983306:OEB983307 ONX983306:ONX983307 OXT983306:OXT983307 PHP983306:PHP983307 PRL983306:PRL983307 QBH983306:QBH983307 QLD983306:QLD983307 QUZ983306:QUZ983307 REV983306:REV983307 ROR983306:ROR983307 RYN983306:RYN983307 SIJ983306:SIJ983307 SSF983306:SSF983307 TCB983306:TCB983307 TLX983306:TLX983307 TVT983306:TVT983307 UFP983306:UFP983307 UPL983306:UPL983307 UZH983306:UZH983307 VJD983306:VJD983307 VSZ983306:VSZ983307 WCV983306:WCV983307 WMR983306:WMR983307 WWN983306:WWN983307 AH65802:AH65803 KB65802:KB65803 TX65802:TX65803 ADT65802:ADT65803 ANP65802:ANP65803 AXL65802:AXL65803 BHH65802:BHH65803 BRD65802:BRD65803 CAZ65802:CAZ65803 CKV65802:CKV65803 CUR65802:CUR65803 DEN65802:DEN65803 DOJ65802:DOJ65803 DYF65802:DYF65803 EIB65802:EIB65803 ERX65802:ERX65803 FBT65802:FBT65803 FLP65802:FLP65803 FVL65802:FVL65803 GFH65802:GFH65803 GPD65802:GPD65803 GYZ65802:GYZ65803 HIV65802:HIV65803 HSR65802:HSR65803 ICN65802:ICN65803 IMJ65802:IMJ65803 IWF65802:IWF65803 JGB65802:JGB65803 JPX65802:JPX65803 JZT65802:JZT65803 KJP65802:KJP65803 KTL65802:KTL65803 LDH65802:LDH65803 LND65802:LND65803 LWZ65802:LWZ65803 MGV65802:MGV65803 MQR65802:MQR65803 NAN65802:NAN65803 NKJ65802:NKJ65803 NUF65802:NUF65803 OEB65802:OEB65803 ONX65802:ONX65803 OXT65802:OXT65803 PHP65802:PHP65803 PRL65802:PRL65803 QBH65802:QBH65803 QLD65802:QLD65803 QUZ65802:QUZ65803 REV65802:REV65803 ROR65802:ROR65803 RYN65802:RYN65803 SIJ65802:SIJ65803 SSF65802:SSF65803 TCB65802:TCB65803 TLX65802:TLX65803 TVT65802:TVT65803 UFP65802:UFP65803 UPL65802:UPL65803 UZH65802:UZH65803 VJD65802:VJD65803 VSZ65802:VSZ65803 WCV65802:WCV65803 WMR65802:WMR65803 WWN65802:WWN65803 AH131338:AH131339 KB131338:KB131339 TX131338:TX131339 ADT131338:ADT131339 ANP131338:ANP131339 AXL131338:AXL131339 BHH131338:BHH131339 BRD131338:BRD131339 CAZ131338:CAZ131339 CKV131338:CKV131339 CUR131338:CUR131339 DEN131338:DEN131339 DOJ131338:DOJ131339 DYF131338:DYF131339 EIB131338:EIB131339 ERX131338:ERX131339 FBT131338:FBT131339 FLP131338:FLP131339 FVL131338:FVL131339 GFH131338:GFH131339 GPD131338:GPD131339 GYZ131338:GYZ131339 HIV131338:HIV131339 HSR131338:HSR131339 ICN131338:ICN131339 IMJ131338:IMJ131339 IWF131338:IWF131339 JGB131338:JGB131339 JPX131338:JPX131339 JZT131338:JZT131339 KJP131338:KJP131339 KTL131338:KTL131339 LDH131338:LDH131339 LND131338:LND131339 LWZ131338:LWZ131339 MGV131338:MGV131339 MQR131338:MQR131339 NAN131338:NAN131339 NKJ131338:NKJ131339 NUF131338:NUF131339 OEB131338:OEB131339 ONX131338:ONX131339 OXT131338:OXT131339 PHP131338:PHP131339 PRL131338:PRL131339 QBH131338:QBH131339 QLD131338:QLD131339 QUZ131338:QUZ131339 REV131338:REV131339 ROR131338:ROR131339 RYN131338:RYN131339 SIJ131338:SIJ131339 SSF131338:SSF131339 TCB131338:TCB131339 TLX131338:TLX131339 TVT131338:TVT131339 UFP131338:UFP131339 UPL131338:UPL131339 UZH131338:UZH131339 VJD131338:VJD131339 VSZ131338:VSZ131339 WCV131338:WCV131339 WMR131338:WMR131339 WWN131338:WWN131339 AH196874:AH196875 KB196874:KB196875 TX196874:TX196875 ADT196874:ADT196875 ANP196874:ANP196875 AXL196874:AXL196875 BHH196874:BHH196875 BRD196874:BRD196875 CAZ196874:CAZ196875 CKV196874:CKV196875 CUR196874:CUR196875 DEN196874:DEN196875 DOJ196874:DOJ196875 DYF196874:DYF196875 EIB196874:EIB196875 ERX196874:ERX196875 FBT196874:FBT196875 FLP196874:FLP196875 FVL196874:FVL196875 GFH196874:GFH196875 GPD196874:GPD196875 GYZ196874:GYZ196875 HIV196874:HIV196875 HSR196874:HSR196875 ICN196874:ICN196875 IMJ196874:IMJ196875 IWF196874:IWF196875 JGB196874:JGB196875 JPX196874:JPX196875 JZT196874:JZT196875 KJP196874:KJP196875 KTL196874:KTL196875 LDH196874:LDH196875 LND196874:LND196875 LWZ196874:LWZ196875 MGV196874:MGV196875 MQR196874:MQR196875 NAN196874:NAN196875 NKJ196874:NKJ196875 NUF196874:NUF196875 OEB196874:OEB196875 ONX196874:ONX196875 OXT196874:OXT196875 PHP196874:PHP196875 PRL196874:PRL196875 QBH196874:QBH196875 QLD196874:QLD196875 QUZ196874:QUZ196875 REV196874:REV196875 ROR196874:ROR196875 RYN196874:RYN196875 SIJ196874:SIJ196875 SSF196874:SSF196875 TCB196874:TCB196875 TLX196874:TLX196875 TVT196874:TVT196875 UFP196874:UFP196875 UPL196874:UPL196875 UZH196874:UZH196875 VJD196874:VJD196875 VSZ196874:VSZ196875 WCV196874:WCV196875 WMR196874:WMR196875 WWN196874:WWN196875 AH262410:AH262411 KB262410:KB262411 TX262410:TX262411 ADT262410:ADT262411 ANP262410:ANP262411 AXL262410:AXL262411 BHH262410:BHH262411 BRD262410:BRD262411 CAZ262410:CAZ262411 CKV262410:CKV262411 CUR262410:CUR262411 DEN262410:DEN262411 DOJ262410:DOJ262411 DYF262410:DYF262411 EIB262410:EIB262411 ERX262410:ERX262411 FBT262410:FBT262411 FLP262410:FLP262411 FVL262410:FVL262411 GFH262410:GFH262411 GPD262410:GPD262411 GYZ262410:GYZ262411 HIV262410:HIV262411 HSR262410:HSR262411 ICN262410:ICN262411 IMJ262410:IMJ262411 IWF262410:IWF262411 JGB262410:JGB262411 JPX262410:JPX262411 JZT262410:JZT262411 KJP262410:KJP262411 KTL262410:KTL262411 LDH262410:LDH262411 LND262410:LND262411 LWZ262410:LWZ262411 MGV262410:MGV262411 MQR262410:MQR262411 NAN262410:NAN262411 NKJ262410:NKJ262411 NUF262410:NUF262411 OEB262410:OEB262411 ONX262410:ONX262411 OXT262410:OXT262411 PHP262410:PHP262411 PRL262410:PRL262411 QBH262410:QBH262411 QLD262410:QLD262411 QUZ262410:QUZ262411 REV262410:REV262411 ROR262410:ROR262411 RYN262410:RYN262411 SIJ262410:SIJ262411 SSF262410:SSF262411 TCB262410:TCB262411 TLX262410:TLX262411 TVT262410:TVT262411 UFP262410:UFP262411 UPL262410:UPL262411 UZH262410:UZH262411 VJD262410:VJD262411 VSZ262410:VSZ262411 WCV262410:WCV262411 WMR262410:WMR262411 WWN262410:WWN262411 AH327946:AH327947 KB327946:KB327947 TX327946:TX327947 ADT327946:ADT327947 ANP327946:ANP327947 AXL327946:AXL327947 BHH327946:BHH327947 BRD327946:BRD327947 CAZ327946:CAZ327947 CKV327946:CKV327947 CUR327946:CUR327947 DEN327946:DEN327947 DOJ327946:DOJ327947 DYF327946:DYF327947 EIB327946:EIB327947 ERX327946:ERX327947 FBT327946:FBT327947 FLP327946:FLP327947 FVL327946:FVL327947 GFH327946:GFH327947 GPD327946:GPD327947 GYZ327946:GYZ327947 HIV327946:HIV327947 HSR327946:HSR327947 ICN327946:ICN327947 IMJ327946:IMJ327947 IWF327946:IWF327947 JGB327946:JGB327947 JPX327946:JPX327947 JZT327946:JZT327947 KJP327946:KJP327947 KTL327946:KTL327947 LDH327946:LDH327947 LND327946:LND327947 LWZ327946:LWZ327947 MGV327946:MGV327947 MQR327946:MQR327947 NAN327946:NAN327947 NKJ327946:NKJ327947 NUF327946:NUF327947 OEB327946:OEB327947 ONX327946:ONX327947 OXT327946:OXT327947 PHP327946:PHP327947 PRL327946:PRL327947 QBH327946:QBH327947 QLD327946:QLD327947 QUZ327946:QUZ327947 REV327946:REV327947 ROR327946:ROR327947 RYN327946:RYN327947 SIJ327946:SIJ327947 SSF327946:SSF327947 TCB327946:TCB327947 TLX327946:TLX327947 TVT327946:TVT327947 UFP327946:UFP327947 UPL327946:UPL327947 UZH327946:UZH327947 VJD327946:VJD327947 VSZ327946:VSZ327947 WCV327946:WCV327947 WMR327946:WMR327947 WWN327946:WWN327947 AH393482:AH393483 KB393482:KB393483 TX393482:TX393483 ADT393482:ADT393483 ANP393482:ANP393483 AXL393482:AXL393483 BHH393482:BHH393483 BRD393482:BRD393483 CAZ393482:CAZ393483 CKV393482:CKV393483 CUR393482:CUR393483 DEN393482:DEN393483 DOJ393482:DOJ393483 DYF393482:DYF393483 EIB393482:EIB393483 ERX393482:ERX393483 FBT393482:FBT393483 FLP393482:FLP393483 FVL393482:FVL393483 GFH393482:GFH393483 GPD393482:GPD393483 GYZ393482:GYZ393483 HIV393482:HIV393483 HSR393482:HSR393483 ICN393482:ICN393483 IMJ393482:IMJ393483 IWF393482:IWF393483 JGB393482:JGB393483 JPX393482:JPX393483 JZT393482:JZT393483 KJP393482:KJP393483 KTL393482:KTL393483 LDH393482:LDH393483 LND393482:LND393483 LWZ393482:LWZ393483 MGV393482:MGV393483 MQR393482:MQR393483 NAN393482:NAN393483 NKJ393482:NKJ393483 NUF393482:NUF393483 OEB393482:OEB393483 ONX393482:ONX393483 OXT393482:OXT393483 PHP393482:PHP393483 PRL393482:PRL393483 QBH393482:QBH393483 QLD393482:QLD393483 QUZ393482:QUZ393483 REV393482:REV393483 ROR393482:ROR393483 RYN393482:RYN393483 SIJ393482:SIJ393483 SSF393482:SSF393483 TCB393482:TCB393483 TLX393482:TLX393483 TVT393482:TVT393483 UFP393482:UFP393483 UPL393482:UPL393483 UZH393482:UZH393483 VJD393482:VJD393483 VSZ393482:VSZ393483 WCV393482:WCV393483 WMR393482:WMR393483 WWN393482:WWN393483 AH459018:AH459019 KB459018:KB459019 TX459018:TX459019 ADT459018:ADT459019 ANP459018:ANP459019 AXL459018:AXL459019 BHH459018:BHH459019 BRD459018:BRD459019 CAZ459018:CAZ459019 CKV459018:CKV459019 CUR459018:CUR459019 DEN459018:DEN459019 DOJ459018:DOJ459019 DYF459018:DYF459019 EIB459018:EIB459019 ERX459018:ERX459019 FBT459018:FBT459019 FLP459018:FLP459019 FVL459018:FVL459019 GFH459018:GFH459019 GPD459018:GPD459019 GYZ459018:GYZ459019 HIV459018:HIV459019 HSR459018:HSR459019 ICN459018:ICN459019 IMJ459018:IMJ459019 IWF459018:IWF459019 JGB459018:JGB459019 JPX459018:JPX459019 JZT459018:JZT459019 KJP459018:KJP459019 KTL459018:KTL459019 LDH459018:LDH459019 LND459018:LND459019 LWZ459018:LWZ459019 MGV459018:MGV459019 MQR459018:MQR459019 NAN459018:NAN459019 NKJ459018:NKJ459019 NUF459018:NUF459019 OEB459018:OEB459019 ONX459018:ONX459019 OXT459018:OXT459019 PHP459018:PHP459019 PRL459018:PRL459019 QBH459018:QBH459019 QLD459018:QLD459019 QUZ459018:QUZ459019 REV459018:REV459019 ROR459018:ROR459019 RYN459018:RYN459019 SIJ459018:SIJ459019 SSF459018:SSF459019 TCB459018:TCB459019 TLX459018:TLX459019 TVT459018:TVT459019 UFP459018:UFP459019 UPL459018:UPL459019 UZH459018:UZH459019 VJD459018:VJD459019 VSZ459018:VSZ459019 WCV459018:WCV459019 WMR459018:WMR459019 WWN459018:WWN459019 AH524554:AH524555 KB524554:KB524555 TX524554:TX524555 ADT524554:ADT524555 ANP524554:ANP524555 AXL524554:AXL524555 BHH524554:BHH524555 BRD524554:BRD524555 CAZ524554:CAZ524555 CKV524554:CKV524555 CUR524554:CUR524555 DEN524554:DEN524555 DOJ524554:DOJ524555 DYF524554:DYF524555 EIB524554:EIB524555 ERX524554:ERX524555 FBT524554:FBT524555 FLP524554:FLP524555 FVL524554:FVL524555 GFH524554:GFH524555 GPD524554:GPD524555 GYZ524554:GYZ524555 HIV524554:HIV524555 HSR524554:HSR524555 ICN524554:ICN524555 IMJ524554:IMJ524555 IWF524554:IWF524555 JGB524554:JGB524555 JPX524554:JPX524555 JZT524554:JZT524555 KJP524554:KJP524555 KTL524554:KTL524555 LDH524554:LDH524555 LND524554:LND524555 LWZ524554:LWZ524555 MGV524554:MGV524555 MQR524554:MQR524555 NAN524554:NAN524555 NKJ524554:NKJ524555 NUF524554:NUF524555 OEB524554:OEB524555 ONX524554:ONX524555 OXT524554:OXT524555 PHP524554:PHP524555 PRL524554:PRL524555 QBH524554:QBH524555 QLD524554:QLD524555 QUZ524554:QUZ524555 REV524554:REV524555 ROR524554:ROR524555 RYN524554:RYN524555 SIJ524554:SIJ524555 SSF524554:SSF524555 TCB524554:TCB524555 TLX524554:TLX524555 TVT524554:TVT524555 UFP524554:UFP524555 UPL524554:UPL524555 UZH524554:UZH524555 VJD524554:VJD524555 VSZ524554:VSZ524555 WCV524554:WCV524555 WMR524554:WMR524555 WWN524554:WWN524555 AH590090:AH590091 KB590090:KB590091 TX590090:TX590091 ADT590090:ADT590091 ANP590090:ANP590091 AXL590090:AXL590091 BHH590090:BHH590091 BRD590090:BRD590091 CAZ590090:CAZ590091 CKV590090:CKV590091 CUR590090:CUR590091 DEN590090:DEN590091 DOJ590090:DOJ590091 DYF590090:DYF590091 EIB590090:EIB590091 ERX590090:ERX590091 FBT590090:FBT590091 FLP590090:FLP590091 FVL590090:FVL590091 GFH590090:GFH590091 GPD590090:GPD590091 GYZ590090:GYZ590091 HIV590090:HIV590091 HSR590090:HSR590091 ICN590090:ICN590091 IMJ590090:IMJ590091 IWF590090:IWF590091 JGB590090:JGB590091 JPX590090:JPX590091 JZT590090:JZT590091 KJP590090:KJP590091 KTL590090:KTL590091 LDH590090:LDH590091 LND590090:LND590091 LWZ590090:LWZ590091 MGV590090:MGV590091 MQR590090:MQR590091 NAN590090:NAN590091 NKJ590090:NKJ590091 NUF590090:NUF590091 OEB590090:OEB590091 ONX590090:ONX590091 OXT590090:OXT590091 PHP590090:PHP590091 PRL590090:PRL590091 QBH590090:QBH590091 QLD590090:QLD590091 QUZ590090:QUZ590091 REV590090:REV590091 ROR590090:ROR590091 RYN590090:RYN590091 SIJ590090:SIJ590091 SSF590090:SSF590091 TCB590090:TCB590091 TLX590090:TLX590091 TVT590090:TVT590091 UFP590090:UFP590091 UPL590090:UPL590091 UZH590090:UZH590091 VJD590090:VJD590091 VSZ590090:VSZ590091 WCV590090:WCV590091 WMR590090:WMR590091 WWN590090:WWN590091 AH655626:AH655627 KB655626:KB655627 TX655626:TX655627 ADT655626:ADT655627 ANP655626:ANP655627 AXL655626:AXL655627 BHH655626:BHH655627 BRD655626:BRD655627 CAZ655626:CAZ655627 CKV655626:CKV655627 CUR655626:CUR655627 DEN655626:DEN655627 DOJ655626:DOJ655627 DYF655626:DYF655627 EIB655626:EIB655627 ERX655626:ERX655627 FBT655626:FBT655627 FLP655626:FLP655627 FVL655626:FVL655627 GFH655626:GFH655627 GPD655626:GPD655627 GYZ655626:GYZ655627 HIV655626:HIV655627 HSR655626:HSR655627 ICN655626:ICN655627 IMJ655626:IMJ655627 IWF655626:IWF655627 JGB655626:JGB655627 JPX655626:JPX655627 JZT655626:JZT655627 KJP655626:KJP655627 KTL655626:KTL655627 LDH655626:LDH655627 LND655626:LND655627 LWZ655626:LWZ655627 MGV655626:MGV655627 MQR655626:MQR655627 NAN655626:NAN655627 NKJ655626:NKJ655627 NUF655626:NUF655627 OEB655626:OEB655627 ONX655626:ONX655627 OXT655626:OXT655627 PHP655626:PHP655627 PRL655626:PRL655627 QBH655626:QBH655627 QLD655626:QLD655627 QUZ655626:QUZ655627 REV655626:REV655627 ROR655626:ROR655627 RYN655626:RYN655627 SIJ655626:SIJ655627 SSF655626:SSF655627 TCB655626:TCB655627 TLX655626:TLX655627 TVT655626:TVT655627 UFP655626:UFP655627 UPL655626:UPL655627 UZH655626:UZH655627 VJD655626:VJD655627 VSZ655626:VSZ655627 WCV655626:WCV655627 WMR655626:WMR655627 WWN655626:WWN655627 AH721162:AH721163 KB721162:KB721163 TX721162:TX721163 ADT721162:ADT721163 ANP721162:ANP721163 AXL721162:AXL721163 BHH721162:BHH721163 BRD721162:BRD721163 CAZ721162:CAZ721163 CKV721162:CKV721163 CUR721162:CUR721163 DEN721162:DEN721163 DOJ721162:DOJ721163 DYF721162:DYF721163 EIB721162:EIB721163 ERX721162:ERX721163 FBT721162:FBT721163 FLP721162:FLP721163 FVL721162:FVL721163 GFH721162:GFH721163 GPD721162:GPD721163 GYZ721162:GYZ721163 HIV721162:HIV721163 HSR721162:HSR721163 ICN721162:ICN721163 IMJ721162:IMJ721163 IWF721162:IWF721163 JGB721162:JGB721163 JPX721162:JPX721163 JZT721162:JZT721163 KJP721162:KJP721163 KTL721162:KTL721163 LDH721162:LDH721163 LND721162:LND721163 LWZ721162:LWZ721163 MGV721162:MGV721163 MQR721162:MQR721163 NAN721162:NAN721163 NKJ721162:NKJ721163 NUF721162:NUF721163 OEB721162:OEB721163 ONX721162:ONX721163 OXT721162:OXT721163 PHP721162:PHP721163 PRL721162:PRL721163 QBH721162:QBH721163 QLD721162:QLD721163 QUZ721162:QUZ721163 REV721162:REV721163 ROR721162:ROR721163 RYN721162:RYN721163 SIJ721162:SIJ721163 SSF721162:SSF721163 TCB721162:TCB721163 TLX721162:TLX721163 TVT721162:TVT721163 UFP721162:UFP721163 UPL721162:UPL721163 UZH721162:UZH721163 VJD721162:VJD721163 VSZ721162:VSZ721163 WCV721162:WCV721163 WMR721162:WMR721163 WWN721162:WWN721163 AH786698:AH786699 KB786698:KB786699 TX786698:TX786699 ADT786698:ADT786699 ANP786698:ANP786699 AXL786698:AXL786699 BHH786698:BHH786699 BRD786698:BRD786699 CAZ786698:CAZ786699 CKV786698:CKV786699 CUR786698:CUR786699 DEN786698:DEN786699 DOJ786698:DOJ786699 DYF786698:DYF786699 EIB786698:EIB786699 ERX786698:ERX786699 FBT786698:FBT786699 FLP786698:FLP786699 FVL786698:FVL786699 GFH786698:GFH786699 GPD786698:GPD786699 GYZ786698:GYZ786699 HIV786698:HIV786699 HSR786698:HSR786699 ICN786698:ICN786699 IMJ786698:IMJ786699 IWF786698:IWF786699 JGB786698:JGB786699 JPX786698:JPX786699 JZT786698:JZT786699 KJP786698:KJP786699 KTL786698:KTL786699 LDH786698:LDH786699 LND786698:LND786699 LWZ786698:LWZ786699 MGV786698:MGV786699 MQR786698:MQR786699 NAN786698:NAN786699 NKJ786698:NKJ786699 NUF786698:NUF786699 OEB786698:OEB786699 ONX786698:ONX786699 OXT786698:OXT786699 PHP786698:PHP786699 PRL786698:PRL786699 QBH786698:QBH786699 QLD786698:QLD786699 QUZ786698:QUZ786699 REV786698:REV786699 ROR786698:ROR786699 RYN786698:RYN786699 SIJ786698:SIJ786699 SSF786698:SSF786699 TCB786698:TCB786699 TLX786698:TLX786699 TVT786698:TVT786699 UFP786698:UFP786699 UPL786698:UPL786699 UZH786698:UZH786699 VJD786698:VJD786699 VSZ786698:VSZ786699 WCV786698:WCV786699 WMR786698:WMR786699 WWN786698:WWN786699 AH852234:AH852235 KB852234:KB852235 TX852234:TX852235 ADT852234:ADT852235 ANP852234:ANP852235 AXL852234:AXL852235 BHH852234:BHH852235 BRD852234:BRD852235 CAZ852234:CAZ852235 CKV852234:CKV852235 CUR852234:CUR852235 DEN852234:DEN852235 DOJ852234:DOJ852235 DYF852234:DYF852235 EIB852234:EIB852235 ERX852234:ERX852235 FBT852234:FBT852235 FLP852234:FLP852235 FVL852234:FVL852235 GFH852234:GFH852235 GPD852234:GPD852235 GYZ852234:GYZ852235 HIV852234:HIV852235 HSR852234:HSR852235 ICN852234:ICN852235 IMJ852234:IMJ852235 IWF852234:IWF852235 JGB852234:JGB852235 JPX852234:JPX852235 JZT852234:JZT852235 KJP852234:KJP852235 KTL852234:KTL852235 LDH852234:LDH852235 LND852234:LND852235 LWZ852234:LWZ852235 MGV852234:MGV852235 MQR852234:MQR852235 NAN852234:NAN852235 NKJ852234:NKJ852235 NUF852234:NUF852235 OEB852234:OEB852235 ONX852234:ONX852235 OXT852234:OXT852235 PHP852234:PHP852235 PRL852234:PRL852235 QBH852234:QBH852235 QLD852234:QLD852235 QUZ852234:QUZ852235 REV852234:REV852235 ROR852234:ROR852235 RYN852234:RYN852235 SIJ852234:SIJ852235 SSF852234:SSF852235 TCB852234:TCB852235 TLX852234:TLX852235 TVT852234:TVT852235 UFP852234:UFP852235 UPL852234:UPL852235 UZH852234:UZH852235 VJD852234:VJD852235 VSZ852234:VSZ852235 WCV852234:WCV852235 WMR852234:WMR852235 WWN852234:WWN852235 AH917770:AH917771 KB917770:KB917771 TX917770:TX917771 ADT917770:ADT917771 ANP917770:ANP917771 AXL917770:AXL917771 BHH917770:BHH917771 BRD917770:BRD917771 CAZ917770:CAZ917771 CKV917770:CKV917771 CUR917770:CUR917771 DEN917770:DEN917771 DOJ917770:DOJ917771 DYF917770:DYF917771 EIB917770:EIB917771 ERX917770:ERX917771 FBT917770:FBT917771 FLP917770:FLP917771 FVL917770:FVL917771 GFH917770:GFH917771 GPD917770:GPD917771 GYZ917770:GYZ917771 HIV917770:HIV917771 HSR917770:HSR917771 ICN917770:ICN917771 IMJ917770:IMJ917771 IWF917770:IWF917771 JGB917770:JGB917771 JPX917770:JPX917771 JZT917770:JZT917771 KJP917770:KJP917771 KTL917770:KTL917771 LDH917770:LDH917771 LND917770:LND917771 LWZ917770:LWZ917771 MGV917770:MGV917771 MQR917770:MQR917771 NAN917770:NAN917771 NKJ917770:NKJ917771 NUF917770:NUF917771 OEB917770:OEB917771 ONX917770:ONX917771 OXT917770:OXT917771 PHP917770:PHP917771 PRL917770:PRL917771 QBH917770:QBH917771 QLD917770:QLD917771 QUZ917770:QUZ917771 REV917770:REV917771 ROR917770:ROR917771 RYN917770:RYN917771 SIJ917770:SIJ917771 SSF917770:SSF917771 TCB917770:TCB917771 TLX917770:TLX917771 TVT917770:TVT917771 UFP917770:UFP917771 UPL917770:UPL917771 UZH917770:UZH917771 VJD917770:VJD917771 VSZ917770:VSZ917771 WCV917770:WCV917771 WMR917770:WMR917771 WWN917770:WWN917771 AI264:AI266 AI260:AI262 KC22:KC37 WWO22:WWO37 WMS22:WMS37 WCW22:WCW37 VTA22:VTA37 VJE22:VJE37 UZI22:UZI37 UPM22:UPM37 UFQ22:UFQ37 TVU22:TVU37 TLY22:TLY37 TCC22:TCC37 SSG22:SSG37 SIK22:SIK37 RYO22:RYO37 ROS22:ROS37 REW22:REW37 QVA22:QVA37 QLE22:QLE37 QBI22:QBI37 PRM22:PRM37 PHQ22:PHQ37 OXU22:OXU37 ONY22:ONY37 OEC22:OEC37 NUG22:NUG37 NKK22:NKK37 NAO22:NAO37 MQS22:MQS37 MGW22:MGW37 LXA22:LXA37 LNE22:LNE37 LDI22:LDI37 KTM22:KTM37 KJQ22:KJQ37 JZU22:JZU37 JPY22:JPY37 JGC22:JGC37 IWG22:IWG37 IMK22:IMK37 ICO22:ICO37 HSS22:HSS37 HIW22:HIW37 GZA22:GZA37 GPE22:GPE37 GFI22:GFI37 FVM22:FVM37 FLQ22:FLQ37 FBU22:FBU37 ERY22:ERY37 EIC22:EIC37 DYG22:DYG37 DOK22:DOK37 DEO22:DEO37 CUS22:CUS37 CKW22:CKW37 CBA22:CBA37 BRE22:BRE37 BHI22:BHI37 AXM22:AXM37 ANQ22:ANQ37 ADU22:ADU37 TY22:TY37 AI246:AI253 AI22:AI244" xr:uid="{78E1F663-09B8-4E57-ACF4-A7E3DF473462}">
      <formula1>$AN$4:$AN$5</formula1>
      <formula2>0</formula2>
    </dataValidation>
    <dataValidation type="list" allowBlank="1" showErrorMessage="1" sqref="C983307 IX983307 ST983307 ACP983307 AML983307 AWH983307 BGD983307 BPZ983307 BZV983307 CJR983307 CTN983307 DDJ983307 DNF983307 DXB983307 EGX983307 EQT983307 FAP983307 FKL983307 FUH983307 GED983307 GNZ983307 GXV983307 HHR983307 HRN983307 IBJ983307 ILF983307 IVB983307 JEX983307 JOT983307 JYP983307 KIL983307 KSH983307 LCD983307 LLZ983307 LVV983307 MFR983307 MPN983307 MZJ983307 NJF983307 NTB983307 OCX983307 OMT983307 OWP983307 PGL983307 PQH983307 QAD983307 QJZ983307 QTV983307 RDR983307 RNN983307 RXJ983307 SHF983307 SRB983307 TAX983307 TKT983307 TUP983307 UEL983307 UOH983307 UYD983307 VHZ983307 VRV983307 WBR983307 WLN983307 WVJ983307 C65803 IX65803 ST65803 ACP65803 AML65803 AWH65803 BGD65803 BPZ65803 BZV65803 CJR65803 CTN65803 DDJ65803 DNF65803 DXB65803 EGX65803 EQT65803 FAP65803 FKL65803 FUH65803 GED65803 GNZ65803 GXV65803 HHR65803 HRN65803 IBJ65803 ILF65803 IVB65803 JEX65803 JOT65803 JYP65803 KIL65803 KSH65803 LCD65803 LLZ65803 LVV65803 MFR65803 MPN65803 MZJ65803 NJF65803 NTB65803 OCX65803 OMT65803 OWP65803 PGL65803 PQH65803 QAD65803 QJZ65803 QTV65803 RDR65803 RNN65803 RXJ65803 SHF65803 SRB65803 TAX65803 TKT65803 TUP65803 UEL65803 UOH65803 UYD65803 VHZ65803 VRV65803 WBR65803 WLN65803 WVJ65803 C131339 IX131339 ST131339 ACP131339 AML131339 AWH131339 BGD131339 BPZ131339 BZV131339 CJR131339 CTN131339 DDJ131339 DNF131339 DXB131339 EGX131339 EQT131339 FAP131339 FKL131339 FUH131339 GED131339 GNZ131339 GXV131339 HHR131339 HRN131339 IBJ131339 ILF131339 IVB131339 JEX131339 JOT131339 JYP131339 KIL131339 KSH131339 LCD131339 LLZ131339 LVV131339 MFR131339 MPN131339 MZJ131339 NJF131339 NTB131339 OCX131339 OMT131339 OWP131339 PGL131339 PQH131339 QAD131339 QJZ131339 QTV131339 RDR131339 RNN131339 RXJ131339 SHF131339 SRB131339 TAX131339 TKT131339 TUP131339 UEL131339 UOH131339 UYD131339 VHZ131339 VRV131339 WBR131339 WLN131339 WVJ131339 C196875 IX196875 ST196875 ACP196875 AML196875 AWH196875 BGD196875 BPZ196875 BZV196875 CJR196875 CTN196875 DDJ196875 DNF196875 DXB196875 EGX196875 EQT196875 FAP196875 FKL196875 FUH196875 GED196875 GNZ196875 GXV196875 HHR196875 HRN196875 IBJ196875 ILF196875 IVB196875 JEX196875 JOT196875 JYP196875 KIL196875 KSH196875 LCD196875 LLZ196875 LVV196875 MFR196875 MPN196875 MZJ196875 NJF196875 NTB196875 OCX196875 OMT196875 OWP196875 PGL196875 PQH196875 QAD196875 QJZ196875 QTV196875 RDR196875 RNN196875 RXJ196875 SHF196875 SRB196875 TAX196875 TKT196875 TUP196875 UEL196875 UOH196875 UYD196875 VHZ196875 VRV196875 WBR196875 WLN196875 WVJ196875 C262411 IX262411 ST262411 ACP262411 AML262411 AWH262411 BGD262411 BPZ262411 BZV262411 CJR262411 CTN262411 DDJ262411 DNF262411 DXB262411 EGX262411 EQT262411 FAP262411 FKL262411 FUH262411 GED262411 GNZ262411 GXV262411 HHR262411 HRN262411 IBJ262411 ILF262411 IVB262411 JEX262411 JOT262411 JYP262411 KIL262411 KSH262411 LCD262411 LLZ262411 LVV262411 MFR262411 MPN262411 MZJ262411 NJF262411 NTB262411 OCX262411 OMT262411 OWP262411 PGL262411 PQH262411 QAD262411 QJZ262411 QTV262411 RDR262411 RNN262411 RXJ262411 SHF262411 SRB262411 TAX262411 TKT262411 TUP262411 UEL262411 UOH262411 UYD262411 VHZ262411 VRV262411 WBR262411 WLN262411 WVJ262411 C327947 IX327947 ST327947 ACP327947 AML327947 AWH327947 BGD327947 BPZ327947 BZV327947 CJR327947 CTN327947 DDJ327947 DNF327947 DXB327947 EGX327947 EQT327947 FAP327947 FKL327947 FUH327947 GED327947 GNZ327947 GXV327947 HHR327947 HRN327947 IBJ327947 ILF327947 IVB327947 JEX327947 JOT327947 JYP327947 KIL327947 KSH327947 LCD327947 LLZ327947 LVV327947 MFR327947 MPN327947 MZJ327947 NJF327947 NTB327947 OCX327947 OMT327947 OWP327947 PGL327947 PQH327947 QAD327947 QJZ327947 QTV327947 RDR327947 RNN327947 RXJ327947 SHF327947 SRB327947 TAX327947 TKT327947 TUP327947 UEL327947 UOH327947 UYD327947 VHZ327947 VRV327947 WBR327947 WLN327947 WVJ327947 C393483 IX393483 ST393483 ACP393483 AML393483 AWH393483 BGD393483 BPZ393483 BZV393483 CJR393483 CTN393483 DDJ393483 DNF393483 DXB393483 EGX393483 EQT393483 FAP393483 FKL393483 FUH393483 GED393483 GNZ393483 GXV393483 HHR393483 HRN393483 IBJ393483 ILF393483 IVB393483 JEX393483 JOT393483 JYP393483 KIL393483 KSH393483 LCD393483 LLZ393483 LVV393483 MFR393483 MPN393483 MZJ393483 NJF393483 NTB393483 OCX393483 OMT393483 OWP393483 PGL393483 PQH393483 QAD393483 QJZ393483 QTV393483 RDR393483 RNN393483 RXJ393483 SHF393483 SRB393483 TAX393483 TKT393483 TUP393483 UEL393483 UOH393483 UYD393483 VHZ393483 VRV393483 WBR393483 WLN393483 WVJ393483 C459019 IX459019 ST459019 ACP459019 AML459019 AWH459019 BGD459019 BPZ459019 BZV459019 CJR459019 CTN459019 DDJ459019 DNF459019 DXB459019 EGX459019 EQT459019 FAP459019 FKL459019 FUH459019 GED459019 GNZ459019 GXV459019 HHR459019 HRN459019 IBJ459019 ILF459019 IVB459019 JEX459019 JOT459019 JYP459019 KIL459019 KSH459019 LCD459019 LLZ459019 LVV459019 MFR459019 MPN459019 MZJ459019 NJF459019 NTB459019 OCX459019 OMT459019 OWP459019 PGL459019 PQH459019 QAD459019 QJZ459019 QTV459019 RDR459019 RNN459019 RXJ459019 SHF459019 SRB459019 TAX459019 TKT459019 TUP459019 UEL459019 UOH459019 UYD459019 VHZ459019 VRV459019 WBR459019 WLN459019 WVJ459019 C524555 IX524555 ST524555 ACP524555 AML524555 AWH524555 BGD524555 BPZ524555 BZV524555 CJR524555 CTN524555 DDJ524555 DNF524555 DXB524555 EGX524555 EQT524555 FAP524555 FKL524555 FUH524555 GED524555 GNZ524555 GXV524555 HHR524555 HRN524555 IBJ524555 ILF524555 IVB524555 JEX524555 JOT524555 JYP524555 KIL524555 KSH524555 LCD524555 LLZ524555 LVV524555 MFR524555 MPN524555 MZJ524555 NJF524555 NTB524555 OCX524555 OMT524555 OWP524555 PGL524555 PQH524555 QAD524555 QJZ524555 QTV524555 RDR524555 RNN524555 RXJ524555 SHF524555 SRB524555 TAX524555 TKT524555 TUP524555 UEL524555 UOH524555 UYD524555 VHZ524555 VRV524555 WBR524555 WLN524555 WVJ524555 C590091 IX590091 ST590091 ACP590091 AML590091 AWH590091 BGD590091 BPZ590091 BZV590091 CJR590091 CTN590091 DDJ590091 DNF590091 DXB590091 EGX590091 EQT590091 FAP590091 FKL590091 FUH590091 GED590091 GNZ590091 GXV590091 HHR590091 HRN590091 IBJ590091 ILF590091 IVB590091 JEX590091 JOT590091 JYP590091 KIL590091 KSH590091 LCD590091 LLZ590091 LVV590091 MFR590091 MPN590091 MZJ590091 NJF590091 NTB590091 OCX590091 OMT590091 OWP590091 PGL590091 PQH590091 QAD590091 QJZ590091 QTV590091 RDR590091 RNN590091 RXJ590091 SHF590091 SRB590091 TAX590091 TKT590091 TUP590091 UEL590091 UOH590091 UYD590091 VHZ590091 VRV590091 WBR590091 WLN590091 WVJ590091 C655627 IX655627 ST655627 ACP655627 AML655627 AWH655627 BGD655627 BPZ655627 BZV655627 CJR655627 CTN655627 DDJ655627 DNF655627 DXB655627 EGX655627 EQT655627 FAP655627 FKL655627 FUH655627 GED655627 GNZ655627 GXV655627 HHR655627 HRN655627 IBJ655627 ILF655627 IVB655627 JEX655627 JOT655627 JYP655627 KIL655627 KSH655627 LCD655627 LLZ655627 LVV655627 MFR655627 MPN655627 MZJ655627 NJF655627 NTB655627 OCX655627 OMT655627 OWP655627 PGL655627 PQH655627 QAD655627 QJZ655627 QTV655627 RDR655627 RNN655627 RXJ655627 SHF655627 SRB655627 TAX655627 TKT655627 TUP655627 UEL655627 UOH655627 UYD655627 VHZ655627 VRV655627 WBR655627 WLN655627 WVJ655627 C721163 IX721163 ST721163 ACP721163 AML721163 AWH721163 BGD721163 BPZ721163 BZV721163 CJR721163 CTN721163 DDJ721163 DNF721163 DXB721163 EGX721163 EQT721163 FAP721163 FKL721163 FUH721163 GED721163 GNZ721163 GXV721163 HHR721163 HRN721163 IBJ721163 ILF721163 IVB721163 JEX721163 JOT721163 JYP721163 KIL721163 KSH721163 LCD721163 LLZ721163 LVV721163 MFR721163 MPN721163 MZJ721163 NJF721163 NTB721163 OCX721163 OMT721163 OWP721163 PGL721163 PQH721163 QAD721163 QJZ721163 QTV721163 RDR721163 RNN721163 RXJ721163 SHF721163 SRB721163 TAX721163 TKT721163 TUP721163 UEL721163 UOH721163 UYD721163 VHZ721163 VRV721163 WBR721163 WLN721163 WVJ721163 C786699 IX786699 ST786699 ACP786699 AML786699 AWH786699 BGD786699 BPZ786699 BZV786699 CJR786699 CTN786699 DDJ786699 DNF786699 DXB786699 EGX786699 EQT786699 FAP786699 FKL786699 FUH786699 GED786699 GNZ786699 GXV786699 HHR786699 HRN786699 IBJ786699 ILF786699 IVB786699 JEX786699 JOT786699 JYP786699 KIL786699 KSH786699 LCD786699 LLZ786699 LVV786699 MFR786699 MPN786699 MZJ786699 NJF786699 NTB786699 OCX786699 OMT786699 OWP786699 PGL786699 PQH786699 QAD786699 QJZ786699 QTV786699 RDR786699 RNN786699 RXJ786699 SHF786699 SRB786699 TAX786699 TKT786699 TUP786699 UEL786699 UOH786699 UYD786699 VHZ786699 VRV786699 WBR786699 WLN786699 WVJ786699 C852235 IX852235 ST852235 ACP852235 AML852235 AWH852235 BGD852235 BPZ852235 BZV852235 CJR852235 CTN852235 DDJ852235 DNF852235 DXB852235 EGX852235 EQT852235 FAP852235 FKL852235 FUH852235 GED852235 GNZ852235 GXV852235 HHR852235 HRN852235 IBJ852235 ILF852235 IVB852235 JEX852235 JOT852235 JYP852235 KIL852235 KSH852235 LCD852235 LLZ852235 LVV852235 MFR852235 MPN852235 MZJ852235 NJF852235 NTB852235 OCX852235 OMT852235 OWP852235 PGL852235 PQH852235 QAD852235 QJZ852235 QTV852235 RDR852235 RNN852235 RXJ852235 SHF852235 SRB852235 TAX852235 TKT852235 TUP852235 UEL852235 UOH852235 UYD852235 VHZ852235 VRV852235 WBR852235 WLN852235 WVJ852235 C917771 IX917771 ST917771 ACP917771 AML917771 AWH917771 BGD917771 BPZ917771 BZV917771 CJR917771 CTN917771 DDJ917771 DNF917771 DXB917771 EGX917771 EQT917771 FAP917771 FKL917771 FUH917771 GED917771 GNZ917771 GXV917771 HHR917771 HRN917771 IBJ917771 ILF917771 IVB917771 JEX917771 JOT917771 JYP917771 KIL917771 KSH917771 LCD917771 LLZ917771 LVV917771 MFR917771 MPN917771 MZJ917771 NJF917771 NTB917771 OCX917771 OMT917771 OWP917771 PGL917771 PQH917771 QAD917771 QJZ917771 QTV917771 RDR917771 RNN917771 RXJ917771 SHF917771 SRB917771 TAX917771 TKT917771 TUP917771 UEL917771 UOH917771 UYD917771 VHZ917771 VRV917771 WBR917771 WLN917771 WVJ917771 C264:C266 C260:C262 C246:C253 C23:C244" xr:uid="{8567D90C-78B2-4FFF-A425-05FE0715B62E}">
      <formula1>$AT$2:$AT$4</formula1>
      <formula2>0</formula2>
    </dataValidation>
    <dataValidation type="list" allowBlank="1" showErrorMessage="1" sqref="D983307 IY983307 SU983307 ACQ983307 AMM983307 AWI983307 BGE983307 BQA983307 BZW983307 CJS983307 CTO983307 DDK983307 DNG983307 DXC983307 EGY983307 EQU983307 FAQ983307 FKM983307 FUI983307 GEE983307 GOA983307 GXW983307 HHS983307 HRO983307 IBK983307 ILG983307 IVC983307 JEY983307 JOU983307 JYQ983307 KIM983307 KSI983307 LCE983307 LMA983307 LVW983307 MFS983307 MPO983307 MZK983307 NJG983307 NTC983307 OCY983307 OMU983307 OWQ983307 PGM983307 PQI983307 QAE983307 QKA983307 QTW983307 RDS983307 RNO983307 RXK983307 SHG983307 SRC983307 TAY983307 TKU983307 TUQ983307 UEM983307 UOI983307 UYE983307 VIA983307 VRW983307 WBS983307 WLO983307 WVK983307 D65803 IY65803 SU65803 ACQ65803 AMM65803 AWI65803 BGE65803 BQA65803 BZW65803 CJS65803 CTO65803 DDK65803 DNG65803 DXC65803 EGY65803 EQU65803 FAQ65803 FKM65803 FUI65803 GEE65803 GOA65803 GXW65803 HHS65803 HRO65803 IBK65803 ILG65803 IVC65803 JEY65803 JOU65803 JYQ65803 KIM65803 KSI65803 LCE65803 LMA65803 LVW65803 MFS65803 MPO65803 MZK65803 NJG65803 NTC65803 OCY65803 OMU65803 OWQ65803 PGM65803 PQI65803 QAE65803 QKA65803 QTW65803 RDS65803 RNO65803 RXK65803 SHG65803 SRC65803 TAY65803 TKU65803 TUQ65803 UEM65803 UOI65803 UYE65803 VIA65803 VRW65803 WBS65803 WLO65803 WVK65803 D131339 IY131339 SU131339 ACQ131339 AMM131339 AWI131339 BGE131339 BQA131339 BZW131339 CJS131339 CTO131339 DDK131339 DNG131339 DXC131339 EGY131339 EQU131339 FAQ131339 FKM131339 FUI131339 GEE131339 GOA131339 GXW131339 HHS131339 HRO131339 IBK131339 ILG131339 IVC131339 JEY131339 JOU131339 JYQ131339 KIM131339 KSI131339 LCE131339 LMA131339 LVW131339 MFS131339 MPO131339 MZK131339 NJG131339 NTC131339 OCY131339 OMU131339 OWQ131339 PGM131339 PQI131339 QAE131339 QKA131339 QTW131339 RDS131339 RNO131339 RXK131339 SHG131339 SRC131339 TAY131339 TKU131339 TUQ131339 UEM131339 UOI131339 UYE131339 VIA131339 VRW131339 WBS131339 WLO131339 WVK131339 D196875 IY196875 SU196875 ACQ196875 AMM196875 AWI196875 BGE196875 BQA196875 BZW196875 CJS196875 CTO196875 DDK196875 DNG196875 DXC196875 EGY196875 EQU196875 FAQ196875 FKM196875 FUI196875 GEE196875 GOA196875 GXW196875 HHS196875 HRO196875 IBK196875 ILG196875 IVC196875 JEY196875 JOU196875 JYQ196875 KIM196875 KSI196875 LCE196875 LMA196875 LVW196875 MFS196875 MPO196875 MZK196875 NJG196875 NTC196875 OCY196875 OMU196875 OWQ196875 PGM196875 PQI196875 QAE196875 QKA196875 QTW196875 RDS196875 RNO196875 RXK196875 SHG196875 SRC196875 TAY196875 TKU196875 TUQ196875 UEM196875 UOI196875 UYE196875 VIA196875 VRW196875 WBS196875 WLO196875 WVK196875 D262411 IY262411 SU262411 ACQ262411 AMM262411 AWI262411 BGE262411 BQA262411 BZW262411 CJS262411 CTO262411 DDK262411 DNG262411 DXC262411 EGY262411 EQU262411 FAQ262411 FKM262411 FUI262411 GEE262411 GOA262411 GXW262411 HHS262411 HRO262411 IBK262411 ILG262411 IVC262411 JEY262411 JOU262411 JYQ262411 KIM262411 KSI262411 LCE262411 LMA262411 LVW262411 MFS262411 MPO262411 MZK262411 NJG262411 NTC262411 OCY262411 OMU262411 OWQ262411 PGM262411 PQI262411 QAE262411 QKA262411 QTW262411 RDS262411 RNO262411 RXK262411 SHG262411 SRC262411 TAY262411 TKU262411 TUQ262411 UEM262411 UOI262411 UYE262411 VIA262411 VRW262411 WBS262411 WLO262411 WVK262411 D327947 IY327947 SU327947 ACQ327947 AMM327947 AWI327947 BGE327947 BQA327947 BZW327947 CJS327947 CTO327947 DDK327947 DNG327947 DXC327947 EGY327947 EQU327947 FAQ327947 FKM327947 FUI327947 GEE327947 GOA327947 GXW327947 HHS327947 HRO327947 IBK327947 ILG327947 IVC327947 JEY327947 JOU327947 JYQ327947 KIM327947 KSI327947 LCE327947 LMA327947 LVW327947 MFS327947 MPO327947 MZK327947 NJG327947 NTC327947 OCY327947 OMU327947 OWQ327947 PGM327947 PQI327947 QAE327947 QKA327947 QTW327947 RDS327947 RNO327947 RXK327947 SHG327947 SRC327947 TAY327947 TKU327947 TUQ327947 UEM327947 UOI327947 UYE327947 VIA327947 VRW327947 WBS327947 WLO327947 WVK327947 D393483 IY393483 SU393483 ACQ393483 AMM393483 AWI393483 BGE393483 BQA393483 BZW393483 CJS393483 CTO393483 DDK393483 DNG393483 DXC393483 EGY393483 EQU393483 FAQ393483 FKM393483 FUI393483 GEE393483 GOA393483 GXW393483 HHS393483 HRO393483 IBK393483 ILG393483 IVC393483 JEY393483 JOU393483 JYQ393483 KIM393483 KSI393483 LCE393483 LMA393483 LVW393483 MFS393483 MPO393483 MZK393483 NJG393483 NTC393483 OCY393483 OMU393483 OWQ393483 PGM393483 PQI393483 QAE393483 QKA393483 QTW393483 RDS393483 RNO393483 RXK393483 SHG393483 SRC393483 TAY393483 TKU393483 TUQ393483 UEM393483 UOI393483 UYE393483 VIA393483 VRW393483 WBS393483 WLO393483 WVK393483 D459019 IY459019 SU459019 ACQ459019 AMM459019 AWI459019 BGE459019 BQA459019 BZW459019 CJS459019 CTO459019 DDK459019 DNG459019 DXC459019 EGY459019 EQU459019 FAQ459019 FKM459019 FUI459019 GEE459019 GOA459019 GXW459019 HHS459019 HRO459019 IBK459019 ILG459019 IVC459019 JEY459019 JOU459019 JYQ459019 KIM459019 KSI459019 LCE459019 LMA459019 LVW459019 MFS459019 MPO459019 MZK459019 NJG459019 NTC459019 OCY459019 OMU459019 OWQ459019 PGM459019 PQI459019 QAE459019 QKA459019 QTW459019 RDS459019 RNO459019 RXK459019 SHG459019 SRC459019 TAY459019 TKU459019 TUQ459019 UEM459019 UOI459019 UYE459019 VIA459019 VRW459019 WBS459019 WLO459019 WVK459019 D524555 IY524555 SU524555 ACQ524555 AMM524555 AWI524555 BGE524555 BQA524555 BZW524555 CJS524555 CTO524555 DDK524555 DNG524555 DXC524555 EGY524555 EQU524555 FAQ524555 FKM524555 FUI524555 GEE524555 GOA524555 GXW524555 HHS524555 HRO524555 IBK524555 ILG524555 IVC524555 JEY524555 JOU524555 JYQ524555 KIM524555 KSI524555 LCE524555 LMA524555 LVW524555 MFS524555 MPO524555 MZK524555 NJG524555 NTC524555 OCY524555 OMU524555 OWQ524555 PGM524555 PQI524555 QAE524555 QKA524555 QTW524555 RDS524555 RNO524555 RXK524555 SHG524555 SRC524555 TAY524555 TKU524555 TUQ524555 UEM524555 UOI524555 UYE524555 VIA524555 VRW524555 WBS524555 WLO524555 WVK524555 D590091 IY590091 SU590091 ACQ590091 AMM590091 AWI590091 BGE590091 BQA590091 BZW590091 CJS590091 CTO590091 DDK590091 DNG590091 DXC590091 EGY590091 EQU590091 FAQ590091 FKM590091 FUI590091 GEE590091 GOA590091 GXW590091 HHS590091 HRO590091 IBK590091 ILG590091 IVC590091 JEY590091 JOU590091 JYQ590091 KIM590091 KSI590091 LCE590091 LMA590091 LVW590091 MFS590091 MPO590091 MZK590091 NJG590091 NTC590091 OCY590091 OMU590091 OWQ590091 PGM590091 PQI590091 QAE590091 QKA590091 QTW590091 RDS590091 RNO590091 RXK590091 SHG590091 SRC590091 TAY590091 TKU590091 TUQ590091 UEM590091 UOI590091 UYE590091 VIA590091 VRW590091 WBS590091 WLO590091 WVK590091 D655627 IY655627 SU655627 ACQ655627 AMM655627 AWI655627 BGE655627 BQA655627 BZW655627 CJS655627 CTO655627 DDK655627 DNG655627 DXC655627 EGY655627 EQU655627 FAQ655627 FKM655627 FUI655627 GEE655627 GOA655627 GXW655627 HHS655627 HRO655627 IBK655627 ILG655627 IVC655627 JEY655627 JOU655627 JYQ655627 KIM655627 KSI655627 LCE655627 LMA655627 LVW655627 MFS655627 MPO655627 MZK655627 NJG655627 NTC655627 OCY655627 OMU655627 OWQ655627 PGM655627 PQI655627 QAE655627 QKA655627 QTW655627 RDS655627 RNO655627 RXK655627 SHG655627 SRC655627 TAY655627 TKU655627 TUQ655627 UEM655627 UOI655627 UYE655627 VIA655627 VRW655627 WBS655627 WLO655627 WVK655627 D721163 IY721163 SU721163 ACQ721163 AMM721163 AWI721163 BGE721163 BQA721163 BZW721163 CJS721163 CTO721163 DDK721163 DNG721163 DXC721163 EGY721163 EQU721163 FAQ721163 FKM721163 FUI721163 GEE721163 GOA721163 GXW721163 HHS721163 HRO721163 IBK721163 ILG721163 IVC721163 JEY721163 JOU721163 JYQ721163 KIM721163 KSI721163 LCE721163 LMA721163 LVW721163 MFS721163 MPO721163 MZK721163 NJG721163 NTC721163 OCY721163 OMU721163 OWQ721163 PGM721163 PQI721163 QAE721163 QKA721163 QTW721163 RDS721163 RNO721163 RXK721163 SHG721163 SRC721163 TAY721163 TKU721163 TUQ721163 UEM721163 UOI721163 UYE721163 VIA721163 VRW721163 WBS721163 WLO721163 WVK721163 D786699 IY786699 SU786699 ACQ786699 AMM786699 AWI786699 BGE786699 BQA786699 BZW786699 CJS786699 CTO786699 DDK786699 DNG786699 DXC786699 EGY786699 EQU786699 FAQ786699 FKM786699 FUI786699 GEE786699 GOA786699 GXW786699 HHS786699 HRO786699 IBK786699 ILG786699 IVC786699 JEY786699 JOU786699 JYQ786699 KIM786699 KSI786699 LCE786699 LMA786699 LVW786699 MFS786699 MPO786699 MZK786699 NJG786699 NTC786699 OCY786699 OMU786699 OWQ786699 PGM786699 PQI786699 QAE786699 QKA786699 QTW786699 RDS786699 RNO786699 RXK786699 SHG786699 SRC786699 TAY786699 TKU786699 TUQ786699 UEM786699 UOI786699 UYE786699 VIA786699 VRW786699 WBS786699 WLO786699 WVK786699 D852235 IY852235 SU852235 ACQ852235 AMM852235 AWI852235 BGE852235 BQA852235 BZW852235 CJS852235 CTO852235 DDK852235 DNG852235 DXC852235 EGY852235 EQU852235 FAQ852235 FKM852235 FUI852235 GEE852235 GOA852235 GXW852235 HHS852235 HRO852235 IBK852235 ILG852235 IVC852235 JEY852235 JOU852235 JYQ852235 KIM852235 KSI852235 LCE852235 LMA852235 LVW852235 MFS852235 MPO852235 MZK852235 NJG852235 NTC852235 OCY852235 OMU852235 OWQ852235 PGM852235 PQI852235 QAE852235 QKA852235 QTW852235 RDS852235 RNO852235 RXK852235 SHG852235 SRC852235 TAY852235 TKU852235 TUQ852235 UEM852235 UOI852235 UYE852235 VIA852235 VRW852235 WBS852235 WLO852235 WVK852235 D917771 IY917771 SU917771 ACQ917771 AMM917771 AWI917771 BGE917771 BQA917771 BZW917771 CJS917771 CTO917771 DDK917771 DNG917771 DXC917771 EGY917771 EQU917771 FAQ917771 FKM917771 FUI917771 GEE917771 GOA917771 GXW917771 HHS917771 HRO917771 IBK917771 ILG917771 IVC917771 JEY917771 JOU917771 JYQ917771 KIM917771 KSI917771 LCE917771 LMA917771 LVW917771 MFS917771 MPO917771 MZK917771 NJG917771 NTC917771 OCY917771 OMU917771 OWQ917771 PGM917771 PQI917771 QAE917771 QKA917771 QTW917771 RDS917771 RNO917771 RXK917771 SHG917771 SRC917771 TAY917771 TKU917771 TUQ917771 UEM917771 UOI917771 UYE917771 VIA917771 VRW917771 WBS917771 WLO917771 WVK917771" xr:uid="{E4FB0260-3D02-4D07-9326-2FC3D5A531CD}">
      <formula1>$AZ$2:$AZ$13</formula1>
      <formula2>0</formula2>
    </dataValidation>
    <dataValidation type="list" allowBlank="1" showErrorMessage="1" sqref="AG983307 KA983307 TW983307 ADS983307 ANO983307 AXK983307 BHG983307 BRC983307 CAY983307 CKU983307 CUQ983307 DEM983307 DOI983307 DYE983307 EIA983307 ERW983307 FBS983307 FLO983307 FVK983307 GFG983307 GPC983307 GYY983307 HIU983307 HSQ983307 ICM983307 IMI983307 IWE983307 JGA983307 JPW983307 JZS983307 KJO983307 KTK983307 LDG983307 LNC983307 LWY983307 MGU983307 MQQ983307 NAM983307 NKI983307 NUE983307 OEA983307 ONW983307 OXS983307 PHO983307 PRK983307 QBG983307 QLC983307 QUY983307 REU983307 ROQ983307 RYM983307 SII983307 SSE983307 TCA983307 TLW983307 TVS983307 UFO983307 UPK983307 UZG983307 VJC983307 VSY983307 WCU983307 WMQ983307 WWM983307 AG65803 KA65803 TW65803 ADS65803 ANO65803 AXK65803 BHG65803 BRC65803 CAY65803 CKU65803 CUQ65803 DEM65803 DOI65803 DYE65803 EIA65803 ERW65803 FBS65803 FLO65803 FVK65803 GFG65803 GPC65803 GYY65803 HIU65803 HSQ65803 ICM65803 IMI65803 IWE65803 JGA65803 JPW65803 JZS65803 KJO65803 KTK65803 LDG65803 LNC65803 LWY65803 MGU65803 MQQ65803 NAM65803 NKI65803 NUE65803 OEA65803 ONW65803 OXS65803 PHO65803 PRK65803 QBG65803 QLC65803 QUY65803 REU65803 ROQ65803 RYM65803 SII65803 SSE65803 TCA65803 TLW65803 TVS65803 UFO65803 UPK65803 UZG65803 VJC65803 VSY65803 WCU65803 WMQ65803 WWM65803 AG131339 KA131339 TW131339 ADS131339 ANO131339 AXK131339 BHG131339 BRC131339 CAY131339 CKU131339 CUQ131339 DEM131339 DOI131339 DYE131339 EIA131339 ERW131339 FBS131339 FLO131339 FVK131339 GFG131339 GPC131339 GYY131339 HIU131339 HSQ131339 ICM131339 IMI131339 IWE131339 JGA131339 JPW131339 JZS131339 KJO131339 KTK131339 LDG131339 LNC131339 LWY131339 MGU131339 MQQ131339 NAM131339 NKI131339 NUE131339 OEA131339 ONW131339 OXS131339 PHO131339 PRK131339 QBG131339 QLC131339 QUY131339 REU131339 ROQ131339 RYM131339 SII131339 SSE131339 TCA131339 TLW131339 TVS131339 UFO131339 UPK131339 UZG131339 VJC131339 VSY131339 WCU131339 WMQ131339 WWM131339 AG196875 KA196875 TW196875 ADS196875 ANO196875 AXK196875 BHG196875 BRC196875 CAY196875 CKU196875 CUQ196875 DEM196875 DOI196875 DYE196875 EIA196875 ERW196875 FBS196875 FLO196875 FVK196875 GFG196875 GPC196875 GYY196875 HIU196875 HSQ196875 ICM196875 IMI196875 IWE196875 JGA196875 JPW196875 JZS196875 KJO196875 KTK196875 LDG196875 LNC196875 LWY196875 MGU196875 MQQ196875 NAM196875 NKI196875 NUE196875 OEA196875 ONW196875 OXS196875 PHO196875 PRK196875 QBG196875 QLC196875 QUY196875 REU196875 ROQ196875 RYM196875 SII196875 SSE196875 TCA196875 TLW196875 TVS196875 UFO196875 UPK196875 UZG196875 VJC196875 VSY196875 WCU196875 WMQ196875 WWM196875 AG262411 KA262411 TW262411 ADS262411 ANO262411 AXK262411 BHG262411 BRC262411 CAY262411 CKU262411 CUQ262411 DEM262411 DOI262411 DYE262411 EIA262411 ERW262411 FBS262411 FLO262411 FVK262411 GFG262411 GPC262411 GYY262411 HIU262411 HSQ262411 ICM262411 IMI262411 IWE262411 JGA262411 JPW262411 JZS262411 KJO262411 KTK262411 LDG262411 LNC262411 LWY262411 MGU262411 MQQ262411 NAM262411 NKI262411 NUE262411 OEA262411 ONW262411 OXS262411 PHO262411 PRK262411 QBG262411 QLC262411 QUY262411 REU262411 ROQ262411 RYM262411 SII262411 SSE262411 TCA262411 TLW262411 TVS262411 UFO262411 UPK262411 UZG262411 VJC262411 VSY262411 WCU262411 WMQ262411 WWM262411 AG327947 KA327947 TW327947 ADS327947 ANO327947 AXK327947 BHG327947 BRC327947 CAY327947 CKU327947 CUQ327947 DEM327947 DOI327947 DYE327947 EIA327947 ERW327947 FBS327947 FLO327947 FVK327947 GFG327947 GPC327947 GYY327947 HIU327947 HSQ327947 ICM327947 IMI327947 IWE327947 JGA327947 JPW327947 JZS327947 KJO327947 KTK327947 LDG327947 LNC327947 LWY327947 MGU327947 MQQ327947 NAM327947 NKI327947 NUE327947 OEA327947 ONW327947 OXS327947 PHO327947 PRK327947 QBG327947 QLC327947 QUY327947 REU327947 ROQ327947 RYM327947 SII327947 SSE327947 TCA327947 TLW327947 TVS327947 UFO327947 UPK327947 UZG327947 VJC327947 VSY327947 WCU327947 WMQ327947 WWM327947 AG393483 KA393483 TW393483 ADS393483 ANO393483 AXK393483 BHG393483 BRC393483 CAY393483 CKU393483 CUQ393483 DEM393483 DOI393483 DYE393483 EIA393483 ERW393483 FBS393483 FLO393483 FVK393483 GFG393483 GPC393483 GYY393483 HIU393483 HSQ393483 ICM393483 IMI393483 IWE393483 JGA393483 JPW393483 JZS393483 KJO393483 KTK393483 LDG393483 LNC393483 LWY393483 MGU393483 MQQ393483 NAM393483 NKI393483 NUE393483 OEA393483 ONW393483 OXS393483 PHO393483 PRK393483 QBG393483 QLC393483 QUY393483 REU393483 ROQ393483 RYM393483 SII393483 SSE393483 TCA393483 TLW393483 TVS393483 UFO393483 UPK393483 UZG393483 VJC393483 VSY393483 WCU393483 WMQ393483 WWM393483 AG459019 KA459019 TW459019 ADS459019 ANO459019 AXK459019 BHG459019 BRC459019 CAY459019 CKU459019 CUQ459019 DEM459019 DOI459019 DYE459019 EIA459019 ERW459019 FBS459019 FLO459019 FVK459019 GFG459019 GPC459019 GYY459019 HIU459019 HSQ459019 ICM459019 IMI459019 IWE459019 JGA459019 JPW459019 JZS459019 KJO459019 KTK459019 LDG459019 LNC459019 LWY459019 MGU459019 MQQ459019 NAM459019 NKI459019 NUE459019 OEA459019 ONW459019 OXS459019 PHO459019 PRK459019 QBG459019 QLC459019 QUY459019 REU459019 ROQ459019 RYM459019 SII459019 SSE459019 TCA459019 TLW459019 TVS459019 UFO459019 UPK459019 UZG459019 VJC459019 VSY459019 WCU459019 WMQ459019 WWM459019 AG524555 KA524555 TW524555 ADS524555 ANO524555 AXK524555 BHG524555 BRC524555 CAY524555 CKU524555 CUQ524555 DEM524555 DOI524555 DYE524555 EIA524555 ERW524555 FBS524555 FLO524555 FVK524555 GFG524555 GPC524555 GYY524555 HIU524555 HSQ524555 ICM524555 IMI524555 IWE524555 JGA524555 JPW524555 JZS524555 KJO524555 KTK524555 LDG524555 LNC524555 LWY524555 MGU524555 MQQ524555 NAM524555 NKI524555 NUE524555 OEA524555 ONW524555 OXS524555 PHO524555 PRK524555 QBG524555 QLC524555 QUY524555 REU524555 ROQ524555 RYM524555 SII524555 SSE524555 TCA524555 TLW524555 TVS524555 UFO524555 UPK524555 UZG524555 VJC524555 VSY524555 WCU524555 WMQ524555 WWM524555 AG590091 KA590091 TW590091 ADS590091 ANO590091 AXK590091 BHG590091 BRC590091 CAY590091 CKU590091 CUQ590091 DEM590091 DOI590091 DYE590091 EIA590091 ERW590091 FBS590091 FLO590091 FVK590091 GFG590091 GPC590091 GYY590091 HIU590091 HSQ590091 ICM590091 IMI590091 IWE590091 JGA590091 JPW590091 JZS590091 KJO590091 KTK590091 LDG590091 LNC590091 LWY590091 MGU590091 MQQ590091 NAM590091 NKI590091 NUE590091 OEA590091 ONW590091 OXS590091 PHO590091 PRK590091 QBG590091 QLC590091 QUY590091 REU590091 ROQ590091 RYM590091 SII590091 SSE590091 TCA590091 TLW590091 TVS590091 UFO590091 UPK590091 UZG590091 VJC590091 VSY590091 WCU590091 WMQ590091 WWM590091 AG655627 KA655627 TW655627 ADS655627 ANO655627 AXK655627 BHG655627 BRC655627 CAY655627 CKU655627 CUQ655627 DEM655627 DOI655627 DYE655627 EIA655627 ERW655627 FBS655627 FLO655627 FVK655627 GFG655627 GPC655627 GYY655627 HIU655627 HSQ655627 ICM655627 IMI655627 IWE655627 JGA655627 JPW655627 JZS655627 KJO655627 KTK655627 LDG655627 LNC655627 LWY655627 MGU655627 MQQ655627 NAM655627 NKI655627 NUE655627 OEA655627 ONW655627 OXS655627 PHO655627 PRK655627 QBG655627 QLC655627 QUY655627 REU655627 ROQ655627 RYM655627 SII655627 SSE655627 TCA655627 TLW655627 TVS655627 UFO655627 UPK655627 UZG655627 VJC655627 VSY655627 WCU655627 WMQ655627 WWM655627 AG721163 KA721163 TW721163 ADS721163 ANO721163 AXK721163 BHG721163 BRC721163 CAY721163 CKU721163 CUQ721163 DEM721163 DOI721163 DYE721163 EIA721163 ERW721163 FBS721163 FLO721163 FVK721163 GFG721163 GPC721163 GYY721163 HIU721163 HSQ721163 ICM721163 IMI721163 IWE721163 JGA721163 JPW721163 JZS721163 KJO721163 KTK721163 LDG721163 LNC721163 LWY721163 MGU721163 MQQ721163 NAM721163 NKI721163 NUE721163 OEA721163 ONW721163 OXS721163 PHO721163 PRK721163 QBG721163 QLC721163 QUY721163 REU721163 ROQ721163 RYM721163 SII721163 SSE721163 TCA721163 TLW721163 TVS721163 UFO721163 UPK721163 UZG721163 VJC721163 VSY721163 WCU721163 WMQ721163 WWM721163 AG786699 KA786699 TW786699 ADS786699 ANO786699 AXK786699 BHG786699 BRC786699 CAY786699 CKU786699 CUQ786699 DEM786699 DOI786699 DYE786699 EIA786699 ERW786699 FBS786699 FLO786699 FVK786699 GFG786699 GPC786699 GYY786699 HIU786699 HSQ786699 ICM786699 IMI786699 IWE786699 JGA786699 JPW786699 JZS786699 KJO786699 KTK786699 LDG786699 LNC786699 LWY786699 MGU786699 MQQ786699 NAM786699 NKI786699 NUE786699 OEA786699 ONW786699 OXS786699 PHO786699 PRK786699 QBG786699 QLC786699 QUY786699 REU786699 ROQ786699 RYM786699 SII786699 SSE786699 TCA786699 TLW786699 TVS786699 UFO786699 UPK786699 UZG786699 VJC786699 VSY786699 WCU786699 WMQ786699 WWM786699 AG852235 KA852235 TW852235 ADS852235 ANO852235 AXK852235 BHG852235 BRC852235 CAY852235 CKU852235 CUQ852235 DEM852235 DOI852235 DYE852235 EIA852235 ERW852235 FBS852235 FLO852235 FVK852235 GFG852235 GPC852235 GYY852235 HIU852235 HSQ852235 ICM852235 IMI852235 IWE852235 JGA852235 JPW852235 JZS852235 KJO852235 KTK852235 LDG852235 LNC852235 LWY852235 MGU852235 MQQ852235 NAM852235 NKI852235 NUE852235 OEA852235 ONW852235 OXS852235 PHO852235 PRK852235 QBG852235 QLC852235 QUY852235 REU852235 ROQ852235 RYM852235 SII852235 SSE852235 TCA852235 TLW852235 TVS852235 UFO852235 UPK852235 UZG852235 VJC852235 VSY852235 WCU852235 WMQ852235 WWM852235 AG917771 KA917771 TW917771 ADS917771 ANO917771 AXK917771 BHG917771 BRC917771 CAY917771 CKU917771 CUQ917771 DEM917771 DOI917771 DYE917771 EIA917771 ERW917771 FBS917771 FLO917771 FVK917771 GFG917771 GPC917771 GYY917771 HIU917771 HSQ917771 ICM917771 IMI917771 IWE917771 JGA917771 JPW917771 JZS917771 KJO917771 KTK917771 LDG917771 LNC917771 LWY917771 MGU917771 MQQ917771 NAM917771 NKI917771 NUE917771 OEA917771 ONW917771 OXS917771 PHO917771 PRK917771 QBG917771 QLC917771 QUY917771 REU917771 ROQ917771 RYM917771 SII917771 SSE917771 TCA917771 TLW917771 TVS917771 UFO917771 UPK917771 UZG917771 VJC917771 VSY917771 WCU917771 WMQ917771 WWM917771 AH264:AH266 AH260:AH262 AH246:AH253 AH23:AH244" xr:uid="{327EBFE8-8D9F-4D2A-B93B-69E2ED47A683}">
      <formula1>$AO$4:$AO$6</formula1>
      <formula2>0</formula2>
    </dataValidation>
    <dataValidation type="list" allowBlank="1" showInputMessage="1" showErrorMessage="1" sqref="I17 JD17 SZ17 ACV17 AMR17 AWN17 BGJ17 BQF17 CAB17 CJX17 CTT17 DDP17 DNL17 DXH17 EHD17 EQZ17 FAV17 FKR17 FUN17 GEJ17 GOF17 GYB17 HHX17 HRT17 IBP17 ILL17 IVH17 JFD17 JOZ17 JYV17 KIR17 KSN17 LCJ17 LMF17 LWB17 MFX17 MPT17 MZP17 NJL17 NTH17 ODD17 OMZ17 OWV17 PGR17 PQN17 QAJ17 QKF17 QUB17 RDX17 RNT17 RXP17 SHL17 SRH17 TBD17 TKZ17 TUV17 UER17 UON17 UYJ17 VIF17 VSB17 WBX17 WLT17 WVP17 I65797 JD65797 SZ65797 ACV65797 AMR65797 AWN65797 BGJ65797 BQF65797 CAB65797 CJX65797 CTT65797 DDP65797 DNL65797 DXH65797 EHD65797 EQZ65797 FAV65797 FKR65797 FUN65797 GEJ65797 GOF65797 GYB65797 HHX65797 HRT65797 IBP65797 ILL65797 IVH65797 JFD65797 JOZ65797 JYV65797 KIR65797 KSN65797 LCJ65797 LMF65797 LWB65797 MFX65797 MPT65797 MZP65797 NJL65797 NTH65797 ODD65797 OMZ65797 OWV65797 PGR65797 PQN65797 QAJ65797 QKF65797 QUB65797 RDX65797 RNT65797 RXP65797 SHL65797 SRH65797 TBD65797 TKZ65797 TUV65797 UER65797 UON65797 UYJ65797 VIF65797 VSB65797 WBX65797 WLT65797 WVP65797 I131333 JD131333 SZ131333 ACV131333 AMR131333 AWN131333 BGJ131333 BQF131333 CAB131333 CJX131333 CTT131333 DDP131333 DNL131333 DXH131333 EHD131333 EQZ131333 FAV131333 FKR131333 FUN131333 GEJ131333 GOF131333 GYB131333 HHX131333 HRT131333 IBP131333 ILL131333 IVH131333 JFD131333 JOZ131333 JYV131333 KIR131333 KSN131333 LCJ131333 LMF131333 LWB131333 MFX131333 MPT131333 MZP131333 NJL131333 NTH131333 ODD131333 OMZ131333 OWV131333 PGR131333 PQN131333 QAJ131333 QKF131333 QUB131333 RDX131333 RNT131333 RXP131333 SHL131333 SRH131333 TBD131333 TKZ131333 TUV131333 UER131333 UON131333 UYJ131333 VIF131333 VSB131333 WBX131333 WLT131333 WVP131333 I196869 JD196869 SZ196869 ACV196869 AMR196869 AWN196869 BGJ196869 BQF196869 CAB196869 CJX196869 CTT196869 DDP196869 DNL196869 DXH196869 EHD196869 EQZ196869 FAV196869 FKR196869 FUN196869 GEJ196869 GOF196869 GYB196869 HHX196869 HRT196869 IBP196869 ILL196869 IVH196869 JFD196869 JOZ196869 JYV196869 KIR196869 KSN196869 LCJ196869 LMF196869 LWB196869 MFX196869 MPT196869 MZP196869 NJL196869 NTH196869 ODD196869 OMZ196869 OWV196869 PGR196869 PQN196869 QAJ196869 QKF196869 QUB196869 RDX196869 RNT196869 RXP196869 SHL196869 SRH196869 TBD196869 TKZ196869 TUV196869 UER196869 UON196869 UYJ196869 VIF196869 VSB196869 WBX196869 WLT196869 WVP196869 I262405 JD262405 SZ262405 ACV262405 AMR262405 AWN262405 BGJ262405 BQF262405 CAB262405 CJX262405 CTT262405 DDP262405 DNL262405 DXH262405 EHD262405 EQZ262405 FAV262405 FKR262405 FUN262405 GEJ262405 GOF262405 GYB262405 HHX262405 HRT262405 IBP262405 ILL262405 IVH262405 JFD262405 JOZ262405 JYV262405 KIR262405 KSN262405 LCJ262405 LMF262405 LWB262405 MFX262405 MPT262405 MZP262405 NJL262405 NTH262405 ODD262405 OMZ262405 OWV262405 PGR262405 PQN262405 QAJ262405 QKF262405 QUB262405 RDX262405 RNT262405 RXP262405 SHL262405 SRH262405 TBD262405 TKZ262405 TUV262405 UER262405 UON262405 UYJ262405 VIF262405 VSB262405 WBX262405 WLT262405 WVP262405 I327941 JD327941 SZ327941 ACV327941 AMR327941 AWN327941 BGJ327941 BQF327941 CAB327941 CJX327941 CTT327941 DDP327941 DNL327941 DXH327941 EHD327941 EQZ327941 FAV327941 FKR327941 FUN327941 GEJ327941 GOF327941 GYB327941 HHX327941 HRT327941 IBP327941 ILL327941 IVH327941 JFD327941 JOZ327941 JYV327941 KIR327941 KSN327941 LCJ327941 LMF327941 LWB327941 MFX327941 MPT327941 MZP327941 NJL327941 NTH327941 ODD327941 OMZ327941 OWV327941 PGR327941 PQN327941 QAJ327941 QKF327941 QUB327941 RDX327941 RNT327941 RXP327941 SHL327941 SRH327941 TBD327941 TKZ327941 TUV327941 UER327941 UON327941 UYJ327941 VIF327941 VSB327941 WBX327941 WLT327941 WVP327941 I393477 JD393477 SZ393477 ACV393477 AMR393477 AWN393477 BGJ393477 BQF393477 CAB393477 CJX393477 CTT393477 DDP393477 DNL393477 DXH393477 EHD393477 EQZ393477 FAV393477 FKR393477 FUN393477 GEJ393477 GOF393477 GYB393477 HHX393477 HRT393477 IBP393477 ILL393477 IVH393477 JFD393477 JOZ393477 JYV393477 KIR393477 KSN393477 LCJ393477 LMF393477 LWB393477 MFX393477 MPT393477 MZP393477 NJL393477 NTH393477 ODD393477 OMZ393477 OWV393477 PGR393477 PQN393477 QAJ393477 QKF393477 QUB393477 RDX393477 RNT393477 RXP393477 SHL393477 SRH393477 TBD393477 TKZ393477 TUV393477 UER393477 UON393477 UYJ393477 VIF393477 VSB393477 WBX393477 WLT393477 WVP393477 I459013 JD459013 SZ459013 ACV459013 AMR459013 AWN459013 BGJ459013 BQF459013 CAB459013 CJX459013 CTT459013 DDP459013 DNL459013 DXH459013 EHD459013 EQZ459013 FAV459013 FKR459013 FUN459013 GEJ459013 GOF459013 GYB459013 HHX459013 HRT459013 IBP459013 ILL459013 IVH459013 JFD459013 JOZ459013 JYV459013 KIR459013 KSN459013 LCJ459013 LMF459013 LWB459013 MFX459013 MPT459013 MZP459013 NJL459013 NTH459013 ODD459013 OMZ459013 OWV459013 PGR459013 PQN459013 QAJ459013 QKF459013 QUB459013 RDX459013 RNT459013 RXP459013 SHL459013 SRH459013 TBD459013 TKZ459013 TUV459013 UER459013 UON459013 UYJ459013 VIF459013 VSB459013 WBX459013 WLT459013 WVP459013 I524549 JD524549 SZ524549 ACV524549 AMR524549 AWN524549 BGJ524549 BQF524549 CAB524549 CJX524549 CTT524549 DDP524549 DNL524549 DXH524549 EHD524549 EQZ524549 FAV524549 FKR524549 FUN524549 GEJ524549 GOF524549 GYB524549 HHX524549 HRT524549 IBP524549 ILL524549 IVH524549 JFD524549 JOZ524549 JYV524549 KIR524549 KSN524549 LCJ524549 LMF524549 LWB524549 MFX524549 MPT524549 MZP524549 NJL524549 NTH524549 ODD524549 OMZ524549 OWV524549 PGR524549 PQN524549 QAJ524549 QKF524549 QUB524549 RDX524549 RNT524549 RXP524549 SHL524549 SRH524549 TBD524549 TKZ524549 TUV524549 UER524549 UON524549 UYJ524549 VIF524549 VSB524549 WBX524549 WLT524549 WVP524549 I590085 JD590085 SZ590085 ACV590085 AMR590085 AWN590085 BGJ590085 BQF590085 CAB590085 CJX590085 CTT590085 DDP590085 DNL590085 DXH590085 EHD590085 EQZ590085 FAV590085 FKR590085 FUN590085 GEJ590085 GOF590085 GYB590085 HHX590085 HRT590085 IBP590085 ILL590085 IVH590085 JFD590085 JOZ590085 JYV590085 KIR590085 KSN590085 LCJ590085 LMF590085 LWB590085 MFX590085 MPT590085 MZP590085 NJL590085 NTH590085 ODD590085 OMZ590085 OWV590085 PGR590085 PQN590085 QAJ590085 QKF590085 QUB590085 RDX590085 RNT590085 RXP590085 SHL590085 SRH590085 TBD590085 TKZ590085 TUV590085 UER590085 UON590085 UYJ590085 VIF590085 VSB590085 WBX590085 WLT590085 WVP590085 I655621 JD655621 SZ655621 ACV655621 AMR655621 AWN655621 BGJ655621 BQF655621 CAB655621 CJX655621 CTT655621 DDP655621 DNL655621 DXH655621 EHD655621 EQZ655621 FAV655621 FKR655621 FUN655621 GEJ655621 GOF655621 GYB655621 HHX655621 HRT655621 IBP655621 ILL655621 IVH655621 JFD655621 JOZ655621 JYV655621 KIR655621 KSN655621 LCJ655621 LMF655621 LWB655621 MFX655621 MPT655621 MZP655621 NJL655621 NTH655621 ODD655621 OMZ655621 OWV655621 PGR655621 PQN655621 QAJ655621 QKF655621 QUB655621 RDX655621 RNT655621 RXP655621 SHL655621 SRH655621 TBD655621 TKZ655621 TUV655621 UER655621 UON655621 UYJ655621 VIF655621 VSB655621 WBX655621 WLT655621 WVP655621 I721157 JD721157 SZ721157 ACV721157 AMR721157 AWN721157 BGJ721157 BQF721157 CAB721157 CJX721157 CTT721157 DDP721157 DNL721157 DXH721157 EHD721157 EQZ721157 FAV721157 FKR721157 FUN721157 GEJ721157 GOF721157 GYB721157 HHX721157 HRT721157 IBP721157 ILL721157 IVH721157 JFD721157 JOZ721157 JYV721157 KIR721157 KSN721157 LCJ721157 LMF721157 LWB721157 MFX721157 MPT721157 MZP721157 NJL721157 NTH721157 ODD721157 OMZ721157 OWV721157 PGR721157 PQN721157 QAJ721157 QKF721157 QUB721157 RDX721157 RNT721157 RXP721157 SHL721157 SRH721157 TBD721157 TKZ721157 TUV721157 UER721157 UON721157 UYJ721157 VIF721157 VSB721157 WBX721157 WLT721157 WVP721157 I786693 JD786693 SZ786693 ACV786693 AMR786693 AWN786693 BGJ786693 BQF786693 CAB786693 CJX786693 CTT786693 DDP786693 DNL786693 DXH786693 EHD786693 EQZ786693 FAV786693 FKR786693 FUN786693 GEJ786693 GOF786693 GYB786693 HHX786693 HRT786693 IBP786693 ILL786693 IVH786693 JFD786693 JOZ786693 JYV786693 KIR786693 KSN786693 LCJ786693 LMF786693 LWB786693 MFX786693 MPT786693 MZP786693 NJL786693 NTH786693 ODD786693 OMZ786693 OWV786693 PGR786693 PQN786693 QAJ786693 QKF786693 QUB786693 RDX786693 RNT786693 RXP786693 SHL786693 SRH786693 TBD786693 TKZ786693 TUV786693 UER786693 UON786693 UYJ786693 VIF786693 VSB786693 WBX786693 WLT786693 WVP786693 I852229 JD852229 SZ852229 ACV852229 AMR852229 AWN852229 BGJ852229 BQF852229 CAB852229 CJX852229 CTT852229 DDP852229 DNL852229 DXH852229 EHD852229 EQZ852229 FAV852229 FKR852229 FUN852229 GEJ852229 GOF852229 GYB852229 HHX852229 HRT852229 IBP852229 ILL852229 IVH852229 JFD852229 JOZ852229 JYV852229 KIR852229 KSN852229 LCJ852229 LMF852229 LWB852229 MFX852229 MPT852229 MZP852229 NJL852229 NTH852229 ODD852229 OMZ852229 OWV852229 PGR852229 PQN852229 QAJ852229 QKF852229 QUB852229 RDX852229 RNT852229 RXP852229 SHL852229 SRH852229 TBD852229 TKZ852229 TUV852229 UER852229 UON852229 UYJ852229 VIF852229 VSB852229 WBX852229 WLT852229 WVP852229 I917765 JD917765 SZ917765 ACV917765 AMR917765 AWN917765 BGJ917765 BQF917765 CAB917765 CJX917765 CTT917765 DDP917765 DNL917765 DXH917765 EHD917765 EQZ917765 FAV917765 FKR917765 FUN917765 GEJ917765 GOF917765 GYB917765 HHX917765 HRT917765 IBP917765 ILL917765 IVH917765 JFD917765 JOZ917765 JYV917765 KIR917765 KSN917765 LCJ917765 LMF917765 LWB917765 MFX917765 MPT917765 MZP917765 NJL917765 NTH917765 ODD917765 OMZ917765 OWV917765 PGR917765 PQN917765 QAJ917765 QKF917765 QUB917765 RDX917765 RNT917765 RXP917765 SHL917765 SRH917765 TBD917765 TKZ917765 TUV917765 UER917765 UON917765 UYJ917765 VIF917765 VSB917765 WBX917765 WLT917765 WVP917765 I983301 JD983301 SZ983301 ACV983301 AMR983301 AWN983301 BGJ983301 BQF983301 CAB983301 CJX983301 CTT983301 DDP983301 DNL983301 DXH983301 EHD983301 EQZ983301 FAV983301 FKR983301 FUN983301 GEJ983301 GOF983301 GYB983301 HHX983301 HRT983301 IBP983301 ILL983301 IVH983301 JFD983301 JOZ983301 JYV983301 KIR983301 KSN983301 LCJ983301 LMF983301 LWB983301 MFX983301 MPT983301 MZP983301 NJL983301 NTH983301 ODD983301 OMZ983301 OWV983301 PGR983301 PQN983301 QAJ983301 QKF983301 QUB983301 RDX983301 RNT983301 RXP983301 SHL983301 SRH983301 TBD983301 TKZ983301 TUV983301 UER983301 UON983301 UYJ983301 VIF983301 VSB983301 WBX983301 WLT983301 WVP983301 S983307 JM983307 TI983307 ADE983307 ANA983307 AWW983307 BGS983307 BQO983307 CAK983307 CKG983307 CUC983307 DDY983307 DNU983307 DXQ983307 EHM983307 ERI983307 FBE983307 FLA983307 FUW983307 GES983307 GOO983307 GYK983307 HIG983307 HSC983307 IBY983307 ILU983307 IVQ983307 JFM983307 JPI983307 JZE983307 KJA983307 KSW983307 LCS983307 LMO983307 LWK983307 MGG983307 MQC983307 MZY983307 NJU983307 NTQ983307 ODM983307 ONI983307 OXE983307 PHA983307 PQW983307 QAS983307 QKO983307 QUK983307 REG983307 ROC983307 RXY983307 SHU983307 SRQ983307 TBM983307 TLI983307 TVE983307 UFA983307 UOW983307 UYS983307 VIO983307 VSK983307 WCG983307 WMC983307 WVY983307 S65803 JM65803 TI65803 ADE65803 ANA65803 AWW65803 BGS65803 BQO65803 CAK65803 CKG65803 CUC65803 DDY65803 DNU65803 DXQ65803 EHM65803 ERI65803 FBE65803 FLA65803 FUW65803 GES65803 GOO65803 GYK65803 HIG65803 HSC65803 IBY65803 ILU65803 IVQ65803 JFM65803 JPI65803 JZE65803 KJA65803 KSW65803 LCS65803 LMO65803 LWK65803 MGG65803 MQC65803 MZY65803 NJU65803 NTQ65803 ODM65803 ONI65803 OXE65803 PHA65803 PQW65803 QAS65803 QKO65803 QUK65803 REG65803 ROC65803 RXY65803 SHU65803 SRQ65803 TBM65803 TLI65803 TVE65803 UFA65803 UOW65803 UYS65803 VIO65803 VSK65803 WCG65803 WMC65803 WVY65803 S131339 JM131339 TI131339 ADE131339 ANA131339 AWW131339 BGS131339 BQO131339 CAK131339 CKG131339 CUC131339 DDY131339 DNU131339 DXQ131339 EHM131339 ERI131339 FBE131339 FLA131339 FUW131339 GES131339 GOO131339 GYK131339 HIG131339 HSC131339 IBY131339 ILU131339 IVQ131339 JFM131339 JPI131339 JZE131339 KJA131339 KSW131339 LCS131339 LMO131339 LWK131339 MGG131339 MQC131339 MZY131339 NJU131339 NTQ131339 ODM131339 ONI131339 OXE131339 PHA131339 PQW131339 QAS131339 QKO131339 QUK131339 REG131339 ROC131339 RXY131339 SHU131339 SRQ131339 TBM131339 TLI131339 TVE131339 UFA131339 UOW131339 UYS131339 VIO131339 VSK131339 WCG131339 WMC131339 WVY131339 S196875 JM196875 TI196875 ADE196875 ANA196875 AWW196875 BGS196875 BQO196875 CAK196875 CKG196875 CUC196875 DDY196875 DNU196875 DXQ196875 EHM196875 ERI196875 FBE196875 FLA196875 FUW196875 GES196875 GOO196875 GYK196875 HIG196875 HSC196875 IBY196875 ILU196875 IVQ196875 JFM196875 JPI196875 JZE196875 KJA196875 KSW196875 LCS196875 LMO196875 LWK196875 MGG196875 MQC196875 MZY196875 NJU196875 NTQ196875 ODM196875 ONI196875 OXE196875 PHA196875 PQW196875 QAS196875 QKO196875 QUK196875 REG196875 ROC196875 RXY196875 SHU196875 SRQ196875 TBM196875 TLI196875 TVE196875 UFA196875 UOW196875 UYS196875 VIO196875 VSK196875 WCG196875 WMC196875 WVY196875 S262411 JM262411 TI262411 ADE262411 ANA262411 AWW262411 BGS262411 BQO262411 CAK262411 CKG262411 CUC262411 DDY262411 DNU262411 DXQ262411 EHM262411 ERI262411 FBE262411 FLA262411 FUW262411 GES262411 GOO262411 GYK262411 HIG262411 HSC262411 IBY262411 ILU262411 IVQ262411 JFM262411 JPI262411 JZE262411 KJA262411 KSW262411 LCS262411 LMO262411 LWK262411 MGG262411 MQC262411 MZY262411 NJU262411 NTQ262411 ODM262411 ONI262411 OXE262411 PHA262411 PQW262411 QAS262411 QKO262411 QUK262411 REG262411 ROC262411 RXY262411 SHU262411 SRQ262411 TBM262411 TLI262411 TVE262411 UFA262411 UOW262411 UYS262411 VIO262411 VSK262411 WCG262411 WMC262411 WVY262411 S327947 JM327947 TI327947 ADE327947 ANA327947 AWW327947 BGS327947 BQO327947 CAK327947 CKG327947 CUC327947 DDY327947 DNU327947 DXQ327947 EHM327947 ERI327947 FBE327947 FLA327947 FUW327947 GES327947 GOO327947 GYK327947 HIG327947 HSC327947 IBY327947 ILU327947 IVQ327947 JFM327947 JPI327947 JZE327947 KJA327947 KSW327947 LCS327947 LMO327947 LWK327947 MGG327947 MQC327947 MZY327947 NJU327947 NTQ327947 ODM327947 ONI327947 OXE327947 PHA327947 PQW327947 QAS327947 QKO327947 QUK327947 REG327947 ROC327947 RXY327947 SHU327947 SRQ327947 TBM327947 TLI327947 TVE327947 UFA327947 UOW327947 UYS327947 VIO327947 VSK327947 WCG327947 WMC327947 WVY327947 S393483 JM393483 TI393483 ADE393483 ANA393483 AWW393483 BGS393483 BQO393483 CAK393483 CKG393483 CUC393483 DDY393483 DNU393483 DXQ393483 EHM393483 ERI393483 FBE393483 FLA393483 FUW393483 GES393483 GOO393483 GYK393483 HIG393483 HSC393483 IBY393483 ILU393483 IVQ393483 JFM393483 JPI393483 JZE393483 KJA393483 KSW393483 LCS393483 LMO393483 LWK393483 MGG393483 MQC393483 MZY393483 NJU393483 NTQ393483 ODM393483 ONI393483 OXE393483 PHA393483 PQW393483 QAS393483 QKO393483 QUK393483 REG393483 ROC393483 RXY393483 SHU393483 SRQ393483 TBM393483 TLI393483 TVE393483 UFA393483 UOW393483 UYS393483 VIO393483 VSK393483 WCG393483 WMC393483 WVY393483 S459019 JM459019 TI459019 ADE459019 ANA459019 AWW459019 BGS459019 BQO459019 CAK459019 CKG459019 CUC459019 DDY459019 DNU459019 DXQ459019 EHM459019 ERI459019 FBE459019 FLA459019 FUW459019 GES459019 GOO459019 GYK459019 HIG459019 HSC459019 IBY459019 ILU459019 IVQ459019 JFM459019 JPI459019 JZE459019 KJA459019 KSW459019 LCS459019 LMO459019 LWK459019 MGG459019 MQC459019 MZY459019 NJU459019 NTQ459019 ODM459019 ONI459019 OXE459019 PHA459019 PQW459019 QAS459019 QKO459019 QUK459019 REG459019 ROC459019 RXY459019 SHU459019 SRQ459019 TBM459019 TLI459019 TVE459019 UFA459019 UOW459019 UYS459019 VIO459019 VSK459019 WCG459019 WMC459019 WVY459019 S524555 JM524555 TI524555 ADE524555 ANA524555 AWW524555 BGS524555 BQO524555 CAK524555 CKG524555 CUC524555 DDY524555 DNU524555 DXQ524555 EHM524555 ERI524555 FBE524555 FLA524555 FUW524555 GES524555 GOO524555 GYK524555 HIG524555 HSC524555 IBY524555 ILU524555 IVQ524555 JFM524555 JPI524555 JZE524555 KJA524555 KSW524555 LCS524555 LMO524555 LWK524555 MGG524555 MQC524555 MZY524555 NJU524555 NTQ524555 ODM524555 ONI524555 OXE524555 PHA524555 PQW524555 QAS524555 QKO524555 QUK524555 REG524555 ROC524555 RXY524555 SHU524555 SRQ524555 TBM524555 TLI524555 TVE524555 UFA524555 UOW524555 UYS524555 VIO524555 VSK524555 WCG524555 WMC524555 WVY524555 S590091 JM590091 TI590091 ADE590091 ANA590091 AWW590091 BGS590091 BQO590091 CAK590091 CKG590091 CUC590091 DDY590091 DNU590091 DXQ590091 EHM590091 ERI590091 FBE590091 FLA590091 FUW590091 GES590091 GOO590091 GYK590091 HIG590091 HSC590091 IBY590091 ILU590091 IVQ590091 JFM590091 JPI590091 JZE590091 KJA590091 KSW590091 LCS590091 LMO590091 LWK590091 MGG590091 MQC590091 MZY590091 NJU590091 NTQ590091 ODM590091 ONI590091 OXE590091 PHA590091 PQW590091 QAS590091 QKO590091 QUK590091 REG590091 ROC590091 RXY590091 SHU590091 SRQ590091 TBM590091 TLI590091 TVE590091 UFA590091 UOW590091 UYS590091 VIO590091 VSK590091 WCG590091 WMC590091 WVY590091 S655627 JM655627 TI655627 ADE655627 ANA655627 AWW655627 BGS655627 BQO655627 CAK655627 CKG655627 CUC655627 DDY655627 DNU655627 DXQ655627 EHM655627 ERI655627 FBE655627 FLA655627 FUW655627 GES655627 GOO655627 GYK655627 HIG655627 HSC655627 IBY655627 ILU655627 IVQ655627 JFM655627 JPI655627 JZE655627 KJA655627 KSW655627 LCS655627 LMO655627 LWK655627 MGG655627 MQC655627 MZY655627 NJU655627 NTQ655627 ODM655627 ONI655627 OXE655627 PHA655627 PQW655627 QAS655627 QKO655627 QUK655627 REG655627 ROC655627 RXY655627 SHU655627 SRQ655627 TBM655627 TLI655627 TVE655627 UFA655627 UOW655627 UYS655627 VIO655627 VSK655627 WCG655627 WMC655627 WVY655627 S721163 JM721163 TI721163 ADE721163 ANA721163 AWW721163 BGS721163 BQO721163 CAK721163 CKG721163 CUC721163 DDY721163 DNU721163 DXQ721163 EHM721163 ERI721163 FBE721163 FLA721163 FUW721163 GES721163 GOO721163 GYK721163 HIG721163 HSC721163 IBY721163 ILU721163 IVQ721163 JFM721163 JPI721163 JZE721163 KJA721163 KSW721163 LCS721163 LMO721163 LWK721163 MGG721163 MQC721163 MZY721163 NJU721163 NTQ721163 ODM721163 ONI721163 OXE721163 PHA721163 PQW721163 QAS721163 QKO721163 QUK721163 REG721163 ROC721163 RXY721163 SHU721163 SRQ721163 TBM721163 TLI721163 TVE721163 UFA721163 UOW721163 UYS721163 VIO721163 VSK721163 WCG721163 WMC721163 WVY721163 S786699 JM786699 TI786699 ADE786699 ANA786699 AWW786699 BGS786699 BQO786699 CAK786699 CKG786699 CUC786699 DDY786699 DNU786699 DXQ786699 EHM786699 ERI786699 FBE786699 FLA786699 FUW786699 GES786699 GOO786699 GYK786699 HIG786699 HSC786699 IBY786699 ILU786699 IVQ786699 JFM786699 JPI786699 JZE786699 KJA786699 KSW786699 LCS786699 LMO786699 LWK786699 MGG786699 MQC786699 MZY786699 NJU786699 NTQ786699 ODM786699 ONI786699 OXE786699 PHA786699 PQW786699 QAS786699 QKO786699 QUK786699 REG786699 ROC786699 RXY786699 SHU786699 SRQ786699 TBM786699 TLI786699 TVE786699 UFA786699 UOW786699 UYS786699 VIO786699 VSK786699 WCG786699 WMC786699 WVY786699 S852235 JM852235 TI852235 ADE852235 ANA852235 AWW852235 BGS852235 BQO852235 CAK852235 CKG852235 CUC852235 DDY852235 DNU852235 DXQ852235 EHM852235 ERI852235 FBE852235 FLA852235 FUW852235 GES852235 GOO852235 GYK852235 HIG852235 HSC852235 IBY852235 ILU852235 IVQ852235 JFM852235 JPI852235 JZE852235 KJA852235 KSW852235 LCS852235 LMO852235 LWK852235 MGG852235 MQC852235 MZY852235 NJU852235 NTQ852235 ODM852235 ONI852235 OXE852235 PHA852235 PQW852235 QAS852235 QKO852235 QUK852235 REG852235 ROC852235 RXY852235 SHU852235 SRQ852235 TBM852235 TLI852235 TVE852235 UFA852235 UOW852235 UYS852235 VIO852235 VSK852235 WCG852235 WMC852235 WVY852235 S917771 JM917771 TI917771 ADE917771 ANA917771 AWW917771 BGS917771 BQO917771 CAK917771 CKG917771 CUC917771 DDY917771 DNU917771 DXQ917771 EHM917771 ERI917771 FBE917771 FLA917771 FUW917771 GES917771 GOO917771 GYK917771 HIG917771 HSC917771 IBY917771 ILU917771 IVQ917771 JFM917771 JPI917771 JZE917771 KJA917771 KSW917771 LCS917771 LMO917771 LWK917771 MGG917771 MQC917771 MZY917771 NJU917771 NTQ917771 ODM917771 ONI917771 OXE917771 PHA917771 PQW917771 QAS917771 QKO917771 QUK917771 REG917771 ROC917771 RXY917771 SHU917771 SRQ917771 TBM917771 TLI917771 TVE917771 UFA917771 UOW917771 UYS917771 VIO917771 VSK917771 WCG917771 WMC917771 WVY917771" xr:uid="{FE8ACD12-C026-4A86-B0DF-59C44793576F}">
      <formula1>$K$12:$K$13</formula1>
    </dataValidation>
    <dataValidation type="list" allowBlank="1" showErrorMessage="1" sqref="AE983307 WWK917771 WMO917771 WCS917771 VSW917771 VJA917771 UZE917771 UPI917771 UFM917771 TVQ917771 TLU917771 TBY917771 SSC917771 SIG917771 RYK917771 ROO917771 RES917771 QUW917771 QLA917771 QBE917771 PRI917771 PHM917771 OXQ917771 ONU917771 ODY917771 NUC917771 NKG917771 NAK917771 MQO917771 MGS917771 LWW917771 LNA917771 LDE917771 KTI917771 KJM917771 JZQ917771 JPU917771 JFY917771 IWC917771 IMG917771 ICK917771 HSO917771 HIS917771 GYW917771 GPA917771 GFE917771 FVI917771 FLM917771 FBQ917771 ERU917771 EHY917771 DYC917771 DOG917771 DEK917771 CUO917771 CKS917771 CAW917771 BRA917771 BHE917771 AXI917771 ANM917771 ADQ917771 TU917771 JY917771 AE917771 WWK852235 WMO852235 WCS852235 VSW852235 VJA852235 UZE852235 UPI852235 UFM852235 TVQ852235 TLU852235 TBY852235 SSC852235 SIG852235 RYK852235 ROO852235 RES852235 QUW852235 QLA852235 QBE852235 PRI852235 PHM852235 OXQ852235 ONU852235 ODY852235 NUC852235 NKG852235 NAK852235 MQO852235 MGS852235 LWW852235 LNA852235 LDE852235 KTI852235 KJM852235 JZQ852235 JPU852235 JFY852235 IWC852235 IMG852235 ICK852235 HSO852235 HIS852235 GYW852235 GPA852235 GFE852235 FVI852235 FLM852235 FBQ852235 ERU852235 EHY852235 DYC852235 DOG852235 DEK852235 CUO852235 CKS852235 CAW852235 BRA852235 BHE852235 AXI852235 ANM852235 ADQ852235 TU852235 JY852235 AE852235 WWK786699 WMO786699 WCS786699 VSW786699 VJA786699 UZE786699 UPI786699 UFM786699 TVQ786699 TLU786699 TBY786699 SSC786699 SIG786699 RYK786699 ROO786699 RES786699 QUW786699 QLA786699 QBE786699 PRI786699 PHM786699 OXQ786699 ONU786699 ODY786699 NUC786699 NKG786699 NAK786699 MQO786699 MGS786699 LWW786699 LNA786699 LDE786699 KTI786699 KJM786699 JZQ786699 JPU786699 JFY786699 IWC786699 IMG786699 ICK786699 HSO786699 HIS786699 GYW786699 GPA786699 GFE786699 FVI786699 FLM786699 FBQ786699 ERU786699 EHY786699 DYC786699 DOG786699 DEK786699 CUO786699 CKS786699 CAW786699 BRA786699 BHE786699 AXI786699 ANM786699 ADQ786699 TU786699 JY786699 AE786699 WWK721163 WMO721163 WCS721163 VSW721163 VJA721163 UZE721163 UPI721163 UFM721163 TVQ721163 TLU721163 TBY721163 SSC721163 SIG721163 RYK721163 ROO721163 RES721163 QUW721163 QLA721163 QBE721163 PRI721163 PHM721163 OXQ721163 ONU721163 ODY721163 NUC721163 NKG721163 NAK721163 MQO721163 MGS721163 LWW721163 LNA721163 LDE721163 KTI721163 KJM721163 JZQ721163 JPU721163 JFY721163 IWC721163 IMG721163 ICK721163 HSO721163 HIS721163 GYW721163 GPA721163 GFE721163 FVI721163 FLM721163 FBQ721163 ERU721163 EHY721163 DYC721163 DOG721163 DEK721163 CUO721163 CKS721163 CAW721163 BRA721163 BHE721163 AXI721163 ANM721163 ADQ721163 TU721163 JY721163 AE721163 WWK655627 WMO655627 WCS655627 VSW655627 VJA655627 UZE655627 UPI655627 UFM655627 TVQ655627 TLU655627 TBY655627 SSC655627 SIG655627 RYK655627 ROO655627 RES655627 QUW655627 QLA655627 QBE655627 PRI655627 PHM655627 OXQ655627 ONU655627 ODY655627 NUC655627 NKG655627 NAK655627 MQO655627 MGS655627 LWW655627 LNA655627 LDE655627 KTI655627 KJM655627 JZQ655627 JPU655627 JFY655627 IWC655627 IMG655627 ICK655627 HSO655627 HIS655627 GYW655627 GPA655627 GFE655627 FVI655627 FLM655627 FBQ655627 ERU655627 EHY655627 DYC655627 DOG655627 DEK655627 CUO655627 CKS655627 CAW655627 BRA655627 BHE655627 AXI655627 ANM655627 ADQ655627 TU655627 JY655627 AE655627 WWK590091 WMO590091 WCS590091 VSW590091 VJA590091 UZE590091 UPI590091 UFM590091 TVQ590091 TLU590091 TBY590091 SSC590091 SIG590091 RYK590091 ROO590091 RES590091 QUW590091 QLA590091 QBE590091 PRI590091 PHM590091 OXQ590091 ONU590091 ODY590091 NUC590091 NKG590091 NAK590091 MQO590091 MGS590091 LWW590091 LNA590091 LDE590091 KTI590091 KJM590091 JZQ590091 JPU590091 JFY590091 IWC590091 IMG590091 ICK590091 HSO590091 HIS590091 GYW590091 GPA590091 GFE590091 FVI590091 FLM590091 FBQ590091 ERU590091 EHY590091 DYC590091 DOG590091 DEK590091 CUO590091 CKS590091 CAW590091 BRA590091 BHE590091 AXI590091 ANM590091 ADQ590091 TU590091 JY590091 AE590091 WWK524555 WMO524555 WCS524555 VSW524555 VJA524555 UZE524555 UPI524555 UFM524555 TVQ524555 TLU524555 TBY524555 SSC524555 SIG524555 RYK524555 ROO524555 RES524555 QUW524555 QLA524555 QBE524555 PRI524555 PHM524555 OXQ524555 ONU524555 ODY524555 NUC524555 NKG524555 NAK524555 MQO524555 MGS524555 LWW524555 LNA524555 LDE524555 KTI524555 KJM524555 JZQ524555 JPU524555 JFY524555 IWC524555 IMG524555 ICK524555 HSO524555 HIS524555 GYW524555 GPA524555 GFE524555 FVI524555 FLM524555 FBQ524555 ERU524555 EHY524555 DYC524555 DOG524555 DEK524555 CUO524555 CKS524555 CAW524555 BRA524555 BHE524555 AXI524555 ANM524555 ADQ524555 TU524555 JY524555 AE524555 WWK459019 WMO459019 WCS459019 VSW459019 VJA459019 UZE459019 UPI459019 UFM459019 TVQ459019 TLU459019 TBY459019 SSC459019 SIG459019 RYK459019 ROO459019 RES459019 QUW459019 QLA459019 QBE459019 PRI459019 PHM459019 OXQ459019 ONU459019 ODY459019 NUC459019 NKG459019 NAK459019 MQO459019 MGS459019 LWW459019 LNA459019 LDE459019 KTI459019 KJM459019 JZQ459019 JPU459019 JFY459019 IWC459019 IMG459019 ICK459019 HSO459019 HIS459019 GYW459019 GPA459019 GFE459019 FVI459019 FLM459019 FBQ459019 ERU459019 EHY459019 DYC459019 DOG459019 DEK459019 CUO459019 CKS459019 CAW459019 BRA459019 BHE459019 AXI459019 ANM459019 ADQ459019 TU459019 JY459019 AE459019 WWK393483 WMO393483 WCS393483 VSW393483 VJA393483 UZE393483 UPI393483 UFM393483 TVQ393483 TLU393483 TBY393483 SSC393483 SIG393483 RYK393483 ROO393483 RES393483 QUW393483 QLA393483 QBE393483 PRI393483 PHM393483 OXQ393483 ONU393483 ODY393483 NUC393483 NKG393483 NAK393483 MQO393483 MGS393483 LWW393483 LNA393483 LDE393483 KTI393483 KJM393483 JZQ393483 JPU393483 JFY393483 IWC393483 IMG393483 ICK393483 HSO393483 HIS393483 GYW393483 GPA393483 GFE393483 FVI393483 FLM393483 FBQ393483 ERU393483 EHY393483 DYC393483 DOG393483 DEK393483 CUO393483 CKS393483 CAW393483 BRA393483 BHE393483 AXI393483 ANM393483 ADQ393483 TU393483 JY393483 AE393483 WWK327947 WMO327947 WCS327947 VSW327947 VJA327947 UZE327947 UPI327947 UFM327947 TVQ327947 TLU327947 TBY327947 SSC327947 SIG327947 RYK327947 ROO327947 RES327947 QUW327947 QLA327947 QBE327947 PRI327947 PHM327947 OXQ327947 ONU327947 ODY327947 NUC327947 NKG327947 NAK327947 MQO327947 MGS327947 LWW327947 LNA327947 LDE327947 KTI327947 KJM327947 JZQ327947 JPU327947 JFY327947 IWC327947 IMG327947 ICK327947 HSO327947 HIS327947 GYW327947 GPA327947 GFE327947 FVI327947 FLM327947 FBQ327947 ERU327947 EHY327947 DYC327947 DOG327947 DEK327947 CUO327947 CKS327947 CAW327947 BRA327947 BHE327947 AXI327947 ANM327947 ADQ327947 TU327947 JY327947 AE327947 WWK262411 WMO262411 WCS262411 VSW262411 VJA262411 UZE262411 UPI262411 UFM262411 TVQ262411 TLU262411 TBY262411 SSC262411 SIG262411 RYK262411 ROO262411 RES262411 QUW262411 QLA262411 QBE262411 PRI262411 PHM262411 OXQ262411 ONU262411 ODY262411 NUC262411 NKG262411 NAK262411 MQO262411 MGS262411 LWW262411 LNA262411 LDE262411 KTI262411 KJM262411 JZQ262411 JPU262411 JFY262411 IWC262411 IMG262411 ICK262411 HSO262411 HIS262411 GYW262411 GPA262411 GFE262411 FVI262411 FLM262411 FBQ262411 ERU262411 EHY262411 DYC262411 DOG262411 DEK262411 CUO262411 CKS262411 CAW262411 BRA262411 BHE262411 AXI262411 ANM262411 ADQ262411 TU262411 JY262411 AE262411 WWK196875 WMO196875 WCS196875 VSW196875 VJA196875 UZE196875 UPI196875 UFM196875 TVQ196875 TLU196875 TBY196875 SSC196875 SIG196875 RYK196875 ROO196875 RES196875 QUW196875 QLA196875 QBE196875 PRI196875 PHM196875 OXQ196875 ONU196875 ODY196875 NUC196875 NKG196875 NAK196875 MQO196875 MGS196875 LWW196875 LNA196875 LDE196875 KTI196875 KJM196875 JZQ196875 JPU196875 JFY196875 IWC196875 IMG196875 ICK196875 HSO196875 HIS196875 GYW196875 GPA196875 GFE196875 FVI196875 FLM196875 FBQ196875 ERU196875 EHY196875 DYC196875 DOG196875 DEK196875 CUO196875 CKS196875 CAW196875 BRA196875 BHE196875 AXI196875 ANM196875 ADQ196875 TU196875 JY196875 AE196875 WWK131339 WMO131339 WCS131339 VSW131339 VJA131339 UZE131339 UPI131339 UFM131339 TVQ131339 TLU131339 TBY131339 SSC131339 SIG131339 RYK131339 ROO131339 RES131339 QUW131339 QLA131339 QBE131339 PRI131339 PHM131339 OXQ131339 ONU131339 ODY131339 NUC131339 NKG131339 NAK131339 MQO131339 MGS131339 LWW131339 LNA131339 LDE131339 KTI131339 KJM131339 JZQ131339 JPU131339 JFY131339 IWC131339 IMG131339 ICK131339 HSO131339 HIS131339 GYW131339 GPA131339 GFE131339 FVI131339 FLM131339 FBQ131339 ERU131339 EHY131339 DYC131339 DOG131339 DEK131339 CUO131339 CKS131339 CAW131339 BRA131339 BHE131339 AXI131339 ANM131339 ADQ131339 TU131339 JY131339 AE131339 WWK65803 WMO65803 WCS65803 VSW65803 VJA65803 UZE65803 UPI65803 UFM65803 TVQ65803 TLU65803 TBY65803 SSC65803 SIG65803 RYK65803 ROO65803 RES65803 QUW65803 QLA65803 QBE65803 PRI65803 PHM65803 OXQ65803 ONU65803 ODY65803 NUC65803 NKG65803 NAK65803 MQO65803 MGS65803 LWW65803 LNA65803 LDE65803 KTI65803 KJM65803 JZQ65803 JPU65803 JFY65803 IWC65803 IMG65803 ICK65803 HSO65803 HIS65803 GYW65803 GPA65803 GFE65803 FVI65803 FLM65803 FBQ65803 ERU65803 EHY65803 DYC65803 DOG65803 DEK65803 CUO65803 CKS65803 CAW65803 BRA65803 BHE65803 AXI65803 ANM65803 ADQ65803 TU65803 JY65803 AE65803 WWK983307 WMO983307 WCS983307 VSW983307 VJA983307 UZE983307 UPI983307 UFM983307 TVQ983307 TLU983307 TBY983307 SSC983307 SIG983307 RYK983307 ROO983307 RES983307 QUW983307 QLA983307 QBE983307 PRI983307 PHM983307 OXQ983307 ONU983307 ODY983307 NUC983307 NKG983307 NAK983307 MQO983307 MGS983307 LWW983307 LNA983307 LDE983307 KTI983307 KJM983307 JZQ983307 JPU983307 JFY983307 IWC983307 IMG983307 ICK983307 HSO983307 HIS983307 GYW983307 GPA983307 GFE983307 FVI983307 FLM983307 FBQ983307 ERU983307 EHY983307 DYC983307 DOG983307 DEK983307 CUO983307 CKS983307 CAW983307 BRA983307 BHE983307 AXI983307 ANM983307 ADQ983307 TU983307 JY983307" xr:uid="{C4981316-A0E4-4455-9023-48901281900D}">
      <formula1>$BX$3:$BX$8</formula1>
    </dataValidation>
    <dataValidation type="list" allowBlank="1" showErrorMessage="1" sqref="WWJ983307 WWJ917771 WMN917771 WCR917771 VSV917771 VIZ917771 UZD917771 UPH917771 UFL917771 TVP917771 TLT917771 TBX917771 SSB917771 SIF917771 RYJ917771 RON917771 RER917771 QUV917771 QKZ917771 QBD917771 PRH917771 PHL917771 OXP917771 ONT917771 ODX917771 NUB917771 NKF917771 NAJ917771 MQN917771 MGR917771 LWV917771 LMZ917771 LDD917771 KTH917771 KJL917771 JZP917771 JPT917771 JFX917771 IWB917771 IMF917771 ICJ917771 HSN917771 HIR917771 GYV917771 GOZ917771 GFD917771 FVH917771 FLL917771 FBP917771 ERT917771 EHX917771 DYB917771 DOF917771 DEJ917771 CUN917771 CKR917771 CAV917771 BQZ917771 BHD917771 AXH917771 ANL917771 ADP917771 TT917771 JX917771 AD917771 WWJ852235 WMN852235 WCR852235 VSV852235 VIZ852235 UZD852235 UPH852235 UFL852235 TVP852235 TLT852235 TBX852235 SSB852235 SIF852235 RYJ852235 RON852235 RER852235 QUV852235 QKZ852235 QBD852235 PRH852235 PHL852235 OXP852235 ONT852235 ODX852235 NUB852235 NKF852235 NAJ852235 MQN852235 MGR852235 LWV852235 LMZ852235 LDD852235 KTH852235 KJL852235 JZP852235 JPT852235 JFX852235 IWB852235 IMF852235 ICJ852235 HSN852235 HIR852235 GYV852235 GOZ852235 GFD852235 FVH852235 FLL852235 FBP852235 ERT852235 EHX852235 DYB852235 DOF852235 DEJ852235 CUN852235 CKR852235 CAV852235 BQZ852235 BHD852235 AXH852235 ANL852235 ADP852235 TT852235 JX852235 AD852235 WWJ786699 WMN786699 WCR786699 VSV786699 VIZ786699 UZD786699 UPH786699 UFL786699 TVP786699 TLT786699 TBX786699 SSB786699 SIF786699 RYJ786699 RON786699 RER786699 QUV786699 QKZ786699 QBD786699 PRH786699 PHL786699 OXP786699 ONT786699 ODX786699 NUB786699 NKF786699 NAJ786699 MQN786699 MGR786699 LWV786699 LMZ786699 LDD786699 KTH786699 KJL786699 JZP786699 JPT786699 JFX786699 IWB786699 IMF786699 ICJ786699 HSN786699 HIR786699 GYV786699 GOZ786699 GFD786699 FVH786699 FLL786699 FBP786699 ERT786699 EHX786699 DYB786699 DOF786699 DEJ786699 CUN786699 CKR786699 CAV786699 BQZ786699 BHD786699 AXH786699 ANL786699 ADP786699 TT786699 JX786699 AD786699 WWJ721163 WMN721163 WCR721163 VSV721163 VIZ721163 UZD721163 UPH721163 UFL721163 TVP721163 TLT721163 TBX721163 SSB721163 SIF721163 RYJ721163 RON721163 RER721163 QUV721163 QKZ721163 QBD721163 PRH721163 PHL721163 OXP721163 ONT721163 ODX721163 NUB721163 NKF721163 NAJ721163 MQN721163 MGR721163 LWV721163 LMZ721163 LDD721163 KTH721163 KJL721163 JZP721163 JPT721163 JFX721163 IWB721163 IMF721163 ICJ721163 HSN721163 HIR721163 GYV721163 GOZ721163 GFD721163 FVH721163 FLL721163 FBP721163 ERT721163 EHX721163 DYB721163 DOF721163 DEJ721163 CUN721163 CKR721163 CAV721163 BQZ721163 BHD721163 AXH721163 ANL721163 ADP721163 TT721163 JX721163 AD721163 WWJ655627 WMN655627 WCR655627 VSV655627 VIZ655627 UZD655627 UPH655627 UFL655627 TVP655627 TLT655627 TBX655627 SSB655627 SIF655627 RYJ655627 RON655627 RER655627 QUV655627 QKZ655627 QBD655627 PRH655627 PHL655627 OXP655627 ONT655627 ODX655627 NUB655627 NKF655627 NAJ655627 MQN655627 MGR655627 LWV655627 LMZ655627 LDD655627 KTH655627 KJL655627 JZP655627 JPT655627 JFX655627 IWB655627 IMF655627 ICJ655627 HSN655627 HIR655627 GYV655627 GOZ655627 GFD655627 FVH655627 FLL655627 FBP655627 ERT655627 EHX655627 DYB655627 DOF655627 DEJ655627 CUN655627 CKR655627 CAV655627 BQZ655627 BHD655627 AXH655627 ANL655627 ADP655627 TT655627 JX655627 AD655627 WWJ590091 WMN590091 WCR590091 VSV590091 VIZ590091 UZD590091 UPH590091 UFL590091 TVP590091 TLT590091 TBX590091 SSB590091 SIF590091 RYJ590091 RON590091 RER590091 QUV590091 QKZ590091 QBD590091 PRH590091 PHL590091 OXP590091 ONT590091 ODX590091 NUB590091 NKF590091 NAJ590091 MQN590091 MGR590091 LWV590091 LMZ590091 LDD590091 KTH590091 KJL590091 JZP590091 JPT590091 JFX590091 IWB590091 IMF590091 ICJ590091 HSN590091 HIR590091 GYV590091 GOZ590091 GFD590091 FVH590091 FLL590091 FBP590091 ERT590091 EHX590091 DYB590091 DOF590091 DEJ590091 CUN590091 CKR590091 CAV590091 BQZ590091 BHD590091 AXH590091 ANL590091 ADP590091 TT590091 JX590091 AD590091 WWJ524555 WMN524555 WCR524555 VSV524555 VIZ524555 UZD524555 UPH524555 UFL524555 TVP524555 TLT524555 TBX524555 SSB524555 SIF524555 RYJ524555 RON524555 RER524555 QUV524555 QKZ524555 QBD524555 PRH524555 PHL524555 OXP524555 ONT524555 ODX524555 NUB524555 NKF524555 NAJ524555 MQN524555 MGR524555 LWV524555 LMZ524555 LDD524555 KTH524555 KJL524555 JZP524555 JPT524555 JFX524555 IWB524555 IMF524555 ICJ524555 HSN524555 HIR524555 GYV524555 GOZ524555 GFD524555 FVH524555 FLL524555 FBP524555 ERT524555 EHX524555 DYB524555 DOF524555 DEJ524555 CUN524555 CKR524555 CAV524555 BQZ524555 BHD524555 AXH524555 ANL524555 ADP524555 TT524555 JX524555 AD524555 WWJ459019 WMN459019 WCR459019 VSV459019 VIZ459019 UZD459019 UPH459019 UFL459019 TVP459019 TLT459019 TBX459019 SSB459019 SIF459019 RYJ459019 RON459019 RER459019 QUV459019 QKZ459019 QBD459019 PRH459019 PHL459019 OXP459019 ONT459019 ODX459019 NUB459019 NKF459019 NAJ459019 MQN459019 MGR459019 LWV459019 LMZ459019 LDD459019 KTH459019 KJL459019 JZP459019 JPT459019 JFX459019 IWB459019 IMF459019 ICJ459019 HSN459019 HIR459019 GYV459019 GOZ459019 GFD459019 FVH459019 FLL459019 FBP459019 ERT459019 EHX459019 DYB459019 DOF459019 DEJ459019 CUN459019 CKR459019 CAV459019 BQZ459019 BHD459019 AXH459019 ANL459019 ADP459019 TT459019 JX459019 AD459019 WWJ393483 WMN393483 WCR393483 VSV393483 VIZ393483 UZD393483 UPH393483 UFL393483 TVP393483 TLT393483 TBX393483 SSB393483 SIF393483 RYJ393483 RON393483 RER393483 QUV393483 QKZ393483 QBD393483 PRH393483 PHL393483 OXP393483 ONT393483 ODX393483 NUB393483 NKF393483 NAJ393483 MQN393483 MGR393483 LWV393483 LMZ393483 LDD393483 KTH393483 KJL393483 JZP393483 JPT393483 JFX393483 IWB393483 IMF393483 ICJ393483 HSN393483 HIR393483 GYV393483 GOZ393483 GFD393483 FVH393483 FLL393483 FBP393483 ERT393483 EHX393483 DYB393483 DOF393483 DEJ393483 CUN393483 CKR393483 CAV393483 BQZ393483 BHD393483 AXH393483 ANL393483 ADP393483 TT393483 JX393483 AD393483 WWJ327947 WMN327947 WCR327947 VSV327947 VIZ327947 UZD327947 UPH327947 UFL327947 TVP327947 TLT327947 TBX327947 SSB327947 SIF327947 RYJ327947 RON327947 RER327947 QUV327947 QKZ327947 QBD327947 PRH327947 PHL327947 OXP327947 ONT327947 ODX327947 NUB327947 NKF327947 NAJ327947 MQN327947 MGR327947 LWV327947 LMZ327947 LDD327947 KTH327947 KJL327947 JZP327947 JPT327947 JFX327947 IWB327947 IMF327947 ICJ327947 HSN327947 HIR327947 GYV327947 GOZ327947 GFD327947 FVH327947 FLL327947 FBP327947 ERT327947 EHX327947 DYB327947 DOF327947 DEJ327947 CUN327947 CKR327947 CAV327947 BQZ327947 BHD327947 AXH327947 ANL327947 ADP327947 TT327947 JX327947 AD327947 WWJ262411 WMN262411 WCR262411 VSV262411 VIZ262411 UZD262411 UPH262411 UFL262411 TVP262411 TLT262411 TBX262411 SSB262411 SIF262411 RYJ262411 RON262411 RER262411 QUV262411 QKZ262411 QBD262411 PRH262411 PHL262411 OXP262411 ONT262411 ODX262411 NUB262411 NKF262411 NAJ262411 MQN262411 MGR262411 LWV262411 LMZ262411 LDD262411 KTH262411 KJL262411 JZP262411 JPT262411 JFX262411 IWB262411 IMF262411 ICJ262411 HSN262411 HIR262411 GYV262411 GOZ262411 GFD262411 FVH262411 FLL262411 FBP262411 ERT262411 EHX262411 DYB262411 DOF262411 DEJ262411 CUN262411 CKR262411 CAV262411 BQZ262411 BHD262411 AXH262411 ANL262411 ADP262411 TT262411 JX262411 AD262411 WWJ196875 WMN196875 WCR196875 VSV196875 VIZ196875 UZD196875 UPH196875 UFL196875 TVP196875 TLT196875 TBX196875 SSB196875 SIF196875 RYJ196875 RON196875 RER196875 QUV196875 QKZ196875 QBD196875 PRH196875 PHL196875 OXP196875 ONT196875 ODX196875 NUB196875 NKF196875 NAJ196875 MQN196875 MGR196875 LWV196875 LMZ196875 LDD196875 KTH196875 KJL196875 JZP196875 JPT196875 JFX196875 IWB196875 IMF196875 ICJ196875 HSN196875 HIR196875 GYV196875 GOZ196875 GFD196875 FVH196875 FLL196875 FBP196875 ERT196875 EHX196875 DYB196875 DOF196875 DEJ196875 CUN196875 CKR196875 CAV196875 BQZ196875 BHD196875 AXH196875 ANL196875 ADP196875 TT196875 JX196875 AD196875 WWJ131339 WMN131339 WCR131339 VSV131339 VIZ131339 UZD131339 UPH131339 UFL131339 TVP131339 TLT131339 TBX131339 SSB131339 SIF131339 RYJ131339 RON131339 RER131339 QUV131339 QKZ131339 QBD131339 PRH131339 PHL131339 OXP131339 ONT131339 ODX131339 NUB131339 NKF131339 NAJ131339 MQN131339 MGR131339 LWV131339 LMZ131339 LDD131339 KTH131339 KJL131339 JZP131339 JPT131339 JFX131339 IWB131339 IMF131339 ICJ131339 HSN131339 HIR131339 GYV131339 GOZ131339 GFD131339 FVH131339 FLL131339 FBP131339 ERT131339 EHX131339 DYB131339 DOF131339 DEJ131339 CUN131339 CKR131339 CAV131339 BQZ131339 BHD131339 AXH131339 ANL131339 ADP131339 TT131339 JX131339 AD131339 WWJ65803 WMN65803 WCR65803 VSV65803 VIZ65803 UZD65803 UPH65803 UFL65803 TVP65803 TLT65803 TBX65803 SSB65803 SIF65803 RYJ65803 RON65803 RER65803 QUV65803 QKZ65803 QBD65803 PRH65803 PHL65803 OXP65803 ONT65803 ODX65803 NUB65803 NKF65803 NAJ65803 MQN65803 MGR65803 LWV65803 LMZ65803 LDD65803 KTH65803 KJL65803 JZP65803 JPT65803 JFX65803 IWB65803 IMF65803 ICJ65803 HSN65803 HIR65803 GYV65803 GOZ65803 GFD65803 FVH65803 FLL65803 FBP65803 ERT65803 EHX65803 DYB65803 DOF65803 DEJ65803 CUN65803 CKR65803 CAV65803 BQZ65803 BHD65803 AXH65803 ANL65803 ADP65803 TT65803 JX65803 AD65803 WMN983307 WCR983307 VSV983307 VIZ983307 UZD983307 UPH983307 UFL983307 TVP983307 TLT983307 TBX983307 SSB983307 SIF983307 RYJ983307 RON983307 RER983307 QUV983307 QKZ983307 QBD983307 PRH983307 PHL983307 OXP983307 ONT983307 ODX983307 NUB983307 NKF983307 NAJ983307 MQN983307 MGR983307 LWV983307 LMZ983307 LDD983307 KTH983307 KJL983307 JZP983307 JPT983307 JFX983307 IWB983307 IMF983307 ICJ983307 HSN983307 HIR983307 GYV983307 GOZ983307 GFD983307 FVH983307 FLL983307 FBP983307 ERT983307 EHX983307 DYB983307 DOF983307 DEJ983307 CUN983307 CKR983307 CAV983307 BQZ983307 BHD983307 AXH983307 ANL983307 ADP983307 TT983307 JX983307 AD983307" xr:uid="{50605419-AA70-4F7D-A483-95F95077AA05}">
      <formula1>$BI$2:$BI$15</formula1>
    </dataValidation>
    <dataValidation type="list" allowBlank="1" showErrorMessage="1" sqref="S17 WVY983301 WMC983301 WCG983301 VSK983301 VIO983301 UYS983301 UOW983301 UFA983301 TVE983301 TLI983301 TBM983301 SRQ983301 SHU983301 RXY983301 ROC983301 REG983301 QUK983301 QKO983301 QAS983301 PQW983301 PHA983301 OXE983301 ONI983301 ODM983301 NTQ983301 NJU983301 MZY983301 MQC983301 MGG983301 LWK983301 LMO983301 LCS983301 KSW983301 KJA983301 JZE983301 JPI983301 JFM983301 IVQ983301 ILU983301 IBY983301 HSC983301 HIG983301 GYK983301 GOO983301 GES983301 FUW983301 FLA983301 FBE983301 ERI983301 EHM983301 DXQ983301 DNU983301 DDY983301 CUC983301 CKG983301 CAK983301 BQO983301 BGS983301 AWW983301 ANA983301 ADE983301 TI983301 JM983301 S983301 WVY917765 WMC917765 WCG917765 VSK917765 VIO917765 UYS917765 UOW917765 UFA917765 TVE917765 TLI917765 TBM917765 SRQ917765 SHU917765 RXY917765 ROC917765 REG917765 QUK917765 QKO917765 QAS917765 PQW917765 PHA917765 OXE917765 ONI917765 ODM917765 NTQ917765 NJU917765 MZY917765 MQC917765 MGG917765 LWK917765 LMO917765 LCS917765 KSW917765 KJA917765 JZE917765 JPI917765 JFM917765 IVQ917765 ILU917765 IBY917765 HSC917765 HIG917765 GYK917765 GOO917765 GES917765 FUW917765 FLA917765 FBE917765 ERI917765 EHM917765 DXQ917765 DNU917765 DDY917765 CUC917765 CKG917765 CAK917765 BQO917765 BGS917765 AWW917765 ANA917765 ADE917765 TI917765 JM917765 S917765 WVY852229 WMC852229 WCG852229 VSK852229 VIO852229 UYS852229 UOW852229 UFA852229 TVE852229 TLI852229 TBM852229 SRQ852229 SHU852229 RXY852229 ROC852229 REG852229 QUK852229 QKO852229 QAS852229 PQW852229 PHA852229 OXE852229 ONI852229 ODM852229 NTQ852229 NJU852229 MZY852229 MQC852229 MGG852229 LWK852229 LMO852229 LCS852229 KSW852229 KJA852229 JZE852229 JPI852229 JFM852229 IVQ852229 ILU852229 IBY852229 HSC852229 HIG852229 GYK852229 GOO852229 GES852229 FUW852229 FLA852229 FBE852229 ERI852229 EHM852229 DXQ852229 DNU852229 DDY852229 CUC852229 CKG852229 CAK852229 BQO852229 BGS852229 AWW852229 ANA852229 ADE852229 TI852229 JM852229 S852229 WVY786693 WMC786693 WCG786693 VSK786693 VIO786693 UYS786693 UOW786693 UFA786693 TVE786693 TLI786693 TBM786693 SRQ786693 SHU786693 RXY786693 ROC786693 REG786693 QUK786693 QKO786693 QAS786693 PQW786693 PHA786693 OXE786693 ONI786693 ODM786693 NTQ786693 NJU786693 MZY786693 MQC786693 MGG786693 LWK786693 LMO786693 LCS786693 KSW786693 KJA786693 JZE786693 JPI786693 JFM786693 IVQ786693 ILU786693 IBY786693 HSC786693 HIG786693 GYK786693 GOO786693 GES786693 FUW786693 FLA786693 FBE786693 ERI786693 EHM786693 DXQ786693 DNU786693 DDY786693 CUC786693 CKG786693 CAK786693 BQO786693 BGS786693 AWW786693 ANA786693 ADE786693 TI786693 JM786693 S786693 WVY721157 WMC721157 WCG721157 VSK721157 VIO721157 UYS721157 UOW721157 UFA721157 TVE721157 TLI721157 TBM721157 SRQ721157 SHU721157 RXY721157 ROC721157 REG721157 QUK721157 QKO721157 QAS721157 PQW721157 PHA721157 OXE721157 ONI721157 ODM721157 NTQ721157 NJU721157 MZY721157 MQC721157 MGG721157 LWK721157 LMO721157 LCS721157 KSW721157 KJA721157 JZE721157 JPI721157 JFM721157 IVQ721157 ILU721157 IBY721157 HSC721157 HIG721157 GYK721157 GOO721157 GES721157 FUW721157 FLA721157 FBE721157 ERI721157 EHM721157 DXQ721157 DNU721157 DDY721157 CUC721157 CKG721157 CAK721157 BQO721157 BGS721157 AWW721157 ANA721157 ADE721157 TI721157 JM721157 S721157 WVY655621 WMC655621 WCG655621 VSK655621 VIO655621 UYS655621 UOW655621 UFA655621 TVE655621 TLI655621 TBM655621 SRQ655621 SHU655621 RXY655621 ROC655621 REG655621 QUK655621 QKO655621 QAS655621 PQW655621 PHA655621 OXE655621 ONI655621 ODM655621 NTQ655621 NJU655621 MZY655621 MQC655621 MGG655621 LWK655621 LMO655621 LCS655621 KSW655621 KJA655621 JZE655621 JPI655621 JFM655621 IVQ655621 ILU655621 IBY655621 HSC655621 HIG655621 GYK655621 GOO655621 GES655621 FUW655621 FLA655621 FBE655621 ERI655621 EHM655621 DXQ655621 DNU655621 DDY655621 CUC655621 CKG655621 CAK655621 BQO655621 BGS655621 AWW655621 ANA655621 ADE655621 TI655621 JM655621 S655621 WVY590085 WMC590085 WCG590085 VSK590085 VIO590085 UYS590085 UOW590085 UFA590085 TVE590085 TLI590085 TBM590085 SRQ590085 SHU590085 RXY590085 ROC590085 REG590085 QUK590085 QKO590085 QAS590085 PQW590085 PHA590085 OXE590085 ONI590085 ODM590085 NTQ590085 NJU590085 MZY590085 MQC590085 MGG590085 LWK590085 LMO590085 LCS590085 KSW590085 KJA590085 JZE590085 JPI590085 JFM590085 IVQ590085 ILU590085 IBY590085 HSC590085 HIG590085 GYK590085 GOO590085 GES590085 FUW590085 FLA590085 FBE590085 ERI590085 EHM590085 DXQ590085 DNU590085 DDY590085 CUC590085 CKG590085 CAK590085 BQO590085 BGS590085 AWW590085 ANA590085 ADE590085 TI590085 JM590085 S590085 WVY524549 WMC524549 WCG524549 VSK524549 VIO524549 UYS524549 UOW524549 UFA524549 TVE524549 TLI524549 TBM524549 SRQ524549 SHU524549 RXY524549 ROC524549 REG524549 QUK524549 QKO524549 QAS524549 PQW524549 PHA524549 OXE524549 ONI524549 ODM524549 NTQ524549 NJU524549 MZY524549 MQC524549 MGG524549 LWK524549 LMO524549 LCS524549 KSW524549 KJA524549 JZE524549 JPI524549 JFM524549 IVQ524549 ILU524549 IBY524549 HSC524549 HIG524549 GYK524549 GOO524549 GES524549 FUW524549 FLA524549 FBE524549 ERI524549 EHM524549 DXQ524549 DNU524549 DDY524549 CUC524549 CKG524549 CAK524549 BQO524549 BGS524549 AWW524549 ANA524549 ADE524549 TI524549 JM524549 S524549 WVY459013 WMC459013 WCG459013 VSK459013 VIO459013 UYS459013 UOW459013 UFA459013 TVE459013 TLI459013 TBM459013 SRQ459013 SHU459013 RXY459013 ROC459013 REG459013 QUK459013 QKO459013 QAS459013 PQW459013 PHA459013 OXE459013 ONI459013 ODM459013 NTQ459013 NJU459013 MZY459013 MQC459013 MGG459013 LWK459013 LMO459013 LCS459013 KSW459013 KJA459013 JZE459013 JPI459013 JFM459013 IVQ459013 ILU459013 IBY459013 HSC459013 HIG459013 GYK459013 GOO459013 GES459013 FUW459013 FLA459013 FBE459013 ERI459013 EHM459013 DXQ459013 DNU459013 DDY459013 CUC459013 CKG459013 CAK459013 BQO459013 BGS459013 AWW459013 ANA459013 ADE459013 TI459013 JM459013 S459013 WVY393477 WMC393477 WCG393477 VSK393477 VIO393477 UYS393477 UOW393477 UFA393477 TVE393477 TLI393477 TBM393477 SRQ393477 SHU393477 RXY393477 ROC393477 REG393477 QUK393477 QKO393477 QAS393477 PQW393477 PHA393477 OXE393477 ONI393477 ODM393477 NTQ393477 NJU393477 MZY393477 MQC393477 MGG393477 LWK393477 LMO393477 LCS393477 KSW393477 KJA393477 JZE393477 JPI393477 JFM393477 IVQ393477 ILU393477 IBY393477 HSC393477 HIG393477 GYK393477 GOO393477 GES393477 FUW393477 FLA393477 FBE393477 ERI393477 EHM393477 DXQ393477 DNU393477 DDY393477 CUC393477 CKG393477 CAK393477 BQO393477 BGS393477 AWW393477 ANA393477 ADE393477 TI393477 JM393477 S393477 WVY327941 WMC327941 WCG327941 VSK327941 VIO327941 UYS327941 UOW327941 UFA327941 TVE327941 TLI327941 TBM327941 SRQ327941 SHU327941 RXY327941 ROC327941 REG327941 QUK327941 QKO327941 QAS327941 PQW327941 PHA327941 OXE327941 ONI327941 ODM327941 NTQ327941 NJU327941 MZY327941 MQC327941 MGG327941 LWK327941 LMO327941 LCS327941 KSW327941 KJA327941 JZE327941 JPI327941 JFM327941 IVQ327941 ILU327941 IBY327941 HSC327941 HIG327941 GYK327941 GOO327941 GES327941 FUW327941 FLA327941 FBE327941 ERI327941 EHM327941 DXQ327941 DNU327941 DDY327941 CUC327941 CKG327941 CAK327941 BQO327941 BGS327941 AWW327941 ANA327941 ADE327941 TI327941 JM327941 S327941 WVY262405 WMC262405 WCG262405 VSK262405 VIO262405 UYS262405 UOW262405 UFA262405 TVE262405 TLI262405 TBM262405 SRQ262405 SHU262405 RXY262405 ROC262405 REG262405 QUK262405 QKO262405 QAS262405 PQW262405 PHA262405 OXE262405 ONI262405 ODM262405 NTQ262405 NJU262405 MZY262405 MQC262405 MGG262405 LWK262405 LMO262405 LCS262405 KSW262405 KJA262405 JZE262405 JPI262405 JFM262405 IVQ262405 ILU262405 IBY262405 HSC262405 HIG262405 GYK262405 GOO262405 GES262405 FUW262405 FLA262405 FBE262405 ERI262405 EHM262405 DXQ262405 DNU262405 DDY262405 CUC262405 CKG262405 CAK262405 BQO262405 BGS262405 AWW262405 ANA262405 ADE262405 TI262405 JM262405 S262405 WVY196869 WMC196869 WCG196869 VSK196869 VIO196869 UYS196869 UOW196869 UFA196869 TVE196869 TLI196869 TBM196869 SRQ196869 SHU196869 RXY196869 ROC196869 REG196869 QUK196869 QKO196869 QAS196869 PQW196869 PHA196869 OXE196869 ONI196869 ODM196869 NTQ196869 NJU196869 MZY196869 MQC196869 MGG196869 LWK196869 LMO196869 LCS196869 KSW196869 KJA196869 JZE196869 JPI196869 JFM196869 IVQ196869 ILU196869 IBY196869 HSC196869 HIG196869 GYK196869 GOO196869 GES196869 FUW196869 FLA196869 FBE196869 ERI196869 EHM196869 DXQ196869 DNU196869 DDY196869 CUC196869 CKG196869 CAK196869 BQO196869 BGS196869 AWW196869 ANA196869 ADE196869 TI196869 JM196869 S196869 WVY131333 WMC131333 WCG131333 VSK131333 VIO131333 UYS131333 UOW131333 UFA131333 TVE131333 TLI131333 TBM131333 SRQ131333 SHU131333 RXY131333 ROC131333 REG131333 QUK131333 QKO131333 QAS131333 PQW131333 PHA131333 OXE131333 ONI131333 ODM131333 NTQ131333 NJU131333 MZY131333 MQC131333 MGG131333 LWK131333 LMO131333 LCS131333 KSW131333 KJA131333 JZE131333 JPI131333 JFM131333 IVQ131333 ILU131333 IBY131333 HSC131333 HIG131333 GYK131333 GOO131333 GES131333 FUW131333 FLA131333 FBE131333 ERI131333 EHM131333 DXQ131333 DNU131333 DDY131333 CUC131333 CKG131333 CAK131333 BQO131333 BGS131333 AWW131333 ANA131333 ADE131333 TI131333 JM131333 S131333 WVY65797 WMC65797 WCG65797 VSK65797 VIO65797 UYS65797 UOW65797 UFA65797 TVE65797 TLI65797 TBM65797 SRQ65797 SHU65797 RXY65797 ROC65797 REG65797 QUK65797 QKO65797 QAS65797 PQW65797 PHA65797 OXE65797 ONI65797 ODM65797 NTQ65797 NJU65797 MZY65797 MQC65797 MGG65797 LWK65797 LMO65797 LCS65797 KSW65797 KJA65797 JZE65797 JPI65797 JFM65797 IVQ65797 ILU65797 IBY65797 HSC65797 HIG65797 GYK65797 GOO65797 GES65797 FUW65797 FLA65797 FBE65797 ERI65797 EHM65797 DXQ65797 DNU65797 DDY65797 CUC65797 CKG65797 CAK65797 BQO65797 BGS65797 AWW65797 ANA65797 ADE65797 TI65797 JM65797 S65797 WVY17 WMC17 WCG17 VSK17 VIO17 UYS17 UOW17 UFA17 TVE17 TLI17 TBM17 SRQ17 SHU17 RXY17 ROC17 REG17 QUK17 QKO17 QAS17 PQW17 PHA17 OXE17 ONI17 ODM17 NTQ17 NJU17 MZY17 MQC17 MGG17 LWK17 LMO17 LCS17 KSW17 KJA17 JZE17 JPI17 JFM17 IVQ17 ILU17 IBY17 HSC17 HIG17 GYK17 GOO17 GES17 FUW17 FLA17 FBE17 ERI17 EHM17 DXQ17 DNU17 DDY17 CUC17 CKG17 CAK17 BQO17 BGS17 AWW17 ANA17 ADE17 TI17 JM17" xr:uid="{454C35AC-663A-4C58-825D-CC3C15DF581E}">
      <formula1>$X$3:$X$12</formula1>
    </dataValidation>
    <dataValidation type="list" allowBlank="1" showErrorMessage="1" sqref="R17 WVX983301 WMB983301 WCF983301 VSJ983301 VIN983301 UYR983301 UOV983301 UEZ983301 TVD983301 TLH983301 TBL983301 SRP983301 SHT983301 RXX983301 ROB983301 REF983301 QUJ983301 QKN983301 QAR983301 PQV983301 PGZ983301 OXD983301 ONH983301 ODL983301 NTP983301 NJT983301 MZX983301 MQB983301 MGF983301 LWJ983301 LMN983301 LCR983301 KSV983301 KIZ983301 JZD983301 JPH983301 JFL983301 IVP983301 ILT983301 IBX983301 HSB983301 HIF983301 GYJ983301 GON983301 GER983301 FUV983301 FKZ983301 FBD983301 ERH983301 EHL983301 DXP983301 DNT983301 DDX983301 CUB983301 CKF983301 CAJ983301 BQN983301 BGR983301 AWV983301 AMZ983301 ADD983301 TH983301 JL983301 R983301 WVX917765 WMB917765 WCF917765 VSJ917765 VIN917765 UYR917765 UOV917765 UEZ917765 TVD917765 TLH917765 TBL917765 SRP917765 SHT917765 RXX917765 ROB917765 REF917765 QUJ917765 QKN917765 QAR917765 PQV917765 PGZ917765 OXD917765 ONH917765 ODL917765 NTP917765 NJT917765 MZX917765 MQB917765 MGF917765 LWJ917765 LMN917765 LCR917765 KSV917765 KIZ917765 JZD917765 JPH917765 JFL917765 IVP917765 ILT917765 IBX917765 HSB917765 HIF917765 GYJ917765 GON917765 GER917765 FUV917765 FKZ917765 FBD917765 ERH917765 EHL917765 DXP917765 DNT917765 DDX917765 CUB917765 CKF917765 CAJ917765 BQN917765 BGR917765 AWV917765 AMZ917765 ADD917765 TH917765 JL917765 R917765 WVX852229 WMB852229 WCF852229 VSJ852229 VIN852229 UYR852229 UOV852229 UEZ852229 TVD852229 TLH852229 TBL852229 SRP852229 SHT852229 RXX852229 ROB852229 REF852229 QUJ852229 QKN852229 QAR852229 PQV852229 PGZ852229 OXD852229 ONH852229 ODL852229 NTP852229 NJT852229 MZX852229 MQB852229 MGF852229 LWJ852229 LMN852229 LCR852229 KSV852229 KIZ852229 JZD852229 JPH852229 JFL852229 IVP852229 ILT852229 IBX852229 HSB852229 HIF852229 GYJ852229 GON852229 GER852229 FUV852229 FKZ852229 FBD852229 ERH852229 EHL852229 DXP852229 DNT852229 DDX852229 CUB852229 CKF852229 CAJ852229 BQN852229 BGR852229 AWV852229 AMZ852229 ADD852229 TH852229 JL852229 R852229 WVX786693 WMB786693 WCF786693 VSJ786693 VIN786693 UYR786693 UOV786693 UEZ786693 TVD786693 TLH786693 TBL786693 SRP786693 SHT786693 RXX786693 ROB786693 REF786693 QUJ786693 QKN786693 QAR786693 PQV786693 PGZ786693 OXD786693 ONH786693 ODL786693 NTP786693 NJT786693 MZX786693 MQB786693 MGF786693 LWJ786693 LMN786693 LCR786693 KSV786693 KIZ786693 JZD786693 JPH786693 JFL786693 IVP786693 ILT786693 IBX786693 HSB786693 HIF786693 GYJ786693 GON786693 GER786693 FUV786693 FKZ786693 FBD786693 ERH786693 EHL786693 DXP786693 DNT786693 DDX786693 CUB786693 CKF786693 CAJ786693 BQN786693 BGR786693 AWV786693 AMZ786693 ADD786693 TH786693 JL786693 R786693 WVX721157 WMB721157 WCF721157 VSJ721157 VIN721157 UYR721157 UOV721157 UEZ721157 TVD721157 TLH721157 TBL721157 SRP721157 SHT721157 RXX721157 ROB721157 REF721157 QUJ721157 QKN721157 QAR721157 PQV721157 PGZ721157 OXD721157 ONH721157 ODL721157 NTP721157 NJT721157 MZX721157 MQB721157 MGF721157 LWJ721157 LMN721157 LCR721157 KSV721157 KIZ721157 JZD721157 JPH721157 JFL721157 IVP721157 ILT721157 IBX721157 HSB721157 HIF721157 GYJ721157 GON721157 GER721157 FUV721157 FKZ721157 FBD721157 ERH721157 EHL721157 DXP721157 DNT721157 DDX721157 CUB721157 CKF721157 CAJ721157 BQN721157 BGR721157 AWV721157 AMZ721157 ADD721157 TH721157 JL721157 R721157 WVX655621 WMB655621 WCF655621 VSJ655621 VIN655621 UYR655621 UOV655621 UEZ655621 TVD655621 TLH655621 TBL655621 SRP655621 SHT655621 RXX655621 ROB655621 REF655621 QUJ655621 QKN655621 QAR655621 PQV655621 PGZ655621 OXD655621 ONH655621 ODL655621 NTP655621 NJT655621 MZX655621 MQB655621 MGF655621 LWJ655621 LMN655621 LCR655621 KSV655621 KIZ655621 JZD655621 JPH655621 JFL655621 IVP655621 ILT655621 IBX655621 HSB655621 HIF655621 GYJ655621 GON655621 GER655621 FUV655621 FKZ655621 FBD655621 ERH655621 EHL655621 DXP655621 DNT655621 DDX655621 CUB655621 CKF655621 CAJ655621 BQN655621 BGR655621 AWV655621 AMZ655621 ADD655621 TH655621 JL655621 R655621 WVX590085 WMB590085 WCF590085 VSJ590085 VIN590085 UYR590085 UOV590085 UEZ590085 TVD590085 TLH590085 TBL590085 SRP590085 SHT590085 RXX590085 ROB590085 REF590085 QUJ590085 QKN590085 QAR590085 PQV590085 PGZ590085 OXD590085 ONH590085 ODL590085 NTP590085 NJT590085 MZX590085 MQB590085 MGF590085 LWJ590085 LMN590085 LCR590085 KSV590085 KIZ590085 JZD590085 JPH590085 JFL590085 IVP590085 ILT590085 IBX590085 HSB590085 HIF590085 GYJ590085 GON590085 GER590085 FUV590085 FKZ590085 FBD590085 ERH590085 EHL590085 DXP590085 DNT590085 DDX590085 CUB590085 CKF590085 CAJ590085 BQN590085 BGR590085 AWV590085 AMZ590085 ADD590085 TH590085 JL590085 R590085 WVX524549 WMB524549 WCF524549 VSJ524549 VIN524549 UYR524549 UOV524549 UEZ524549 TVD524549 TLH524549 TBL524549 SRP524549 SHT524549 RXX524549 ROB524549 REF524549 QUJ524549 QKN524549 QAR524549 PQV524549 PGZ524549 OXD524549 ONH524549 ODL524549 NTP524549 NJT524549 MZX524549 MQB524549 MGF524549 LWJ524549 LMN524549 LCR524549 KSV524549 KIZ524549 JZD524549 JPH524549 JFL524549 IVP524549 ILT524549 IBX524549 HSB524549 HIF524549 GYJ524549 GON524549 GER524549 FUV524549 FKZ524549 FBD524549 ERH524549 EHL524549 DXP524549 DNT524549 DDX524549 CUB524549 CKF524549 CAJ524549 BQN524549 BGR524549 AWV524549 AMZ524549 ADD524549 TH524549 JL524549 R524549 WVX459013 WMB459013 WCF459013 VSJ459013 VIN459013 UYR459013 UOV459013 UEZ459013 TVD459013 TLH459013 TBL459013 SRP459013 SHT459013 RXX459013 ROB459013 REF459013 QUJ459013 QKN459013 QAR459013 PQV459013 PGZ459013 OXD459013 ONH459013 ODL459013 NTP459013 NJT459013 MZX459013 MQB459013 MGF459013 LWJ459013 LMN459013 LCR459013 KSV459013 KIZ459013 JZD459013 JPH459013 JFL459013 IVP459013 ILT459013 IBX459013 HSB459013 HIF459013 GYJ459013 GON459013 GER459013 FUV459013 FKZ459013 FBD459013 ERH459013 EHL459013 DXP459013 DNT459013 DDX459013 CUB459013 CKF459013 CAJ459013 BQN459013 BGR459013 AWV459013 AMZ459013 ADD459013 TH459013 JL459013 R459013 WVX393477 WMB393477 WCF393477 VSJ393477 VIN393477 UYR393477 UOV393477 UEZ393477 TVD393477 TLH393477 TBL393477 SRP393477 SHT393477 RXX393477 ROB393477 REF393477 QUJ393477 QKN393477 QAR393477 PQV393477 PGZ393477 OXD393477 ONH393477 ODL393477 NTP393477 NJT393477 MZX393477 MQB393477 MGF393477 LWJ393477 LMN393477 LCR393477 KSV393477 KIZ393477 JZD393477 JPH393477 JFL393477 IVP393477 ILT393477 IBX393477 HSB393477 HIF393477 GYJ393477 GON393477 GER393477 FUV393477 FKZ393477 FBD393477 ERH393477 EHL393477 DXP393477 DNT393477 DDX393477 CUB393477 CKF393477 CAJ393477 BQN393477 BGR393477 AWV393477 AMZ393477 ADD393477 TH393477 JL393477 R393477 WVX327941 WMB327941 WCF327941 VSJ327941 VIN327941 UYR327941 UOV327941 UEZ327941 TVD327941 TLH327941 TBL327941 SRP327941 SHT327941 RXX327941 ROB327941 REF327941 QUJ327941 QKN327941 QAR327941 PQV327941 PGZ327941 OXD327941 ONH327941 ODL327941 NTP327941 NJT327941 MZX327941 MQB327941 MGF327941 LWJ327941 LMN327941 LCR327941 KSV327941 KIZ327941 JZD327941 JPH327941 JFL327941 IVP327941 ILT327941 IBX327941 HSB327941 HIF327941 GYJ327941 GON327941 GER327941 FUV327941 FKZ327941 FBD327941 ERH327941 EHL327941 DXP327941 DNT327941 DDX327941 CUB327941 CKF327941 CAJ327941 BQN327941 BGR327941 AWV327941 AMZ327941 ADD327941 TH327941 JL327941 R327941 WVX262405 WMB262405 WCF262405 VSJ262405 VIN262405 UYR262405 UOV262405 UEZ262405 TVD262405 TLH262405 TBL262405 SRP262405 SHT262405 RXX262405 ROB262405 REF262405 QUJ262405 QKN262405 QAR262405 PQV262405 PGZ262405 OXD262405 ONH262405 ODL262405 NTP262405 NJT262405 MZX262405 MQB262405 MGF262405 LWJ262405 LMN262405 LCR262405 KSV262405 KIZ262405 JZD262405 JPH262405 JFL262405 IVP262405 ILT262405 IBX262405 HSB262405 HIF262405 GYJ262405 GON262405 GER262405 FUV262405 FKZ262405 FBD262405 ERH262405 EHL262405 DXP262405 DNT262405 DDX262405 CUB262405 CKF262405 CAJ262405 BQN262405 BGR262405 AWV262405 AMZ262405 ADD262405 TH262405 JL262405 R262405 WVX196869 WMB196869 WCF196869 VSJ196869 VIN196869 UYR196869 UOV196869 UEZ196869 TVD196869 TLH196869 TBL196869 SRP196869 SHT196869 RXX196869 ROB196869 REF196869 QUJ196869 QKN196869 QAR196869 PQV196869 PGZ196869 OXD196869 ONH196869 ODL196869 NTP196869 NJT196869 MZX196869 MQB196869 MGF196869 LWJ196869 LMN196869 LCR196869 KSV196869 KIZ196869 JZD196869 JPH196869 JFL196869 IVP196869 ILT196869 IBX196869 HSB196869 HIF196869 GYJ196869 GON196869 GER196869 FUV196869 FKZ196869 FBD196869 ERH196869 EHL196869 DXP196869 DNT196869 DDX196869 CUB196869 CKF196869 CAJ196869 BQN196869 BGR196869 AWV196869 AMZ196869 ADD196869 TH196869 JL196869 R196869 WVX131333 WMB131333 WCF131333 VSJ131333 VIN131333 UYR131333 UOV131333 UEZ131333 TVD131333 TLH131333 TBL131333 SRP131333 SHT131333 RXX131333 ROB131333 REF131333 QUJ131333 QKN131333 QAR131333 PQV131333 PGZ131333 OXD131333 ONH131333 ODL131333 NTP131333 NJT131333 MZX131333 MQB131333 MGF131333 LWJ131333 LMN131333 LCR131333 KSV131333 KIZ131333 JZD131333 JPH131333 JFL131333 IVP131333 ILT131333 IBX131333 HSB131333 HIF131333 GYJ131333 GON131333 GER131333 FUV131333 FKZ131333 FBD131333 ERH131333 EHL131333 DXP131333 DNT131333 DDX131333 CUB131333 CKF131333 CAJ131333 BQN131333 BGR131333 AWV131333 AMZ131333 ADD131333 TH131333 JL131333 R131333 WVX65797 WMB65797 WCF65797 VSJ65797 VIN65797 UYR65797 UOV65797 UEZ65797 TVD65797 TLH65797 TBL65797 SRP65797 SHT65797 RXX65797 ROB65797 REF65797 QUJ65797 QKN65797 QAR65797 PQV65797 PGZ65797 OXD65797 ONH65797 ODL65797 NTP65797 NJT65797 MZX65797 MQB65797 MGF65797 LWJ65797 LMN65797 LCR65797 KSV65797 KIZ65797 JZD65797 JPH65797 JFL65797 IVP65797 ILT65797 IBX65797 HSB65797 HIF65797 GYJ65797 GON65797 GER65797 FUV65797 FKZ65797 FBD65797 ERH65797 EHL65797 DXP65797 DNT65797 DDX65797 CUB65797 CKF65797 CAJ65797 BQN65797 BGR65797 AWV65797 AMZ65797 ADD65797 TH65797 JL65797 R65797 WVX17 WMB17 WCF17 VSJ17 VIN17 UYR17 UOV17 UEZ17 TVD17 TLH17 TBL17 SRP17 SHT17 RXX17 ROB17 REF17 QUJ17 QKN17 QAR17 PQV17 PGZ17 OXD17 ONH17 ODL17 NTP17 NJT17 MZX17 MQB17 MGF17 LWJ17 LMN17 LCR17 KSV17 KIZ17 JZD17 JPH17 JFL17 IVP17 ILT17 IBX17 HSB17 HIF17 GYJ17 GON17 GER17 FUV17 FKZ17 FBD17 ERH17 EHL17 DXP17 DNT17 DDX17 CUB17 CKF17 CAJ17 BQN17 BGR17 AWV17 AMZ17 ADD17 TH17 JL17" xr:uid="{FD61024D-4564-4899-B28B-9241D31538DC}">
      <formula1>$R$12:$R$13</formula1>
    </dataValidation>
    <dataValidation type="list" allowBlank="1" showInputMessage="1" showErrorMessage="1" sqref="AF983307 WWL917771 WMP917771 WCT917771 VSX917771 VJB917771 UZF917771 UPJ917771 UFN917771 TVR917771 TLV917771 TBZ917771 SSD917771 SIH917771 RYL917771 ROP917771 RET917771 QUX917771 QLB917771 QBF917771 PRJ917771 PHN917771 OXR917771 ONV917771 ODZ917771 NUD917771 NKH917771 NAL917771 MQP917771 MGT917771 LWX917771 LNB917771 LDF917771 KTJ917771 KJN917771 JZR917771 JPV917771 JFZ917771 IWD917771 IMH917771 ICL917771 HSP917771 HIT917771 GYX917771 GPB917771 GFF917771 FVJ917771 FLN917771 FBR917771 ERV917771 EHZ917771 DYD917771 DOH917771 DEL917771 CUP917771 CKT917771 CAX917771 BRB917771 BHF917771 AXJ917771 ANN917771 ADR917771 TV917771 JZ917771 AF917771 WWL852235 WMP852235 WCT852235 VSX852235 VJB852235 UZF852235 UPJ852235 UFN852235 TVR852235 TLV852235 TBZ852235 SSD852235 SIH852235 RYL852235 ROP852235 RET852235 QUX852235 QLB852235 QBF852235 PRJ852235 PHN852235 OXR852235 ONV852235 ODZ852235 NUD852235 NKH852235 NAL852235 MQP852235 MGT852235 LWX852235 LNB852235 LDF852235 KTJ852235 KJN852235 JZR852235 JPV852235 JFZ852235 IWD852235 IMH852235 ICL852235 HSP852235 HIT852235 GYX852235 GPB852235 GFF852235 FVJ852235 FLN852235 FBR852235 ERV852235 EHZ852235 DYD852235 DOH852235 DEL852235 CUP852235 CKT852235 CAX852235 BRB852235 BHF852235 AXJ852235 ANN852235 ADR852235 TV852235 JZ852235 AF852235 WWL786699 WMP786699 WCT786699 VSX786699 VJB786699 UZF786699 UPJ786699 UFN786699 TVR786699 TLV786699 TBZ786699 SSD786699 SIH786699 RYL786699 ROP786699 RET786699 QUX786699 QLB786699 QBF786699 PRJ786699 PHN786699 OXR786699 ONV786699 ODZ786699 NUD786699 NKH786699 NAL786699 MQP786699 MGT786699 LWX786699 LNB786699 LDF786699 KTJ786699 KJN786699 JZR786699 JPV786699 JFZ786699 IWD786699 IMH786699 ICL786699 HSP786699 HIT786699 GYX786699 GPB786699 GFF786699 FVJ786699 FLN786699 FBR786699 ERV786699 EHZ786699 DYD786699 DOH786699 DEL786699 CUP786699 CKT786699 CAX786699 BRB786699 BHF786699 AXJ786699 ANN786699 ADR786699 TV786699 JZ786699 AF786699 WWL721163 WMP721163 WCT721163 VSX721163 VJB721163 UZF721163 UPJ721163 UFN721163 TVR721163 TLV721163 TBZ721163 SSD721163 SIH721163 RYL721163 ROP721163 RET721163 QUX721163 QLB721163 QBF721163 PRJ721163 PHN721163 OXR721163 ONV721163 ODZ721163 NUD721163 NKH721163 NAL721163 MQP721163 MGT721163 LWX721163 LNB721163 LDF721163 KTJ721163 KJN721163 JZR721163 JPV721163 JFZ721163 IWD721163 IMH721163 ICL721163 HSP721163 HIT721163 GYX721163 GPB721163 GFF721163 FVJ721163 FLN721163 FBR721163 ERV721163 EHZ721163 DYD721163 DOH721163 DEL721163 CUP721163 CKT721163 CAX721163 BRB721163 BHF721163 AXJ721163 ANN721163 ADR721163 TV721163 JZ721163 AF721163 WWL655627 WMP655627 WCT655627 VSX655627 VJB655627 UZF655627 UPJ655627 UFN655627 TVR655627 TLV655627 TBZ655627 SSD655627 SIH655627 RYL655627 ROP655627 RET655627 QUX655627 QLB655627 QBF655627 PRJ655627 PHN655627 OXR655627 ONV655627 ODZ655627 NUD655627 NKH655627 NAL655627 MQP655627 MGT655627 LWX655627 LNB655627 LDF655627 KTJ655627 KJN655627 JZR655627 JPV655627 JFZ655627 IWD655627 IMH655627 ICL655627 HSP655627 HIT655627 GYX655627 GPB655627 GFF655627 FVJ655627 FLN655627 FBR655627 ERV655627 EHZ655627 DYD655627 DOH655627 DEL655627 CUP655627 CKT655627 CAX655627 BRB655627 BHF655627 AXJ655627 ANN655627 ADR655627 TV655627 JZ655627 AF655627 WWL590091 WMP590091 WCT590091 VSX590091 VJB590091 UZF590091 UPJ590091 UFN590091 TVR590091 TLV590091 TBZ590091 SSD590091 SIH590091 RYL590091 ROP590091 RET590091 QUX590091 QLB590091 QBF590091 PRJ590091 PHN590091 OXR590091 ONV590091 ODZ590091 NUD590091 NKH590091 NAL590091 MQP590091 MGT590091 LWX590091 LNB590091 LDF590091 KTJ590091 KJN590091 JZR590091 JPV590091 JFZ590091 IWD590091 IMH590091 ICL590091 HSP590091 HIT590091 GYX590091 GPB590091 GFF590091 FVJ590091 FLN590091 FBR590091 ERV590091 EHZ590091 DYD590091 DOH590091 DEL590091 CUP590091 CKT590091 CAX590091 BRB590091 BHF590091 AXJ590091 ANN590091 ADR590091 TV590091 JZ590091 AF590091 WWL524555 WMP524555 WCT524555 VSX524555 VJB524555 UZF524555 UPJ524555 UFN524555 TVR524555 TLV524555 TBZ524555 SSD524555 SIH524555 RYL524555 ROP524555 RET524555 QUX524555 QLB524555 QBF524555 PRJ524555 PHN524555 OXR524555 ONV524555 ODZ524555 NUD524555 NKH524555 NAL524555 MQP524555 MGT524555 LWX524555 LNB524555 LDF524555 KTJ524555 KJN524555 JZR524555 JPV524555 JFZ524555 IWD524555 IMH524555 ICL524555 HSP524555 HIT524555 GYX524555 GPB524555 GFF524555 FVJ524555 FLN524555 FBR524555 ERV524555 EHZ524555 DYD524555 DOH524555 DEL524555 CUP524555 CKT524555 CAX524555 BRB524555 BHF524555 AXJ524555 ANN524555 ADR524555 TV524555 JZ524555 AF524555 WWL459019 WMP459019 WCT459019 VSX459019 VJB459019 UZF459019 UPJ459019 UFN459019 TVR459019 TLV459019 TBZ459019 SSD459019 SIH459019 RYL459019 ROP459019 RET459019 QUX459019 QLB459019 QBF459019 PRJ459019 PHN459019 OXR459019 ONV459019 ODZ459019 NUD459019 NKH459019 NAL459019 MQP459019 MGT459019 LWX459019 LNB459019 LDF459019 KTJ459019 KJN459019 JZR459019 JPV459019 JFZ459019 IWD459019 IMH459019 ICL459019 HSP459019 HIT459019 GYX459019 GPB459019 GFF459019 FVJ459019 FLN459019 FBR459019 ERV459019 EHZ459019 DYD459019 DOH459019 DEL459019 CUP459019 CKT459019 CAX459019 BRB459019 BHF459019 AXJ459019 ANN459019 ADR459019 TV459019 JZ459019 AF459019 WWL393483 WMP393483 WCT393483 VSX393483 VJB393483 UZF393483 UPJ393483 UFN393483 TVR393483 TLV393483 TBZ393483 SSD393483 SIH393483 RYL393483 ROP393483 RET393483 QUX393483 QLB393483 QBF393483 PRJ393483 PHN393483 OXR393483 ONV393483 ODZ393483 NUD393483 NKH393483 NAL393483 MQP393483 MGT393483 LWX393483 LNB393483 LDF393483 KTJ393483 KJN393483 JZR393483 JPV393483 JFZ393483 IWD393483 IMH393483 ICL393483 HSP393483 HIT393483 GYX393483 GPB393483 GFF393483 FVJ393483 FLN393483 FBR393483 ERV393483 EHZ393483 DYD393483 DOH393483 DEL393483 CUP393483 CKT393483 CAX393483 BRB393483 BHF393483 AXJ393483 ANN393483 ADR393483 TV393483 JZ393483 AF393483 WWL327947 WMP327947 WCT327947 VSX327947 VJB327947 UZF327947 UPJ327947 UFN327947 TVR327947 TLV327947 TBZ327947 SSD327947 SIH327947 RYL327947 ROP327947 RET327947 QUX327947 QLB327947 QBF327947 PRJ327947 PHN327947 OXR327947 ONV327947 ODZ327947 NUD327947 NKH327947 NAL327947 MQP327947 MGT327947 LWX327947 LNB327947 LDF327947 KTJ327947 KJN327947 JZR327947 JPV327947 JFZ327947 IWD327947 IMH327947 ICL327947 HSP327947 HIT327947 GYX327947 GPB327947 GFF327947 FVJ327947 FLN327947 FBR327947 ERV327947 EHZ327947 DYD327947 DOH327947 DEL327947 CUP327947 CKT327947 CAX327947 BRB327947 BHF327947 AXJ327947 ANN327947 ADR327947 TV327947 JZ327947 AF327947 WWL262411 WMP262411 WCT262411 VSX262411 VJB262411 UZF262411 UPJ262411 UFN262411 TVR262411 TLV262411 TBZ262411 SSD262411 SIH262411 RYL262411 ROP262411 RET262411 QUX262411 QLB262411 QBF262411 PRJ262411 PHN262411 OXR262411 ONV262411 ODZ262411 NUD262411 NKH262411 NAL262411 MQP262411 MGT262411 LWX262411 LNB262411 LDF262411 KTJ262411 KJN262411 JZR262411 JPV262411 JFZ262411 IWD262411 IMH262411 ICL262411 HSP262411 HIT262411 GYX262411 GPB262411 GFF262411 FVJ262411 FLN262411 FBR262411 ERV262411 EHZ262411 DYD262411 DOH262411 DEL262411 CUP262411 CKT262411 CAX262411 BRB262411 BHF262411 AXJ262411 ANN262411 ADR262411 TV262411 JZ262411 AF262411 WWL196875 WMP196875 WCT196875 VSX196875 VJB196875 UZF196875 UPJ196875 UFN196875 TVR196875 TLV196875 TBZ196875 SSD196875 SIH196875 RYL196875 ROP196875 RET196875 QUX196875 QLB196875 QBF196875 PRJ196875 PHN196875 OXR196875 ONV196875 ODZ196875 NUD196875 NKH196875 NAL196875 MQP196875 MGT196875 LWX196875 LNB196875 LDF196875 KTJ196875 KJN196875 JZR196875 JPV196875 JFZ196875 IWD196875 IMH196875 ICL196875 HSP196875 HIT196875 GYX196875 GPB196875 GFF196875 FVJ196875 FLN196875 FBR196875 ERV196875 EHZ196875 DYD196875 DOH196875 DEL196875 CUP196875 CKT196875 CAX196875 BRB196875 BHF196875 AXJ196875 ANN196875 ADR196875 TV196875 JZ196875 AF196875 WWL131339 WMP131339 WCT131339 VSX131339 VJB131339 UZF131339 UPJ131339 UFN131339 TVR131339 TLV131339 TBZ131339 SSD131339 SIH131339 RYL131339 ROP131339 RET131339 QUX131339 QLB131339 QBF131339 PRJ131339 PHN131339 OXR131339 ONV131339 ODZ131339 NUD131339 NKH131339 NAL131339 MQP131339 MGT131339 LWX131339 LNB131339 LDF131339 KTJ131339 KJN131339 JZR131339 JPV131339 JFZ131339 IWD131339 IMH131339 ICL131339 HSP131339 HIT131339 GYX131339 GPB131339 GFF131339 FVJ131339 FLN131339 FBR131339 ERV131339 EHZ131339 DYD131339 DOH131339 DEL131339 CUP131339 CKT131339 CAX131339 BRB131339 BHF131339 AXJ131339 ANN131339 ADR131339 TV131339 JZ131339 AF131339 WWL65803 WMP65803 WCT65803 VSX65803 VJB65803 UZF65803 UPJ65803 UFN65803 TVR65803 TLV65803 TBZ65803 SSD65803 SIH65803 RYL65803 ROP65803 RET65803 QUX65803 QLB65803 QBF65803 PRJ65803 PHN65803 OXR65803 ONV65803 ODZ65803 NUD65803 NKH65803 NAL65803 MQP65803 MGT65803 LWX65803 LNB65803 LDF65803 KTJ65803 KJN65803 JZR65803 JPV65803 JFZ65803 IWD65803 IMH65803 ICL65803 HSP65803 HIT65803 GYX65803 GPB65803 GFF65803 FVJ65803 FLN65803 FBR65803 ERV65803 EHZ65803 DYD65803 DOH65803 DEL65803 CUP65803 CKT65803 CAX65803 BRB65803 BHF65803 AXJ65803 ANN65803 ADR65803 TV65803 JZ65803 AF65803 WWL983307 WMP983307 WCT983307 VSX983307 VJB983307 UZF983307 UPJ983307 UFN983307 TVR983307 TLV983307 TBZ983307 SSD983307 SIH983307 RYL983307 ROP983307 RET983307 QUX983307 QLB983307 QBF983307 PRJ983307 PHN983307 OXR983307 ONV983307 ODZ983307 NUD983307 NKH983307 NAL983307 MQP983307 MGT983307 LWX983307 LNB983307 LDF983307 KTJ983307 KJN983307 JZR983307 JPV983307 JFZ983307 IWD983307 IMH983307 ICL983307 HSP983307 HIT983307 GYX983307 GPB983307 GFF983307 FVJ983307 FLN983307 FBR983307 ERV983307 EHZ983307 DYD983307 DOH983307 DEL983307 CUP983307 CKT983307 CAX983307 BRB983307 BHF983307 AXJ983307 ANN983307 ADR983307 TV983307 JZ983307" xr:uid="{E5FB5A9A-08A3-4D22-8177-AF4DF28BD582}">
      <formula1>$AF$17:$AF$18</formula1>
    </dataValidation>
  </dataValidations>
  <hyperlinks>
    <hyperlink ref="W23" r:id="rId1" xr:uid="{9DA1E873-0DF5-4984-9878-703F9303D315}"/>
    <hyperlink ref="W24" r:id="rId2" xr:uid="{CB929180-6BA3-4C8B-91E8-E34B9A6EF674}"/>
    <hyperlink ref="W26" r:id="rId3" xr:uid="{B4AAA1DD-4E7C-451D-B0D9-CFF7813CBFE5}"/>
    <hyperlink ref="W27" r:id="rId4" xr:uid="{377521B1-6804-4319-89B0-3D603C934695}"/>
    <hyperlink ref="W28" r:id="rId5" xr:uid="{2A5DC5E0-8A74-4BC4-99E6-DD7245A1E602}"/>
    <hyperlink ref="W29" r:id="rId6" xr:uid="{A6042F5C-CE4F-4B7B-967D-888BD869C282}"/>
    <hyperlink ref="W31" r:id="rId7" xr:uid="{1181D090-A779-49CA-B83E-07425CB870B3}"/>
    <hyperlink ref="W36" r:id="rId8" xr:uid="{3D6E9C45-CAA3-4001-A265-1651657A1A12}"/>
    <hyperlink ref="W33" r:id="rId9" xr:uid="{0C8461B5-B6AA-4623-AD37-A671978BABEF}"/>
    <hyperlink ref="W35" r:id="rId10" xr:uid="{A1249BAF-DC5A-4026-B437-B2A7B61BA3DD}"/>
    <hyperlink ref="W34" r:id="rId11" xr:uid="{5A761630-1600-404A-9F33-945A1B937358}"/>
    <hyperlink ref="W37" r:id="rId12" xr:uid="{C54391D0-4DC7-4392-AD51-C33D9B7D2047}"/>
    <hyperlink ref="W38" r:id="rId13" xr:uid="{9F75CFEE-8EFC-4DD7-B25A-7A0117CA1E78}"/>
    <hyperlink ref="W39" r:id="rId14" xr:uid="{CEADE5D9-CB39-4F6A-AEE0-52BADE210ABE}"/>
    <hyperlink ref="W40" r:id="rId15" xr:uid="{DD0B4D9D-97E2-4AAE-9DA6-C44C8401E652}"/>
    <hyperlink ref="W41" r:id="rId16" xr:uid="{34464039-B452-400D-9FC0-449E72DC0026}"/>
    <hyperlink ref="W42" r:id="rId17" xr:uid="{5D044788-6BF3-4A33-881F-84843DDC890A}"/>
    <hyperlink ref="W50" r:id="rId18" xr:uid="{AE7F3D9A-A44C-4B81-A44D-EF9C299A2F04}"/>
    <hyperlink ref="W51" r:id="rId19" xr:uid="{CBB0695B-C1C5-4AC6-AC83-D09664866C40}"/>
    <hyperlink ref="W52" r:id="rId20" xr:uid="{754EDC21-E244-483C-8B13-EE4745ACD8AB}"/>
    <hyperlink ref="W53" r:id="rId21" xr:uid="{532297E8-4191-4ABB-A36E-306F507F7D67}"/>
    <hyperlink ref="W54" r:id="rId22" xr:uid="{5CCD8DA1-D3BD-4281-A9C2-B2E749123893}"/>
    <hyperlink ref="W68" r:id="rId23" xr:uid="{75BE079D-2A25-4039-9220-7FE337DCFED1}"/>
    <hyperlink ref="W55" r:id="rId24" xr:uid="{84C87374-C580-43CA-87C8-9B1D6B0D7066}"/>
    <hyperlink ref="W56" r:id="rId25" xr:uid="{05469D5B-EDBC-4B33-82F7-B9418E068010}"/>
    <hyperlink ref="W58" r:id="rId26" xr:uid="{ED54FB7A-1F08-4D00-B57F-477B958E1F84}"/>
    <hyperlink ref="W57" r:id="rId27" xr:uid="{18ABF9F4-54C5-4CB9-86C5-CCFF35580F65}"/>
    <hyperlink ref="W60" r:id="rId28" xr:uid="{563B9105-88BC-4733-9B52-E75F7814538F}"/>
    <hyperlink ref="W59" r:id="rId29" xr:uid="{54A274D8-BD64-498E-8BBF-84A94C2B2F54}"/>
    <hyperlink ref="W61" r:id="rId30" xr:uid="{581D8860-52B7-411C-ABCB-F79A415D4249}"/>
    <hyperlink ref="W62" r:id="rId31" xr:uid="{A02681D4-AA01-4EE2-BFE2-DFB1D8BF4DAB}"/>
    <hyperlink ref="W63" r:id="rId32" xr:uid="{DA4D5A17-0DE2-431B-8FC1-5CFCC59C0E13}"/>
    <hyperlink ref="W64" r:id="rId33" xr:uid="{43763CCD-0A72-49F7-B77C-D64AE41B21C8}"/>
    <hyperlink ref="W74" r:id="rId34" xr:uid="{BE017934-2A88-436E-B45D-799D7F942C86}"/>
    <hyperlink ref="W75" r:id="rId35" xr:uid="{DE9EA2FB-6022-4DEA-8BAF-8E4B821D2245}"/>
    <hyperlink ref="W76" r:id="rId36" xr:uid="{93D62092-C19E-4994-BA75-578D23459584}"/>
    <hyperlink ref="W77" r:id="rId37" xr:uid="{20539881-BBD2-4F71-94DE-1AC75B59B17D}"/>
    <hyperlink ref="W78" r:id="rId38" xr:uid="{C90184B0-06C2-480F-BC06-EDD1C12A0711}"/>
    <hyperlink ref="W79" r:id="rId39" xr:uid="{1D08E7E5-EA26-4241-B475-B3C0C1B9603B}"/>
    <hyperlink ref="W81" r:id="rId40" xr:uid="{57034891-6087-4089-A68D-C7E6B316F1A5}"/>
    <hyperlink ref="W82" r:id="rId41" xr:uid="{1CA801D6-F636-4DAE-9302-2A767D6F718E}"/>
    <hyperlink ref="W80" r:id="rId42" xr:uid="{02CD89D4-D872-4B36-831C-C15C1A33E3AF}"/>
    <hyperlink ref="W83" r:id="rId43" xr:uid="{C47B19B5-ABBF-47E2-BAF6-635D9179F63D}"/>
    <hyperlink ref="W84" r:id="rId44" xr:uid="{AA87D9AE-268D-4956-9877-8CC102637797}"/>
    <hyperlink ref="W85" r:id="rId45" xr:uid="{FF8FEB05-0ECD-4F28-8EF2-0277C259A78A}"/>
    <hyperlink ref="W117" r:id="rId46" xr:uid="{B16ADDD3-0D5B-4DBD-A81C-C6FCF28F9D6E}"/>
    <hyperlink ref="W118" r:id="rId47" xr:uid="{1FDF2054-6901-438A-B299-1FC905FFEC0F}"/>
    <hyperlink ref="W119" r:id="rId48" xr:uid="{AD12E760-0256-4497-B049-01988F6B83D5}"/>
    <hyperlink ref="W120" r:id="rId49" xr:uid="{EC19714B-1665-404C-A1E9-8AA5FED33CF0}"/>
    <hyperlink ref="W122" r:id="rId50" xr:uid="{570D9B75-A3FE-4A52-99B6-AFCCF0D10394}"/>
    <hyperlink ref="W123" r:id="rId51" xr:uid="{FF24F2F6-D347-4011-9C3F-4D6F20FFE0C2}"/>
    <hyperlink ref="W128" r:id="rId52" xr:uid="{E69FC718-84AF-48B0-9F41-B9263764A6EF}"/>
    <hyperlink ref="W134" r:id="rId53" xr:uid="{AA43BF90-29B8-436F-B58E-55162BF364C1}"/>
    <hyperlink ref="W135" r:id="rId54" xr:uid="{7CE6251C-F429-4195-BE3F-1BE380939EFB}"/>
    <hyperlink ref="W136" r:id="rId55" xr:uid="{88EC4BD5-44B5-468C-ABFA-4684BB189DAE}"/>
    <hyperlink ref="W137" r:id="rId56" xr:uid="{CB028C29-AC0D-4150-916C-A933B2266981}"/>
    <hyperlink ref="W138" r:id="rId57" xr:uid="{5247E621-1500-48C2-9194-C1108B3D55CC}"/>
    <hyperlink ref="W139" r:id="rId58" xr:uid="{CF0CAB42-B51C-4407-88AB-20978C42CAC2}"/>
    <hyperlink ref="W140" r:id="rId59" xr:uid="{CDC2A78A-BD5B-4F0F-BFD3-818937653EBE}"/>
    <hyperlink ref="W141" r:id="rId60" xr:uid="{99F31B6A-A797-4C53-AFDE-CADCB1C30DD6}"/>
    <hyperlink ref="W142" r:id="rId61" xr:uid="{A68D73EB-ED57-4866-A59F-3E66498E4F93}"/>
    <hyperlink ref="W149" r:id="rId62" xr:uid="{61C0818A-94E5-440C-A343-8470BE10E653}"/>
    <hyperlink ref="W150" r:id="rId63" xr:uid="{1BED350D-CF5A-49AC-9D68-1A55E825281A}"/>
    <hyperlink ref="W151" r:id="rId64" xr:uid="{2E5DD4EE-30B3-49A1-83A7-7A2985BD8625}"/>
    <hyperlink ref="W152" r:id="rId65" xr:uid="{498A8936-E3AC-421D-8374-D13F82AD5312}"/>
    <hyperlink ref="W161" r:id="rId66" xr:uid="{12B87190-C9CE-4350-AFAB-5BBBBD075DB0}"/>
    <hyperlink ref="W162" r:id="rId67" xr:uid="{2B2A6F4F-B504-41C8-B9FF-85902FDEEBA8}"/>
    <hyperlink ref="W163" r:id="rId68" xr:uid="{97F281A5-BF8B-449E-93C6-181667746D9C}"/>
    <hyperlink ref="W164" r:id="rId69" xr:uid="{8FFC029C-AE9B-488E-B623-FC2E61952E48}"/>
    <hyperlink ref="W165" r:id="rId70" xr:uid="{BF6C417D-B7DA-4B52-974B-7E8EDF32E809}"/>
    <hyperlink ref="W166" r:id="rId71" xr:uid="{3E8D7067-9E1F-4755-8B68-587D208E967A}"/>
    <hyperlink ref="W167" r:id="rId72" xr:uid="{EAFA945D-8878-4C45-B74D-B1410F844715}"/>
    <hyperlink ref="W168" r:id="rId73" xr:uid="{A1FFCB62-09EA-41FD-BC3E-0A706D04B0E5}"/>
    <hyperlink ref="W169" r:id="rId74" xr:uid="{A24C813B-2182-4C54-A48B-E70F16C55B25}"/>
    <hyperlink ref="W157" r:id="rId75" xr:uid="{FDE15F83-86B6-4C0D-8CF7-FC1CB8552617}"/>
    <hyperlink ref="W159" r:id="rId76" xr:uid="{970D2C75-B7AA-42AC-B836-9ACC9C27A317}"/>
    <hyperlink ref="W158" r:id="rId77" xr:uid="{DB5C59A3-54B3-4EDA-9CE6-72B30BF9012C}"/>
    <hyperlink ref="W170" r:id="rId78" xr:uid="{DC7DA473-ADCC-446D-B374-313F0D6CDDAF}"/>
    <hyperlink ref="W172" r:id="rId79" xr:uid="{EAFC72BC-064F-4AFD-8AB9-9C52672A1EEA}"/>
    <hyperlink ref="W171" r:id="rId80" xr:uid="{3CE9D09F-7E5F-455B-87B1-F0616D66A838}"/>
    <hyperlink ref="W173" r:id="rId81" xr:uid="{B0AC47A3-E6A5-46BE-946A-59F538B57874}"/>
    <hyperlink ref="W181" r:id="rId82" xr:uid="{10232ABB-BEC5-4A84-8EBB-892DEDE8C306}"/>
    <hyperlink ref="W182" r:id="rId83" xr:uid="{60C3A237-BDA2-495E-887E-6245BE838079}"/>
    <hyperlink ref="W183" r:id="rId84" xr:uid="{9B75D490-F859-4495-A429-9CF1F1BC6F33}"/>
    <hyperlink ref="W184" r:id="rId85" xr:uid="{148D2427-5823-4E80-B073-AABBA69C5DB3}"/>
    <hyperlink ref="W185" r:id="rId86" xr:uid="{86FBB806-5C40-446F-85D4-2380BD05859B}"/>
    <hyperlink ref="W186" r:id="rId87" xr:uid="{C6AFF300-8935-4F40-AF89-23A43A148AC0}"/>
    <hyperlink ref="W187" r:id="rId88" xr:uid="{250D5C5E-E238-420D-9967-AC14C84EF7CF}"/>
    <hyperlink ref="W188" r:id="rId89" xr:uid="{3FCCDFC3-9FAA-47B4-9F1A-F450D07336F7}"/>
    <hyperlink ref="W191" r:id="rId90" xr:uid="{110BCCA7-10CA-4812-8730-A9FDEDF06A18}"/>
    <hyperlink ref="W192" r:id="rId91" xr:uid="{F84A325E-6C93-4F9B-B3D2-4559E9073658}"/>
    <hyperlink ref="W194" r:id="rId92" xr:uid="{2059BBCA-02A1-46A6-82F4-684190C0A10E}"/>
    <hyperlink ref="W195" r:id="rId93" xr:uid="{854DDC47-F909-41D8-9AF4-D3458E6A90D3}"/>
    <hyperlink ref="W196" r:id="rId94" xr:uid="{6DCD6A2B-A2FF-4494-97E7-8E19290D4EA3}"/>
    <hyperlink ref="W197" r:id="rId95" xr:uid="{5F640ED3-72CA-4D88-9C71-361B414BEFF5}"/>
    <hyperlink ref="W198" r:id="rId96" xr:uid="{47C3E56E-787A-43C1-A9E4-8EA0A1624872}"/>
    <hyperlink ref="W199" r:id="rId97" xr:uid="{E5FE6138-5D80-4D43-9472-67E4E9ADD7CE}"/>
    <hyperlink ref="W200" r:id="rId98" xr:uid="{6088EC00-667B-4EAD-A87A-DA4844DEFD16}"/>
    <hyperlink ref="W201" r:id="rId99" xr:uid="{B9FAD665-6C5D-4BDD-96CA-2656EF4BC856}"/>
    <hyperlink ref="W202" r:id="rId100" xr:uid="{EA6D4CD8-9C68-492C-AB85-B1296BBF5838}"/>
    <hyperlink ref="W203" r:id="rId101" xr:uid="{C1C2C5F2-4663-449E-A3B4-BB0EF84C2D37}"/>
    <hyperlink ref="W204" r:id="rId102" xr:uid="{D8B8A106-FFB7-4F6D-89DA-47C5B6CBB015}"/>
    <hyperlink ref="W212" r:id="rId103" xr:uid="{8D9CF3BA-826B-48E5-825C-7C021FA10152}"/>
    <hyperlink ref="W213" r:id="rId104" xr:uid="{88AA39F2-E39A-44D0-9AB2-CAB2F6BB1BFE}"/>
    <hyperlink ref="W214" r:id="rId105" xr:uid="{2EA67C4F-339F-451E-95B9-6411F811F17C}"/>
    <hyperlink ref="W215" r:id="rId106" xr:uid="{189AB12F-D3CD-4D37-A1F8-826FAEBA15CE}"/>
    <hyperlink ref="W216" r:id="rId107" xr:uid="{FF22D5A0-4BE9-4087-B764-F7988B771CF3}"/>
    <hyperlink ref="W217" r:id="rId108" xr:uid="{A0572BEC-1F42-4F84-B37E-F1505D88F8CA}"/>
    <hyperlink ref="W218" r:id="rId109" xr:uid="{CF5DF738-0DC7-4662-85AC-83940ACE92E6}"/>
    <hyperlink ref="W219" r:id="rId110" xr:uid="{537E2718-9B0D-422D-9EA2-0483960DDB68}"/>
    <hyperlink ref="W220" r:id="rId111" xr:uid="{B5E4CCC1-8667-4037-A93F-0244C503F451}"/>
    <hyperlink ref="W241" r:id="rId112" xr:uid="{97805773-023C-4B1C-95F2-994050786EA6}"/>
    <hyperlink ref="W240" r:id="rId113" xr:uid="{BB85F947-84FE-4F62-88C6-30F619E895E4}"/>
    <hyperlink ref="W239" r:id="rId114" xr:uid="{B8BC4FC2-C6B2-45C1-868D-8C7FBC427760}"/>
    <hyperlink ref="W238" r:id="rId115" xr:uid="{1C42960A-48E6-49FA-A004-F2F46B31C836}"/>
    <hyperlink ref="W242" r:id="rId116" xr:uid="{61586F64-BADF-40A8-B288-43C111D23F30}"/>
    <hyperlink ref="W223" r:id="rId117" xr:uid="{1EC4C9F4-0EB0-4E6B-AE74-48EA9C4F305D}"/>
    <hyperlink ref="W224" r:id="rId118" xr:uid="{2E0059B0-BC9C-4E75-BAA2-3150F4DF0AE3}"/>
    <hyperlink ref="W88" r:id="rId119" xr:uid="{2DE859FA-2CA1-4E6F-87D5-5B3E319AE3AC}"/>
    <hyperlink ref="W87" r:id="rId120" xr:uid="{5BDAB968-8578-4DE5-AD61-7691E2FEA884}"/>
    <hyperlink ref="W86" r:id="rId121" xr:uid="{140DD752-6BC8-4AC1-99B8-BE888143A91A}"/>
    <hyperlink ref="W124" r:id="rId122" xr:uid="{3D96B13E-63A5-4FF8-8104-60BE149252F2}"/>
    <hyperlink ref="W207" r:id="rId123" xr:uid="{BE98D641-5583-4B2F-A397-A335A884A0A8}"/>
    <hyperlink ref="W225" r:id="rId124" xr:uid="{9FF7F66C-DCDF-494F-AF12-7DA6A3D0F5FD}"/>
    <hyperlink ref="W226" r:id="rId125" xr:uid="{A4F60D85-018F-4E41-A56A-EDF7EB5573D2}"/>
    <hyperlink ref="W227" r:id="rId126" xr:uid="{135B8C2B-4B13-487C-B2EA-0A3EF41293BD}"/>
    <hyperlink ref="W228" r:id="rId127" xr:uid="{84AC3000-E9F5-4D3D-B37A-196ABA1CB3E2}"/>
    <hyperlink ref="W229" r:id="rId128" xr:uid="{03D1C27F-EF08-46C6-8F13-92E051499368}"/>
    <hyperlink ref="W230" r:id="rId129" xr:uid="{0EFD69D6-99C3-4945-87F7-437173561E02}"/>
    <hyperlink ref="W231" r:id="rId130" xr:uid="{9FB0EA77-E225-4D30-A24B-7AF7A7B364D4}"/>
    <hyperlink ref="W232" r:id="rId131" xr:uid="{99F943D7-0872-41AE-A20B-D13F9C44798B}"/>
    <hyperlink ref="W233" r:id="rId132" xr:uid="{45A8C1F9-AB22-4F4B-8770-D2F2779E5494}"/>
    <hyperlink ref="W234" r:id="rId133" xr:uid="{51A296DC-775C-478C-BFEB-497774CD83C4}"/>
    <hyperlink ref="W235" r:id="rId134" xr:uid="{E5E21437-97AC-46D0-8162-B12CB1B6DE90}"/>
    <hyperlink ref="W236" r:id="rId135" xr:uid="{BAE761B0-5B4F-4EC7-AF61-544DEB0B61CC}"/>
    <hyperlink ref="W237" r:id="rId136" xr:uid="{E5F37078-1292-4C63-964A-BE17CF98D090}"/>
    <hyperlink ref="CJ23" r:id="rId137" xr:uid="{906BD122-3AA7-4902-9AEB-C8C8597BA1FB}"/>
    <hyperlink ref="CJ25" r:id="rId138" xr:uid="{42E66CEA-F34F-42FD-8B94-0D8DA9BE751B}"/>
    <hyperlink ref="W25" r:id="rId139" xr:uid="{71DCB2C7-0165-4B64-A9AC-B62E68C2D061}"/>
    <hyperlink ref="W100" r:id="rId140" xr:uid="{980DCA01-C253-457D-830D-415799AAF7A1}"/>
    <hyperlink ref="W126" r:id="rId141" xr:uid="{64CF1279-2DD2-4412-A42D-C8A705D8BB88}"/>
    <hyperlink ref="W153" r:id="rId142" xr:uid="{A129CB4F-A849-44CA-8C22-9197DC024A67}"/>
    <hyperlink ref="W30" r:id="rId143" xr:uid="{5E67A4A9-D4F2-4ACF-80F7-3F7177659E57}"/>
    <hyperlink ref="W65" r:id="rId144" xr:uid="{C48D3781-6C0D-4C55-AD2C-CBB6E7FDFE85}"/>
    <hyperlink ref="W66" r:id="rId145" xr:uid="{6A1AC5D4-2F5D-43A1-8EC7-7882A062CAEB}"/>
    <hyperlink ref="W98" r:id="rId146" xr:uid="{14998728-0D97-4AEB-BB6E-6BA9A0D25ED9}"/>
    <hyperlink ref="W90" r:id="rId147" xr:uid="{7B89B82C-D5C3-4EC4-A62F-F12AE280C646}"/>
    <hyperlink ref="W94" r:id="rId148" xr:uid="{A8418A77-5B19-4903-BFF8-49F5BAEF3D6A}"/>
    <hyperlink ref="W92" r:id="rId149" xr:uid="{A980E164-0605-4FB5-97C2-32B9B387911B}"/>
    <hyperlink ref="W91" r:id="rId150" xr:uid="{A5D632AA-8A3C-40C8-A1E8-6F03F7F4BDED}"/>
    <hyperlink ref="W89" r:id="rId151" xr:uid="{AC872D0B-46E2-4A70-A1B3-A62A998557DB}"/>
    <hyperlink ref="W93" r:id="rId152" xr:uid="{131E9889-C498-434D-A6FE-1C557D375D22}"/>
    <hyperlink ref="W99" r:id="rId153" xr:uid="{A651F182-AE2D-48B3-89DE-A3F9A7B504C7}"/>
    <hyperlink ref="W125" r:id="rId154" xr:uid="{667D3F46-5CE6-4D4D-B83D-AFBC250BAC90}"/>
    <hyperlink ref="W175" r:id="rId155" xr:uid="{C3A667D7-95BF-49F8-B6F1-67E7FF7509C4}"/>
    <hyperlink ref="W174" r:id="rId156" xr:uid="{31B507EE-FC68-4CEB-B93C-8DF58FB9AB72}"/>
    <hyperlink ref="W221" r:id="rId157" xr:uid="{AF04A47C-2435-472F-B46E-0857D5940A78}"/>
    <hyperlink ref="W97" r:id="rId158" xr:uid="{76EB08E2-1460-49F7-BA71-2EEE0FB51F56}"/>
    <hyperlink ref="W246" r:id="rId159" xr:uid="{1878C0D7-693A-4DDF-BE2A-4D85ABCA0DEF}"/>
    <hyperlink ref="W44" r:id="rId160" xr:uid="{B9DF5A3C-F371-4DAE-A9C7-47150B6044D0}"/>
    <hyperlink ref="W43" r:id="rId161" xr:uid="{DB43BBCE-8A38-4F72-8F80-77058C7AD383}"/>
    <hyperlink ref="W104" r:id="rId162" xr:uid="{FB8F2923-6395-42E7-95D0-B7EC48CE1455}"/>
    <hyperlink ref="W176" r:id="rId163" xr:uid="{EE34AD73-9E1A-4792-A23E-DAB22A863690}"/>
    <hyperlink ref="W47" r:id="rId164" xr:uid="{07885D4A-B7E2-4D15-9CFE-E7877E34BC8B}"/>
    <hyperlink ref="W45" r:id="rId165" xr:uid="{47B6B5F8-7CE4-428F-93FF-BCF70ECA8B2D}"/>
    <hyperlink ref="W46" r:id="rId166" xr:uid="{6879C2D7-1B70-4947-ABD6-4EA1C75679DE}"/>
    <hyperlink ref="W127" r:id="rId167" xr:uid="{3C03C3D3-F77A-4015-9C2E-C0AE1C3CBFC9}"/>
    <hyperlink ref="W67" r:id="rId168" xr:uid="{1A3D819E-9008-4F2A-BB42-660FB4A7682E}"/>
    <hyperlink ref="CJ100" r:id="rId169" xr:uid="{67CDDCAA-DC2A-44AB-A3BE-FF8D7467F62B}"/>
    <hyperlink ref="CJ126" r:id="rId170" xr:uid="{C27B64C0-7B0E-4DC4-AFA6-9E7A12F219DE}"/>
    <hyperlink ref="CJ153" r:id="rId171" xr:uid="{41FB1B4D-0A6D-4223-994C-9C1EDD44D6BE}"/>
    <hyperlink ref="CJ30" r:id="rId172" xr:uid="{DFB4EAA8-2F78-49B5-905E-2D574348AC48}"/>
    <hyperlink ref="CJ65" r:id="rId173" xr:uid="{AAA8361A-07D4-4775-9ED0-0431A79C587E}"/>
    <hyperlink ref="CJ66" r:id="rId174" xr:uid="{17D4E844-8DAD-4476-A95D-9AC66F362DC8}"/>
    <hyperlink ref="CJ98" r:id="rId175" xr:uid="{040108EC-F6EC-4F9A-B4CF-3A0B2798E548}"/>
    <hyperlink ref="CJ90" r:id="rId176" xr:uid="{23FEA920-A4C2-4584-A397-488266BE5E96}"/>
    <hyperlink ref="CJ92" r:id="rId177" xr:uid="{3D63E955-83D3-41C6-9044-C48AF269929B}"/>
    <hyperlink ref="CJ94" r:id="rId178" xr:uid="{1EB6BB27-04CA-4D30-B25C-956C9BBE137B}"/>
    <hyperlink ref="CJ91" r:id="rId179" xr:uid="{F17490D3-662C-4C1E-A22A-36A0288E3764}"/>
    <hyperlink ref="CJ89" r:id="rId180" xr:uid="{E1CA4790-C714-4328-B5E9-819978E11A4F}"/>
    <hyperlink ref="CJ93" r:id="rId181" xr:uid="{049B922B-65CC-4CF7-A4E2-761DA4AAB3DA}"/>
    <hyperlink ref="CJ99" r:id="rId182" xr:uid="{2BB37978-6317-4921-AA7D-F8DCCBFC6900}"/>
    <hyperlink ref="CJ125" r:id="rId183" xr:uid="{CFF13B9A-60A2-404E-B30A-04F54BCB3980}"/>
    <hyperlink ref="CJ175" r:id="rId184" xr:uid="{05324429-D0A0-4F5F-88B8-D42A50305D70}"/>
    <hyperlink ref="CJ174" r:id="rId185" xr:uid="{EADDB8FF-86C0-4634-9714-976D21A14183}"/>
    <hyperlink ref="CJ221" r:id="rId186" xr:uid="{5404901F-E27C-444A-B778-308347BF6304}"/>
    <hyperlink ref="CJ97" r:id="rId187" xr:uid="{6A98BFD6-B75A-4913-AD11-D7B239CB07A4}"/>
    <hyperlink ref="CJ44" r:id="rId188" xr:uid="{AF6C98D9-19F0-4FA8-8336-C346A337C2A6}"/>
    <hyperlink ref="CJ43" r:id="rId189" xr:uid="{26D8986D-51CE-427E-A81E-5841270A03DC}"/>
    <hyperlink ref="CJ104" r:id="rId190" xr:uid="{AF1572EF-4EFB-4529-8D79-D4FFF14E3F52}"/>
    <hyperlink ref="CJ176" r:id="rId191" xr:uid="{5B4A7A5C-28C1-4C74-BBDA-60CB7802F549}"/>
    <hyperlink ref="CJ47" r:id="rId192" xr:uid="{27229131-3219-4189-8355-01B0ADBE4703}"/>
    <hyperlink ref="CJ45" r:id="rId193" xr:uid="{0E1032CB-4F91-4386-ABD0-BC4E3ED4A1BD}"/>
    <hyperlink ref="CJ46" r:id="rId194" xr:uid="{F05AAC85-0421-4C0E-A89A-3C784B750173}"/>
    <hyperlink ref="CJ127" r:id="rId195" xr:uid="{E81D02C0-46B5-444A-9C4E-CDBCD602421B}"/>
    <hyperlink ref="CJ67" r:id="rId196" xr:uid="{C692A699-FD1F-4E89-9A58-CCA6F290F363}"/>
    <hyperlink ref="CJ246" r:id="rId197" xr:uid="{2EF09F3D-0E9C-44D9-A094-B5B4D7D78669}"/>
    <hyperlink ref="W95" r:id="rId198" xr:uid="{4114F2A3-2033-4D65-ADAE-2B7B5ADFF906}"/>
    <hyperlink ref="CJ95" r:id="rId199" xr:uid="{87EE975C-DA96-47E3-94BE-E6E9B2CCED4F}"/>
    <hyperlink ref="W96" r:id="rId200" xr:uid="{34D534A1-1B33-43B2-8C4D-50C3CEB81C27}"/>
    <hyperlink ref="CJ96" r:id="rId201" xr:uid="{6513175F-D51A-4592-A920-588011FB3790}"/>
    <hyperlink ref="W160" r:id="rId202" xr:uid="{B3D3E25F-61D1-4841-BB50-C415B5F053B0}"/>
    <hyperlink ref="CJ160" r:id="rId203" xr:uid="{00719A8F-CA0A-4878-9C37-23A9E2E29329}"/>
    <hyperlink ref="CJ205" r:id="rId204" xr:uid="{75158E5A-35C1-4F63-84FF-DD2C72A45123}"/>
    <hyperlink ref="W205" r:id="rId205" xr:uid="{99D4C367-C6CA-4722-ABA0-706FDDD3DC70}"/>
    <hyperlink ref="W206" r:id="rId206" xr:uid="{99D31D0E-6F7C-4481-A7B6-F224D7CA685A}"/>
    <hyperlink ref="CJ206" r:id="rId207" xr:uid="{3ABDAC21-A78F-4D40-BA6C-E15225A33D63}"/>
    <hyperlink ref="CJ101:CJ102" r:id="rId208" display="AUXILIARRH@ELCARMEN.GOV.CO" xr:uid="{4CF1ED28-0405-4C7B-9B4B-E1468D41DEE9}"/>
    <hyperlink ref="W101" r:id="rId209" xr:uid="{9F1539F4-C2C6-4980-84EA-159A1895BBFC}"/>
    <hyperlink ref="W102" r:id="rId210" xr:uid="{AD3D3EDB-06FE-494C-B20C-14EA12F10109}"/>
    <hyperlink ref="CJ101" r:id="rId211" xr:uid="{A4888332-7765-4121-825E-FEC8FDB5F7D7}"/>
    <hyperlink ref="CJ102" r:id="rId212" xr:uid="{64BFC9B8-9C18-4EFD-AEDA-2C3419D22805}"/>
    <hyperlink ref="CJ103" r:id="rId213" xr:uid="{A7208F79-DE2C-49BE-B9DD-FA6FF67EEFBA}"/>
    <hyperlink ref="W103" r:id="rId214" xr:uid="{333BC0B4-FD51-4E42-B618-F411486A4C31}"/>
    <hyperlink ref="W69" r:id="rId215" xr:uid="{A9A0C2D3-8858-490B-A1EA-4A32EE4F27E6}"/>
    <hyperlink ref="CJ69" r:id="rId216" xr:uid="{0F4C5392-86E7-443D-8A25-65910512E9C7}"/>
    <hyperlink ref="W105" r:id="rId217" xr:uid="{4651FBCB-E0AD-4EC3-9534-9235C53E5D32}"/>
    <hyperlink ref="CJ105" r:id="rId218" xr:uid="{521F78C0-8471-47A0-A178-52415E47A210}"/>
    <hyperlink ref="W106" r:id="rId219" xr:uid="{2D481C5D-3B5F-4835-959C-819D8B994807}"/>
    <hyperlink ref="CJ106" r:id="rId220" xr:uid="{42371F75-97CC-43FC-BA46-93827CF5BE35}"/>
    <hyperlink ref="W107" r:id="rId221" xr:uid="{E082F7A3-3EC6-4FE7-AC06-8B538AC6C482}"/>
    <hyperlink ref="CJ107" r:id="rId222" xr:uid="{91D7BAC4-06D0-4C7A-8B51-CE74658641D0}"/>
    <hyperlink ref="W108" r:id="rId223" xr:uid="{B1110071-F033-42B0-AC36-15E86C88862A}"/>
    <hyperlink ref="CJ108" r:id="rId224" xr:uid="{A25CBE09-6DC9-49E2-99AA-C3AEBC2753A4}"/>
    <hyperlink ref="W109" r:id="rId225" xr:uid="{928D97C9-4F2A-406A-8366-32CE25829F2A}"/>
    <hyperlink ref="CJ109" r:id="rId226" xr:uid="{6B5A1C20-A064-47B2-A6B9-B935F593AE14}"/>
    <hyperlink ref="W143" r:id="rId227" xr:uid="{1A64E574-DFF4-4FFF-9CA5-9F60E695ED05}"/>
    <hyperlink ref="CJ143" r:id="rId228" xr:uid="{590224AA-64F0-4BC1-B7D7-449F82F1D33C}"/>
    <hyperlink ref="W144" r:id="rId229" xr:uid="{5949B568-0524-4E5D-B838-87592526C312}"/>
    <hyperlink ref="CJ144" r:id="rId230" xr:uid="{0DF6C9AB-418F-4BCA-95C2-FEE78BC250DE}"/>
    <hyperlink ref="W155" r:id="rId231" xr:uid="{644A4B41-AFFB-444D-A71B-2DB1FE2389D2}"/>
    <hyperlink ref="W177" r:id="rId232" xr:uid="{225E5241-3D2A-48A0-AAD8-D55A6A0658E3}"/>
    <hyperlink ref="CJ177" r:id="rId233" xr:uid="{765210BA-033E-465F-A8D6-1B90B4F150F5}"/>
    <hyperlink ref="W70" r:id="rId234" xr:uid="{F1B99E2B-5F41-410A-8B32-E5B71CF03C4F}"/>
    <hyperlink ref="W48" r:id="rId235" xr:uid="{E357FA90-B6AE-4E07-B09A-4A85BE4B71E4}"/>
    <hyperlink ref="W222" r:id="rId236" xr:uid="{A70C0384-B3F9-4647-9B58-251777DFE9C0}"/>
    <hyperlink ref="W71" r:id="rId237" xr:uid="{229A49E1-17BA-4DD8-97F4-75FDE8B348B8}"/>
    <hyperlink ref="CJ70:CJ71" r:id="rId238" display="AUXILIARRH@ELCARMEN.GOV.CO" xr:uid="{CA84031D-4ED1-44F4-89D6-47980DDFC034}"/>
    <hyperlink ref="W110" r:id="rId239" xr:uid="{C459B246-927D-475D-A55B-B960A138321C}"/>
    <hyperlink ref="CJ110" r:id="rId240" xr:uid="{C2A56831-F974-41C4-9FAD-AA0705CA4BAD}"/>
    <hyperlink ref="W111" r:id="rId241" xr:uid="{7C2539D7-251B-44B9-A6CB-9F8F05A62D59}"/>
    <hyperlink ref="CJ111" r:id="rId242" xr:uid="{7BF9908E-E818-4E5F-9759-24769896AC64}"/>
    <hyperlink ref="W114" r:id="rId243" xr:uid="{DDD3CDD8-8797-4C30-9BDE-9C5F15D7E30B}"/>
    <hyperlink ref="CJ114" r:id="rId244" xr:uid="{71BAB58D-C72C-441F-A8CD-94466BB7DFBD}"/>
    <hyperlink ref="W112" r:id="rId245" xr:uid="{96BDC007-C845-4760-8274-BA3A25000696}"/>
    <hyperlink ref="CJ112" r:id="rId246" xr:uid="{2D3ABA3F-2B19-414A-81F9-FB4BC9629898}"/>
    <hyperlink ref="W113" r:id="rId247" xr:uid="{6A04630A-BBC6-4B48-9F0F-F02C250ED153}"/>
    <hyperlink ref="CJ113" r:id="rId248" xr:uid="{F802CFC8-94DF-4B60-A857-984AC4525711}"/>
    <hyperlink ref="W115" r:id="rId249" xr:uid="{2105F4E3-CEAA-4E4B-AFDB-A8842C603D7D}"/>
    <hyperlink ref="CJ115" r:id="rId250" xr:uid="{A0B9ECF1-ED43-42BA-8D57-F3FB45237E01}"/>
    <hyperlink ref="W129" r:id="rId251" xr:uid="{3BAE52C5-1186-46BE-8D7F-642ACED134D1}"/>
    <hyperlink ref="W178" r:id="rId252" xr:uid="{86BA8EB8-5483-4A8F-83E7-22A7BEBA5438}"/>
    <hyperlink ref="CJ178" r:id="rId253" xr:uid="{8E75C72B-4F2B-43F4-9B4D-AF6BE59A3ED2}"/>
    <hyperlink ref="W179" r:id="rId254" xr:uid="{A605B2FD-D5AA-40E1-BAF5-BEE05C48F769}"/>
    <hyperlink ref="CJ179" r:id="rId255" xr:uid="{B9A1AE35-EF98-46A9-976B-8AB70E15F369}"/>
    <hyperlink ref="W130" r:id="rId256" xr:uid="{DE90E475-7EBD-4F87-B408-80E1937697ED}"/>
    <hyperlink ref="W132" r:id="rId257" xr:uid="{B0FB31A9-552A-40BB-9D7F-5A6EF1AB1A87}"/>
    <hyperlink ref="W131" r:id="rId258" xr:uid="{A87B3AB6-6DE3-403C-B4A2-0B1089E9DB14}"/>
    <hyperlink ref="W145" r:id="rId259" xr:uid="{41DEBB4C-D1E7-4666-B185-84FBE7AC15FB}"/>
    <hyperlink ref="CJ145" r:id="rId260" xr:uid="{0F13871D-4EF2-437A-BB3B-79BE71A941CA}"/>
    <hyperlink ref="W189" r:id="rId261" xr:uid="{82F8E900-6BA1-4D21-8D4E-CE8112FD6552}"/>
    <hyperlink ref="CJ249" r:id="rId262" xr:uid="{59476C14-6C05-4C7E-AA48-586EAF4BFCDF}"/>
    <hyperlink ref="CJ247" r:id="rId263" xr:uid="{851E3F33-C1CF-4A3F-B77C-15C85F64D6D8}"/>
    <hyperlink ref="W247" r:id="rId264" xr:uid="{87E13931-7643-4737-90CB-024F84BD8176}"/>
    <hyperlink ref="W73" r:id="rId265" xr:uid="{B0090F40-6783-4EFE-AA3D-E82AD6450AEC}"/>
    <hyperlink ref="CJ73" r:id="rId266" xr:uid="{55F91FFE-2470-4F2B-A7C4-24609C85E93B}"/>
    <hyperlink ref="W133" r:id="rId267" xr:uid="{7D4E8EFE-0227-4E16-9201-131848D80B9C}"/>
    <hyperlink ref="CJ248" r:id="rId268" xr:uid="{E1D81388-AACB-4D96-A982-851AE4105E88}"/>
    <hyperlink ref="W248" r:id="rId269" xr:uid="{B0F09ED7-C037-4DFF-BC97-9C02EFCFEEDD}"/>
    <hyperlink ref="W249" r:id="rId270" xr:uid="{73762F84-E04B-4139-A008-2375BDCFD843}"/>
    <hyperlink ref="W190" r:id="rId271" xr:uid="{6B4D61F3-2DC0-4A73-A896-9D2D8A72839B}"/>
    <hyperlink ref="W32" r:id="rId272" xr:uid="{0CD8F72D-EA7C-451E-B477-555F0528F1B5}"/>
    <hyperlink ref="W209" r:id="rId273" xr:uid="{B7DE318B-CB8C-47D2-9FE0-E0C68D2A4E7A}"/>
    <hyperlink ref="W180" r:id="rId274" xr:uid="{C1EDEAE1-EB89-41EA-B917-F550DA67BC89}"/>
    <hyperlink ref="CJ180" r:id="rId275" xr:uid="{CF1BB6D4-0A5C-4E0E-A84E-C77BEF92B1B0}"/>
    <hyperlink ref="W116" r:id="rId276" xr:uid="{F5067032-4046-41B1-A6E6-3B1892255429}"/>
    <hyperlink ref="CJ116" r:id="rId277" xr:uid="{ED4A4F7D-19AA-406C-94A1-AF7E410F8ACE}"/>
    <hyperlink ref="W72" r:id="rId278" xr:uid="{986A87C0-94C0-426D-9247-2D1C27C2EAED}"/>
    <hyperlink ref="W154" r:id="rId279" xr:uid="{59A8ABF1-051C-4D29-9020-0A01105CB649}"/>
    <hyperlink ref="CJ154" r:id="rId280" xr:uid="{E1BF5832-7D32-4971-B06F-9443110574B7}"/>
    <hyperlink ref="CJ155" r:id="rId281" xr:uid="{22C4E9DB-AAF9-4F70-8D4C-B8EF2D06A307}"/>
    <hyperlink ref="V49" r:id="rId282" display="3218451151NATI4481@HOTMAIL.COM" xr:uid="{1195F779-91AF-4DBE-9D0A-96AA6B1A2E8E}"/>
    <hyperlink ref="W49" r:id="rId283" xr:uid="{A3107B85-BB1F-4CBC-8967-60CE7F36C210}"/>
    <hyperlink ref="CJ48" r:id="rId284" xr:uid="{5EE79C38-CE64-4766-A180-E2C74995FAEC}"/>
    <hyperlink ref="CJ49" r:id="rId285" xr:uid="{31914569-CC46-4EA6-9B06-7F5A81DC7C25}"/>
    <hyperlink ref="W146" r:id="rId286" xr:uid="{F5117884-90A8-4993-B400-ED0354837340}"/>
    <hyperlink ref="W156" r:id="rId287" xr:uid="{1FE6765C-A7E2-484B-8BFC-02C419DA1D10}"/>
    <hyperlink ref="W147" r:id="rId288" xr:uid="{E7DFD5DE-C703-4D5D-A060-B79B466A71A4}"/>
    <hyperlink ref="CJ147" r:id="rId289" xr:uid="{9CE2AB96-F872-44D3-B2B2-0EB9E44F3AD1}"/>
    <hyperlink ref="W210" r:id="rId290" xr:uid="{B7720AFA-2258-4E92-AE7A-14CD0AA5BE17}"/>
    <hyperlink ref="CJ250" r:id="rId291" xr:uid="{A944B52C-D1B6-475F-97B2-821FBCD394FB}"/>
    <hyperlink ref="W250" r:id="rId292" xr:uid="{988A8F68-F7AC-435F-84D1-CA61785923EF}"/>
    <hyperlink ref="W148" r:id="rId293" xr:uid="{48E92FDF-CD55-4295-A7F0-E63CB8707E27}"/>
    <hyperlink ref="CJ148" r:id="rId294" xr:uid="{907C6F42-5DAE-42D7-9311-771D4FF83259}"/>
    <hyperlink ref="CJ149" r:id="rId295" xr:uid="{29E4F542-884E-4B1D-A861-315838ACE2BE}"/>
    <hyperlink ref="CJ146" r:id="rId296" xr:uid="{82DA1C42-94A5-436F-ABF6-EB5E9E9FFF68}"/>
    <hyperlink ref="CJ156" r:id="rId297" xr:uid="{CC6989AB-DF0D-435F-8FB9-D222C72AA763}"/>
    <hyperlink ref="W211" r:id="rId298" xr:uid="{FCD7AF77-10E0-4916-9CCF-299B876F6D18}"/>
    <hyperlink ref="W243" r:id="rId299" xr:uid="{8EF4B4F4-49C6-4EF5-9C1F-688367D8AE5C}"/>
  </hyperlinks>
  <pageMargins left="0.7" right="0.7" top="0.75" bottom="0.75" header="0.51180555555555551" footer="0.51180555555555551"/>
  <pageSetup paperSize="5" scale="50" firstPageNumber="0" orientation="landscape" horizontalDpi="300" verticalDpi="300" r:id="rId300"/>
  <headerFooter alignWithMargins="0"/>
  <drawing r:id="rId301"/>
  <legacyDrawing r:id="rId30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rgb="FFFF0000"/>
  </sheetPr>
  <dimension ref="A1:CO217"/>
  <sheetViews>
    <sheetView showGridLines="0" tabSelected="1" topLeftCell="A105" zoomScale="85" zoomScaleNormal="85" workbookViewId="0">
      <selection activeCell="A125" sqref="A125"/>
    </sheetView>
  </sheetViews>
  <sheetFormatPr baseColWidth="10" defaultRowHeight="17.25"/>
  <cols>
    <col min="1" max="1" width="4.42578125" style="250" customWidth="1"/>
    <col min="2" max="2" width="15.28515625" style="250" customWidth="1"/>
    <col min="3" max="3" width="16.85546875" style="250" customWidth="1"/>
    <col min="4" max="4" width="27.42578125" style="258" customWidth="1"/>
    <col min="5" max="5" width="16.5703125" style="250" customWidth="1"/>
    <col min="6" max="6" width="13.42578125" style="250" customWidth="1"/>
    <col min="7" max="7" width="13.7109375" style="250" customWidth="1"/>
    <col min="8" max="8" width="17.7109375" style="250" customWidth="1"/>
    <col min="9" max="9" width="14.5703125" style="250" customWidth="1"/>
    <col min="10" max="10" width="17.140625" style="250" customWidth="1"/>
    <col min="11" max="11" width="20" style="250" customWidth="1"/>
    <col min="12" max="12" width="19" style="250" customWidth="1"/>
    <col min="13" max="13" width="19.7109375" style="250" customWidth="1"/>
    <col min="14" max="14" width="19.7109375" style="803" customWidth="1"/>
    <col min="15" max="15" width="19.140625" style="250" customWidth="1"/>
    <col min="16" max="16" width="16.85546875" style="250" hidden="1" customWidth="1"/>
    <col min="17" max="17" width="15.5703125" style="250" hidden="1" customWidth="1"/>
    <col min="18" max="18" width="24.7109375" style="250" hidden="1" customWidth="1"/>
    <col min="19" max="19" width="13" style="258" hidden="1" customWidth="1"/>
    <col min="20" max="20" width="13" style="250" hidden="1" customWidth="1"/>
    <col min="21" max="21" width="16.7109375" style="250" hidden="1" customWidth="1"/>
    <col min="22" max="22" width="16.85546875" style="250" hidden="1" customWidth="1"/>
    <col min="23" max="23" width="38" style="250" hidden="1" customWidth="1"/>
    <col min="24" max="25" width="12.7109375" style="250" hidden="1" customWidth="1"/>
    <col min="26" max="26" width="17.28515625" style="250" hidden="1" customWidth="1"/>
    <col min="27" max="29" width="12.7109375" style="250" hidden="1" customWidth="1"/>
    <col min="30" max="30" width="18.140625" style="250" hidden="1" customWidth="1"/>
    <col min="31" max="31" width="12.85546875" style="250" hidden="1" customWidth="1"/>
    <col min="32" max="32" width="18.140625" style="250" hidden="1" customWidth="1"/>
    <col min="33" max="33" width="13.85546875" style="250" hidden="1" customWidth="1"/>
    <col min="34" max="34" width="29.85546875" style="250" hidden="1" customWidth="1"/>
    <col min="35" max="35" width="15.28515625" style="250" hidden="1" customWidth="1"/>
    <col min="36" max="36" width="17.5703125" style="250" hidden="1" customWidth="1"/>
    <col min="37" max="38" width="13.28515625" style="250" hidden="1" customWidth="1"/>
    <col min="39" max="39" width="15.85546875" style="250" hidden="1" customWidth="1"/>
    <col min="40" max="40" width="12.85546875" style="250" hidden="1" customWidth="1"/>
    <col min="41" max="41" width="16.42578125" style="250" hidden="1" customWidth="1"/>
    <col min="42" max="42" width="13.42578125" style="250" hidden="1" customWidth="1"/>
    <col min="43" max="43" width="12.85546875" style="606" hidden="1" customWidth="1"/>
    <col min="44" max="44" width="12.85546875" style="250" hidden="1" customWidth="1"/>
    <col min="45" max="45" width="6" style="258" hidden="1" customWidth="1"/>
    <col min="46" max="48" width="2.7109375" style="250" hidden="1" customWidth="1"/>
    <col min="49" max="49" width="3.85546875" style="250" hidden="1" customWidth="1"/>
    <col min="50" max="66" width="2.7109375" style="250" hidden="1" customWidth="1"/>
    <col min="67" max="67" width="4.140625" style="250" hidden="1" customWidth="1"/>
    <col min="68" max="75" width="2.7109375" style="250" hidden="1" customWidth="1"/>
    <col min="76" max="76" width="15.140625" style="250" hidden="1" customWidth="1"/>
    <col min="77" max="77" width="12.5703125" style="250" hidden="1" customWidth="1"/>
    <col min="78" max="78" width="21.85546875" style="250" hidden="1" customWidth="1"/>
    <col min="79" max="80" width="13" style="250" hidden="1" customWidth="1"/>
    <col min="81" max="81" width="13.85546875" style="250" hidden="1" customWidth="1"/>
    <col min="82" max="82" width="32.85546875" style="250" hidden="1" customWidth="1"/>
    <col min="83" max="85" width="14.7109375" style="250" hidden="1" customWidth="1"/>
    <col min="86" max="86" width="17.28515625" style="250" hidden="1" customWidth="1"/>
    <col min="87" max="87" width="17.5703125" style="250" hidden="1" customWidth="1"/>
    <col min="88" max="88" width="40.140625" style="250" hidden="1" customWidth="1"/>
    <col min="89" max="89" width="0" style="250" hidden="1" customWidth="1"/>
    <col min="90" max="255" width="11.42578125" style="250"/>
    <col min="256" max="256" width="4.42578125" style="250" customWidth="1"/>
    <col min="257" max="257" width="15.28515625" style="250" customWidth="1"/>
    <col min="258" max="258" width="16.85546875" style="250" customWidth="1"/>
    <col min="259" max="259" width="27.42578125" style="250" customWidth="1"/>
    <col min="260" max="260" width="16.5703125" style="250" customWidth="1"/>
    <col min="261" max="261" width="13.42578125" style="250" customWidth="1"/>
    <col min="262" max="262" width="13.7109375" style="250" customWidth="1"/>
    <col min="263" max="263" width="17.7109375" style="250" customWidth="1"/>
    <col min="264" max="264" width="14.5703125" style="250" customWidth="1"/>
    <col min="265" max="265" width="14" style="250" customWidth="1"/>
    <col min="266" max="266" width="13.85546875" style="250" customWidth="1"/>
    <col min="267" max="267" width="19" style="250" customWidth="1"/>
    <col min="268" max="268" width="17.42578125" style="250" customWidth="1"/>
    <col min="269" max="269" width="19.140625" style="250" customWidth="1"/>
    <col min="270" max="270" width="16.85546875" style="250" customWidth="1"/>
    <col min="271" max="272" width="13.5703125" style="250" customWidth="1"/>
    <col min="273" max="274" width="13" style="250" customWidth="1"/>
    <col min="275" max="275" width="13.140625" style="250" customWidth="1"/>
    <col min="276" max="276" width="13.85546875" style="250" customWidth="1"/>
    <col min="277" max="277" width="13.140625" style="250" customWidth="1"/>
    <col min="278" max="283" width="12.7109375" style="250" customWidth="1"/>
    <col min="284" max="284" width="15.140625" style="250" customWidth="1"/>
    <col min="285" max="285" width="12.85546875" style="250" customWidth="1"/>
    <col min="286" max="286" width="12.7109375" style="250" customWidth="1"/>
    <col min="287" max="287" width="13.85546875" style="250" customWidth="1"/>
    <col min="288" max="288" width="13.42578125" style="250" customWidth="1"/>
    <col min="289" max="289" width="15.28515625" style="250" customWidth="1"/>
    <col min="290" max="290" width="12.42578125" style="250" customWidth="1"/>
    <col min="291" max="291" width="9.5703125" style="250" customWidth="1"/>
    <col min="292" max="292" width="13.28515625" style="250" customWidth="1"/>
    <col min="293" max="293" width="12.7109375" style="250" customWidth="1"/>
    <col min="294" max="295" width="12.85546875" style="250" customWidth="1"/>
    <col min="296" max="296" width="13.42578125" style="250" customWidth="1"/>
    <col min="297" max="298" width="12.85546875" style="250" customWidth="1"/>
    <col min="299" max="314" width="2.7109375" style="250" customWidth="1"/>
    <col min="315" max="315" width="3.28515625" style="250" customWidth="1"/>
    <col min="316" max="329" width="2.7109375" style="250" customWidth="1"/>
    <col min="330" max="330" width="15.140625" style="250" customWidth="1"/>
    <col min="331" max="331" width="12.5703125" style="250" customWidth="1"/>
    <col min="332" max="332" width="12.85546875" style="250" customWidth="1"/>
    <col min="333" max="334" width="13" style="250" customWidth="1"/>
    <col min="335" max="335" width="13.85546875" style="250" customWidth="1"/>
    <col min="336" max="336" width="14.5703125" style="250" customWidth="1"/>
    <col min="337" max="339" width="14.7109375" style="250" customWidth="1"/>
    <col min="340" max="340" width="13.7109375" style="250" customWidth="1"/>
    <col min="341" max="341" width="14.7109375" style="250" customWidth="1"/>
    <col min="342" max="342" width="18.140625" style="250" customWidth="1"/>
    <col min="343" max="511" width="11.42578125" style="250"/>
    <col min="512" max="512" width="4.42578125" style="250" customWidth="1"/>
    <col min="513" max="513" width="15.28515625" style="250" customWidth="1"/>
    <col min="514" max="514" width="16.85546875" style="250" customWidth="1"/>
    <col min="515" max="515" width="27.42578125" style="250" customWidth="1"/>
    <col min="516" max="516" width="16.5703125" style="250" customWidth="1"/>
    <col min="517" max="517" width="13.42578125" style="250" customWidth="1"/>
    <col min="518" max="518" width="13.7109375" style="250" customWidth="1"/>
    <col min="519" max="519" width="17.7109375" style="250" customWidth="1"/>
    <col min="520" max="520" width="14.5703125" style="250" customWidth="1"/>
    <col min="521" max="521" width="14" style="250" customWidth="1"/>
    <col min="522" max="522" width="13.85546875" style="250" customWidth="1"/>
    <col min="523" max="523" width="19" style="250" customWidth="1"/>
    <col min="524" max="524" width="17.42578125" style="250" customWidth="1"/>
    <col min="525" max="525" width="19.140625" style="250" customWidth="1"/>
    <col min="526" max="526" width="16.85546875" style="250" customWidth="1"/>
    <col min="527" max="528" width="13.5703125" style="250" customWidth="1"/>
    <col min="529" max="530" width="13" style="250" customWidth="1"/>
    <col min="531" max="531" width="13.140625" style="250" customWidth="1"/>
    <col min="532" max="532" width="13.85546875" style="250" customWidth="1"/>
    <col min="533" max="533" width="13.140625" style="250" customWidth="1"/>
    <col min="534" max="539" width="12.7109375" style="250" customWidth="1"/>
    <col min="540" max="540" width="15.140625" style="250" customWidth="1"/>
    <col min="541" max="541" width="12.85546875" style="250" customWidth="1"/>
    <col min="542" max="542" width="12.7109375" style="250" customWidth="1"/>
    <col min="543" max="543" width="13.85546875" style="250" customWidth="1"/>
    <col min="544" max="544" width="13.42578125" style="250" customWidth="1"/>
    <col min="545" max="545" width="15.28515625" style="250" customWidth="1"/>
    <col min="546" max="546" width="12.42578125" style="250" customWidth="1"/>
    <col min="547" max="547" width="9.5703125" style="250" customWidth="1"/>
    <col min="548" max="548" width="13.28515625" style="250" customWidth="1"/>
    <col min="549" max="549" width="12.7109375" style="250" customWidth="1"/>
    <col min="550" max="551" width="12.85546875" style="250" customWidth="1"/>
    <col min="552" max="552" width="13.42578125" style="250" customWidth="1"/>
    <col min="553" max="554" width="12.85546875" style="250" customWidth="1"/>
    <col min="555" max="570" width="2.7109375" style="250" customWidth="1"/>
    <col min="571" max="571" width="3.28515625" style="250" customWidth="1"/>
    <col min="572" max="585" width="2.7109375" style="250" customWidth="1"/>
    <col min="586" max="586" width="15.140625" style="250" customWidth="1"/>
    <col min="587" max="587" width="12.5703125" style="250" customWidth="1"/>
    <col min="588" max="588" width="12.85546875" style="250" customWidth="1"/>
    <col min="589" max="590" width="13" style="250" customWidth="1"/>
    <col min="591" max="591" width="13.85546875" style="250" customWidth="1"/>
    <col min="592" max="592" width="14.5703125" style="250" customWidth="1"/>
    <col min="593" max="595" width="14.7109375" style="250" customWidth="1"/>
    <col min="596" max="596" width="13.7109375" style="250" customWidth="1"/>
    <col min="597" max="597" width="14.7109375" style="250" customWidth="1"/>
    <col min="598" max="598" width="18.140625" style="250" customWidth="1"/>
    <col min="599" max="767" width="11.42578125" style="250"/>
    <col min="768" max="768" width="4.42578125" style="250" customWidth="1"/>
    <col min="769" max="769" width="15.28515625" style="250" customWidth="1"/>
    <col min="770" max="770" width="16.85546875" style="250" customWidth="1"/>
    <col min="771" max="771" width="27.42578125" style="250" customWidth="1"/>
    <col min="772" max="772" width="16.5703125" style="250" customWidth="1"/>
    <col min="773" max="773" width="13.42578125" style="250" customWidth="1"/>
    <col min="774" max="774" width="13.7109375" style="250" customWidth="1"/>
    <col min="775" max="775" width="17.7109375" style="250" customWidth="1"/>
    <col min="776" max="776" width="14.5703125" style="250" customWidth="1"/>
    <col min="777" max="777" width="14" style="250" customWidth="1"/>
    <col min="778" max="778" width="13.85546875" style="250" customWidth="1"/>
    <col min="779" max="779" width="19" style="250" customWidth="1"/>
    <col min="780" max="780" width="17.42578125" style="250" customWidth="1"/>
    <col min="781" max="781" width="19.140625" style="250" customWidth="1"/>
    <col min="782" max="782" width="16.85546875" style="250" customWidth="1"/>
    <col min="783" max="784" width="13.5703125" style="250" customWidth="1"/>
    <col min="785" max="786" width="13" style="250" customWidth="1"/>
    <col min="787" max="787" width="13.140625" style="250" customWidth="1"/>
    <col min="788" max="788" width="13.85546875" style="250" customWidth="1"/>
    <col min="789" max="789" width="13.140625" style="250" customWidth="1"/>
    <col min="790" max="795" width="12.7109375" style="250" customWidth="1"/>
    <col min="796" max="796" width="15.140625" style="250" customWidth="1"/>
    <col min="797" max="797" width="12.85546875" style="250" customWidth="1"/>
    <col min="798" max="798" width="12.7109375" style="250" customWidth="1"/>
    <col min="799" max="799" width="13.85546875" style="250" customWidth="1"/>
    <col min="800" max="800" width="13.42578125" style="250" customWidth="1"/>
    <col min="801" max="801" width="15.28515625" style="250" customWidth="1"/>
    <col min="802" max="802" width="12.42578125" style="250" customWidth="1"/>
    <col min="803" max="803" width="9.5703125" style="250" customWidth="1"/>
    <col min="804" max="804" width="13.28515625" style="250" customWidth="1"/>
    <col min="805" max="805" width="12.7109375" style="250" customWidth="1"/>
    <col min="806" max="807" width="12.85546875" style="250" customWidth="1"/>
    <col min="808" max="808" width="13.42578125" style="250" customWidth="1"/>
    <col min="809" max="810" width="12.85546875" style="250" customWidth="1"/>
    <col min="811" max="826" width="2.7109375" style="250" customWidth="1"/>
    <col min="827" max="827" width="3.28515625" style="250" customWidth="1"/>
    <col min="828" max="841" width="2.7109375" style="250" customWidth="1"/>
    <col min="842" max="842" width="15.140625" style="250" customWidth="1"/>
    <col min="843" max="843" width="12.5703125" style="250" customWidth="1"/>
    <col min="844" max="844" width="12.85546875" style="250" customWidth="1"/>
    <col min="845" max="846" width="13" style="250" customWidth="1"/>
    <col min="847" max="847" width="13.85546875" style="250" customWidth="1"/>
    <col min="848" max="848" width="14.5703125" style="250" customWidth="1"/>
    <col min="849" max="851" width="14.7109375" style="250" customWidth="1"/>
    <col min="852" max="852" width="13.7109375" style="250" customWidth="1"/>
    <col min="853" max="853" width="14.7109375" style="250" customWidth="1"/>
    <col min="854" max="854" width="18.140625" style="250" customWidth="1"/>
    <col min="855" max="1023" width="11.42578125" style="250"/>
    <col min="1024" max="1024" width="4.42578125" style="250" customWidth="1"/>
    <col min="1025" max="1025" width="15.28515625" style="250" customWidth="1"/>
    <col min="1026" max="1026" width="16.85546875" style="250" customWidth="1"/>
    <col min="1027" max="1027" width="27.42578125" style="250" customWidth="1"/>
    <col min="1028" max="1028" width="16.5703125" style="250" customWidth="1"/>
    <col min="1029" max="1029" width="13.42578125" style="250" customWidth="1"/>
    <col min="1030" max="1030" width="13.7109375" style="250" customWidth="1"/>
    <col min="1031" max="1031" width="17.7109375" style="250" customWidth="1"/>
    <col min="1032" max="1032" width="14.5703125" style="250" customWidth="1"/>
    <col min="1033" max="1033" width="14" style="250" customWidth="1"/>
    <col min="1034" max="1034" width="13.85546875" style="250" customWidth="1"/>
    <col min="1035" max="1035" width="19" style="250" customWidth="1"/>
    <col min="1036" max="1036" width="17.42578125" style="250" customWidth="1"/>
    <col min="1037" max="1037" width="19.140625" style="250" customWidth="1"/>
    <col min="1038" max="1038" width="16.85546875" style="250" customWidth="1"/>
    <col min="1039" max="1040" width="13.5703125" style="250" customWidth="1"/>
    <col min="1041" max="1042" width="13" style="250" customWidth="1"/>
    <col min="1043" max="1043" width="13.140625" style="250" customWidth="1"/>
    <col min="1044" max="1044" width="13.85546875" style="250" customWidth="1"/>
    <col min="1045" max="1045" width="13.140625" style="250" customWidth="1"/>
    <col min="1046" max="1051" width="12.7109375" style="250" customWidth="1"/>
    <col min="1052" max="1052" width="15.140625" style="250" customWidth="1"/>
    <col min="1053" max="1053" width="12.85546875" style="250" customWidth="1"/>
    <col min="1054" max="1054" width="12.7109375" style="250" customWidth="1"/>
    <col min="1055" max="1055" width="13.85546875" style="250" customWidth="1"/>
    <col min="1056" max="1056" width="13.42578125" style="250" customWidth="1"/>
    <col min="1057" max="1057" width="15.28515625" style="250" customWidth="1"/>
    <col min="1058" max="1058" width="12.42578125" style="250" customWidth="1"/>
    <col min="1059" max="1059" width="9.5703125" style="250" customWidth="1"/>
    <col min="1060" max="1060" width="13.28515625" style="250" customWidth="1"/>
    <col min="1061" max="1061" width="12.7109375" style="250" customWidth="1"/>
    <col min="1062" max="1063" width="12.85546875" style="250" customWidth="1"/>
    <col min="1064" max="1064" width="13.42578125" style="250" customWidth="1"/>
    <col min="1065" max="1066" width="12.85546875" style="250" customWidth="1"/>
    <col min="1067" max="1082" width="2.7109375" style="250" customWidth="1"/>
    <col min="1083" max="1083" width="3.28515625" style="250" customWidth="1"/>
    <col min="1084" max="1097" width="2.7109375" style="250" customWidth="1"/>
    <col min="1098" max="1098" width="15.140625" style="250" customWidth="1"/>
    <col min="1099" max="1099" width="12.5703125" style="250" customWidth="1"/>
    <col min="1100" max="1100" width="12.85546875" style="250" customWidth="1"/>
    <col min="1101" max="1102" width="13" style="250" customWidth="1"/>
    <col min="1103" max="1103" width="13.85546875" style="250" customWidth="1"/>
    <col min="1104" max="1104" width="14.5703125" style="250" customWidth="1"/>
    <col min="1105" max="1107" width="14.7109375" style="250" customWidth="1"/>
    <col min="1108" max="1108" width="13.7109375" style="250" customWidth="1"/>
    <col min="1109" max="1109" width="14.7109375" style="250" customWidth="1"/>
    <col min="1110" max="1110" width="18.140625" style="250" customWidth="1"/>
    <col min="1111" max="1279" width="11.42578125" style="250"/>
    <col min="1280" max="1280" width="4.42578125" style="250" customWidth="1"/>
    <col min="1281" max="1281" width="15.28515625" style="250" customWidth="1"/>
    <col min="1282" max="1282" width="16.85546875" style="250" customWidth="1"/>
    <col min="1283" max="1283" width="27.42578125" style="250" customWidth="1"/>
    <col min="1284" max="1284" width="16.5703125" style="250" customWidth="1"/>
    <col min="1285" max="1285" width="13.42578125" style="250" customWidth="1"/>
    <col min="1286" max="1286" width="13.7109375" style="250" customWidth="1"/>
    <col min="1287" max="1287" width="17.7109375" style="250" customWidth="1"/>
    <col min="1288" max="1288" width="14.5703125" style="250" customWidth="1"/>
    <col min="1289" max="1289" width="14" style="250" customWidth="1"/>
    <col min="1290" max="1290" width="13.85546875" style="250" customWidth="1"/>
    <col min="1291" max="1291" width="19" style="250" customWidth="1"/>
    <col min="1292" max="1292" width="17.42578125" style="250" customWidth="1"/>
    <col min="1293" max="1293" width="19.140625" style="250" customWidth="1"/>
    <col min="1294" max="1294" width="16.85546875" style="250" customWidth="1"/>
    <col min="1295" max="1296" width="13.5703125" style="250" customWidth="1"/>
    <col min="1297" max="1298" width="13" style="250" customWidth="1"/>
    <col min="1299" max="1299" width="13.140625" style="250" customWidth="1"/>
    <col min="1300" max="1300" width="13.85546875" style="250" customWidth="1"/>
    <col min="1301" max="1301" width="13.140625" style="250" customWidth="1"/>
    <col min="1302" max="1307" width="12.7109375" style="250" customWidth="1"/>
    <col min="1308" max="1308" width="15.140625" style="250" customWidth="1"/>
    <col min="1309" max="1309" width="12.85546875" style="250" customWidth="1"/>
    <col min="1310" max="1310" width="12.7109375" style="250" customWidth="1"/>
    <col min="1311" max="1311" width="13.85546875" style="250" customWidth="1"/>
    <col min="1312" max="1312" width="13.42578125" style="250" customWidth="1"/>
    <col min="1313" max="1313" width="15.28515625" style="250" customWidth="1"/>
    <col min="1314" max="1314" width="12.42578125" style="250" customWidth="1"/>
    <col min="1315" max="1315" width="9.5703125" style="250" customWidth="1"/>
    <col min="1316" max="1316" width="13.28515625" style="250" customWidth="1"/>
    <col min="1317" max="1317" width="12.7109375" style="250" customWidth="1"/>
    <col min="1318" max="1319" width="12.85546875" style="250" customWidth="1"/>
    <col min="1320" max="1320" width="13.42578125" style="250" customWidth="1"/>
    <col min="1321" max="1322" width="12.85546875" style="250" customWidth="1"/>
    <col min="1323" max="1338" width="2.7109375" style="250" customWidth="1"/>
    <col min="1339" max="1339" width="3.28515625" style="250" customWidth="1"/>
    <col min="1340" max="1353" width="2.7109375" style="250" customWidth="1"/>
    <col min="1354" max="1354" width="15.140625" style="250" customWidth="1"/>
    <col min="1355" max="1355" width="12.5703125" style="250" customWidth="1"/>
    <col min="1356" max="1356" width="12.85546875" style="250" customWidth="1"/>
    <col min="1357" max="1358" width="13" style="250" customWidth="1"/>
    <col min="1359" max="1359" width="13.85546875" style="250" customWidth="1"/>
    <col min="1360" max="1360" width="14.5703125" style="250" customWidth="1"/>
    <col min="1361" max="1363" width="14.7109375" style="250" customWidth="1"/>
    <col min="1364" max="1364" width="13.7109375" style="250" customWidth="1"/>
    <col min="1365" max="1365" width="14.7109375" style="250" customWidth="1"/>
    <col min="1366" max="1366" width="18.140625" style="250" customWidth="1"/>
    <col min="1367" max="1535" width="11.42578125" style="250"/>
    <col min="1536" max="1536" width="4.42578125" style="250" customWidth="1"/>
    <col min="1537" max="1537" width="15.28515625" style="250" customWidth="1"/>
    <col min="1538" max="1538" width="16.85546875" style="250" customWidth="1"/>
    <col min="1539" max="1539" width="27.42578125" style="250" customWidth="1"/>
    <col min="1540" max="1540" width="16.5703125" style="250" customWidth="1"/>
    <col min="1541" max="1541" width="13.42578125" style="250" customWidth="1"/>
    <col min="1542" max="1542" width="13.7109375" style="250" customWidth="1"/>
    <col min="1543" max="1543" width="17.7109375" style="250" customWidth="1"/>
    <col min="1544" max="1544" width="14.5703125" style="250" customWidth="1"/>
    <col min="1545" max="1545" width="14" style="250" customWidth="1"/>
    <col min="1546" max="1546" width="13.85546875" style="250" customWidth="1"/>
    <col min="1547" max="1547" width="19" style="250" customWidth="1"/>
    <col min="1548" max="1548" width="17.42578125" style="250" customWidth="1"/>
    <col min="1549" max="1549" width="19.140625" style="250" customWidth="1"/>
    <col min="1550" max="1550" width="16.85546875" style="250" customWidth="1"/>
    <col min="1551" max="1552" width="13.5703125" style="250" customWidth="1"/>
    <col min="1553" max="1554" width="13" style="250" customWidth="1"/>
    <col min="1555" max="1555" width="13.140625" style="250" customWidth="1"/>
    <col min="1556" max="1556" width="13.85546875" style="250" customWidth="1"/>
    <col min="1557" max="1557" width="13.140625" style="250" customWidth="1"/>
    <col min="1558" max="1563" width="12.7109375" style="250" customWidth="1"/>
    <col min="1564" max="1564" width="15.140625" style="250" customWidth="1"/>
    <col min="1565" max="1565" width="12.85546875" style="250" customWidth="1"/>
    <col min="1566" max="1566" width="12.7109375" style="250" customWidth="1"/>
    <col min="1567" max="1567" width="13.85546875" style="250" customWidth="1"/>
    <col min="1568" max="1568" width="13.42578125" style="250" customWidth="1"/>
    <col min="1569" max="1569" width="15.28515625" style="250" customWidth="1"/>
    <col min="1570" max="1570" width="12.42578125" style="250" customWidth="1"/>
    <col min="1571" max="1571" width="9.5703125" style="250" customWidth="1"/>
    <col min="1572" max="1572" width="13.28515625" style="250" customWidth="1"/>
    <col min="1573" max="1573" width="12.7109375" style="250" customWidth="1"/>
    <col min="1574" max="1575" width="12.85546875" style="250" customWidth="1"/>
    <col min="1576" max="1576" width="13.42578125" style="250" customWidth="1"/>
    <col min="1577" max="1578" width="12.85546875" style="250" customWidth="1"/>
    <col min="1579" max="1594" width="2.7109375" style="250" customWidth="1"/>
    <col min="1595" max="1595" width="3.28515625" style="250" customWidth="1"/>
    <col min="1596" max="1609" width="2.7109375" style="250" customWidth="1"/>
    <col min="1610" max="1610" width="15.140625" style="250" customWidth="1"/>
    <col min="1611" max="1611" width="12.5703125" style="250" customWidth="1"/>
    <col min="1612" max="1612" width="12.85546875" style="250" customWidth="1"/>
    <col min="1613" max="1614" width="13" style="250" customWidth="1"/>
    <col min="1615" max="1615" width="13.85546875" style="250" customWidth="1"/>
    <col min="1616" max="1616" width="14.5703125" style="250" customWidth="1"/>
    <col min="1617" max="1619" width="14.7109375" style="250" customWidth="1"/>
    <col min="1620" max="1620" width="13.7109375" style="250" customWidth="1"/>
    <col min="1621" max="1621" width="14.7109375" style="250" customWidth="1"/>
    <col min="1622" max="1622" width="18.140625" style="250" customWidth="1"/>
    <col min="1623" max="1791" width="11.42578125" style="250"/>
    <col min="1792" max="1792" width="4.42578125" style="250" customWidth="1"/>
    <col min="1793" max="1793" width="15.28515625" style="250" customWidth="1"/>
    <col min="1794" max="1794" width="16.85546875" style="250" customWidth="1"/>
    <col min="1795" max="1795" width="27.42578125" style="250" customWidth="1"/>
    <col min="1796" max="1796" width="16.5703125" style="250" customWidth="1"/>
    <col min="1797" max="1797" width="13.42578125" style="250" customWidth="1"/>
    <col min="1798" max="1798" width="13.7109375" style="250" customWidth="1"/>
    <col min="1799" max="1799" width="17.7109375" style="250" customWidth="1"/>
    <col min="1800" max="1800" width="14.5703125" style="250" customWidth="1"/>
    <col min="1801" max="1801" width="14" style="250" customWidth="1"/>
    <col min="1802" max="1802" width="13.85546875" style="250" customWidth="1"/>
    <col min="1803" max="1803" width="19" style="250" customWidth="1"/>
    <col min="1804" max="1804" width="17.42578125" style="250" customWidth="1"/>
    <col min="1805" max="1805" width="19.140625" style="250" customWidth="1"/>
    <col min="1806" max="1806" width="16.85546875" style="250" customWidth="1"/>
    <col min="1807" max="1808" width="13.5703125" style="250" customWidth="1"/>
    <col min="1809" max="1810" width="13" style="250" customWidth="1"/>
    <col min="1811" max="1811" width="13.140625" style="250" customWidth="1"/>
    <col min="1812" max="1812" width="13.85546875" style="250" customWidth="1"/>
    <col min="1813" max="1813" width="13.140625" style="250" customWidth="1"/>
    <col min="1814" max="1819" width="12.7109375" style="250" customWidth="1"/>
    <col min="1820" max="1820" width="15.140625" style="250" customWidth="1"/>
    <col min="1821" max="1821" width="12.85546875" style="250" customWidth="1"/>
    <col min="1822" max="1822" width="12.7109375" style="250" customWidth="1"/>
    <col min="1823" max="1823" width="13.85546875" style="250" customWidth="1"/>
    <col min="1824" max="1824" width="13.42578125" style="250" customWidth="1"/>
    <col min="1825" max="1825" width="15.28515625" style="250" customWidth="1"/>
    <col min="1826" max="1826" width="12.42578125" style="250" customWidth="1"/>
    <col min="1827" max="1827" width="9.5703125" style="250" customWidth="1"/>
    <col min="1828" max="1828" width="13.28515625" style="250" customWidth="1"/>
    <col min="1829" max="1829" width="12.7109375" style="250" customWidth="1"/>
    <col min="1830" max="1831" width="12.85546875" style="250" customWidth="1"/>
    <col min="1832" max="1832" width="13.42578125" style="250" customWidth="1"/>
    <col min="1833" max="1834" width="12.85546875" style="250" customWidth="1"/>
    <col min="1835" max="1850" width="2.7109375" style="250" customWidth="1"/>
    <col min="1851" max="1851" width="3.28515625" style="250" customWidth="1"/>
    <col min="1852" max="1865" width="2.7109375" style="250" customWidth="1"/>
    <col min="1866" max="1866" width="15.140625" style="250" customWidth="1"/>
    <col min="1867" max="1867" width="12.5703125" style="250" customWidth="1"/>
    <col min="1868" max="1868" width="12.85546875" style="250" customWidth="1"/>
    <col min="1869" max="1870" width="13" style="250" customWidth="1"/>
    <col min="1871" max="1871" width="13.85546875" style="250" customWidth="1"/>
    <col min="1872" max="1872" width="14.5703125" style="250" customWidth="1"/>
    <col min="1873" max="1875" width="14.7109375" style="250" customWidth="1"/>
    <col min="1876" max="1876" width="13.7109375" style="250" customWidth="1"/>
    <col min="1877" max="1877" width="14.7109375" style="250" customWidth="1"/>
    <col min="1878" max="1878" width="18.140625" style="250" customWidth="1"/>
    <col min="1879" max="2047" width="11.42578125" style="250"/>
    <col min="2048" max="2048" width="4.42578125" style="250" customWidth="1"/>
    <col min="2049" max="2049" width="15.28515625" style="250" customWidth="1"/>
    <col min="2050" max="2050" width="16.85546875" style="250" customWidth="1"/>
    <col min="2051" max="2051" width="27.42578125" style="250" customWidth="1"/>
    <col min="2052" max="2052" width="16.5703125" style="250" customWidth="1"/>
    <col min="2053" max="2053" width="13.42578125" style="250" customWidth="1"/>
    <col min="2054" max="2054" width="13.7109375" style="250" customWidth="1"/>
    <col min="2055" max="2055" width="17.7109375" style="250" customWidth="1"/>
    <col min="2056" max="2056" width="14.5703125" style="250" customWidth="1"/>
    <col min="2057" max="2057" width="14" style="250" customWidth="1"/>
    <col min="2058" max="2058" width="13.85546875" style="250" customWidth="1"/>
    <col min="2059" max="2059" width="19" style="250" customWidth="1"/>
    <col min="2060" max="2060" width="17.42578125" style="250" customWidth="1"/>
    <col min="2061" max="2061" width="19.140625" style="250" customWidth="1"/>
    <col min="2062" max="2062" width="16.85546875" style="250" customWidth="1"/>
    <col min="2063" max="2064" width="13.5703125" style="250" customWidth="1"/>
    <col min="2065" max="2066" width="13" style="250" customWidth="1"/>
    <col min="2067" max="2067" width="13.140625" style="250" customWidth="1"/>
    <col min="2068" max="2068" width="13.85546875" style="250" customWidth="1"/>
    <col min="2069" max="2069" width="13.140625" style="250" customWidth="1"/>
    <col min="2070" max="2075" width="12.7109375" style="250" customWidth="1"/>
    <col min="2076" max="2076" width="15.140625" style="250" customWidth="1"/>
    <col min="2077" max="2077" width="12.85546875" style="250" customWidth="1"/>
    <col min="2078" max="2078" width="12.7109375" style="250" customWidth="1"/>
    <col min="2079" max="2079" width="13.85546875" style="250" customWidth="1"/>
    <col min="2080" max="2080" width="13.42578125" style="250" customWidth="1"/>
    <col min="2081" max="2081" width="15.28515625" style="250" customWidth="1"/>
    <col min="2082" max="2082" width="12.42578125" style="250" customWidth="1"/>
    <col min="2083" max="2083" width="9.5703125" style="250" customWidth="1"/>
    <col min="2084" max="2084" width="13.28515625" style="250" customWidth="1"/>
    <col min="2085" max="2085" width="12.7109375" style="250" customWidth="1"/>
    <col min="2086" max="2087" width="12.85546875" style="250" customWidth="1"/>
    <col min="2088" max="2088" width="13.42578125" style="250" customWidth="1"/>
    <col min="2089" max="2090" width="12.85546875" style="250" customWidth="1"/>
    <col min="2091" max="2106" width="2.7109375" style="250" customWidth="1"/>
    <col min="2107" max="2107" width="3.28515625" style="250" customWidth="1"/>
    <col min="2108" max="2121" width="2.7109375" style="250" customWidth="1"/>
    <col min="2122" max="2122" width="15.140625" style="250" customWidth="1"/>
    <col min="2123" max="2123" width="12.5703125" style="250" customWidth="1"/>
    <col min="2124" max="2124" width="12.85546875" style="250" customWidth="1"/>
    <col min="2125" max="2126" width="13" style="250" customWidth="1"/>
    <col min="2127" max="2127" width="13.85546875" style="250" customWidth="1"/>
    <col min="2128" max="2128" width="14.5703125" style="250" customWidth="1"/>
    <col min="2129" max="2131" width="14.7109375" style="250" customWidth="1"/>
    <col min="2132" max="2132" width="13.7109375" style="250" customWidth="1"/>
    <col min="2133" max="2133" width="14.7109375" style="250" customWidth="1"/>
    <col min="2134" max="2134" width="18.140625" style="250" customWidth="1"/>
    <col min="2135" max="2303" width="11.42578125" style="250"/>
    <col min="2304" max="2304" width="4.42578125" style="250" customWidth="1"/>
    <col min="2305" max="2305" width="15.28515625" style="250" customWidth="1"/>
    <col min="2306" max="2306" width="16.85546875" style="250" customWidth="1"/>
    <col min="2307" max="2307" width="27.42578125" style="250" customWidth="1"/>
    <col min="2308" max="2308" width="16.5703125" style="250" customWidth="1"/>
    <col min="2309" max="2309" width="13.42578125" style="250" customWidth="1"/>
    <col min="2310" max="2310" width="13.7109375" style="250" customWidth="1"/>
    <col min="2311" max="2311" width="17.7109375" style="250" customWidth="1"/>
    <col min="2312" max="2312" width="14.5703125" style="250" customWidth="1"/>
    <col min="2313" max="2313" width="14" style="250" customWidth="1"/>
    <col min="2314" max="2314" width="13.85546875" style="250" customWidth="1"/>
    <col min="2315" max="2315" width="19" style="250" customWidth="1"/>
    <col min="2316" max="2316" width="17.42578125" style="250" customWidth="1"/>
    <col min="2317" max="2317" width="19.140625" style="250" customWidth="1"/>
    <col min="2318" max="2318" width="16.85546875" style="250" customWidth="1"/>
    <col min="2319" max="2320" width="13.5703125" style="250" customWidth="1"/>
    <col min="2321" max="2322" width="13" style="250" customWidth="1"/>
    <col min="2323" max="2323" width="13.140625" style="250" customWidth="1"/>
    <col min="2324" max="2324" width="13.85546875" style="250" customWidth="1"/>
    <col min="2325" max="2325" width="13.140625" style="250" customWidth="1"/>
    <col min="2326" max="2331" width="12.7109375" style="250" customWidth="1"/>
    <col min="2332" max="2332" width="15.140625" style="250" customWidth="1"/>
    <col min="2333" max="2333" width="12.85546875" style="250" customWidth="1"/>
    <col min="2334" max="2334" width="12.7109375" style="250" customWidth="1"/>
    <col min="2335" max="2335" width="13.85546875" style="250" customWidth="1"/>
    <col min="2336" max="2336" width="13.42578125" style="250" customWidth="1"/>
    <col min="2337" max="2337" width="15.28515625" style="250" customWidth="1"/>
    <col min="2338" max="2338" width="12.42578125" style="250" customWidth="1"/>
    <col min="2339" max="2339" width="9.5703125" style="250" customWidth="1"/>
    <col min="2340" max="2340" width="13.28515625" style="250" customWidth="1"/>
    <col min="2341" max="2341" width="12.7109375" style="250" customWidth="1"/>
    <col min="2342" max="2343" width="12.85546875" style="250" customWidth="1"/>
    <col min="2344" max="2344" width="13.42578125" style="250" customWidth="1"/>
    <col min="2345" max="2346" width="12.85546875" style="250" customWidth="1"/>
    <col min="2347" max="2362" width="2.7109375" style="250" customWidth="1"/>
    <col min="2363" max="2363" width="3.28515625" style="250" customWidth="1"/>
    <col min="2364" max="2377" width="2.7109375" style="250" customWidth="1"/>
    <col min="2378" max="2378" width="15.140625" style="250" customWidth="1"/>
    <col min="2379" max="2379" width="12.5703125" style="250" customWidth="1"/>
    <col min="2380" max="2380" width="12.85546875" style="250" customWidth="1"/>
    <col min="2381" max="2382" width="13" style="250" customWidth="1"/>
    <col min="2383" max="2383" width="13.85546875" style="250" customWidth="1"/>
    <col min="2384" max="2384" width="14.5703125" style="250" customWidth="1"/>
    <col min="2385" max="2387" width="14.7109375" style="250" customWidth="1"/>
    <col min="2388" max="2388" width="13.7109375" style="250" customWidth="1"/>
    <col min="2389" max="2389" width="14.7109375" style="250" customWidth="1"/>
    <col min="2390" max="2390" width="18.140625" style="250" customWidth="1"/>
    <col min="2391" max="2559" width="11.42578125" style="250"/>
    <col min="2560" max="2560" width="4.42578125" style="250" customWidth="1"/>
    <col min="2561" max="2561" width="15.28515625" style="250" customWidth="1"/>
    <col min="2562" max="2562" width="16.85546875" style="250" customWidth="1"/>
    <col min="2563" max="2563" width="27.42578125" style="250" customWidth="1"/>
    <col min="2564" max="2564" width="16.5703125" style="250" customWidth="1"/>
    <col min="2565" max="2565" width="13.42578125" style="250" customWidth="1"/>
    <col min="2566" max="2566" width="13.7109375" style="250" customWidth="1"/>
    <col min="2567" max="2567" width="17.7109375" style="250" customWidth="1"/>
    <col min="2568" max="2568" width="14.5703125" style="250" customWidth="1"/>
    <col min="2569" max="2569" width="14" style="250" customWidth="1"/>
    <col min="2570" max="2570" width="13.85546875" style="250" customWidth="1"/>
    <col min="2571" max="2571" width="19" style="250" customWidth="1"/>
    <col min="2572" max="2572" width="17.42578125" style="250" customWidth="1"/>
    <col min="2573" max="2573" width="19.140625" style="250" customWidth="1"/>
    <col min="2574" max="2574" width="16.85546875" style="250" customWidth="1"/>
    <col min="2575" max="2576" width="13.5703125" style="250" customWidth="1"/>
    <col min="2577" max="2578" width="13" style="250" customWidth="1"/>
    <col min="2579" max="2579" width="13.140625" style="250" customWidth="1"/>
    <col min="2580" max="2580" width="13.85546875" style="250" customWidth="1"/>
    <col min="2581" max="2581" width="13.140625" style="250" customWidth="1"/>
    <col min="2582" max="2587" width="12.7109375" style="250" customWidth="1"/>
    <col min="2588" max="2588" width="15.140625" style="250" customWidth="1"/>
    <col min="2589" max="2589" width="12.85546875" style="250" customWidth="1"/>
    <col min="2590" max="2590" width="12.7109375" style="250" customWidth="1"/>
    <col min="2591" max="2591" width="13.85546875" style="250" customWidth="1"/>
    <col min="2592" max="2592" width="13.42578125" style="250" customWidth="1"/>
    <col min="2593" max="2593" width="15.28515625" style="250" customWidth="1"/>
    <col min="2594" max="2594" width="12.42578125" style="250" customWidth="1"/>
    <col min="2595" max="2595" width="9.5703125" style="250" customWidth="1"/>
    <col min="2596" max="2596" width="13.28515625" style="250" customWidth="1"/>
    <col min="2597" max="2597" width="12.7109375" style="250" customWidth="1"/>
    <col min="2598" max="2599" width="12.85546875" style="250" customWidth="1"/>
    <col min="2600" max="2600" width="13.42578125" style="250" customWidth="1"/>
    <col min="2601" max="2602" width="12.85546875" style="250" customWidth="1"/>
    <col min="2603" max="2618" width="2.7109375" style="250" customWidth="1"/>
    <col min="2619" max="2619" width="3.28515625" style="250" customWidth="1"/>
    <col min="2620" max="2633" width="2.7109375" style="250" customWidth="1"/>
    <col min="2634" max="2634" width="15.140625" style="250" customWidth="1"/>
    <col min="2635" max="2635" width="12.5703125" style="250" customWidth="1"/>
    <col min="2636" max="2636" width="12.85546875" style="250" customWidth="1"/>
    <col min="2637" max="2638" width="13" style="250" customWidth="1"/>
    <col min="2639" max="2639" width="13.85546875" style="250" customWidth="1"/>
    <col min="2640" max="2640" width="14.5703125" style="250" customWidth="1"/>
    <col min="2641" max="2643" width="14.7109375" style="250" customWidth="1"/>
    <col min="2644" max="2644" width="13.7109375" style="250" customWidth="1"/>
    <col min="2645" max="2645" width="14.7109375" style="250" customWidth="1"/>
    <col min="2646" max="2646" width="18.140625" style="250" customWidth="1"/>
    <col min="2647" max="2815" width="11.42578125" style="250"/>
    <col min="2816" max="2816" width="4.42578125" style="250" customWidth="1"/>
    <col min="2817" max="2817" width="15.28515625" style="250" customWidth="1"/>
    <col min="2818" max="2818" width="16.85546875" style="250" customWidth="1"/>
    <col min="2819" max="2819" width="27.42578125" style="250" customWidth="1"/>
    <col min="2820" max="2820" width="16.5703125" style="250" customWidth="1"/>
    <col min="2821" max="2821" width="13.42578125" style="250" customWidth="1"/>
    <col min="2822" max="2822" width="13.7109375" style="250" customWidth="1"/>
    <col min="2823" max="2823" width="17.7109375" style="250" customWidth="1"/>
    <col min="2824" max="2824" width="14.5703125" style="250" customWidth="1"/>
    <col min="2825" max="2825" width="14" style="250" customWidth="1"/>
    <col min="2826" max="2826" width="13.85546875" style="250" customWidth="1"/>
    <col min="2827" max="2827" width="19" style="250" customWidth="1"/>
    <col min="2828" max="2828" width="17.42578125" style="250" customWidth="1"/>
    <col min="2829" max="2829" width="19.140625" style="250" customWidth="1"/>
    <col min="2830" max="2830" width="16.85546875" style="250" customWidth="1"/>
    <col min="2831" max="2832" width="13.5703125" style="250" customWidth="1"/>
    <col min="2833" max="2834" width="13" style="250" customWidth="1"/>
    <col min="2835" max="2835" width="13.140625" style="250" customWidth="1"/>
    <col min="2836" max="2836" width="13.85546875" style="250" customWidth="1"/>
    <col min="2837" max="2837" width="13.140625" style="250" customWidth="1"/>
    <col min="2838" max="2843" width="12.7109375" style="250" customWidth="1"/>
    <col min="2844" max="2844" width="15.140625" style="250" customWidth="1"/>
    <col min="2845" max="2845" width="12.85546875" style="250" customWidth="1"/>
    <col min="2846" max="2846" width="12.7109375" style="250" customWidth="1"/>
    <col min="2847" max="2847" width="13.85546875" style="250" customWidth="1"/>
    <col min="2848" max="2848" width="13.42578125" style="250" customWidth="1"/>
    <col min="2849" max="2849" width="15.28515625" style="250" customWidth="1"/>
    <col min="2850" max="2850" width="12.42578125" style="250" customWidth="1"/>
    <col min="2851" max="2851" width="9.5703125" style="250" customWidth="1"/>
    <col min="2852" max="2852" width="13.28515625" style="250" customWidth="1"/>
    <col min="2853" max="2853" width="12.7109375" style="250" customWidth="1"/>
    <col min="2854" max="2855" width="12.85546875" style="250" customWidth="1"/>
    <col min="2856" max="2856" width="13.42578125" style="250" customWidth="1"/>
    <col min="2857" max="2858" width="12.85546875" style="250" customWidth="1"/>
    <col min="2859" max="2874" width="2.7109375" style="250" customWidth="1"/>
    <col min="2875" max="2875" width="3.28515625" style="250" customWidth="1"/>
    <col min="2876" max="2889" width="2.7109375" style="250" customWidth="1"/>
    <col min="2890" max="2890" width="15.140625" style="250" customWidth="1"/>
    <col min="2891" max="2891" width="12.5703125" style="250" customWidth="1"/>
    <col min="2892" max="2892" width="12.85546875" style="250" customWidth="1"/>
    <col min="2893" max="2894" width="13" style="250" customWidth="1"/>
    <col min="2895" max="2895" width="13.85546875" style="250" customWidth="1"/>
    <col min="2896" max="2896" width="14.5703125" style="250" customWidth="1"/>
    <col min="2897" max="2899" width="14.7109375" style="250" customWidth="1"/>
    <col min="2900" max="2900" width="13.7109375" style="250" customWidth="1"/>
    <col min="2901" max="2901" width="14.7109375" style="250" customWidth="1"/>
    <col min="2902" max="2902" width="18.140625" style="250" customWidth="1"/>
    <col min="2903" max="3071" width="11.42578125" style="250"/>
    <col min="3072" max="3072" width="4.42578125" style="250" customWidth="1"/>
    <col min="3073" max="3073" width="15.28515625" style="250" customWidth="1"/>
    <col min="3074" max="3074" width="16.85546875" style="250" customWidth="1"/>
    <col min="3075" max="3075" width="27.42578125" style="250" customWidth="1"/>
    <col min="3076" max="3076" width="16.5703125" style="250" customWidth="1"/>
    <col min="3077" max="3077" width="13.42578125" style="250" customWidth="1"/>
    <col min="3078" max="3078" width="13.7109375" style="250" customWidth="1"/>
    <col min="3079" max="3079" width="17.7109375" style="250" customWidth="1"/>
    <col min="3080" max="3080" width="14.5703125" style="250" customWidth="1"/>
    <col min="3081" max="3081" width="14" style="250" customWidth="1"/>
    <col min="3082" max="3082" width="13.85546875" style="250" customWidth="1"/>
    <col min="3083" max="3083" width="19" style="250" customWidth="1"/>
    <col min="3084" max="3084" width="17.42578125" style="250" customWidth="1"/>
    <col min="3085" max="3085" width="19.140625" style="250" customWidth="1"/>
    <col min="3086" max="3086" width="16.85546875" style="250" customWidth="1"/>
    <col min="3087" max="3088" width="13.5703125" style="250" customWidth="1"/>
    <col min="3089" max="3090" width="13" style="250" customWidth="1"/>
    <col min="3091" max="3091" width="13.140625" style="250" customWidth="1"/>
    <col min="3092" max="3092" width="13.85546875" style="250" customWidth="1"/>
    <col min="3093" max="3093" width="13.140625" style="250" customWidth="1"/>
    <col min="3094" max="3099" width="12.7109375" style="250" customWidth="1"/>
    <col min="3100" max="3100" width="15.140625" style="250" customWidth="1"/>
    <col min="3101" max="3101" width="12.85546875" style="250" customWidth="1"/>
    <col min="3102" max="3102" width="12.7109375" style="250" customWidth="1"/>
    <col min="3103" max="3103" width="13.85546875" style="250" customWidth="1"/>
    <col min="3104" max="3104" width="13.42578125" style="250" customWidth="1"/>
    <col min="3105" max="3105" width="15.28515625" style="250" customWidth="1"/>
    <col min="3106" max="3106" width="12.42578125" style="250" customWidth="1"/>
    <col min="3107" max="3107" width="9.5703125" style="250" customWidth="1"/>
    <col min="3108" max="3108" width="13.28515625" style="250" customWidth="1"/>
    <col min="3109" max="3109" width="12.7109375" style="250" customWidth="1"/>
    <col min="3110" max="3111" width="12.85546875" style="250" customWidth="1"/>
    <col min="3112" max="3112" width="13.42578125" style="250" customWidth="1"/>
    <col min="3113" max="3114" width="12.85546875" style="250" customWidth="1"/>
    <col min="3115" max="3130" width="2.7109375" style="250" customWidth="1"/>
    <col min="3131" max="3131" width="3.28515625" style="250" customWidth="1"/>
    <col min="3132" max="3145" width="2.7109375" style="250" customWidth="1"/>
    <col min="3146" max="3146" width="15.140625" style="250" customWidth="1"/>
    <col min="3147" max="3147" width="12.5703125" style="250" customWidth="1"/>
    <col min="3148" max="3148" width="12.85546875" style="250" customWidth="1"/>
    <col min="3149" max="3150" width="13" style="250" customWidth="1"/>
    <col min="3151" max="3151" width="13.85546875" style="250" customWidth="1"/>
    <col min="3152" max="3152" width="14.5703125" style="250" customWidth="1"/>
    <col min="3153" max="3155" width="14.7109375" style="250" customWidth="1"/>
    <col min="3156" max="3156" width="13.7109375" style="250" customWidth="1"/>
    <col min="3157" max="3157" width="14.7109375" style="250" customWidth="1"/>
    <col min="3158" max="3158" width="18.140625" style="250" customWidth="1"/>
    <col min="3159" max="3327" width="11.42578125" style="250"/>
    <col min="3328" max="3328" width="4.42578125" style="250" customWidth="1"/>
    <col min="3329" max="3329" width="15.28515625" style="250" customWidth="1"/>
    <col min="3330" max="3330" width="16.85546875" style="250" customWidth="1"/>
    <col min="3331" max="3331" width="27.42578125" style="250" customWidth="1"/>
    <col min="3332" max="3332" width="16.5703125" style="250" customWidth="1"/>
    <col min="3333" max="3333" width="13.42578125" style="250" customWidth="1"/>
    <col min="3334" max="3334" width="13.7109375" style="250" customWidth="1"/>
    <col min="3335" max="3335" width="17.7109375" style="250" customWidth="1"/>
    <col min="3336" max="3336" width="14.5703125" style="250" customWidth="1"/>
    <col min="3337" max="3337" width="14" style="250" customWidth="1"/>
    <col min="3338" max="3338" width="13.85546875" style="250" customWidth="1"/>
    <col min="3339" max="3339" width="19" style="250" customWidth="1"/>
    <col min="3340" max="3340" width="17.42578125" style="250" customWidth="1"/>
    <col min="3341" max="3341" width="19.140625" style="250" customWidth="1"/>
    <col min="3342" max="3342" width="16.85546875" style="250" customWidth="1"/>
    <col min="3343" max="3344" width="13.5703125" style="250" customWidth="1"/>
    <col min="3345" max="3346" width="13" style="250" customWidth="1"/>
    <col min="3347" max="3347" width="13.140625" style="250" customWidth="1"/>
    <col min="3348" max="3348" width="13.85546875" style="250" customWidth="1"/>
    <col min="3349" max="3349" width="13.140625" style="250" customWidth="1"/>
    <col min="3350" max="3355" width="12.7109375" style="250" customWidth="1"/>
    <col min="3356" max="3356" width="15.140625" style="250" customWidth="1"/>
    <col min="3357" max="3357" width="12.85546875" style="250" customWidth="1"/>
    <col min="3358" max="3358" width="12.7109375" style="250" customWidth="1"/>
    <col min="3359" max="3359" width="13.85546875" style="250" customWidth="1"/>
    <col min="3360" max="3360" width="13.42578125" style="250" customWidth="1"/>
    <col min="3361" max="3361" width="15.28515625" style="250" customWidth="1"/>
    <col min="3362" max="3362" width="12.42578125" style="250" customWidth="1"/>
    <col min="3363" max="3363" width="9.5703125" style="250" customWidth="1"/>
    <col min="3364" max="3364" width="13.28515625" style="250" customWidth="1"/>
    <col min="3365" max="3365" width="12.7109375" style="250" customWidth="1"/>
    <col min="3366" max="3367" width="12.85546875" style="250" customWidth="1"/>
    <col min="3368" max="3368" width="13.42578125" style="250" customWidth="1"/>
    <col min="3369" max="3370" width="12.85546875" style="250" customWidth="1"/>
    <col min="3371" max="3386" width="2.7109375" style="250" customWidth="1"/>
    <col min="3387" max="3387" width="3.28515625" style="250" customWidth="1"/>
    <col min="3388" max="3401" width="2.7109375" style="250" customWidth="1"/>
    <col min="3402" max="3402" width="15.140625" style="250" customWidth="1"/>
    <col min="3403" max="3403" width="12.5703125" style="250" customWidth="1"/>
    <col min="3404" max="3404" width="12.85546875" style="250" customWidth="1"/>
    <col min="3405" max="3406" width="13" style="250" customWidth="1"/>
    <col min="3407" max="3407" width="13.85546875" style="250" customWidth="1"/>
    <col min="3408" max="3408" width="14.5703125" style="250" customWidth="1"/>
    <col min="3409" max="3411" width="14.7109375" style="250" customWidth="1"/>
    <col min="3412" max="3412" width="13.7109375" style="250" customWidth="1"/>
    <col min="3413" max="3413" width="14.7109375" style="250" customWidth="1"/>
    <col min="3414" max="3414" width="18.140625" style="250" customWidth="1"/>
    <col min="3415" max="3583" width="11.42578125" style="250"/>
    <col min="3584" max="3584" width="4.42578125" style="250" customWidth="1"/>
    <col min="3585" max="3585" width="15.28515625" style="250" customWidth="1"/>
    <col min="3586" max="3586" width="16.85546875" style="250" customWidth="1"/>
    <col min="3587" max="3587" width="27.42578125" style="250" customWidth="1"/>
    <col min="3588" max="3588" width="16.5703125" style="250" customWidth="1"/>
    <col min="3589" max="3589" width="13.42578125" style="250" customWidth="1"/>
    <col min="3590" max="3590" width="13.7109375" style="250" customWidth="1"/>
    <col min="3591" max="3591" width="17.7109375" style="250" customWidth="1"/>
    <col min="3592" max="3592" width="14.5703125" style="250" customWidth="1"/>
    <col min="3593" max="3593" width="14" style="250" customWidth="1"/>
    <col min="3594" max="3594" width="13.85546875" style="250" customWidth="1"/>
    <col min="3595" max="3595" width="19" style="250" customWidth="1"/>
    <col min="3596" max="3596" width="17.42578125" style="250" customWidth="1"/>
    <col min="3597" max="3597" width="19.140625" style="250" customWidth="1"/>
    <col min="3598" max="3598" width="16.85546875" style="250" customWidth="1"/>
    <col min="3599" max="3600" width="13.5703125" style="250" customWidth="1"/>
    <col min="3601" max="3602" width="13" style="250" customWidth="1"/>
    <col min="3603" max="3603" width="13.140625" style="250" customWidth="1"/>
    <col min="3604" max="3604" width="13.85546875" style="250" customWidth="1"/>
    <col min="3605" max="3605" width="13.140625" style="250" customWidth="1"/>
    <col min="3606" max="3611" width="12.7109375" style="250" customWidth="1"/>
    <col min="3612" max="3612" width="15.140625" style="250" customWidth="1"/>
    <col min="3613" max="3613" width="12.85546875" style="250" customWidth="1"/>
    <col min="3614" max="3614" width="12.7109375" style="250" customWidth="1"/>
    <col min="3615" max="3615" width="13.85546875" style="250" customWidth="1"/>
    <col min="3616" max="3616" width="13.42578125" style="250" customWidth="1"/>
    <col min="3617" max="3617" width="15.28515625" style="250" customWidth="1"/>
    <col min="3618" max="3618" width="12.42578125" style="250" customWidth="1"/>
    <col min="3619" max="3619" width="9.5703125" style="250" customWidth="1"/>
    <col min="3620" max="3620" width="13.28515625" style="250" customWidth="1"/>
    <col min="3621" max="3621" width="12.7109375" style="250" customWidth="1"/>
    <col min="3622" max="3623" width="12.85546875" style="250" customWidth="1"/>
    <col min="3624" max="3624" width="13.42578125" style="250" customWidth="1"/>
    <col min="3625" max="3626" width="12.85546875" style="250" customWidth="1"/>
    <col min="3627" max="3642" width="2.7109375" style="250" customWidth="1"/>
    <col min="3643" max="3643" width="3.28515625" style="250" customWidth="1"/>
    <col min="3644" max="3657" width="2.7109375" style="250" customWidth="1"/>
    <col min="3658" max="3658" width="15.140625" style="250" customWidth="1"/>
    <col min="3659" max="3659" width="12.5703125" style="250" customWidth="1"/>
    <col min="3660" max="3660" width="12.85546875" style="250" customWidth="1"/>
    <col min="3661" max="3662" width="13" style="250" customWidth="1"/>
    <col min="3663" max="3663" width="13.85546875" style="250" customWidth="1"/>
    <col min="3664" max="3664" width="14.5703125" style="250" customWidth="1"/>
    <col min="3665" max="3667" width="14.7109375" style="250" customWidth="1"/>
    <col min="3668" max="3668" width="13.7109375" style="250" customWidth="1"/>
    <col min="3669" max="3669" width="14.7109375" style="250" customWidth="1"/>
    <col min="3670" max="3670" width="18.140625" style="250" customWidth="1"/>
    <col min="3671" max="3839" width="11.42578125" style="250"/>
    <col min="3840" max="3840" width="4.42578125" style="250" customWidth="1"/>
    <col min="3841" max="3841" width="15.28515625" style="250" customWidth="1"/>
    <col min="3842" max="3842" width="16.85546875" style="250" customWidth="1"/>
    <col min="3843" max="3843" width="27.42578125" style="250" customWidth="1"/>
    <col min="3844" max="3844" width="16.5703125" style="250" customWidth="1"/>
    <col min="3845" max="3845" width="13.42578125" style="250" customWidth="1"/>
    <col min="3846" max="3846" width="13.7109375" style="250" customWidth="1"/>
    <col min="3847" max="3847" width="17.7109375" style="250" customWidth="1"/>
    <col min="3848" max="3848" width="14.5703125" style="250" customWidth="1"/>
    <col min="3849" max="3849" width="14" style="250" customWidth="1"/>
    <col min="3850" max="3850" width="13.85546875" style="250" customWidth="1"/>
    <col min="3851" max="3851" width="19" style="250" customWidth="1"/>
    <col min="3852" max="3852" width="17.42578125" style="250" customWidth="1"/>
    <col min="3853" max="3853" width="19.140625" style="250" customWidth="1"/>
    <col min="3854" max="3854" width="16.85546875" style="250" customWidth="1"/>
    <col min="3855" max="3856" width="13.5703125" style="250" customWidth="1"/>
    <col min="3857" max="3858" width="13" style="250" customWidth="1"/>
    <col min="3859" max="3859" width="13.140625" style="250" customWidth="1"/>
    <col min="3860" max="3860" width="13.85546875" style="250" customWidth="1"/>
    <col min="3861" max="3861" width="13.140625" style="250" customWidth="1"/>
    <col min="3862" max="3867" width="12.7109375" style="250" customWidth="1"/>
    <col min="3868" max="3868" width="15.140625" style="250" customWidth="1"/>
    <col min="3869" max="3869" width="12.85546875" style="250" customWidth="1"/>
    <col min="3870" max="3870" width="12.7109375" style="250" customWidth="1"/>
    <col min="3871" max="3871" width="13.85546875" style="250" customWidth="1"/>
    <col min="3872" max="3872" width="13.42578125" style="250" customWidth="1"/>
    <col min="3873" max="3873" width="15.28515625" style="250" customWidth="1"/>
    <col min="3874" max="3874" width="12.42578125" style="250" customWidth="1"/>
    <col min="3875" max="3875" width="9.5703125" style="250" customWidth="1"/>
    <col min="3876" max="3876" width="13.28515625" style="250" customWidth="1"/>
    <col min="3877" max="3877" width="12.7109375" style="250" customWidth="1"/>
    <col min="3878" max="3879" width="12.85546875" style="250" customWidth="1"/>
    <col min="3880" max="3880" width="13.42578125" style="250" customWidth="1"/>
    <col min="3881" max="3882" width="12.85546875" style="250" customWidth="1"/>
    <col min="3883" max="3898" width="2.7109375" style="250" customWidth="1"/>
    <col min="3899" max="3899" width="3.28515625" style="250" customWidth="1"/>
    <col min="3900" max="3913" width="2.7109375" style="250" customWidth="1"/>
    <col min="3914" max="3914" width="15.140625" style="250" customWidth="1"/>
    <col min="3915" max="3915" width="12.5703125" style="250" customWidth="1"/>
    <col min="3916" max="3916" width="12.85546875" style="250" customWidth="1"/>
    <col min="3917" max="3918" width="13" style="250" customWidth="1"/>
    <col min="3919" max="3919" width="13.85546875" style="250" customWidth="1"/>
    <col min="3920" max="3920" width="14.5703125" style="250" customWidth="1"/>
    <col min="3921" max="3923" width="14.7109375" style="250" customWidth="1"/>
    <col min="3924" max="3924" width="13.7109375" style="250" customWidth="1"/>
    <col min="3925" max="3925" width="14.7109375" style="250" customWidth="1"/>
    <col min="3926" max="3926" width="18.140625" style="250" customWidth="1"/>
    <col min="3927" max="4095" width="11.42578125" style="250"/>
    <col min="4096" max="4096" width="4.42578125" style="250" customWidth="1"/>
    <col min="4097" max="4097" width="15.28515625" style="250" customWidth="1"/>
    <col min="4098" max="4098" width="16.85546875" style="250" customWidth="1"/>
    <col min="4099" max="4099" width="27.42578125" style="250" customWidth="1"/>
    <col min="4100" max="4100" width="16.5703125" style="250" customWidth="1"/>
    <col min="4101" max="4101" width="13.42578125" style="250" customWidth="1"/>
    <col min="4102" max="4102" width="13.7109375" style="250" customWidth="1"/>
    <col min="4103" max="4103" width="17.7109375" style="250" customWidth="1"/>
    <col min="4104" max="4104" width="14.5703125" style="250" customWidth="1"/>
    <col min="4105" max="4105" width="14" style="250" customWidth="1"/>
    <col min="4106" max="4106" width="13.85546875" style="250" customWidth="1"/>
    <col min="4107" max="4107" width="19" style="250" customWidth="1"/>
    <col min="4108" max="4108" width="17.42578125" style="250" customWidth="1"/>
    <col min="4109" max="4109" width="19.140625" style="250" customWidth="1"/>
    <col min="4110" max="4110" width="16.85546875" style="250" customWidth="1"/>
    <col min="4111" max="4112" width="13.5703125" style="250" customWidth="1"/>
    <col min="4113" max="4114" width="13" style="250" customWidth="1"/>
    <col min="4115" max="4115" width="13.140625" style="250" customWidth="1"/>
    <col min="4116" max="4116" width="13.85546875" style="250" customWidth="1"/>
    <col min="4117" max="4117" width="13.140625" style="250" customWidth="1"/>
    <col min="4118" max="4123" width="12.7109375" style="250" customWidth="1"/>
    <col min="4124" max="4124" width="15.140625" style="250" customWidth="1"/>
    <col min="4125" max="4125" width="12.85546875" style="250" customWidth="1"/>
    <col min="4126" max="4126" width="12.7109375" style="250" customWidth="1"/>
    <col min="4127" max="4127" width="13.85546875" style="250" customWidth="1"/>
    <col min="4128" max="4128" width="13.42578125" style="250" customWidth="1"/>
    <col min="4129" max="4129" width="15.28515625" style="250" customWidth="1"/>
    <col min="4130" max="4130" width="12.42578125" style="250" customWidth="1"/>
    <col min="4131" max="4131" width="9.5703125" style="250" customWidth="1"/>
    <col min="4132" max="4132" width="13.28515625" style="250" customWidth="1"/>
    <col min="4133" max="4133" width="12.7109375" style="250" customWidth="1"/>
    <col min="4134" max="4135" width="12.85546875" style="250" customWidth="1"/>
    <col min="4136" max="4136" width="13.42578125" style="250" customWidth="1"/>
    <col min="4137" max="4138" width="12.85546875" style="250" customWidth="1"/>
    <col min="4139" max="4154" width="2.7109375" style="250" customWidth="1"/>
    <col min="4155" max="4155" width="3.28515625" style="250" customWidth="1"/>
    <col min="4156" max="4169" width="2.7109375" style="250" customWidth="1"/>
    <col min="4170" max="4170" width="15.140625" style="250" customWidth="1"/>
    <col min="4171" max="4171" width="12.5703125" style="250" customWidth="1"/>
    <col min="4172" max="4172" width="12.85546875" style="250" customWidth="1"/>
    <col min="4173" max="4174" width="13" style="250" customWidth="1"/>
    <col min="4175" max="4175" width="13.85546875" style="250" customWidth="1"/>
    <col min="4176" max="4176" width="14.5703125" style="250" customWidth="1"/>
    <col min="4177" max="4179" width="14.7109375" style="250" customWidth="1"/>
    <col min="4180" max="4180" width="13.7109375" style="250" customWidth="1"/>
    <col min="4181" max="4181" width="14.7109375" style="250" customWidth="1"/>
    <col min="4182" max="4182" width="18.140625" style="250" customWidth="1"/>
    <col min="4183" max="4351" width="11.42578125" style="250"/>
    <col min="4352" max="4352" width="4.42578125" style="250" customWidth="1"/>
    <col min="4353" max="4353" width="15.28515625" style="250" customWidth="1"/>
    <col min="4354" max="4354" width="16.85546875" style="250" customWidth="1"/>
    <col min="4355" max="4355" width="27.42578125" style="250" customWidth="1"/>
    <col min="4356" max="4356" width="16.5703125" style="250" customWidth="1"/>
    <col min="4357" max="4357" width="13.42578125" style="250" customWidth="1"/>
    <col min="4358" max="4358" width="13.7109375" style="250" customWidth="1"/>
    <col min="4359" max="4359" width="17.7109375" style="250" customWidth="1"/>
    <col min="4360" max="4360" width="14.5703125" style="250" customWidth="1"/>
    <col min="4361" max="4361" width="14" style="250" customWidth="1"/>
    <col min="4362" max="4362" width="13.85546875" style="250" customWidth="1"/>
    <col min="4363" max="4363" width="19" style="250" customWidth="1"/>
    <col min="4364" max="4364" width="17.42578125" style="250" customWidth="1"/>
    <col min="4365" max="4365" width="19.140625" style="250" customWidth="1"/>
    <col min="4366" max="4366" width="16.85546875" style="250" customWidth="1"/>
    <col min="4367" max="4368" width="13.5703125" style="250" customWidth="1"/>
    <col min="4369" max="4370" width="13" style="250" customWidth="1"/>
    <col min="4371" max="4371" width="13.140625" style="250" customWidth="1"/>
    <col min="4372" max="4372" width="13.85546875" style="250" customWidth="1"/>
    <col min="4373" max="4373" width="13.140625" style="250" customWidth="1"/>
    <col min="4374" max="4379" width="12.7109375" style="250" customWidth="1"/>
    <col min="4380" max="4380" width="15.140625" style="250" customWidth="1"/>
    <col min="4381" max="4381" width="12.85546875" style="250" customWidth="1"/>
    <col min="4382" max="4382" width="12.7109375" style="250" customWidth="1"/>
    <col min="4383" max="4383" width="13.85546875" style="250" customWidth="1"/>
    <col min="4384" max="4384" width="13.42578125" style="250" customWidth="1"/>
    <col min="4385" max="4385" width="15.28515625" style="250" customWidth="1"/>
    <col min="4386" max="4386" width="12.42578125" style="250" customWidth="1"/>
    <col min="4387" max="4387" width="9.5703125" style="250" customWidth="1"/>
    <col min="4388" max="4388" width="13.28515625" style="250" customWidth="1"/>
    <col min="4389" max="4389" width="12.7109375" style="250" customWidth="1"/>
    <col min="4390" max="4391" width="12.85546875" style="250" customWidth="1"/>
    <col min="4392" max="4392" width="13.42578125" style="250" customWidth="1"/>
    <col min="4393" max="4394" width="12.85546875" style="250" customWidth="1"/>
    <col min="4395" max="4410" width="2.7109375" style="250" customWidth="1"/>
    <col min="4411" max="4411" width="3.28515625" style="250" customWidth="1"/>
    <col min="4412" max="4425" width="2.7109375" style="250" customWidth="1"/>
    <col min="4426" max="4426" width="15.140625" style="250" customWidth="1"/>
    <col min="4427" max="4427" width="12.5703125" style="250" customWidth="1"/>
    <col min="4428" max="4428" width="12.85546875" style="250" customWidth="1"/>
    <col min="4429" max="4430" width="13" style="250" customWidth="1"/>
    <col min="4431" max="4431" width="13.85546875" style="250" customWidth="1"/>
    <col min="4432" max="4432" width="14.5703125" style="250" customWidth="1"/>
    <col min="4433" max="4435" width="14.7109375" style="250" customWidth="1"/>
    <col min="4436" max="4436" width="13.7109375" style="250" customWidth="1"/>
    <col min="4437" max="4437" width="14.7109375" style="250" customWidth="1"/>
    <col min="4438" max="4438" width="18.140625" style="250" customWidth="1"/>
    <col min="4439" max="4607" width="11.42578125" style="250"/>
    <col min="4608" max="4608" width="4.42578125" style="250" customWidth="1"/>
    <col min="4609" max="4609" width="15.28515625" style="250" customWidth="1"/>
    <col min="4610" max="4610" width="16.85546875" style="250" customWidth="1"/>
    <col min="4611" max="4611" width="27.42578125" style="250" customWidth="1"/>
    <col min="4612" max="4612" width="16.5703125" style="250" customWidth="1"/>
    <col min="4613" max="4613" width="13.42578125" style="250" customWidth="1"/>
    <col min="4614" max="4614" width="13.7109375" style="250" customWidth="1"/>
    <col min="4615" max="4615" width="17.7109375" style="250" customWidth="1"/>
    <col min="4616" max="4616" width="14.5703125" style="250" customWidth="1"/>
    <col min="4617" max="4617" width="14" style="250" customWidth="1"/>
    <col min="4618" max="4618" width="13.85546875" style="250" customWidth="1"/>
    <col min="4619" max="4619" width="19" style="250" customWidth="1"/>
    <col min="4620" max="4620" width="17.42578125" style="250" customWidth="1"/>
    <col min="4621" max="4621" width="19.140625" style="250" customWidth="1"/>
    <col min="4622" max="4622" width="16.85546875" style="250" customWidth="1"/>
    <col min="4623" max="4624" width="13.5703125" style="250" customWidth="1"/>
    <col min="4625" max="4626" width="13" style="250" customWidth="1"/>
    <col min="4627" max="4627" width="13.140625" style="250" customWidth="1"/>
    <col min="4628" max="4628" width="13.85546875" style="250" customWidth="1"/>
    <col min="4629" max="4629" width="13.140625" style="250" customWidth="1"/>
    <col min="4630" max="4635" width="12.7109375" style="250" customWidth="1"/>
    <col min="4636" max="4636" width="15.140625" style="250" customWidth="1"/>
    <col min="4637" max="4637" width="12.85546875" style="250" customWidth="1"/>
    <col min="4638" max="4638" width="12.7109375" style="250" customWidth="1"/>
    <col min="4639" max="4639" width="13.85546875" style="250" customWidth="1"/>
    <col min="4640" max="4640" width="13.42578125" style="250" customWidth="1"/>
    <col min="4641" max="4641" width="15.28515625" style="250" customWidth="1"/>
    <col min="4642" max="4642" width="12.42578125" style="250" customWidth="1"/>
    <col min="4643" max="4643" width="9.5703125" style="250" customWidth="1"/>
    <col min="4644" max="4644" width="13.28515625" style="250" customWidth="1"/>
    <col min="4645" max="4645" width="12.7109375" style="250" customWidth="1"/>
    <col min="4646" max="4647" width="12.85546875" style="250" customWidth="1"/>
    <col min="4648" max="4648" width="13.42578125" style="250" customWidth="1"/>
    <col min="4649" max="4650" width="12.85546875" style="250" customWidth="1"/>
    <col min="4651" max="4666" width="2.7109375" style="250" customWidth="1"/>
    <col min="4667" max="4667" width="3.28515625" style="250" customWidth="1"/>
    <col min="4668" max="4681" width="2.7109375" style="250" customWidth="1"/>
    <col min="4682" max="4682" width="15.140625" style="250" customWidth="1"/>
    <col min="4683" max="4683" width="12.5703125" style="250" customWidth="1"/>
    <col min="4684" max="4684" width="12.85546875" style="250" customWidth="1"/>
    <col min="4685" max="4686" width="13" style="250" customWidth="1"/>
    <col min="4687" max="4687" width="13.85546875" style="250" customWidth="1"/>
    <col min="4688" max="4688" width="14.5703125" style="250" customWidth="1"/>
    <col min="4689" max="4691" width="14.7109375" style="250" customWidth="1"/>
    <col min="4692" max="4692" width="13.7109375" style="250" customWidth="1"/>
    <col min="4693" max="4693" width="14.7109375" style="250" customWidth="1"/>
    <col min="4694" max="4694" width="18.140625" style="250" customWidth="1"/>
    <col min="4695" max="4863" width="11.42578125" style="250"/>
    <col min="4864" max="4864" width="4.42578125" style="250" customWidth="1"/>
    <col min="4865" max="4865" width="15.28515625" style="250" customWidth="1"/>
    <col min="4866" max="4866" width="16.85546875" style="250" customWidth="1"/>
    <col min="4867" max="4867" width="27.42578125" style="250" customWidth="1"/>
    <col min="4868" max="4868" width="16.5703125" style="250" customWidth="1"/>
    <col min="4869" max="4869" width="13.42578125" style="250" customWidth="1"/>
    <col min="4870" max="4870" width="13.7109375" style="250" customWidth="1"/>
    <col min="4871" max="4871" width="17.7109375" style="250" customWidth="1"/>
    <col min="4872" max="4872" width="14.5703125" style="250" customWidth="1"/>
    <col min="4873" max="4873" width="14" style="250" customWidth="1"/>
    <col min="4874" max="4874" width="13.85546875" style="250" customWidth="1"/>
    <col min="4875" max="4875" width="19" style="250" customWidth="1"/>
    <col min="4876" max="4876" width="17.42578125" style="250" customWidth="1"/>
    <col min="4877" max="4877" width="19.140625" style="250" customWidth="1"/>
    <col min="4878" max="4878" width="16.85546875" style="250" customWidth="1"/>
    <col min="4879" max="4880" width="13.5703125" style="250" customWidth="1"/>
    <col min="4881" max="4882" width="13" style="250" customWidth="1"/>
    <col min="4883" max="4883" width="13.140625" style="250" customWidth="1"/>
    <col min="4884" max="4884" width="13.85546875" style="250" customWidth="1"/>
    <col min="4885" max="4885" width="13.140625" style="250" customWidth="1"/>
    <col min="4886" max="4891" width="12.7109375" style="250" customWidth="1"/>
    <col min="4892" max="4892" width="15.140625" style="250" customWidth="1"/>
    <col min="4893" max="4893" width="12.85546875" style="250" customWidth="1"/>
    <col min="4894" max="4894" width="12.7109375" style="250" customWidth="1"/>
    <col min="4895" max="4895" width="13.85546875" style="250" customWidth="1"/>
    <col min="4896" max="4896" width="13.42578125" style="250" customWidth="1"/>
    <col min="4897" max="4897" width="15.28515625" style="250" customWidth="1"/>
    <col min="4898" max="4898" width="12.42578125" style="250" customWidth="1"/>
    <col min="4899" max="4899" width="9.5703125" style="250" customWidth="1"/>
    <col min="4900" max="4900" width="13.28515625" style="250" customWidth="1"/>
    <col min="4901" max="4901" width="12.7109375" style="250" customWidth="1"/>
    <col min="4902" max="4903" width="12.85546875" style="250" customWidth="1"/>
    <col min="4904" max="4904" width="13.42578125" style="250" customWidth="1"/>
    <col min="4905" max="4906" width="12.85546875" style="250" customWidth="1"/>
    <col min="4907" max="4922" width="2.7109375" style="250" customWidth="1"/>
    <col min="4923" max="4923" width="3.28515625" style="250" customWidth="1"/>
    <col min="4924" max="4937" width="2.7109375" style="250" customWidth="1"/>
    <col min="4938" max="4938" width="15.140625" style="250" customWidth="1"/>
    <col min="4939" max="4939" width="12.5703125" style="250" customWidth="1"/>
    <col min="4940" max="4940" width="12.85546875" style="250" customWidth="1"/>
    <col min="4941" max="4942" width="13" style="250" customWidth="1"/>
    <col min="4943" max="4943" width="13.85546875" style="250" customWidth="1"/>
    <col min="4944" max="4944" width="14.5703125" style="250" customWidth="1"/>
    <col min="4945" max="4947" width="14.7109375" style="250" customWidth="1"/>
    <col min="4948" max="4948" width="13.7109375" style="250" customWidth="1"/>
    <col min="4949" max="4949" width="14.7109375" style="250" customWidth="1"/>
    <col min="4950" max="4950" width="18.140625" style="250" customWidth="1"/>
    <col min="4951" max="5119" width="11.42578125" style="250"/>
    <col min="5120" max="5120" width="4.42578125" style="250" customWidth="1"/>
    <col min="5121" max="5121" width="15.28515625" style="250" customWidth="1"/>
    <col min="5122" max="5122" width="16.85546875" style="250" customWidth="1"/>
    <col min="5123" max="5123" width="27.42578125" style="250" customWidth="1"/>
    <col min="5124" max="5124" width="16.5703125" style="250" customWidth="1"/>
    <col min="5125" max="5125" width="13.42578125" style="250" customWidth="1"/>
    <col min="5126" max="5126" width="13.7109375" style="250" customWidth="1"/>
    <col min="5127" max="5127" width="17.7109375" style="250" customWidth="1"/>
    <col min="5128" max="5128" width="14.5703125" style="250" customWidth="1"/>
    <col min="5129" max="5129" width="14" style="250" customWidth="1"/>
    <col min="5130" max="5130" width="13.85546875" style="250" customWidth="1"/>
    <col min="5131" max="5131" width="19" style="250" customWidth="1"/>
    <col min="5132" max="5132" width="17.42578125" style="250" customWidth="1"/>
    <col min="5133" max="5133" width="19.140625" style="250" customWidth="1"/>
    <col min="5134" max="5134" width="16.85546875" style="250" customWidth="1"/>
    <col min="5135" max="5136" width="13.5703125" style="250" customWidth="1"/>
    <col min="5137" max="5138" width="13" style="250" customWidth="1"/>
    <col min="5139" max="5139" width="13.140625" style="250" customWidth="1"/>
    <col min="5140" max="5140" width="13.85546875" style="250" customWidth="1"/>
    <col min="5141" max="5141" width="13.140625" style="250" customWidth="1"/>
    <col min="5142" max="5147" width="12.7109375" style="250" customWidth="1"/>
    <col min="5148" max="5148" width="15.140625" style="250" customWidth="1"/>
    <col min="5149" max="5149" width="12.85546875" style="250" customWidth="1"/>
    <col min="5150" max="5150" width="12.7109375" style="250" customWidth="1"/>
    <col min="5151" max="5151" width="13.85546875" style="250" customWidth="1"/>
    <col min="5152" max="5152" width="13.42578125" style="250" customWidth="1"/>
    <col min="5153" max="5153" width="15.28515625" style="250" customWidth="1"/>
    <col min="5154" max="5154" width="12.42578125" style="250" customWidth="1"/>
    <col min="5155" max="5155" width="9.5703125" style="250" customWidth="1"/>
    <col min="5156" max="5156" width="13.28515625" style="250" customWidth="1"/>
    <col min="5157" max="5157" width="12.7109375" style="250" customWidth="1"/>
    <col min="5158" max="5159" width="12.85546875" style="250" customWidth="1"/>
    <col min="5160" max="5160" width="13.42578125" style="250" customWidth="1"/>
    <col min="5161" max="5162" width="12.85546875" style="250" customWidth="1"/>
    <col min="5163" max="5178" width="2.7109375" style="250" customWidth="1"/>
    <col min="5179" max="5179" width="3.28515625" style="250" customWidth="1"/>
    <col min="5180" max="5193" width="2.7109375" style="250" customWidth="1"/>
    <col min="5194" max="5194" width="15.140625" style="250" customWidth="1"/>
    <col min="5195" max="5195" width="12.5703125" style="250" customWidth="1"/>
    <col min="5196" max="5196" width="12.85546875" style="250" customWidth="1"/>
    <col min="5197" max="5198" width="13" style="250" customWidth="1"/>
    <col min="5199" max="5199" width="13.85546875" style="250" customWidth="1"/>
    <col min="5200" max="5200" width="14.5703125" style="250" customWidth="1"/>
    <col min="5201" max="5203" width="14.7109375" style="250" customWidth="1"/>
    <col min="5204" max="5204" width="13.7109375" style="250" customWidth="1"/>
    <col min="5205" max="5205" width="14.7109375" style="250" customWidth="1"/>
    <col min="5206" max="5206" width="18.140625" style="250" customWidth="1"/>
    <col min="5207" max="5375" width="11.42578125" style="250"/>
    <col min="5376" max="5376" width="4.42578125" style="250" customWidth="1"/>
    <col min="5377" max="5377" width="15.28515625" style="250" customWidth="1"/>
    <col min="5378" max="5378" width="16.85546875" style="250" customWidth="1"/>
    <col min="5379" max="5379" width="27.42578125" style="250" customWidth="1"/>
    <col min="5380" max="5380" width="16.5703125" style="250" customWidth="1"/>
    <col min="5381" max="5381" width="13.42578125" style="250" customWidth="1"/>
    <col min="5382" max="5382" width="13.7109375" style="250" customWidth="1"/>
    <col min="5383" max="5383" width="17.7109375" style="250" customWidth="1"/>
    <col min="5384" max="5384" width="14.5703125" style="250" customWidth="1"/>
    <col min="5385" max="5385" width="14" style="250" customWidth="1"/>
    <col min="5386" max="5386" width="13.85546875" style="250" customWidth="1"/>
    <col min="5387" max="5387" width="19" style="250" customWidth="1"/>
    <col min="5388" max="5388" width="17.42578125" style="250" customWidth="1"/>
    <col min="5389" max="5389" width="19.140625" style="250" customWidth="1"/>
    <col min="5390" max="5390" width="16.85546875" style="250" customWidth="1"/>
    <col min="5391" max="5392" width="13.5703125" style="250" customWidth="1"/>
    <col min="5393" max="5394" width="13" style="250" customWidth="1"/>
    <col min="5395" max="5395" width="13.140625" style="250" customWidth="1"/>
    <col min="5396" max="5396" width="13.85546875" style="250" customWidth="1"/>
    <col min="5397" max="5397" width="13.140625" style="250" customWidth="1"/>
    <col min="5398" max="5403" width="12.7109375" style="250" customWidth="1"/>
    <col min="5404" max="5404" width="15.140625" style="250" customWidth="1"/>
    <col min="5405" max="5405" width="12.85546875" style="250" customWidth="1"/>
    <col min="5406" max="5406" width="12.7109375" style="250" customWidth="1"/>
    <col min="5407" max="5407" width="13.85546875" style="250" customWidth="1"/>
    <col min="5408" max="5408" width="13.42578125" style="250" customWidth="1"/>
    <col min="5409" max="5409" width="15.28515625" style="250" customWidth="1"/>
    <col min="5410" max="5410" width="12.42578125" style="250" customWidth="1"/>
    <col min="5411" max="5411" width="9.5703125" style="250" customWidth="1"/>
    <col min="5412" max="5412" width="13.28515625" style="250" customWidth="1"/>
    <col min="5413" max="5413" width="12.7109375" style="250" customWidth="1"/>
    <col min="5414" max="5415" width="12.85546875" style="250" customWidth="1"/>
    <col min="5416" max="5416" width="13.42578125" style="250" customWidth="1"/>
    <col min="5417" max="5418" width="12.85546875" style="250" customWidth="1"/>
    <col min="5419" max="5434" width="2.7109375" style="250" customWidth="1"/>
    <col min="5435" max="5435" width="3.28515625" style="250" customWidth="1"/>
    <col min="5436" max="5449" width="2.7109375" style="250" customWidth="1"/>
    <col min="5450" max="5450" width="15.140625" style="250" customWidth="1"/>
    <col min="5451" max="5451" width="12.5703125" style="250" customWidth="1"/>
    <col min="5452" max="5452" width="12.85546875" style="250" customWidth="1"/>
    <col min="5453" max="5454" width="13" style="250" customWidth="1"/>
    <col min="5455" max="5455" width="13.85546875" style="250" customWidth="1"/>
    <col min="5456" max="5456" width="14.5703125" style="250" customWidth="1"/>
    <col min="5457" max="5459" width="14.7109375" style="250" customWidth="1"/>
    <col min="5460" max="5460" width="13.7109375" style="250" customWidth="1"/>
    <col min="5461" max="5461" width="14.7109375" style="250" customWidth="1"/>
    <col min="5462" max="5462" width="18.140625" style="250" customWidth="1"/>
    <col min="5463" max="5631" width="11.42578125" style="250"/>
    <col min="5632" max="5632" width="4.42578125" style="250" customWidth="1"/>
    <col min="5633" max="5633" width="15.28515625" style="250" customWidth="1"/>
    <col min="5634" max="5634" width="16.85546875" style="250" customWidth="1"/>
    <col min="5635" max="5635" width="27.42578125" style="250" customWidth="1"/>
    <col min="5636" max="5636" width="16.5703125" style="250" customWidth="1"/>
    <col min="5637" max="5637" width="13.42578125" style="250" customWidth="1"/>
    <col min="5638" max="5638" width="13.7109375" style="250" customWidth="1"/>
    <col min="5639" max="5639" width="17.7109375" style="250" customWidth="1"/>
    <col min="5640" max="5640" width="14.5703125" style="250" customWidth="1"/>
    <col min="5641" max="5641" width="14" style="250" customWidth="1"/>
    <col min="5642" max="5642" width="13.85546875" style="250" customWidth="1"/>
    <col min="5643" max="5643" width="19" style="250" customWidth="1"/>
    <col min="5644" max="5644" width="17.42578125" style="250" customWidth="1"/>
    <col min="5645" max="5645" width="19.140625" style="250" customWidth="1"/>
    <col min="5646" max="5646" width="16.85546875" style="250" customWidth="1"/>
    <col min="5647" max="5648" width="13.5703125" style="250" customWidth="1"/>
    <col min="5649" max="5650" width="13" style="250" customWidth="1"/>
    <col min="5651" max="5651" width="13.140625" style="250" customWidth="1"/>
    <col min="5652" max="5652" width="13.85546875" style="250" customWidth="1"/>
    <col min="5653" max="5653" width="13.140625" style="250" customWidth="1"/>
    <col min="5654" max="5659" width="12.7109375" style="250" customWidth="1"/>
    <col min="5660" max="5660" width="15.140625" style="250" customWidth="1"/>
    <col min="5661" max="5661" width="12.85546875" style="250" customWidth="1"/>
    <col min="5662" max="5662" width="12.7109375" style="250" customWidth="1"/>
    <col min="5663" max="5663" width="13.85546875" style="250" customWidth="1"/>
    <col min="5664" max="5664" width="13.42578125" style="250" customWidth="1"/>
    <col min="5665" max="5665" width="15.28515625" style="250" customWidth="1"/>
    <col min="5666" max="5666" width="12.42578125" style="250" customWidth="1"/>
    <col min="5667" max="5667" width="9.5703125" style="250" customWidth="1"/>
    <col min="5668" max="5668" width="13.28515625" style="250" customWidth="1"/>
    <col min="5669" max="5669" width="12.7109375" style="250" customWidth="1"/>
    <col min="5670" max="5671" width="12.85546875" style="250" customWidth="1"/>
    <col min="5672" max="5672" width="13.42578125" style="250" customWidth="1"/>
    <col min="5673" max="5674" width="12.85546875" style="250" customWidth="1"/>
    <col min="5675" max="5690" width="2.7109375" style="250" customWidth="1"/>
    <col min="5691" max="5691" width="3.28515625" style="250" customWidth="1"/>
    <col min="5692" max="5705" width="2.7109375" style="250" customWidth="1"/>
    <col min="5706" max="5706" width="15.140625" style="250" customWidth="1"/>
    <col min="5707" max="5707" width="12.5703125" style="250" customWidth="1"/>
    <col min="5708" max="5708" width="12.85546875" style="250" customWidth="1"/>
    <col min="5709" max="5710" width="13" style="250" customWidth="1"/>
    <col min="5711" max="5711" width="13.85546875" style="250" customWidth="1"/>
    <col min="5712" max="5712" width="14.5703125" style="250" customWidth="1"/>
    <col min="5713" max="5715" width="14.7109375" style="250" customWidth="1"/>
    <col min="5716" max="5716" width="13.7109375" style="250" customWidth="1"/>
    <col min="5717" max="5717" width="14.7109375" style="250" customWidth="1"/>
    <col min="5718" max="5718" width="18.140625" style="250" customWidth="1"/>
    <col min="5719" max="5887" width="11.42578125" style="250"/>
    <col min="5888" max="5888" width="4.42578125" style="250" customWidth="1"/>
    <col min="5889" max="5889" width="15.28515625" style="250" customWidth="1"/>
    <col min="5890" max="5890" width="16.85546875" style="250" customWidth="1"/>
    <col min="5891" max="5891" width="27.42578125" style="250" customWidth="1"/>
    <col min="5892" max="5892" width="16.5703125" style="250" customWidth="1"/>
    <col min="5893" max="5893" width="13.42578125" style="250" customWidth="1"/>
    <col min="5894" max="5894" width="13.7109375" style="250" customWidth="1"/>
    <col min="5895" max="5895" width="17.7109375" style="250" customWidth="1"/>
    <col min="5896" max="5896" width="14.5703125" style="250" customWidth="1"/>
    <col min="5897" max="5897" width="14" style="250" customWidth="1"/>
    <col min="5898" max="5898" width="13.85546875" style="250" customWidth="1"/>
    <col min="5899" max="5899" width="19" style="250" customWidth="1"/>
    <col min="5900" max="5900" width="17.42578125" style="250" customWidth="1"/>
    <col min="5901" max="5901" width="19.140625" style="250" customWidth="1"/>
    <col min="5902" max="5902" width="16.85546875" style="250" customWidth="1"/>
    <col min="5903" max="5904" width="13.5703125" style="250" customWidth="1"/>
    <col min="5905" max="5906" width="13" style="250" customWidth="1"/>
    <col min="5907" max="5907" width="13.140625" style="250" customWidth="1"/>
    <col min="5908" max="5908" width="13.85546875" style="250" customWidth="1"/>
    <col min="5909" max="5909" width="13.140625" style="250" customWidth="1"/>
    <col min="5910" max="5915" width="12.7109375" style="250" customWidth="1"/>
    <col min="5916" max="5916" width="15.140625" style="250" customWidth="1"/>
    <col min="5917" max="5917" width="12.85546875" style="250" customWidth="1"/>
    <col min="5918" max="5918" width="12.7109375" style="250" customWidth="1"/>
    <col min="5919" max="5919" width="13.85546875" style="250" customWidth="1"/>
    <col min="5920" max="5920" width="13.42578125" style="250" customWidth="1"/>
    <col min="5921" max="5921" width="15.28515625" style="250" customWidth="1"/>
    <col min="5922" max="5922" width="12.42578125" style="250" customWidth="1"/>
    <col min="5923" max="5923" width="9.5703125" style="250" customWidth="1"/>
    <col min="5924" max="5924" width="13.28515625" style="250" customWidth="1"/>
    <col min="5925" max="5925" width="12.7109375" style="250" customWidth="1"/>
    <col min="5926" max="5927" width="12.85546875" style="250" customWidth="1"/>
    <col min="5928" max="5928" width="13.42578125" style="250" customWidth="1"/>
    <col min="5929" max="5930" width="12.85546875" style="250" customWidth="1"/>
    <col min="5931" max="5946" width="2.7109375" style="250" customWidth="1"/>
    <col min="5947" max="5947" width="3.28515625" style="250" customWidth="1"/>
    <col min="5948" max="5961" width="2.7109375" style="250" customWidth="1"/>
    <col min="5962" max="5962" width="15.140625" style="250" customWidth="1"/>
    <col min="5963" max="5963" width="12.5703125" style="250" customWidth="1"/>
    <col min="5964" max="5964" width="12.85546875" style="250" customWidth="1"/>
    <col min="5965" max="5966" width="13" style="250" customWidth="1"/>
    <col min="5967" max="5967" width="13.85546875" style="250" customWidth="1"/>
    <col min="5968" max="5968" width="14.5703125" style="250" customWidth="1"/>
    <col min="5969" max="5971" width="14.7109375" style="250" customWidth="1"/>
    <col min="5972" max="5972" width="13.7109375" style="250" customWidth="1"/>
    <col min="5973" max="5973" width="14.7109375" style="250" customWidth="1"/>
    <col min="5974" max="5974" width="18.140625" style="250" customWidth="1"/>
    <col min="5975" max="6143" width="11.42578125" style="250"/>
    <col min="6144" max="6144" width="4.42578125" style="250" customWidth="1"/>
    <col min="6145" max="6145" width="15.28515625" style="250" customWidth="1"/>
    <col min="6146" max="6146" width="16.85546875" style="250" customWidth="1"/>
    <col min="6147" max="6147" width="27.42578125" style="250" customWidth="1"/>
    <col min="6148" max="6148" width="16.5703125" style="250" customWidth="1"/>
    <col min="6149" max="6149" width="13.42578125" style="250" customWidth="1"/>
    <col min="6150" max="6150" width="13.7109375" style="250" customWidth="1"/>
    <col min="6151" max="6151" width="17.7109375" style="250" customWidth="1"/>
    <col min="6152" max="6152" width="14.5703125" style="250" customWidth="1"/>
    <col min="6153" max="6153" width="14" style="250" customWidth="1"/>
    <col min="6154" max="6154" width="13.85546875" style="250" customWidth="1"/>
    <col min="6155" max="6155" width="19" style="250" customWidth="1"/>
    <col min="6156" max="6156" width="17.42578125" style="250" customWidth="1"/>
    <col min="6157" max="6157" width="19.140625" style="250" customWidth="1"/>
    <col min="6158" max="6158" width="16.85546875" style="250" customWidth="1"/>
    <col min="6159" max="6160" width="13.5703125" style="250" customWidth="1"/>
    <col min="6161" max="6162" width="13" style="250" customWidth="1"/>
    <col min="6163" max="6163" width="13.140625" style="250" customWidth="1"/>
    <col min="6164" max="6164" width="13.85546875" style="250" customWidth="1"/>
    <col min="6165" max="6165" width="13.140625" style="250" customWidth="1"/>
    <col min="6166" max="6171" width="12.7109375" style="250" customWidth="1"/>
    <col min="6172" max="6172" width="15.140625" style="250" customWidth="1"/>
    <col min="6173" max="6173" width="12.85546875" style="250" customWidth="1"/>
    <col min="6174" max="6174" width="12.7109375" style="250" customWidth="1"/>
    <col min="6175" max="6175" width="13.85546875" style="250" customWidth="1"/>
    <col min="6176" max="6176" width="13.42578125" style="250" customWidth="1"/>
    <col min="6177" max="6177" width="15.28515625" style="250" customWidth="1"/>
    <col min="6178" max="6178" width="12.42578125" style="250" customWidth="1"/>
    <col min="6179" max="6179" width="9.5703125" style="250" customWidth="1"/>
    <col min="6180" max="6180" width="13.28515625" style="250" customWidth="1"/>
    <col min="6181" max="6181" width="12.7109375" style="250" customWidth="1"/>
    <col min="6182" max="6183" width="12.85546875" style="250" customWidth="1"/>
    <col min="6184" max="6184" width="13.42578125" style="250" customWidth="1"/>
    <col min="6185" max="6186" width="12.85546875" style="250" customWidth="1"/>
    <col min="6187" max="6202" width="2.7109375" style="250" customWidth="1"/>
    <col min="6203" max="6203" width="3.28515625" style="250" customWidth="1"/>
    <col min="6204" max="6217" width="2.7109375" style="250" customWidth="1"/>
    <col min="6218" max="6218" width="15.140625" style="250" customWidth="1"/>
    <col min="6219" max="6219" width="12.5703125" style="250" customWidth="1"/>
    <col min="6220" max="6220" width="12.85546875" style="250" customWidth="1"/>
    <col min="6221" max="6222" width="13" style="250" customWidth="1"/>
    <col min="6223" max="6223" width="13.85546875" style="250" customWidth="1"/>
    <col min="6224" max="6224" width="14.5703125" style="250" customWidth="1"/>
    <col min="6225" max="6227" width="14.7109375" style="250" customWidth="1"/>
    <col min="6228" max="6228" width="13.7109375" style="250" customWidth="1"/>
    <col min="6229" max="6229" width="14.7109375" style="250" customWidth="1"/>
    <col min="6230" max="6230" width="18.140625" style="250" customWidth="1"/>
    <col min="6231" max="6399" width="11.42578125" style="250"/>
    <col min="6400" max="6400" width="4.42578125" style="250" customWidth="1"/>
    <col min="6401" max="6401" width="15.28515625" style="250" customWidth="1"/>
    <col min="6402" max="6402" width="16.85546875" style="250" customWidth="1"/>
    <col min="6403" max="6403" width="27.42578125" style="250" customWidth="1"/>
    <col min="6404" max="6404" width="16.5703125" style="250" customWidth="1"/>
    <col min="6405" max="6405" width="13.42578125" style="250" customWidth="1"/>
    <col min="6406" max="6406" width="13.7109375" style="250" customWidth="1"/>
    <col min="6407" max="6407" width="17.7109375" style="250" customWidth="1"/>
    <col min="6408" max="6408" width="14.5703125" style="250" customWidth="1"/>
    <col min="6409" max="6409" width="14" style="250" customWidth="1"/>
    <col min="6410" max="6410" width="13.85546875" style="250" customWidth="1"/>
    <col min="6411" max="6411" width="19" style="250" customWidth="1"/>
    <col min="6412" max="6412" width="17.42578125" style="250" customWidth="1"/>
    <col min="6413" max="6413" width="19.140625" style="250" customWidth="1"/>
    <col min="6414" max="6414" width="16.85546875" style="250" customWidth="1"/>
    <col min="6415" max="6416" width="13.5703125" style="250" customWidth="1"/>
    <col min="6417" max="6418" width="13" style="250" customWidth="1"/>
    <col min="6419" max="6419" width="13.140625" style="250" customWidth="1"/>
    <col min="6420" max="6420" width="13.85546875" style="250" customWidth="1"/>
    <col min="6421" max="6421" width="13.140625" style="250" customWidth="1"/>
    <col min="6422" max="6427" width="12.7109375" style="250" customWidth="1"/>
    <col min="6428" max="6428" width="15.140625" style="250" customWidth="1"/>
    <col min="6429" max="6429" width="12.85546875" style="250" customWidth="1"/>
    <col min="6430" max="6430" width="12.7109375" style="250" customWidth="1"/>
    <col min="6431" max="6431" width="13.85546875" style="250" customWidth="1"/>
    <col min="6432" max="6432" width="13.42578125" style="250" customWidth="1"/>
    <col min="6433" max="6433" width="15.28515625" style="250" customWidth="1"/>
    <col min="6434" max="6434" width="12.42578125" style="250" customWidth="1"/>
    <col min="6435" max="6435" width="9.5703125" style="250" customWidth="1"/>
    <col min="6436" max="6436" width="13.28515625" style="250" customWidth="1"/>
    <col min="6437" max="6437" width="12.7109375" style="250" customWidth="1"/>
    <col min="6438" max="6439" width="12.85546875" style="250" customWidth="1"/>
    <col min="6440" max="6440" width="13.42578125" style="250" customWidth="1"/>
    <col min="6441" max="6442" width="12.85546875" style="250" customWidth="1"/>
    <col min="6443" max="6458" width="2.7109375" style="250" customWidth="1"/>
    <col min="6459" max="6459" width="3.28515625" style="250" customWidth="1"/>
    <col min="6460" max="6473" width="2.7109375" style="250" customWidth="1"/>
    <col min="6474" max="6474" width="15.140625" style="250" customWidth="1"/>
    <col min="6475" max="6475" width="12.5703125" style="250" customWidth="1"/>
    <col min="6476" max="6476" width="12.85546875" style="250" customWidth="1"/>
    <col min="6477" max="6478" width="13" style="250" customWidth="1"/>
    <col min="6479" max="6479" width="13.85546875" style="250" customWidth="1"/>
    <col min="6480" max="6480" width="14.5703125" style="250" customWidth="1"/>
    <col min="6481" max="6483" width="14.7109375" style="250" customWidth="1"/>
    <col min="6484" max="6484" width="13.7109375" style="250" customWidth="1"/>
    <col min="6485" max="6485" width="14.7109375" style="250" customWidth="1"/>
    <col min="6486" max="6486" width="18.140625" style="250" customWidth="1"/>
    <col min="6487" max="6655" width="11.42578125" style="250"/>
    <col min="6656" max="6656" width="4.42578125" style="250" customWidth="1"/>
    <col min="6657" max="6657" width="15.28515625" style="250" customWidth="1"/>
    <col min="6658" max="6658" width="16.85546875" style="250" customWidth="1"/>
    <col min="6659" max="6659" width="27.42578125" style="250" customWidth="1"/>
    <col min="6660" max="6660" width="16.5703125" style="250" customWidth="1"/>
    <col min="6661" max="6661" width="13.42578125" style="250" customWidth="1"/>
    <col min="6662" max="6662" width="13.7109375" style="250" customWidth="1"/>
    <col min="6663" max="6663" width="17.7109375" style="250" customWidth="1"/>
    <col min="6664" max="6664" width="14.5703125" style="250" customWidth="1"/>
    <col min="6665" max="6665" width="14" style="250" customWidth="1"/>
    <col min="6666" max="6666" width="13.85546875" style="250" customWidth="1"/>
    <col min="6667" max="6667" width="19" style="250" customWidth="1"/>
    <col min="6668" max="6668" width="17.42578125" style="250" customWidth="1"/>
    <col min="6669" max="6669" width="19.140625" style="250" customWidth="1"/>
    <col min="6670" max="6670" width="16.85546875" style="250" customWidth="1"/>
    <col min="6671" max="6672" width="13.5703125" style="250" customWidth="1"/>
    <col min="6673" max="6674" width="13" style="250" customWidth="1"/>
    <col min="6675" max="6675" width="13.140625" style="250" customWidth="1"/>
    <col min="6676" max="6676" width="13.85546875" style="250" customWidth="1"/>
    <col min="6677" max="6677" width="13.140625" style="250" customWidth="1"/>
    <col min="6678" max="6683" width="12.7109375" style="250" customWidth="1"/>
    <col min="6684" max="6684" width="15.140625" style="250" customWidth="1"/>
    <col min="6685" max="6685" width="12.85546875" style="250" customWidth="1"/>
    <col min="6686" max="6686" width="12.7109375" style="250" customWidth="1"/>
    <col min="6687" max="6687" width="13.85546875" style="250" customWidth="1"/>
    <col min="6688" max="6688" width="13.42578125" style="250" customWidth="1"/>
    <col min="6689" max="6689" width="15.28515625" style="250" customWidth="1"/>
    <col min="6690" max="6690" width="12.42578125" style="250" customWidth="1"/>
    <col min="6691" max="6691" width="9.5703125" style="250" customWidth="1"/>
    <col min="6692" max="6692" width="13.28515625" style="250" customWidth="1"/>
    <col min="6693" max="6693" width="12.7109375" style="250" customWidth="1"/>
    <col min="6694" max="6695" width="12.85546875" style="250" customWidth="1"/>
    <col min="6696" max="6696" width="13.42578125" style="250" customWidth="1"/>
    <col min="6697" max="6698" width="12.85546875" style="250" customWidth="1"/>
    <col min="6699" max="6714" width="2.7109375" style="250" customWidth="1"/>
    <col min="6715" max="6715" width="3.28515625" style="250" customWidth="1"/>
    <col min="6716" max="6729" width="2.7109375" style="250" customWidth="1"/>
    <col min="6730" max="6730" width="15.140625" style="250" customWidth="1"/>
    <col min="6731" max="6731" width="12.5703125" style="250" customWidth="1"/>
    <col min="6732" max="6732" width="12.85546875" style="250" customWidth="1"/>
    <col min="6733" max="6734" width="13" style="250" customWidth="1"/>
    <col min="6735" max="6735" width="13.85546875" style="250" customWidth="1"/>
    <col min="6736" max="6736" width="14.5703125" style="250" customWidth="1"/>
    <col min="6737" max="6739" width="14.7109375" style="250" customWidth="1"/>
    <col min="6740" max="6740" width="13.7109375" style="250" customWidth="1"/>
    <col min="6741" max="6741" width="14.7109375" style="250" customWidth="1"/>
    <col min="6742" max="6742" width="18.140625" style="250" customWidth="1"/>
    <col min="6743" max="6911" width="11.42578125" style="250"/>
    <col min="6912" max="6912" width="4.42578125" style="250" customWidth="1"/>
    <col min="6913" max="6913" width="15.28515625" style="250" customWidth="1"/>
    <col min="6914" max="6914" width="16.85546875" style="250" customWidth="1"/>
    <col min="6915" max="6915" width="27.42578125" style="250" customWidth="1"/>
    <col min="6916" max="6916" width="16.5703125" style="250" customWidth="1"/>
    <col min="6917" max="6917" width="13.42578125" style="250" customWidth="1"/>
    <col min="6918" max="6918" width="13.7109375" style="250" customWidth="1"/>
    <col min="6919" max="6919" width="17.7109375" style="250" customWidth="1"/>
    <col min="6920" max="6920" width="14.5703125" style="250" customWidth="1"/>
    <col min="6921" max="6921" width="14" style="250" customWidth="1"/>
    <col min="6922" max="6922" width="13.85546875" style="250" customWidth="1"/>
    <col min="6923" max="6923" width="19" style="250" customWidth="1"/>
    <col min="6924" max="6924" width="17.42578125" style="250" customWidth="1"/>
    <col min="6925" max="6925" width="19.140625" style="250" customWidth="1"/>
    <col min="6926" max="6926" width="16.85546875" style="250" customWidth="1"/>
    <col min="6927" max="6928" width="13.5703125" style="250" customWidth="1"/>
    <col min="6929" max="6930" width="13" style="250" customWidth="1"/>
    <col min="6931" max="6931" width="13.140625" style="250" customWidth="1"/>
    <col min="6932" max="6932" width="13.85546875" style="250" customWidth="1"/>
    <col min="6933" max="6933" width="13.140625" style="250" customWidth="1"/>
    <col min="6934" max="6939" width="12.7109375" style="250" customWidth="1"/>
    <col min="6940" max="6940" width="15.140625" style="250" customWidth="1"/>
    <col min="6941" max="6941" width="12.85546875" style="250" customWidth="1"/>
    <col min="6942" max="6942" width="12.7109375" style="250" customWidth="1"/>
    <col min="6943" max="6943" width="13.85546875" style="250" customWidth="1"/>
    <col min="6944" max="6944" width="13.42578125" style="250" customWidth="1"/>
    <col min="6945" max="6945" width="15.28515625" style="250" customWidth="1"/>
    <col min="6946" max="6946" width="12.42578125" style="250" customWidth="1"/>
    <col min="6947" max="6947" width="9.5703125" style="250" customWidth="1"/>
    <col min="6948" max="6948" width="13.28515625" style="250" customWidth="1"/>
    <col min="6949" max="6949" width="12.7109375" style="250" customWidth="1"/>
    <col min="6950" max="6951" width="12.85546875" style="250" customWidth="1"/>
    <col min="6952" max="6952" width="13.42578125" style="250" customWidth="1"/>
    <col min="6953" max="6954" width="12.85546875" style="250" customWidth="1"/>
    <col min="6955" max="6970" width="2.7109375" style="250" customWidth="1"/>
    <col min="6971" max="6971" width="3.28515625" style="250" customWidth="1"/>
    <col min="6972" max="6985" width="2.7109375" style="250" customWidth="1"/>
    <col min="6986" max="6986" width="15.140625" style="250" customWidth="1"/>
    <col min="6987" max="6987" width="12.5703125" style="250" customWidth="1"/>
    <col min="6988" max="6988" width="12.85546875" style="250" customWidth="1"/>
    <col min="6989" max="6990" width="13" style="250" customWidth="1"/>
    <col min="6991" max="6991" width="13.85546875" style="250" customWidth="1"/>
    <col min="6992" max="6992" width="14.5703125" style="250" customWidth="1"/>
    <col min="6993" max="6995" width="14.7109375" style="250" customWidth="1"/>
    <col min="6996" max="6996" width="13.7109375" style="250" customWidth="1"/>
    <col min="6997" max="6997" width="14.7109375" style="250" customWidth="1"/>
    <col min="6998" max="6998" width="18.140625" style="250" customWidth="1"/>
    <col min="6999" max="7167" width="11.42578125" style="250"/>
    <col min="7168" max="7168" width="4.42578125" style="250" customWidth="1"/>
    <col min="7169" max="7169" width="15.28515625" style="250" customWidth="1"/>
    <col min="7170" max="7170" width="16.85546875" style="250" customWidth="1"/>
    <col min="7171" max="7171" width="27.42578125" style="250" customWidth="1"/>
    <col min="7172" max="7172" width="16.5703125" style="250" customWidth="1"/>
    <col min="7173" max="7173" width="13.42578125" style="250" customWidth="1"/>
    <col min="7174" max="7174" width="13.7109375" style="250" customWidth="1"/>
    <col min="7175" max="7175" width="17.7109375" style="250" customWidth="1"/>
    <col min="7176" max="7176" width="14.5703125" style="250" customWidth="1"/>
    <col min="7177" max="7177" width="14" style="250" customWidth="1"/>
    <col min="7178" max="7178" width="13.85546875" style="250" customWidth="1"/>
    <col min="7179" max="7179" width="19" style="250" customWidth="1"/>
    <col min="7180" max="7180" width="17.42578125" style="250" customWidth="1"/>
    <col min="7181" max="7181" width="19.140625" style="250" customWidth="1"/>
    <col min="7182" max="7182" width="16.85546875" style="250" customWidth="1"/>
    <col min="7183" max="7184" width="13.5703125" style="250" customWidth="1"/>
    <col min="7185" max="7186" width="13" style="250" customWidth="1"/>
    <col min="7187" max="7187" width="13.140625" style="250" customWidth="1"/>
    <col min="7188" max="7188" width="13.85546875" style="250" customWidth="1"/>
    <col min="7189" max="7189" width="13.140625" style="250" customWidth="1"/>
    <col min="7190" max="7195" width="12.7109375" style="250" customWidth="1"/>
    <col min="7196" max="7196" width="15.140625" style="250" customWidth="1"/>
    <col min="7197" max="7197" width="12.85546875" style="250" customWidth="1"/>
    <col min="7198" max="7198" width="12.7109375" style="250" customWidth="1"/>
    <col min="7199" max="7199" width="13.85546875" style="250" customWidth="1"/>
    <col min="7200" max="7200" width="13.42578125" style="250" customWidth="1"/>
    <col min="7201" max="7201" width="15.28515625" style="250" customWidth="1"/>
    <col min="7202" max="7202" width="12.42578125" style="250" customWidth="1"/>
    <col min="7203" max="7203" width="9.5703125" style="250" customWidth="1"/>
    <col min="7204" max="7204" width="13.28515625" style="250" customWidth="1"/>
    <col min="7205" max="7205" width="12.7109375" style="250" customWidth="1"/>
    <col min="7206" max="7207" width="12.85546875" style="250" customWidth="1"/>
    <col min="7208" max="7208" width="13.42578125" style="250" customWidth="1"/>
    <col min="7209" max="7210" width="12.85546875" style="250" customWidth="1"/>
    <col min="7211" max="7226" width="2.7109375" style="250" customWidth="1"/>
    <col min="7227" max="7227" width="3.28515625" style="250" customWidth="1"/>
    <col min="7228" max="7241" width="2.7109375" style="250" customWidth="1"/>
    <col min="7242" max="7242" width="15.140625" style="250" customWidth="1"/>
    <col min="7243" max="7243" width="12.5703125" style="250" customWidth="1"/>
    <col min="7244" max="7244" width="12.85546875" style="250" customWidth="1"/>
    <col min="7245" max="7246" width="13" style="250" customWidth="1"/>
    <col min="7247" max="7247" width="13.85546875" style="250" customWidth="1"/>
    <col min="7248" max="7248" width="14.5703125" style="250" customWidth="1"/>
    <col min="7249" max="7251" width="14.7109375" style="250" customWidth="1"/>
    <col min="7252" max="7252" width="13.7109375" style="250" customWidth="1"/>
    <col min="7253" max="7253" width="14.7109375" style="250" customWidth="1"/>
    <col min="7254" max="7254" width="18.140625" style="250" customWidth="1"/>
    <col min="7255" max="7423" width="11.42578125" style="250"/>
    <col min="7424" max="7424" width="4.42578125" style="250" customWidth="1"/>
    <col min="7425" max="7425" width="15.28515625" style="250" customWidth="1"/>
    <col min="7426" max="7426" width="16.85546875" style="250" customWidth="1"/>
    <col min="7427" max="7427" width="27.42578125" style="250" customWidth="1"/>
    <col min="7428" max="7428" width="16.5703125" style="250" customWidth="1"/>
    <col min="7429" max="7429" width="13.42578125" style="250" customWidth="1"/>
    <col min="7430" max="7430" width="13.7109375" style="250" customWidth="1"/>
    <col min="7431" max="7431" width="17.7109375" style="250" customWidth="1"/>
    <col min="7432" max="7432" width="14.5703125" style="250" customWidth="1"/>
    <col min="7433" max="7433" width="14" style="250" customWidth="1"/>
    <col min="7434" max="7434" width="13.85546875" style="250" customWidth="1"/>
    <col min="7435" max="7435" width="19" style="250" customWidth="1"/>
    <col min="7436" max="7436" width="17.42578125" style="250" customWidth="1"/>
    <col min="7437" max="7437" width="19.140625" style="250" customWidth="1"/>
    <col min="7438" max="7438" width="16.85546875" style="250" customWidth="1"/>
    <col min="7439" max="7440" width="13.5703125" style="250" customWidth="1"/>
    <col min="7441" max="7442" width="13" style="250" customWidth="1"/>
    <col min="7443" max="7443" width="13.140625" style="250" customWidth="1"/>
    <col min="7444" max="7444" width="13.85546875" style="250" customWidth="1"/>
    <col min="7445" max="7445" width="13.140625" style="250" customWidth="1"/>
    <col min="7446" max="7451" width="12.7109375" style="250" customWidth="1"/>
    <col min="7452" max="7452" width="15.140625" style="250" customWidth="1"/>
    <col min="7453" max="7453" width="12.85546875" style="250" customWidth="1"/>
    <col min="7454" max="7454" width="12.7109375" style="250" customWidth="1"/>
    <col min="7455" max="7455" width="13.85546875" style="250" customWidth="1"/>
    <col min="7456" max="7456" width="13.42578125" style="250" customWidth="1"/>
    <col min="7457" max="7457" width="15.28515625" style="250" customWidth="1"/>
    <col min="7458" max="7458" width="12.42578125" style="250" customWidth="1"/>
    <col min="7459" max="7459" width="9.5703125" style="250" customWidth="1"/>
    <col min="7460" max="7460" width="13.28515625" style="250" customWidth="1"/>
    <col min="7461" max="7461" width="12.7109375" style="250" customWidth="1"/>
    <col min="7462" max="7463" width="12.85546875" style="250" customWidth="1"/>
    <col min="7464" max="7464" width="13.42578125" style="250" customWidth="1"/>
    <col min="7465" max="7466" width="12.85546875" style="250" customWidth="1"/>
    <col min="7467" max="7482" width="2.7109375" style="250" customWidth="1"/>
    <col min="7483" max="7483" width="3.28515625" style="250" customWidth="1"/>
    <col min="7484" max="7497" width="2.7109375" style="250" customWidth="1"/>
    <col min="7498" max="7498" width="15.140625" style="250" customWidth="1"/>
    <col min="7499" max="7499" width="12.5703125" style="250" customWidth="1"/>
    <col min="7500" max="7500" width="12.85546875" style="250" customWidth="1"/>
    <col min="7501" max="7502" width="13" style="250" customWidth="1"/>
    <col min="7503" max="7503" width="13.85546875" style="250" customWidth="1"/>
    <col min="7504" max="7504" width="14.5703125" style="250" customWidth="1"/>
    <col min="7505" max="7507" width="14.7109375" style="250" customWidth="1"/>
    <col min="7508" max="7508" width="13.7109375" style="250" customWidth="1"/>
    <col min="7509" max="7509" width="14.7109375" style="250" customWidth="1"/>
    <col min="7510" max="7510" width="18.140625" style="250" customWidth="1"/>
    <col min="7511" max="7679" width="11.42578125" style="250"/>
    <col min="7680" max="7680" width="4.42578125" style="250" customWidth="1"/>
    <col min="7681" max="7681" width="15.28515625" style="250" customWidth="1"/>
    <col min="7682" max="7682" width="16.85546875" style="250" customWidth="1"/>
    <col min="7683" max="7683" width="27.42578125" style="250" customWidth="1"/>
    <col min="7684" max="7684" width="16.5703125" style="250" customWidth="1"/>
    <col min="7685" max="7685" width="13.42578125" style="250" customWidth="1"/>
    <col min="7686" max="7686" width="13.7109375" style="250" customWidth="1"/>
    <col min="7687" max="7687" width="17.7109375" style="250" customWidth="1"/>
    <col min="7688" max="7688" width="14.5703125" style="250" customWidth="1"/>
    <col min="7689" max="7689" width="14" style="250" customWidth="1"/>
    <col min="7690" max="7690" width="13.85546875" style="250" customWidth="1"/>
    <col min="7691" max="7691" width="19" style="250" customWidth="1"/>
    <col min="7692" max="7692" width="17.42578125" style="250" customWidth="1"/>
    <col min="7693" max="7693" width="19.140625" style="250" customWidth="1"/>
    <col min="7694" max="7694" width="16.85546875" style="250" customWidth="1"/>
    <col min="7695" max="7696" width="13.5703125" style="250" customWidth="1"/>
    <col min="7697" max="7698" width="13" style="250" customWidth="1"/>
    <col min="7699" max="7699" width="13.140625" style="250" customWidth="1"/>
    <col min="7700" max="7700" width="13.85546875" style="250" customWidth="1"/>
    <col min="7701" max="7701" width="13.140625" style="250" customWidth="1"/>
    <col min="7702" max="7707" width="12.7109375" style="250" customWidth="1"/>
    <col min="7708" max="7708" width="15.140625" style="250" customWidth="1"/>
    <col min="7709" max="7709" width="12.85546875" style="250" customWidth="1"/>
    <col min="7710" max="7710" width="12.7109375" style="250" customWidth="1"/>
    <col min="7711" max="7711" width="13.85546875" style="250" customWidth="1"/>
    <col min="7712" max="7712" width="13.42578125" style="250" customWidth="1"/>
    <col min="7713" max="7713" width="15.28515625" style="250" customWidth="1"/>
    <col min="7714" max="7714" width="12.42578125" style="250" customWidth="1"/>
    <col min="7715" max="7715" width="9.5703125" style="250" customWidth="1"/>
    <col min="7716" max="7716" width="13.28515625" style="250" customWidth="1"/>
    <col min="7717" max="7717" width="12.7109375" style="250" customWidth="1"/>
    <col min="7718" max="7719" width="12.85546875" style="250" customWidth="1"/>
    <col min="7720" max="7720" width="13.42578125" style="250" customWidth="1"/>
    <col min="7721" max="7722" width="12.85546875" style="250" customWidth="1"/>
    <col min="7723" max="7738" width="2.7109375" style="250" customWidth="1"/>
    <col min="7739" max="7739" width="3.28515625" style="250" customWidth="1"/>
    <col min="7740" max="7753" width="2.7109375" style="250" customWidth="1"/>
    <col min="7754" max="7754" width="15.140625" style="250" customWidth="1"/>
    <col min="7755" max="7755" width="12.5703125" style="250" customWidth="1"/>
    <col min="7756" max="7756" width="12.85546875" style="250" customWidth="1"/>
    <col min="7757" max="7758" width="13" style="250" customWidth="1"/>
    <col min="7759" max="7759" width="13.85546875" style="250" customWidth="1"/>
    <col min="7760" max="7760" width="14.5703125" style="250" customWidth="1"/>
    <col min="7761" max="7763" width="14.7109375" style="250" customWidth="1"/>
    <col min="7764" max="7764" width="13.7109375" style="250" customWidth="1"/>
    <col min="7765" max="7765" width="14.7109375" style="250" customWidth="1"/>
    <col min="7766" max="7766" width="18.140625" style="250" customWidth="1"/>
    <col min="7767" max="7935" width="11.42578125" style="250"/>
    <col min="7936" max="7936" width="4.42578125" style="250" customWidth="1"/>
    <col min="7937" max="7937" width="15.28515625" style="250" customWidth="1"/>
    <col min="7938" max="7938" width="16.85546875" style="250" customWidth="1"/>
    <col min="7939" max="7939" width="27.42578125" style="250" customWidth="1"/>
    <col min="7940" max="7940" width="16.5703125" style="250" customWidth="1"/>
    <col min="7941" max="7941" width="13.42578125" style="250" customWidth="1"/>
    <col min="7942" max="7942" width="13.7109375" style="250" customWidth="1"/>
    <col min="7943" max="7943" width="17.7109375" style="250" customWidth="1"/>
    <col min="7944" max="7944" width="14.5703125" style="250" customWidth="1"/>
    <col min="7945" max="7945" width="14" style="250" customWidth="1"/>
    <col min="7946" max="7946" width="13.85546875" style="250" customWidth="1"/>
    <col min="7947" max="7947" width="19" style="250" customWidth="1"/>
    <col min="7948" max="7948" width="17.42578125" style="250" customWidth="1"/>
    <col min="7949" max="7949" width="19.140625" style="250" customWidth="1"/>
    <col min="7950" max="7950" width="16.85546875" style="250" customWidth="1"/>
    <col min="7951" max="7952" width="13.5703125" style="250" customWidth="1"/>
    <col min="7953" max="7954" width="13" style="250" customWidth="1"/>
    <col min="7955" max="7955" width="13.140625" style="250" customWidth="1"/>
    <col min="7956" max="7956" width="13.85546875" style="250" customWidth="1"/>
    <col min="7957" max="7957" width="13.140625" style="250" customWidth="1"/>
    <col min="7958" max="7963" width="12.7109375" style="250" customWidth="1"/>
    <col min="7964" max="7964" width="15.140625" style="250" customWidth="1"/>
    <col min="7965" max="7965" width="12.85546875" style="250" customWidth="1"/>
    <col min="7966" max="7966" width="12.7109375" style="250" customWidth="1"/>
    <col min="7967" max="7967" width="13.85546875" style="250" customWidth="1"/>
    <col min="7968" max="7968" width="13.42578125" style="250" customWidth="1"/>
    <col min="7969" max="7969" width="15.28515625" style="250" customWidth="1"/>
    <col min="7970" max="7970" width="12.42578125" style="250" customWidth="1"/>
    <col min="7971" max="7971" width="9.5703125" style="250" customWidth="1"/>
    <col min="7972" max="7972" width="13.28515625" style="250" customWidth="1"/>
    <col min="7973" max="7973" width="12.7109375" style="250" customWidth="1"/>
    <col min="7974" max="7975" width="12.85546875" style="250" customWidth="1"/>
    <col min="7976" max="7976" width="13.42578125" style="250" customWidth="1"/>
    <col min="7977" max="7978" width="12.85546875" style="250" customWidth="1"/>
    <col min="7979" max="7994" width="2.7109375" style="250" customWidth="1"/>
    <col min="7995" max="7995" width="3.28515625" style="250" customWidth="1"/>
    <col min="7996" max="8009" width="2.7109375" style="250" customWidth="1"/>
    <col min="8010" max="8010" width="15.140625" style="250" customWidth="1"/>
    <col min="8011" max="8011" width="12.5703125" style="250" customWidth="1"/>
    <col min="8012" max="8012" width="12.85546875" style="250" customWidth="1"/>
    <col min="8013" max="8014" width="13" style="250" customWidth="1"/>
    <col min="8015" max="8015" width="13.85546875" style="250" customWidth="1"/>
    <col min="8016" max="8016" width="14.5703125" style="250" customWidth="1"/>
    <col min="8017" max="8019" width="14.7109375" style="250" customWidth="1"/>
    <col min="8020" max="8020" width="13.7109375" style="250" customWidth="1"/>
    <col min="8021" max="8021" width="14.7109375" style="250" customWidth="1"/>
    <col min="8022" max="8022" width="18.140625" style="250" customWidth="1"/>
    <col min="8023" max="8191" width="11.42578125" style="250"/>
    <col min="8192" max="8192" width="4.42578125" style="250" customWidth="1"/>
    <col min="8193" max="8193" width="15.28515625" style="250" customWidth="1"/>
    <col min="8194" max="8194" width="16.85546875" style="250" customWidth="1"/>
    <col min="8195" max="8195" width="27.42578125" style="250" customWidth="1"/>
    <col min="8196" max="8196" width="16.5703125" style="250" customWidth="1"/>
    <col min="8197" max="8197" width="13.42578125" style="250" customWidth="1"/>
    <col min="8198" max="8198" width="13.7109375" style="250" customWidth="1"/>
    <col min="8199" max="8199" width="17.7109375" style="250" customWidth="1"/>
    <col min="8200" max="8200" width="14.5703125" style="250" customWidth="1"/>
    <col min="8201" max="8201" width="14" style="250" customWidth="1"/>
    <col min="8202" max="8202" width="13.85546875" style="250" customWidth="1"/>
    <col min="8203" max="8203" width="19" style="250" customWidth="1"/>
    <col min="8204" max="8204" width="17.42578125" style="250" customWidth="1"/>
    <col min="8205" max="8205" width="19.140625" style="250" customWidth="1"/>
    <col min="8206" max="8206" width="16.85546875" style="250" customWidth="1"/>
    <col min="8207" max="8208" width="13.5703125" style="250" customWidth="1"/>
    <col min="8209" max="8210" width="13" style="250" customWidth="1"/>
    <col min="8211" max="8211" width="13.140625" style="250" customWidth="1"/>
    <col min="8212" max="8212" width="13.85546875" style="250" customWidth="1"/>
    <col min="8213" max="8213" width="13.140625" style="250" customWidth="1"/>
    <col min="8214" max="8219" width="12.7109375" style="250" customWidth="1"/>
    <col min="8220" max="8220" width="15.140625" style="250" customWidth="1"/>
    <col min="8221" max="8221" width="12.85546875" style="250" customWidth="1"/>
    <col min="8222" max="8222" width="12.7109375" style="250" customWidth="1"/>
    <col min="8223" max="8223" width="13.85546875" style="250" customWidth="1"/>
    <col min="8224" max="8224" width="13.42578125" style="250" customWidth="1"/>
    <col min="8225" max="8225" width="15.28515625" style="250" customWidth="1"/>
    <col min="8226" max="8226" width="12.42578125" style="250" customWidth="1"/>
    <col min="8227" max="8227" width="9.5703125" style="250" customWidth="1"/>
    <col min="8228" max="8228" width="13.28515625" style="250" customWidth="1"/>
    <col min="8229" max="8229" width="12.7109375" style="250" customWidth="1"/>
    <col min="8230" max="8231" width="12.85546875" style="250" customWidth="1"/>
    <col min="8232" max="8232" width="13.42578125" style="250" customWidth="1"/>
    <col min="8233" max="8234" width="12.85546875" style="250" customWidth="1"/>
    <col min="8235" max="8250" width="2.7109375" style="250" customWidth="1"/>
    <col min="8251" max="8251" width="3.28515625" style="250" customWidth="1"/>
    <col min="8252" max="8265" width="2.7109375" style="250" customWidth="1"/>
    <col min="8266" max="8266" width="15.140625" style="250" customWidth="1"/>
    <col min="8267" max="8267" width="12.5703125" style="250" customWidth="1"/>
    <col min="8268" max="8268" width="12.85546875" style="250" customWidth="1"/>
    <col min="8269" max="8270" width="13" style="250" customWidth="1"/>
    <col min="8271" max="8271" width="13.85546875" style="250" customWidth="1"/>
    <col min="8272" max="8272" width="14.5703125" style="250" customWidth="1"/>
    <col min="8273" max="8275" width="14.7109375" style="250" customWidth="1"/>
    <col min="8276" max="8276" width="13.7109375" style="250" customWidth="1"/>
    <col min="8277" max="8277" width="14.7109375" style="250" customWidth="1"/>
    <col min="8278" max="8278" width="18.140625" style="250" customWidth="1"/>
    <col min="8279" max="8447" width="11.42578125" style="250"/>
    <col min="8448" max="8448" width="4.42578125" style="250" customWidth="1"/>
    <col min="8449" max="8449" width="15.28515625" style="250" customWidth="1"/>
    <col min="8450" max="8450" width="16.85546875" style="250" customWidth="1"/>
    <col min="8451" max="8451" width="27.42578125" style="250" customWidth="1"/>
    <col min="8452" max="8452" width="16.5703125" style="250" customWidth="1"/>
    <col min="8453" max="8453" width="13.42578125" style="250" customWidth="1"/>
    <col min="8454" max="8454" width="13.7109375" style="250" customWidth="1"/>
    <col min="8455" max="8455" width="17.7109375" style="250" customWidth="1"/>
    <col min="8456" max="8456" width="14.5703125" style="250" customWidth="1"/>
    <col min="8457" max="8457" width="14" style="250" customWidth="1"/>
    <col min="8458" max="8458" width="13.85546875" style="250" customWidth="1"/>
    <col min="8459" max="8459" width="19" style="250" customWidth="1"/>
    <col min="8460" max="8460" width="17.42578125" style="250" customWidth="1"/>
    <col min="8461" max="8461" width="19.140625" style="250" customWidth="1"/>
    <col min="8462" max="8462" width="16.85546875" style="250" customWidth="1"/>
    <col min="8463" max="8464" width="13.5703125" style="250" customWidth="1"/>
    <col min="8465" max="8466" width="13" style="250" customWidth="1"/>
    <col min="8467" max="8467" width="13.140625" style="250" customWidth="1"/>
    <col min="8468" max="8468" width="13.85546875" style="250" customWidth="1"/>
    <col min="8469" max="8469" width="13.140625" style="250" customWidth="1"/>
    <col min="8470" max="8475" width="12.7109375" style="250" customWidth="1"/>
    <col min="8476" max="8476" width="15.140625" style="250" customWidth="1"/>
    <col min="8477" max="8477" width="12.85546875" style="250" customWidth="1"/>
    <col min="8478" max="8478" width="12.7109375" style="250" customWidth="1"/>
    <col min="8479" max="8479" width="13.85546875" style="250" customWidth="1"/>
    <col min="8480" max="8480" width="13.42578125" style="250" customWidth="1"/>
    <col min="8481" max="8481" width="15.28515625" style="250" customWidth="1"/>
    <col min="8482" max="8482" width="12.42578125" style="250" customWidth="1"/>
    <col min="8483" max="8483" width="9.5703125" style="250" customWidth="1"/>
    <col min="8484" max="8484" width="13.28515625" style="250" customWidth="1"/>
    <col min="8485" max="8485" width="12.7109375" style="250" customWidth="1"/>
    <col min="8486" max="8487" width="12.85546875" style="250" customWidth="1"/>
    <col min="8488" max="8488" width="13.42578125" style="250" customWidth="1"/>
    <col min="8489" max="8490" width="12.85546875" style="250" customWidth="1"/>
    <col min="8491" max="8506" width="2.7109375" style="250" customWidth="1"/>
    <col min="8507" max="8507" width="3.28515625" style="250" customWidth="1"/>
    <col min="8508" max="8521" width="2.7109375" style="250" customWidth="1"/>
    <col min="8522" max="8522" width="15.140625" style="250" customWidth="1"/>
    <col min="8523" max="8523" width="12.5703125" style="250" customWidth="1"/>
    <col min="8524" max="8524" width="12.85546875" style="250" customWidth="1"/>
    <col min="8525" max="8526" width="13" style="250" customWidth="1"/>
    <col min="8527" max="8527" width="13.85546875" style="250" customWidth="1"/>
    <col min="8528" max="8528" width="14.5703125" style="250" customWidth="1"/>
    <col min="8529" max="8531" width="14.7109375" style="250" customWidth="1"/>
    <col min="8532" max="8532" width="13.7109375" style="250" customWidth="1"/>
    <col min="8533" max="8533" width="14.7109375" style="250" customWidth="1"/>
    <col min="8534" max="8534" width="18.140625" style="250" customWidth="1"/>
    <col min="8535" max="8703" width="11.42578125" style="250"/>
    <col min="8704" max="8704" width="4.42578125" style="250" customWidth="1"/>
    <col min="8705" max="8705" width="15.28515625" style="250" customWidth="1"/>
    <col min="8706" max="8706" width="16.85546875" style="250" customWidth="1"/>
    <col min="8707" max="8707" width="27.42578125" style="250" customWidth="1"/>
    <col min="8708" max="8708" width="16.5703125" style="250" customWidth="1"/>
    <col min="8709" max="8709" width="13.42578125" style="250" customWidth="1"/>
    <col min="8710" max="8710" width="13.7109375" style="250" customWidth="1"/>
    <col min="8711" max="8711" width="17.7109375" style="250" customWidth="1"/>
    <col min="8712" max="8712" width="14.5703125" style="250" customWidth="1"/>
    <col min="8713" max="8713" width="14" style="250" customWidth="1"/>
    <col min="8714" max="8714" width="13.85546875" style="250" customWidth="1"/>
    <col min="8715" max="8715" width="19" style="250" customWidth="1"/>
    <col min="8716" max="8716" width="17.42578125" style="250" customWidth="1"/>
    <col min="8717" max="8717" width="19.140625" style="250" customWidth="1"/>
    <col min="8718" max="8718" width="16.85546875" style="250" customWidth="1"/>
    <col min="8719" max="8720" width="13.5703125" style="250" customWidth="1"/>
    <col min="8721" max="8722" width="13" style="250" customWidth="1"/>
    <col min="8723" max="8723" width="13.140625" style="250" customWidth="1"/>
    <col min="8724" max="8724" width="13.85546875" style="250" customWidth="1"/>
    <col min="8725" max="8725" width="13.140625" style="250" customWidth="1"/>
    <col min="8726" max="8731" width="12.7109375" style="250" customWidth="1"/>
    <col min="8732" max="8732" width="15.140625" style="250" customWidth="1"/>
    <col min="8733" max="8733" width="12.85546875" style="250" customWidth="1"/>
    <col min="8734" max="8734" width="12.7109375" style="250" customWidth="1"/>
    <col min="8735" max="8735" width="13.85546875" style="250" customWidth="1"/>
    <col min="8736" max="8736" width="13.42578125" style="250" customWidth="1"/>
    <col min="8737" max="8737" width="15.28515625" style="250" customWidth="1"/>
    <col min="8738" max="8738" width="12.42578125" style="250" customWidth="1"/>
    <col min="8739" max="8739" width="9.5703125" style="250" customWidth="1"/>
    <col min="8740" max="8740" width="13.28515625" style="250" customWidth="1"/>
    <col min="8741" max="8741" width="12.7109375" style="250" customWidth="1"/>
    <col min="8742" max="8743" width="12.85546875" style="250" customWidth="1"/>
    <col min="8744" max="8744" width="13.42578125" style="250" customWidth="1"/>
    <col min="8745" max="8746" width="12.85546875" style="250" customWidth="1"/>
    <col min="8747" max="8762" width="2.7109375" style="250" customWidth="1"/>
    <col min="8763" max="8763" width="3.28515625" style="250" customWidth="1"/>
    <col min="8764" max="8777" width="2.7109375" style="250" customWidth="1"/>
    <col min="8778" max="8778" width="15.140625" style="250" customWidth="1"/>
    <col min="8779" max="8779" width="12.5703125" style="250" customWidth="1"/>
    <col min="8780" max="8780" width="12.85546875" style="250" customWidth="1"/>
    <col min="8781" max="8782" width="13" style="250" customWidth="1"/>
    <col min="8783" max="8783" width="13.85546875" style="250" customWidth="1"/>
    <col min="8784" max="8784" width="14.5703125" style="250" customWidth="1"/>
    <col min="8785" max="8787" width="14.7109375" style="250" customWidth="1"/>
    <col min="8788" max="8788" width="13.7109375" style="250" customWidth="1"/>
    <col min="8789" max="8789" width="14.7109375" style="250" customWidth="1"/>
    <col min="8790" max="8790" width="18.140625" style="250" customWidth="1"/>
    <col min="8791" max="8959" width="11.42578125" style="250"/>
    <col min="8960" max="8960" width="4.42578125" style="250" customWidth="1"/>
    <col min="8961" max="8961" width="15.28515625" style="250" customWidth="1"/>
    <col min="8962" max="8962" width="16.85546875" style="250" customWidth="1"/>
    <col min="8963" max="8963" width="27.42578125" style="250" customWidth="1"/>
    <col min="8964" max="8964" width="16.5703125" style="250" customWidth="1"/>
    <col min="8965" max="8965" width="13.42578125" style="250" customWidth="1"/>
    <col min="8966" max="8966" width="13.7109375" style="250" customWidth="1"/>
    <col min="8967" max="8967" width="17.7109375" style="250" customWidth="1"/>
    <col min="8968" max="8968" width="14.5703125" style="250" customWidth="1"/>
    <col min="8969" max="8969" width="14" style="250" customWidth="1"/>
    <col min="8970" max="8970" width="13.85546875" style="250" customWidth="1"/>
    <col min="8971" max="8971" width="19" style="250" customWidth="1"/>
    <col min="8972" max="8972" width="17.42578125" style="250" customWidth="1"/>
    <col min="8973" max="8973" width="19.140625" style="250" customWidth="1"/>
    <col min="8974" max="8974" width="16.85546875" style="250" customWidth="1"/>
    <col min="8975" max="8976" width="13.5703125" style="250" customWidth="1"/>
    <col min="8977" max="8978" width="13" style="250" customWidth="1"/>
    <col min="8979" max="8979" width="13.140625" style="250" customWidth="1"/>
    <col min="8980" max="8980" width="13.85546875" style="250" customWidth="1"/>
    <col min="8981" max="8981" width="13.140625" style="250" customWidth="1"/>
    <col min="8982" max="8987" width="12.7109375" style="250" customWidth="1"/>
    <col min="8988" max="8988" width="15.140625" style="250" customWidth="1"/>
    <col min="8989" max="8989" width="12.85546875" style="250" customWidth="1"/>
    <col min="8990" max="8990" width="12.7109375" style="250" customWidth="1"/>
    <col min="8991" max="8991" width="13.85546875" style="250" customWidth="1"/>
    <col min="8992" max="8992" width="13.42578125" style="250" customWidth="1"/>
    <col min="8993" max="8993" width="15.28515625" style="250" customWidth="1"/>
    <col min="8994" max="8994" width="12.42578125" style="250" customWidth="1"/>
    <col min="8995" max="8995" width="9.5703125" style="250" customWidth="1"/>
    <col min="8996" max="8996" width="13.28515625" style="250" customWidth="1"/>
    <col min="8997" max="8997" width="12.7109375" style="250" customWidth="1"/>
    <col min="8998" max="8999" width="12.85546875" style="250" customWidth="1"/>
    <col min="9000" max="9000" width="13.42578125" style="250" customWidth="1"/>
    <col min="9001" max="9002" width="12.85546875" style="250" customWidth="1"/>
    <col min="9003" max="9018" width="2.7109375" style="250" customWidth="1"/>
    <col min="9019" max="9019" width="3.28515625" style="250" customWidth="1"/>
    <col min="9020" max="9033" width="2.7109375" style="250" customWidth="1"/>
    <col min="9034" max="9034" width="15.140625" style="250" customWidth="1"/>
    <col min="9035" max="9035" width="12.5703125" style="250" customWidth="1"/>
    <col min="9036" max="9036" width="12.85546875" style="250" customWidth="1"/>
    <col min="9037" max="9038" width="13" style="250" customWidth="1"/>
    <col min="9039" max="9039" width="13.85546875" style="250" customWidth="1"/>
    <col min="9040" max="9040" width="14.5703125" style="250" customWidth="1"/>
    <col min="9041" max="9043" width="14.7109375" style="250" customWidth="1"/>
    <col min="9044" max="9044" width="13.7109375" style="250" customWidth="1"/>
    <col min="9045" max="9045" width="14.7109375" style="250" customWidth="1"/>
    <col min="9046" max="9046" width="18.140625" style="250" customWidth="1"/>
    <col min="9047" max="9215" width="11.42578125" style="250"/>
    <col min="9216" max="9216" width="4.42578125" style="250" customWidth="1"/>
    <col min="9217" max="9217" width="15.28515625" style="250" customWidth="1"/>
    <col min="9218" max="9218" width="16.85546875" style="250" customWidth="1"/>
    <col min="9219" max="9219" width="27.42578125" style="250" customWidth="1"/>
    <col min="9220" max="9220" width="16.5703125" style="250" customWidth="1"/>
    <col min="9221" max="9221" width="13.42578125" style="250" customWidth="1"/>
    <col min="9222" max="9222" width="13.7109375" style="250" customWidth="1"/>
    <col min="9223" max="9223" width="17.7109375" style="250" customWidth="1"/>
    <col min="9224" max="9224" width="14.5703125" style="250" customWidth="1"/>
    <col min="9225" max="9225" width="14" style="250" customWidth="1"/>
    <col min="9226" max="9226" width="13.85546875" style="250" customWidth="1"/>
    <col min="9227" max="9227" width="19" style="250" customWidth="1"/>
    <col min="9228" max="9228" width="17.42578125" style="250" customWidth="1"/>
    <col min="9229" max="9229" width="19.140625" style="250" customWidth="1"/>
    <col min="9230" max="9230" width="16.85546875" style="250" customWidth="1"/>
    <col min="9231" max="9232" width="13.5703125" style="250" customWidth="1"/>
    <col min="9233" max="9234" width="13" style="250" customWidth="1"/>
    <col min="9235" max="9235" width="13.140625" style="250" customWidth="1"/>
    <col min="9236" max="9236" width="13.85546875" style="250" customWidth="1"/>
    <col min="9237" max="9237" width="13.140625" style="250" customWidth="1"/>
    <col min="9238" max="9243" width="12.7109375" style="250" customWidth="1"/>
    <col min="9244" max="9244" width="15.140625" style="250" customWidth="1"/>
    <col min="9245" max="9245" width="12.85546875" style="250" customWidth="1"/>
    <col min="9246" max="9246" width="12.7109375" style="250" customWidth="1"/>
    <col min="9247" max="9247" width="13.85546875" style="250" customWidth="1"/>
    <col min="9248" max="9248" width="13.42578125" style="250" customWidth="1"/>
    <col min="9249" max="9249" width="15.28515625" style="250" customWidth="1"/>
    <col min="9250" max="9250" width="12.42578125" style="250" customWidth="1"/>
    <col min="9251" max="9251" width="9.5703125" style="250" customWidth="1"/>
    <col min="9252" max="9252" width="13.28515625" style="250" customWidth="1"/>
    <col min="9253" max="9253" width="12.7109375" style="250" customWidth="1"/>
    <col min="9254" max="9255" width="12.85546875" style="250" customWidth="1"/>
    <col min="9256" max="9256" width="13.42578125" style="250" customWidth="1"/>
    <col min="9257" max="9258" width="12.85546875" style="250" customWidth="1"/>
    <col min="9259" max="9274" width="2.7109375" style="250" customWidth="1"/>
    <col min="9275" max="9275" width="3.28515625" style="250" customWidth="1"/>
    <col min="9276" max="9289" width="2.7109375" style="250" customWidth="1"/>
    <col min="9290" max="9290" width="15.140625" style="250" customWidth="1"/>
    <col min="9291" max="9291" width="12.5703125" style="250" customWidth="1"/>
    <col min="9292" max="9292" width="12.85546875" style="250" customWidth="1"/>
    <col min="9293" max="9294" width="13" style="250" customWidth="1"/>
    <col min="9295" max="9295" width="13.85546875" style="250" customWidth="1"/>
    <col min="9296" max="9296" width="14.5703125" style="250" customWidth="1"/>
    <col min="9297" max="9299" width="14.7109375" style="250" customWidth="1"/>
    <col min="9300" max="9300" width="13.7109375" style="250" customWidth="1"/>
    <col min="9301" max="9301" width="14.7109375" style="250" customWidth="1"/>
    <col min="9302" max="9302" width="18.140625" style="250" customWidth="1"/>
    <col min="9303" max="9471" width="11.42578125" style="250"/>
    <col min="9472" max="9472" width="4.42578125" style="250" customWidth="1"/>
    <col min="9473" max="9473" width="15.28515625" style="250" customWidth="1"/>
    <col min="9474" max="9474" width="16.85546875" style="250" customWidth="1"/>
    <col min="9475" max="9475" width="27.42578125" style="250" customWidth="1"/>
    <col min="9476" max="9476" width="16.5703125" style="250" customWidth="1"/>
    <col min="9477" max="9477" width="13.42578125" style="250" customWidth="1"/>
    <col min="9478" max="9478" width="13.7109375" style="250" customWidth="1"/>
    <col min="9479" max="9479" width="17.7109375" style="250" customWidth="1"/>
    <col min="9480" max="9480" width="14.5703125" style="250" customWidth="1"/>
    <col min="9481" max="9481" width="14" style="250" customWidth="1"/>
    <col min="9482" max="9482" width="13.85546875" style="250" customWidth="1"/>
    <col min="9483" max="9483" width="19" style="250" customWidth="1"/>
    <col min="9484" max="9484" width="17.42578125" style="250" customWidth="1"/>
    <col min="9485" max="9485" width="19.140625" style="250" customWidth="1"/>
    <col min="9486" max="9486" width="16.85546875" style="250" customWidth="1"/>
    <col min="9487" max="9488" width="13.5703125" style="250" customWidth="1"/>
    <col min="9489" max="9490" width="13" style="250" customWidth="1"/>
    <col min="9491" max="9491" width="13.140625" style="250" customWidth="1"/>
    <col min="9492" max="9492" width="13.85546875" style="250" customWidth="1"/>
    <col min="9493" max="9493" width="13.140625" style="250" customWidth="1"/>
    <col min="9494" max="9499" width="12.7109375" style="250" customWidth="1"/>
    <col min="9500" max="9500" width="15.140625" style="250" customWidth="1"/>
    <col min="9501" max="9501" width="12.85546875" style="250" customWidth="1"/>
    <col min="9502" max="9502" width="12.7109375" style="250" customWidth="1"/>
    <col min="9503" max="9503" width="13.85546875" style="250" customWidth="1"/>
    <col min="9504" max="9504" width="13.42578125" style="250" customWidth="1"/>
    <col min="9505" max="9505" width="15.28515625" style="250" customWidth="1"/>
    <col min="9506" max="9506" width="12.42578125" style="250" customWidth="1"/>
    <col min="9507" max="9507" width="9.5703125" style="250" customWidth="1"/>
    <col min="9508" max="9508" width="13.28515625" style="250" customWidth="1"/>
    <col min="9509" max="9509" width="12.7109375" style="250" customWidth="1"/>
    <col min="9510" max="9511" width="12.85546875" style="250" customWidth="1"/>
    <col min="9512" max="9512" width="13.42578125" style="250" customWidth="1"/>
    <col min="9513" max="9514" width="12.85546875" style="250" customWidth="1"/>
    <col min="9515" max="9530" width="2.7109375" style="250" customWidth="1"/>
    <col min="9531" max="9531" width="3.28515625" style="250" customWidth="1"/>
    <col min="9532" max="9545" width="2.7109375" style="250" customWidth="1"/>
    <col min="9546" max="9546" width="15.140625" style="250" customWidth="1"/>
    <col min="9547" max="9547" width="12.5703125" style="250" customWidth="1"/>
    <col min="9548" max="9548" width="12.85546875" style="250" customWidth="1"/>
    <col min="9549" max="9550" width="13" style="250" customWidth="1"/>
    <col min="9551" max="9551" width="13.85546875" style="250" customWidth="1"/>
    <col min="9552" max="9552" width="14.5703125" style="250" customWidth="1"/>
    <col min="9553" max="9555" width="14.7109375" style="250" customWidth="1"/>
    <col min="9556" max="9556" width="13.7109375" style="250" customWidth="1"/>
    <col min="9557" max="9557" width="14.7109375" style="250" customWidth="1"/>
    <col min="9558" max="9558" width="18.140625" style="250" customWidth="1"/>
    <col min="9559" max="9727" width="11.42578125" style="250"/>
    <col min="9728" max="9728" width="4.42578125" style="250" customWidth="1"/>
    <col min="9729" max="9729" width="15.28515625" style="250" customWidth="1"/>
    <col min="9730" max="9730" width="16.85546875" style="250" customWidth="1"/>
    <col min="9731" max="9731" width="27.42578125" style="250" customWidth="1"/>
    <col min="9732" max="9732" width="16.5703125" style="250" customWidth="1"/>
    <col min="9733" max="9733" width="13.42578125" style="250" customWidth="1"/>
    <col min="9734" max="9734" width="13.7109375" style="250" customWidth="1"/>
    <col min="9735" max="9735" width="17.7109375" style="250" customWidth="1"/>
    <col min="9736" max="9736" width="14.5703125" style="250" customWidth="1"/>
    <col min="9737" max="9737" width="14" style="250" customWidth="1"/>
    <col min="9738" max="9738" width="13.85546875" style="250" customWidth="1"/>
    <col min="9739" max="9739" width="19" style="250" customWidth="1"/>
    <col min="9740" max="9740" width="17.42578125" style="250" customWidth="1"/>
    <col min="9741" max="9741" width="19.140625" style="250" customWidth="1"/>
    <col min="9742" max="9742" width="16.85546875" style="250" customWidth="1"/>
    <col min="9743" max="9744" width="13.5703125" style="250" customWidth="1"/>
    <col min="9745" max="9746" width="13" style="250" customWidth="1"/>
    <col min="9747" max="9747" width="13.140625" style="250" customWidth="1"/>
    <col min="9748" max="9748" width="13.85546875" style="250" customWidth="1"/>
    <col min="9749" max="9749" width="13.140625" style="250" customWidth="1"/>
    <col min="9750" max="9755" width="12.7109375" style="250" customWidth="1"/>
    <col min="9756" max="9756" width="15.140625" style="250" customWidth="1"/>
    <col min="9757" max="9757" width="12.85546875" style="250" customWidth="1"/>
    <col min="9758" max="9758" width="12.7109375" style="250" customWidth="1"/>
    <col min="9759" max="9759" width="13.85546875" style="250" customWidth="1"/>
    <col min="9760" max="9760" width="13.42578125" style="250" customWidth="1"/>
    <col min="9761" max="9761" width="15.28515625" style="250" customWidth="1"/>
    <col min="9762" max="9762" width="12.42578125" style="250" customWidth="1"/>
    <col min="9763" max="9763" width="9.5703125" style="250" customWidth="1"/>
    <col min="9764" max="9764" width="13.28515625" style="250" customWidth="1"/>
    <col min="9765" max="9765" width="12.7109375" style="250" customWidth="1"/>
    <col min="9766" max="9767" width="12.85546875" style="250" customWidth="1"/>
    <col min="9768" max="9768" width="13.42578125" style="250" customWidth="1"/>
    <col min="9769" max="9770" width="12.85546875" style="250" customWidth="1"/>
    <col min="9771" max="9786" width="2.7109375" style="250" customWidth="1"/>
    <col min="9787" max="9787" width="3.28515625" style="250" customWidth="1"/>
    <col min="9788" max="9801" width="2.7109375" style="250" customWidth="1"/>
    <col min="9802" max="9802" width="15.140625" style="250" customWidth="1"/>
    <col min="9803" max="9803" width="12.5703125" style="250" customWidth="1"/>
    <col min="9804" max="9804" width="12.85546875" style="250" customWidth="1"/>
    <col min="9805" max="9806" width="13" style="250" customWidth="1"/>
    <col min="9807" max="9807" width="13.85546875" style="250" customWidth="1"/>
    <col min="9808" max="9808" width="14.5703125" style="250" customWidth="1"/>
    <col min="9809" max="9811" width="14.7109375" style="250" customWidth="1"/>
    <col min="9812" max="9812" width="13.7109375" style="250" customWidth="1"/>
    <col min="9813" max="9813" width="14.7109375" style="250" customWidth="1"/>
    <col min="9814" max="9814" width="18.140625" style="250" customWidth="1"/>
    <col min="9815" max="9983" width="11.42578125" style="250"/>
    <col min="9984" max="9984" width="4.42578125" style="250" customWidth="1"/>
    <col min="9985" max="9985" width="15.28515625" style="250" customWidth="1"/>
    <col min="9986" max="9986" width="16.85546875" style="250" customWidth="1"/>
    <col min="9987" max="9987" width="27.42578125" style="250" customWidth="1"/>
    <col min="9988" max="9988" width="16.5703125" style="250" customWidth="1"/>
    <col min="9989" max="9989" width="13.42578125" style="250" customWidth="1"/>
    <col min="9990" max="9990" width="13.7109375" style="250" customWidth="1"/>
    <col min="9991" max="9991" width="17.7109375" style="250" customWidth="1"/>
    <col min="9992" max="9992" width="14.5703125" style="250" customWidth="1"/>
    <col min="9993" max="9993" width="14" style="250" customWidth="1"/>
    <col min="9994" max="9994" width="13.85546875" style="250" customWidth="1"/>
    <col min="9995" max="9995" width="19" style="250" customWidth="1"/>
    <col min="9996" max="9996" width="17.42578125" style="250" customWidth="1"/>
    <col min="9997" max="9997" width="19.140625" style="250" customWidth="1"/>
    <col min="9998" max="9998" width="16.85546875" style="250" customWidth="1"/>
    <col min="9999" max="10000" width="13.5703125" style="250" customWidth="1"/>
    <col min="10001" max="10002" width="13" style="250" customWidth="1"/>
    <col min="10003" max="10003" width="13.140625" style="250" customWidth="1"/>
    <col min="10004" max="10004" width="13.85546875" style="250" customWidth="1"/>
    <col min="10005" max="10005" width="13.140625" style="250" customWidth="1"/>
    <col min="10006" max="10011" width="12.7109375" style="250" customWidth="1"/>
    <col min="10012" max="10012" width="15.140625" style="250" customWidth="1"/>
    <col min="10013" max="10013" width="12.85546875" style="250" customWidth="1"/>
    <col min="10014" max="10014" width="12.7109375" style="250" customWidth="1"/>
    <col min="10015" max="10015" width="13.85546875" style="250" customWidth="1"/>
    <col min="10016" max="10016" width="13.42578125" style="250" customWidth="1"/>
    <col min="10017" max="10017" width="15.28515625" style="250" customWidth="1"/>
    <col min="10018" max="10018" width="12.42578125" style="250" customWidth="1"/>
    <col min="10019" max="10019" width="9.5703125" style="250" customWidth="1"/>
    <col min="10020" max="10020" width="13.28515625" style="250" customWidth="1"/>
    <col min="10021" max="10021" width="12.7109375" style="250" customWidth="1"/>
    <col min="10022" max="10023" width="12.85546875" style="250" customWidth="1"/>
    <col min="10024" max="10024" width="13.42578125" style="250" customWidth="1"/>
    <col min="10025" max="10026" width="12.85546875" style="250" customWidth="1"/>
    <col min="10027" max="10042" width="2.7109375" style="250" customWidth="1"/>
    <col min="10043" max="10043" width="3.28515625" style="250" customWidth="1"/>
    <col min="10044" max="10057" width="2.7109375" style="250" customWidth="1"/>
    <col min="10058" max="10058" width="15.140625" style="250" customWidth="1"/>
    <col min="10059" max="10059" width="12.5703125" style="250" customWidth="1"/>
    <col min="10060" max="10060" width="12.85546875" style="250" customWidth="1"/>
    <col min="10061" max="10062" width="13" style="250" customWidth="1"/>
    <col min="10063" max="10063" width="13.85546875" style="250" customWidth="1"/>
    <col min="10064" max="10064" width="14.5703125" style="250" customWidth="1"/>
    <col min="10065" max="10067" width="14.7109375" style="250" customWidth="1"/>
    <col min="10068" max="10068" width="13.7109375" style="250" customWidth="1"/>
    <col min="10069" max="10069" width="14.7109375" style="250" customWidth="1"/>
    <col min="10070" max="10070" width="18.140625" style="250" customWidth="1"/>
    <col min="10071" max="10239" width="11.42578125" style="250"/>
    <col min="10240" max="10240" width="4.42578125" style="250" customWidth="1"/>
    <col min="10241" max="10241" width="15.28515625" style="250" customWidth="1"/>
    <col min="10242" max="10242" width="16.85546875" style="250" customWidth="1"/>
    <col min="10243" max="10243" width="27.42578125" style="250" customWidth="1"/>
    <col min="10244" max="10244" width="16.5703125" style="250" customWidth="1"/>
    <col min="10245" max="10245" width="13.42578125" style="250" customWidth="1"/>
    <col min="10246" max="10246" width="13.7109375" style="250" customWidth="1"/>
    <col min="10247" max="10247" width="17.7109375" style="250" customWidth="1"/>
    <col min="10248" max="10248" width="14.5703125" style="250" customWidth="1"/>
    <col min="10249" max="10249" width="14" style="250" customWidth="1"/>
    <col min="10250" max="10250" width="13.85546875" style="250" customWidth="1"/>
    <col min="10251" max="10251" width="19" style="250" customWidth="1"/>
    <col min="10252" max="10252" width="17.42578125" style="250" customWidth="1"/>
    <col min="10253" max="10253" width="19.140625" style="250" customWidth="1"/>
    <col min="10254" max="10254" width="16.85546875" style="250" customWidth="1"/>
    <col min="10255" max="10256" width="13.5703125" style="250" customWidth="1"/>
    <col min="10257" max="10258" width="13" style="250" customWidth="1"/>
    <col min="10259" max="10259" width="13.140625" style="250" customWidth="1"/>
    <col min="10260" max="10260" width="13.85546875" style="250" customWidth="1"/>
    <col min="10261" max="10261" width="13.140625" style="250" customWidth="1"/>
    <col min="10262" max="10267" width="12.7109375" style="250" customWidth="1"/>
    <col min="10268" max="10268" width="15.140625" style="250" customWidth="1"/>
    <col min="10269" max="10269" width="12.85546875" style="250" customWidth="1"/>
    <col min="10270" max="10270" width="12.7109375" style="250" customWidth="1"/>
    <col min="10271" max="10271" width="13.85546875" style="250" customWidth="1"/>
    <col min="10272" max="10272" width="13.42578125" style="250" customWidth="1"/>
    <col min="10273" max="10273" width="15.28515625" style="250" customWidth="1"/>
    <col min="10274" max="10274" width="12.42578125" style="250" customWidth="1"/>
    <col min="10275" max="10275" width="9.5703125" style="250" customWidth="1"/>
    <col min="10276" max="10276" width="13.28515625" style="250" customWidth="1"/>
    <col min="10277" max="10277" width="12.7109375" style="250" customWidth="1"/>
    <col min="10278" max="10279" width="12.85546875" style="250" customWidth="1"/>
    <col min="10280" max="10280" width="13.42578125" style="250" customWidth="1"/>
    <col min="10281" max="10282" width="12.85546875" style="250" customWidth="1"/>
    <col min="10283" max="10298" width="2.7109375" style="250" customWidth="1"/>
    <col min="10299" max="10299" width="3.28515625" style="250" customWidth="1"/>
    <col min="10300" max="10313" width="2.7109375" style="250" customWidth="1"/>
    <col min="10314" max="10314" width="15.140625" style="250" customWidth="1"/>
    <col min="10315" max="10315" width="12.5703125" style="250" customWidth="1"/>
    <col min="10316" max="10316" width="12.85546875" style="250" customWidth="1"/>
    <col min="10317" max="10318" width="13" style="250" customWidth="1"/>
    <col min="10319" max="10319" width="13.85546875" style="250" customWidth="1"/>
    <col min="10320" max="10320" width="14.5703125" style="250" customWidth="1"/>
    <col min="10321" max="10323" width="14.7109375" style="250" customWidth="1"/>
    <col min="10324" max="10324" width="13.7109375" style="250" customWidth="1"/>
    <col min="10325" max="10325" width="14.7109375" style="250" customWidth="1"/>
    <col min="10326" max="10326" width="18.140625" style="250" customWidth="1"/>
    <col min="10327" max="10495" width="11.42578125" style="250"/>
    <col min="10496" max="10496" width="4.42578125" style="250" customWidth="1"/>
    <col min="10497" max="10497" width="15.28515625" style="250" customWidth="1"/>
    <col min="10498" max="10498" width="16.85546875" style="250" customWidth="1"/>
    <col min="10499" max="10499" width="27.42578125" style="250" customWidth="1"/>
    <col min="10500" max="10500" width="16.5703125" style="250" customWidth="1"/>
    <col min="10501" max="10501" width="13.42578125" style="250" customWidth="1"/>
    <col min="10502" max="10502" width="13.7109375" style="250" customWidth="1"/>
    <col min="10503" max="10503" width="17.7109375" style="250" customWidth="1"/>
    <col min="10504" max="10504" width="14.5703125" style="250" customWidth="1"/>
    <col min="10505" max="10505" width="14" style="250" customWidth="1"/>
    <col min="10506" max="10506" width="13.85546875" style="250" customWidth="1"/>
    <col min="10507" max="10507" width="19" style="250" customWidth="1"/>
    <col min="10508" max="10508" width="17.42578125" style="250" customWidth="1"/>
    <col min="10509" max="10509" width="19.140625" style="250" customWidth="1"/>
    <col min="10510" max="10510" width="16.85546875" style="250" customWidth="1"/>
    <col min="10511" max="10512" width="13.5703125" style="250" customWidth="1"/>
    <col min="10513" max="10514" width="13" style="250" customWidth="1"/>
    <col min="10515" max="10515" width="13.140625" style="250" customWidth="1"/>
    <col min="10516" max="10516" width="13.85546875" style="250" customWidth="1"/>
    <col min="10517" max="10517" width="13.140625" style="250" customWidth="1"/>
    <col min="10518" max="10523" width="12.7109375" style="250" customWidth="1"/>
    <col min="10524" max="10524" width="15.140625" style="250" customWidth="1"/>
    <col min="10525" max="10525" width="12.85546875" style="250" customWidth="1"/>
    <col min="10526" max="10526" width="12.7109375" style="250" customWidth="1"/>
    <col min="10527" max="10527" width="13.85546875" style="250" customWidth="1"/>
    <col min="10528" max="10528" width="13.42578125" style="250" customWidth="1"/>
    <col min="10529" max="10529" width="15.28515625" style="250" customWidth="1"/>
    <col min="10530" max="10530" width="12.42578125" style="250" customWidth="1"/>
    <col min="10531" max="10531" width="9.5703125" style="250" customWidth="1"/>
    <col min="10532" max="10532" width="13.28515625" style="250" customWidth="1"/>
    <col min="10533" max="10533" width="12.7109375" style="250" customWidth="1"/>
    <col min="10534" max="10535" width="12.85546875" style="250" customWidth="1"/>
    <col min="10536" max="10536" width="13.42578125" style="250" customWidth="1"/>
    <col min="10537" max="10538" width="12.85546875" style="250" customWidth="1"/>
    <col min="10539" max="10554" width="2.7109375" style="250" customWidth="1"/>
    <col min="10555" max="10555" width="3.28515625" style="250" customWidth="1"/>
    <col min="10556" max="10569" width="2.7109375" style="250" customWidth="1"/>
    <col min="10570" max="10570" width="15.140625" style="250" customWidth="1"/>
    <col min="10571" max="10571" width="12.5703125" style="250" customWidth="1"/>
    <col min="10572" max="10572" width="12.85546875" style="250" customWidth="1"/>
    <col min="10573" max="10574" width="13" style="250" customWidth="1"/>
    <col min="10575" max="10575" width="13.85546875" style="250" customWidth="1"/>
    <col min="10576" max="10576" width="14.5703125" style="250" customWidth="1"/>
    <col min="10577" max="10579" width="14.7109375" style="250" customWidth="1"/>
    <col min="10580" max="10580" width="13.7109375" style="250" customWidth="1"/>
    <col min="10581" max="10581" width="14.7109375" style="250" customWidth="1"/>
    <col min="10582" max="10582" width="18.140625" style="250" customWidth="1"/>
    <col min="10583" max="10751" width="11.42578125" style="250"/>
    <col min="10752" max="10752" width="4.42578125" style="250" customWidth="1"/>
    <col min="10753" max="10753" width="15.28515625" style="250" customWidth="1"/>
    <col min="10754" max="10754" width="16.85546875" style="250" customWidth="1"/>
    <col min="10755" max="10755" width="27.42578125" style="250" customWidth="1"/>
    <col min="10756" max="10756" width="16.5703125" style="250" customWidth="1"/>
    <col min="10757" max="10757" width="13.42578125" style="250" customWidth="1"/>
    <col min="10758" max="10758" width="13.7109375" style="250" customWidth="1"/>
    <col min="10759" max="10759" width="17.7109375" style="250" customWidth="1"/>
    <col min="10760" max="10760" width="14.5703125" style="250" customWidth="1"/>
    <col min="10761" max="10761" width="14" style="250" customWidth="1"/>
    <col min="10762" max="10762" width="13.85546875" style="250" customWidth="1"/>
    <col min="10763" max="10763" width="19" style="250" customWidth="1"/>
    <col min="10764" max="10764" width="17.42578125" style="250" customWidth="1"/>
    <col min="10765" max="10765" width="19.140625" style="250" customWidth="1"/>
    <col min="10766" max="10766" width="16.85546875" style="250" customWidth="1"/>
    <col min="10767" max="10768" width="13.5703125" style="250" customWidth="1"/>
    <col min="10769" max="10770" width="13" style="250" customWidth="1"/>
    <col min="10771" max="10771" width="13.140625" style="250" customWidth="1"/>
    <col min="10772" max="10772" width="13.85546875" style="250" customWidth="1"/>
    <col min="10773" max="10773" width="13.140625" style="250" customWidth="1"/>
    <col min="10774" max="10779" width="12.7109375" style="250" customWidth="1"/>
    <col min="10780" max="10780" width="15.140625" style="250" customWidth="1"/>
    <col min="10781" max="10781" width="12.85546875" style="250" customWidth="1"/>
    <col min="10782" max="10782" width="12.7109375" style="250" customWidth="1"/>
    <col min="10783" max="10783" width="13.85546875" style="250" customWidth="1"/>
    <col min="10784" max="10784" width="13.42578125" style="250" customWidth="1"/>
    <col min="10785" max="10785" width="15.28515625" style="250" customWidth="1"/>
    <col min="10786" max="10786" width="12.42578125" style="250" customWidth="1"/>
    <col min="10787" max="10787" width="9.5703125" style="250" customWidth="1"/>
    <col min="10788" max="10788" width="13.28515625" style="250" customWidth="1"/>
    <col min="10789" max="10789" width="12.7109375" style="250" customWidth="1"/>
    <col min="10790" max="10791" width="12.85546875" style="250" customWidth="1"/>
    <col min="10792" max="10792" width="13.42578125" style="250" customWidth="1"/>
    <col min="10793" max="10794" width="12.85546875" style="250" customWidth="1"/>
    <col min="10795" max="10810" width="2.7109375" style="250" customWidth="1"/>
    <col min="10811" max="10811" width="3.28515625" style="250" customWidth="1"/>
    <col min="10812" max="10825" width="2.7109375" style="250" customWidth="1"/>
    <col min="10826" max="10826" width="15.140625" style="250" customWidth="1"/>
    <col min="10827" max="10827" width="12.5703125" style="250" customWidth="1"/>
    <col min="10828" max="10828" width="12.85546875" style="250" customWidth="1"/>
    <col min="10829" max="10830" width="13" style="250" customWidth="1"/>
    <col min="10831" max="10831" width="13.85546875" style="250" customWidth="1"/>
    <col min="10832" max="10832" width="14.5703125" style="250" customWidth="1"/>
    <col min="10833" max="10835" width="14.7109375" style="250" customWidth="1"/>
    <col min="10836" max="10836" width="13.7109375" style="250" customWidth="1"/>
    <col min="10837" max="10837" width="14.7109375" style="250" customWidth="1"/>
    <col min="10838" max="10838" width="18.140625" style="250" customWidth="1"/>
    <col min="10839" max="11007" width="11.42578125" style="250"/>
    <col min="11008" max="11008" width="4.42578125" style="250" customWidth="1"/>
    <col min="11009" max="11009" width="15.28515625" style="250" customWidth="1"/>
    <col min="11010" max="11010" width="16.85546875" style="250" customWidth="1"/>
    <col min="11011" max="11011" width="27.42578125" style="250" customWidth="1"/>
    <col min="11012" max="11012" width="16.5703125" style="250" customWidth="1"/>
    <col min="11013" max="11013" width="13.42578125" style="250" customWidth="1"/>
    <col min="11014" max="11014" width="13.7109375" style="250" customWidth="1"/>
    <col min="11015" max="11015" width="17.7109375" style="250" customWidth="1"/>
    <col min="11016" max="11016" width="14.5703125" style="250" customWidth="1"/>
    <col min="11017" max="11017" width="14" style="250" customWidth="1"/>
    <col min="11018" max="11018" width="13.85546875" style="250" customWidth="1"/>
    <col min="11019" max="11019" width="19" style="250" customWidth="1"/>
    <col min="11020" max="11020" width="17.42578125" style="250" customWidth="1"/>
    <col min="11021" max="11021" width="19.140625" style="250" customWidth="1"/>
    <col min="11022" max="11022" width="16.85546875" style="250" customWidth="1"/>
    <col min="11023" max="11024" width="13.5703125" style="250" customWidth="1"/>
    <col min="11025" max="11026" width="13" style="250" customWidth="1"/>
    <col min="11027" max="11027" width="13.140625" style="250" customWidth="1"/>
    <col min="11028" max="11028" width="13.85546875" style="250" customWidth="1"/>
    <col min="11029" max="11029" width="13.140625" style="250" customWidth="1"/>
    <col min="11030" max="11035" width="12.7109375" style="250" customWidth="1"/>
    <col min="11036" max="11036" width="15.140625" style="250" customWidth="1"/>
    <col min="11037" max="11037" width="12.85546875" style="250" customWidth="1"/>
    <col min="11038" max="11038" width="12.7109375" style="250" customWidth="1"/>
    <col min="11039" max="11039" width="13.85546875" style="250" customWidth="1"/>
    <col min="11040" max="11040" width="13.42578125" style="250" customWidth="1"/>
    <col min="11041" max="11041" width="15.28515625" style="250" customWidth="1"/>
    <col min="11042" max="11042" width="12.42578125" style="250" customWidth="1"/>
    <col min="11043" max="11043" width="9.5703125" style="250" customWidth="1"/>
    <col min="11044" max="11044" width="13.28515625" style="250" customWidth="1"/>
    <col min="11045" max="11045" width="12.7109375" style="250" customWidth="1"/>
    <col min="11046" max="11047" width="12.85546875" style="250" customWidth="1"/>
    <col min="11048" max="11048" width="13.42578125" style="250" customWidth="1"/>
    <col min="11049" max="11050" width="12.85546875" style="250" customWidth="1"/>
    <col min="11051" max="11066" width="2.7109375" style="250" customWidth="1"/>
    <col min="11067" max="11067" width="3.28515625" style="250" customWidth="1"/>
    <col min="11068" max="11081" width="2.7109375" style="250" customWidth="1"/>
    <col min="11082" max="11082" width="15.140625" style="250" customWidth="1"/>
    <col min="11083" max="11083" width="12.5703125" style="250" customWidth="1"/>
    <col min="11084" max="11084" width="12.85546875" style="250" customWidth="1"/>
    <col min="11085" max="11086" width="13" style="250" customWidth="1"/>
    <col min="11087" max="11087" width="13.85546875" style="250" customWidth="1"/>
    <col min="11088" max="11088" width="14.5703125" style="250" customWidth="1"/>
    <col min="11089" max="11091" width="14.7109375" style="250" customWidth="1"/>
    <col min="11092" max="11092" width="13.7109375" style="250" customWidth="1"/>
    <col min="11093" max="11093" width="14.7109375" style="250" customWidth="1"/>
    <col min="11094" max="11094" width="18.140625" style="250" customWidth="1"/>
    <col min="11095" max="11263" width="11.42578125" style="250"/>
    <col min="11264" max="11264" width="4.42578125" style="250" customWidth="1"/>
    <col min="11265" max="11265" width="15.28515625" style="250" customWidth="1"/>
    <col min="11266" max="11266" width="16.85546875" style="250" customWidth="1"/>
    <col min="11267" max="11267" width="27.42578125" style="250" customWidth="1"/>
    <col min="11268" max="11268" width="16.5703125" style="250" customWidth="1"/>
    <col min="11269" max="11269" width="13.42578125" style="250" customWidth="1"/>
    <col min="11270" max="11270" width="13.7109375" style="250" customWidth="1"/>
    <col min="11271" max="11271" width="17.7109375" style="250" customWidth="1"/>
    <col min="11272" max="11272" width="14.5703125" style="250" customWidth="1"/>
    <col min="11273" max="11273" width="14" style="250" customWidth="1"/>
    <col min="11274" max="11274" width="13.85546875" style="250" customWidth="1"/>
    <col min="11275" max="11275" width="19" style="250" customWidth="1"/>
    <col min="11276" max="11276" width="17.42578125" style="250" customWidth="1"/>
    <col min="11277" max="11277" width="19.140625" style="250" customWidth="1"/>
    <col min="11278" max="11278" width="16.85546875" style="250" customWidth="1"/>
    <col min="11279" max="11280" width="13.5703125" style="250" customWidth="1"/>
    <col min="11281" max="11282" width="13" style="250" customWidth="1"/>
    <col min="11283" max="11283" width="13.140625" style="250" customWidth="1"/>
    <col min="11284" max="11284" width="13.85546875" style="250" customWidth="1"/>
    <col min="11285" max="11285" width="13.140625" style="250" customWidth="1"/>
    <col min="11286" max="11291" width="12.7109375" style="250" customWidth="1"/>
    <col min="11292" max="11292" width="15.140625" style="250" customWidth="1"/>
    <col min="11293" max="11293" width="12.85546875" style="250" customWidth="1"/>
    <col min="11294" max="11294" width="12.7109375" style="250" customWidth="1"/>
    <col min="11295" max="11295" width="13.85546875" style="250" customWidth="1"/>
    <col min="11296" max="11296" width="13.42578125" style="250" customWidth="1"/>
    <col min="11297" max="11297" width="15.28515625" style="250" customWidth="1"/>
    <col min="11298" max="11298" width="12.42578125" style="250" customWidth="1"/>
    <col min="11299" max="11299" width="9.5703125" style="250" customWidth="1"/>
    <col min="11300" max="11300" width="13.28515625" style="250" customWidth="1"/>
    <col min="11301" max="11301" width="12.7109375" style="250" customWidth="1"/>
    <col min="11302" max="11303" width="12.85546875" style="250" customWidth="1"/>
    <col min="11304" max="11304" width="13.42578125" style="250" customWidth="1"/>
    <col min="11305" max="11306" width="12.85546875" style="250" customWidth="1"/>
    <col min="11307" max="11322" width="2.7109375" style="250" customWidth="1"/>
    <col min="11323" max="11323" width="3.28515625" style="250" customWidth="1"/>
    <col min="11324" max="11337" width="2.7109375" style="250" customWidth="1"/>
    <col min="11338" max="11338" width="15.140625" style="250" customWidth="1"/>
    <col min="11339" max="11339" width="12.5703125" style="250" customWidth="1"/>
    <col min="11340" max="11340" width="12.85546875" style="250" customWidth="1"/>
    <col min="11341" max="11342" width="13" style="250" customWidth="1"/>
    <col min="11343" max="11343" width="13.85546875" style="250" customWidth="1"/>
    <col min="11344" max="11344" width="14.5703125" style="250" customWidth="1"/>
    <col min="11345" max="11347" width="14.7109375" style="250" customWidth="1"/>
    <col min="11348" max="11348" width="13.7109375" style="250" customWidth="1"/>
    <col min="11349" max="11349" width="14.7109375" style="250" customWidth="1"/>
    <col min="11350" max="11350" width="18.140625" style="250" customWidth="1"/>
    <col min="11351" max="11519" width="11.42578125" style="250"/>
    <col min="11520" max="11520" width="4.42578125" style="250" customWidth="1"/>
    <col min="11521" max="11521" width="15.28515625" style="250" customWidth="1"/>
    <col min="11522" max="11522" width="16.85546875" style="250" customWidth="1"/>
    <col min="11523" max="11523" width="27.42578125" style="250" customWidth="1"/>
    <col min="11524" max="11524" width="16.5703125" style="250" customWidth="1"/>
    <col min="11525" max="11525" width="13.42578125" style="250" customWidth="1"/>
    <col min="11526" max="11526" width="13.7109375" style="250" customWidth="1"/>
    <col min="11527" max="11527" width="17.7109375" style="250" customWidth="1"/>
    <col min="11528" max="11528" width="14.5703125" style="250" customWidth="1"/>
    <col min="11529" max="11529" width="14" style="250" customWidth="1"/>
    <col min="11530" max="11530" width="13.85546875" style="250" customWidth="1"/>
    <col min="11531" max="11531" width="19" style="250" customWidth="1"/>
    <col min="11532" max="11532" width="17.42578125" style="250" customWidth="1"/>
    <col min="11533" max="11533" width="19.140625" style="250" customWidth="1"/>
    <col min="11534" max="11534" width="16.85546875" style="250" customWidth="1"/>
    <col min="11535" max="11536" width="13.5703125" style="250" customWidth="1"/>
    <col min="11537" max="11538" width="13" style="250" customWidth="1"/>
    <col min="11539" max="11539" width="13.140625" style="250" customWidth="1"/>
    <col min="11540" max="11540" width="13.85546875" style="250" customWidth="1"/>
    <col min="11541" max="11541" width="13.140625" style="250" customWidth="1"/>
    <col min="11542" max="11547" width="12.7109375" style="250" customWidth="1"/>
    <col min="11548" max="11548" width="15.140625" style="250" customWidth="1"/>
    <col min="11549" max="11549" width="12.85546875" style="250" customWidth="1"/>
    <col min="11550" max="11550" width="12.7109375" style="250" customWidth="1"/>
    <col min="11551" max="11551" width="13.85546875" style="250" customWidth="1"/>
    <col min="11552" max="11552" width="13.42578125" style="250" customWidth="1"/>
    <col min="11553" max="11553" width="15.28515625" style="250" customWidth="1"/>
    <col min="11554" max="11554" width="12.42578125" style="250" customWidth="1"/>
    <col min="11555" max="11555" width="9.5703125" style="250" customWidth="1"/>
    <col min="11556" max="11556" width="13.28515625" style="250" customWidth="1"/>
    <col min="11557" max="11557" width="12.7109375" style="250" customWidth="1"/>
    <col min="11558" max="11559" width="12.85546875" style="250" customWidth="1"/>
    <col min="11560" max="11560" width="13.42578125" style="250" customWidth="1"/>
    <col min="11561" max="11562" width="12.85546875" style="250" customWidth="1"/>
    <col min="11563" max="11578" width="2.7109375" style="250" customWidth="1"/>
    <col min="11579" max="11579" width="3.28515625" style="250" customWidth="1"/>
    <col min="11580" max="11593" width="2.7109375" style="250" customWidth="1"/>
    <col min="11594" max="11594" width="15.140625" style="250" customWidth="1"/>
    <col min="11595" max="11595" width="12.5703125" style="250" customWidth="1"/>
    <col min="11596" max="11596" width="12.85546875" style="250" customWidth="1"/>
    <col min="11597" max="11598" width="13" style="250" customWidth="1"/>
    <col min="11599" max="11599" width="13.85546875" style="250" customWidth="1"/>
    <col min="11600" max="11600" width="14.5703125" style="250" customWidth="1"/>
    <col min="11601" max="11603" width="14.7109375" style="250" customWidth="1"/>
    <col min="11604" max="11604" width="13.7109375" style="250" customWidth="1"/>
    <col min="11605" max="11605" width="14.7109375" style="250" customWidth="1"/>
    <col min="11606" max="11606" width="18.140625" style="250" customWidth="1"/>
    <col min="11607" max="11775" width="11.42578125" style="250"/>
    <col min="11776" max="11776" width="4.42578125" style="250" customWidth="1"/>
    <col min="11777" max="11777" width="15.28515625" style="250" customWidth="1"/>
    <col min="11778" max="11778" width="16.85546875" style="250" customWidth="1"/>
    <col min="11779" max="11779" width="27.42578125" style="250" customWidth="1"/>
    <col min="11780" max="11780" width="16.5703125" style="250" customWidth="1"/>
    <col min="11781" max="11781" width="13.42578125" style="250" customWidth="1"/>
    <col min="11782" max="11782" width="13.7109375" style="250" customWidth="1"/>
    <col min="11783" max="11783" width="17.7109375" style="250" customWidth="1"/>
    <col min="11784" max="11784" width="14.5703125" style="250" customWidth="1"/>
    <col min="11785" max="11785" width="14" style="250" customWidth="1"/>
    <col min="11786" max="11786" width="13.85546875" style="250" customWidth="1"/>
    <col min="11787" max="11787" width="19" style="250" customWidth="1"/>
    <col min="11788" max="11788" width="17.42578125" style="250" customWidth="1"/>
    <col min="11789" max="11789" width="19.140625" style="250" customWidth="1"/>
    <col min="11790" max="11790" width="16.85546875" style="250" customWidth="1"/>
    <col min="11791" max="11792" width="13.5703125" style="250" customWidth="1"/>
    <col min="11793" max="11794" width="13" style="250" customWidth="1"/>
    <col min="11795" max="11795" width="13.140625" style="250" customWidth="1"/>
    <col min="11796" max="11796" width="13.85546875" style="250" customWidth="1"/>
    <col min="11797" max="11797" width="13.140625" style="250" customWidth="1"/>
    <col min="11798" max="11803" width="12.7109375" style="250" customWidth="1"/>
    <col min="11804" max="11804" width="15.140625" style="250" customWidth="1"/>
    <col min="11805" max="11805" width="12.85546875" style="250" customWidth="1"/>
    <col min="11806" max="11806" width="12.7109375" style="250" customWidth="1"/>
    <col min="11807" max="11807" width="13.85546875" style="250" customWidth="1"/>
    <col min="11808" max="11808" width="13.42578125" style="250" customWidth="1"/>
    <col min="11809" max="11809" width="15.28515625" style="250" customWidth="1"/>
    <col min="11810" max="11810" width="12.42578125" style="250" customWidth="1"/>
    <col min="11811" max="11811" width="9.5703125" style="250" customWidth="1"/>
    <col min="11812" max="11812" width="13.28515625" style="250" customWidth="1"/>
    <col min="11813" max="11813" width="12.7109375" style="250" customWidth="1"/>
    <col min="11814" max="11815" width="12.85546875" style="250" customWidth="1"/>
    <col min="11816" max="11816" width="13.42578125" style="250" customWidth="1"/>
    <col min="11817" max="11818" width="12.85546875" style="250" customWidth="1"/>
    <col min="11819" max="11834" width="2.7109375" style="250" customWidth="1"/>
    <col min="11835" max="11835" width="3.28515625" style="250" customWidth="1"/>
    <col min="11836" max="11849" width="2.7109375" style="250" customWidth="1"/>
    <col min="11850" max="11850" width="15.140625" style="250" customWidth="1"/>
    <col min="11851" max="11851" width="12.5703125" style="250" customWidth="1"/>
    <col min="11852" max="11852" width="12.85546875" style="250" customWidth="1"/>
    <col min="11853" max="11854" width="13" style="250" customWidth="1"/>
    <col min="11855" max="11855" width="13.85546875" style="250" customWidth="1"/>
    <col min="11856" max="11856" width="14.5703125" style="250" customWidth="1"/>
    <col min="11857" max="11859" width="14.7109375" style="250" customWidth="1"/>
    <col min="11860" max="11860" width="13.7109375" style="250" customWidth="1"/>
    <col min="11861" max="11861" width="14.7109375" style="250" customWidth="1"/>
    <col min="11862" max="11862" width="18.140625" style="250" customWidth="1"/>
    <col min="11863" max="12031" width="11.42578125" style="250"/>
    <col min="12032" max="12032" width="4.42578125" style="250" customWidth="1"/>
    <col min="12033" max="12033" width="15.28515625" style="250" customWidth="1"/>
    <col min="12034" max="12034" width="16.85546875" style="250" customWidth="1"/>
    <col min="12035" max="12035" width="27.42578125" style="250" customWidth="1"/>
    <col min="12036" max="12036" width="16.5703125" style="250" customWidth="1"/>
    <col min="12037" max="12037" width="13.42578125" style="250" customWidth="1"/>
    <col min="12038" max="12038" width="13.7109375" style="250" customWidth="1"/>
    <col min="12039" max="12039" width="17.7109375" style="250" customWidth="1"/>
    <col min="12040" max="12040" width="14.5703125" style="250" customWidth="1"/>
    <col min="12041" max="12041" width="14" style="250" customWidth="1"/>
    <col min="12042" max="12042" width="13.85546875" style="250" customWidth="1"/>
    <col min="12043" max="12043" width="19" style="250" customWidth="1"/>
    <col min="12044" max="12044" width="17.42578125" style="250" customWidth="1"/>
    <col min="12045" max="12045" width="19.140625" style="250" customWidth="1"/>
    <col min="12046" max="12046" width="16.85546875" style="250" customWidth="1"/>
    <col min="12047" max="12048" width="13.5703125" style="250" customWidth="1"/>
    <col min="12049" max="12050" width="13" style="250" customWidth="1"/>
    <col min="12051" max="12051" width="13.140625" style="250" customWidth="1"/>
    <col min="12052" max="12052" width="13.85546875" style="250" customWidth="1"/>
    <col min="12053" max="12053" width="13.140625" style="250" customWidth="1"/>
    <col min="12054" max="12059" width="12.7109375" style="250" customWidth="1"/>
    <col min="12060" max="12060" width="15.140625" style="250" customWidth="1"/>
    <col min="12061" max="12061" width="12.85546875" style="250" customWidth="1"/>
    <col min="12062" max="12062" width="12.7109375" style="250" customWidth="1"/>
    <col min="12063" max="12063" width="13.85546875" style="250" customWidth="1"/>
    <col min="12064" max="12064" width="13.42578125" style="250" customWidth="1"/>
    <col min="12065" max="12065" width="15.28515625" style="250" customWidth="1"/>
    <col min="12066" max="12066" width="12.42578125" style="250" customWidth="1"/>
    <col min="12067" max="12067" width="9.5703125" style="250" customWidth="1"/>
    <col min="12068" max="12068" width="13.28515625" style="250" customWidth="1"/>
    <col min="12069" max="12069" width="12.7109375" style="250" customWidth="1"/>
    <col min="12070" max="12071" width="12.85546875" style="250" customWidth="1"/>
    <col min="12072" max="12072" width="13.42578125" style="250" customWidth="1"/>
    <col min="12073" max="12074" width="12.85546875" style="250" customWidth="1"/>
    <col min="12075" max="12090" width="2.7109375" style="250" customWidth="1"/>
    <col min="12091" max="12091" width="3.28515625" style="250" customWidth="1"/>
    <col min="12092" max="12105" width="2.7109375" style="250" customWidth="1"/>
    <col min="12106" max="12106" width="15.140625" style="250" customWidth="1"/>
    <col min="12107" max="12107" width="12.5703125" style="250" customWidth="1"/>
    <col min="12108" max="12108" width="12.85546875" style="250" customWidth="1"/>
    <col min="12109" max="12110" width="13" style="250" customWidth="1"/>
    <col min="12111" max="12111" width="13.85546875" style="250" customWidth="1"/>
    <col min="12112" max="12112" width="14.5703125" style="250" customWidth="1"/>
    <col min="12113" max="12115" width="14.7109375" style="250" customWidth="1"/>
    <col min="12116" max="12116" width="13.7109375" style="250" customWidth="1"/>
    <col min="12117" max="12117" width="14.7109375" style="250" customWidth="1"/>
    <col min="12118" max="12118" width="18.140625" style="250" customWidth="1"/>
    <col min="12119" max="12287" width="11.42578125" style="250"/>
    <col min="12288" max="12288" width="4.42578125" style="250" customWidth="1"/>
    <col min="12289" max="12289" width="15.28515625" style="250" customWidth="1"/>
    <col min="12290" max="12290" width="16.85546875" style="250" customWidth="1"/>
    <col min="12291" max="12291" width="27.42578125" style="250" customWidth="1"/>
    <col min="12292" max="12292" width="16.5703125" style="250" customWidth="1"/>
    <col min="12293" max="12293" width="13.42578125" style="250" customWidth="1"/>
    <col min="12294" max="12294" width="13.7109375" style="250" customWidth="1"/>
    <col min="12295" max="12295" width="17.7109375" style="250" customWidth="1"/>
    <col min="12296" max="12296" width="14.5703125" style="250" customWidth="1"/>
    <col min="12297" max="12297" width="14" style="250" customWidth="1"/>
    <col min="12298" max="12298" width="13.85546875" style="250" customWidth="1"/>
    <col min="12299" max="12299" width="19" style="250" customWidth="1"/>
    <col min="12300" max="12300" width="17.42578125" style="250" customWidth="1"/>
    <col min="12301" max="12301" width="19.140625" style="250" customWidth="1"/>
    <col min="12302" max="12302" width="16.85546875" style="250" customWidth="1"/>
    <col min="12303" max="12304" width="13.5703125" style="250" customWidth="1"/>
    <col min="12305" max="12306" width="13" style="250" customWidth="1"/>
    <col min="12307" max="12307" width="13.140625" style="250" customWidth="1"/>
    <col min="12308" max="12308" width="13.85546875" style="250" customWidth="1"/>
    <col min="12309" max="12309" width="13.140625" style="250" customWidth="1"/>
    <col min="12310" max="12315" width="12.7109375" style="250" customWidth="1"/>
    <col min="12316" max="12316" width="15.140625" style="250" customWidth="1"/>
    <col min="12317" max="12317" width="12.85546875" style="250" customWidth="1"/>
    <col min="12318" max="12318" width="12.7109375" style="250" customWidth="1"/>
    <col min="12319" max="12319" width="13.85546875" style="250" customWidth="1"/>
    <col min="12320" max="12320" width="13.42578125" style="250" customWidth="1"/>
    <col min="12321" max="12321" width="15.28515625" style="250" customWidth="1"/>
    <col min="12322" max="12322" width="12.42578125" style="250" customWidth="1"/>
    <col min="12323" max="12323" width="9.5703125" style="250" customWidth="1"/>
    <col min="12324" max="12324" width="13.28515625" style="250" customWidth="1"/>
    <col min="12325" max="12325" width="12.7109375" style="250" customWidth="1"/>
    <col min="12326" max="12327" width="12.85546875" style="250" customWidth="1"/>
    <col min="12328" max="12328" width="13.42578125" style="250" customWidth="1"/>
    <col min="12329" max="12330" width="12.85546875" style="250" customWidth="1"/>
    <col min="12331" max="12346" width="2.7109375" style="250" customWidth="1"/>
    <col min="12347" max="12347" width="3.28515625" style="250" customWidth="1"/>
    <col min="12348" max="12361" width="2.7109375" style="250" customWidth="1"/>
    <col min="12362" max="12362" width="15.140625" style="250" customWidth="1"/>
    <col min="12363" max="12363" width="12.5703125" style="250" customWidth="1"/>
    <col min="12364" max="12364" width="12.85546875" style="250" customWidth="1"/>
    <col min="12365" max="12366" width="13" style="250" customWidth="1"/>
    <col min="12367" max="12367" width="13.85546875" style="250" customWidth="1"/>
    <col min="12368" max="12368" width="14.5703125" style="250" customWidth="1"/>
    <col min="12369" max="12371" width="14.7109375" style="250" customWidth="1"/>
    <col min="12372" max="12372" width="13.7109375" style="250" customWidth="1"/>
    <col min="12373" max="12373" width="14.7109375" style="250" customWidth="1"/>
    <col min="12374" max="12374" width="18.140625" style="250" customWidth="1"/>
    <col min="12375" max="12543" width="11.42578125" style="250"/>
    <col min="12544" max="12544" width="4.42578125" style="250" customWidth="1"/>
    <col min="12545" max="12545" width="15.28515625" style="250" customWidth="1"/>
    <col min="12546" max="12546" width="16.85546875" style="250" customWidth="1"/>
    <col min="12547" max="12547" width="27.42578125" style="250" customWidth="1"/>
    <col min="12548" max="12548" width="16.5703125" style="250" customWidth="1"/>
    <col min="12549" max="12549" width="13.42578125" style="250" customWidth="1"/>
    <col min="12550" max="12550" width="13.7109375" style="250" customWidth="1"/>
    <col min="12551" max="12551" width="17.7109375" style="250" customWidth="1"/>
    <col min="12552" max="12552" width="14.5703125" style="250" customWidth="1"/>
    <col min="12553" max="12553" width="14" style="250" customWidth="1"/>
    <col min="12554" max="12554" width="13.85546875" style="250" customWidth="1"/>
    <col min="12555" max="12555" width="19" style="250" customWidth="1"/>
    <col min="12556" max="12556" width="17.42578125" style="250" customWidth="1"/>
    <col min="12557" max="12557" width="19.140625" style="250" customWidth="1"/>
    <col min="12558" max="12558" width="16.85546875" style="250" customWidth="1"/>
    <col min="12559" max="12560" width="13.5703125" style="250" customWidth="1"/>
    <col min="12561" max="12562" width="13" style="250" customWidth="1"/>
    <col min="12563" max="12563" width="13.140625" style="250" customWidth="1"/>
    <col min="12564" max="12564" width="13.85546875" style="250" customWidth="1"/>
    <col min="12565" max="12565" width="13.140625" style="250" customWidth="1"/>
    <col min="12566" max="12571" width="12.7109375" style="250" customWidth="1"/>
    <col min="12572" max="12572" width="15.140625" style="250" customWidth="1"/>
    <col min="12573" max="12573" width="12.85546875" style="250" customWidth="1"/>
    <col min="12574" max="12574" width="12.7109375" style="250" customWidth="1"/>
    <col min="12575" max="12575" width="13.85546875" style="250" customWidth="1"/>
    <col min="12576" max="12576" width="13.42578125" style="250" customWidth="1"/>
    <col min="12577" max="12577" width="15.28515625" style="250" customWidth="1"/>
    <col min="12578" max="12578" width="12.42578125" style="250" customWidth="1"/>
    <col min="12579" max="12579" width="9.5703125" style="250" customWidth="1"/>
    <col min="12580" max="12580" width="13.28515625" style="250" customWidth="1"/>
    <col min="12581" max="12581" width="12.7109375" style="250" customWidth="1"/>
    <col min="12582" max="12583" width="12.85546875" style="250" customWidth="1"/>
    <col min="12584" max="12584" width="13.42578125" style="250" customWidth="1"/>
    <col min="12585" max="12586" width="12.85546875" style="250" customWidth="1"/>
    <col min="12587" max="12602" width="2.7109375" style="250" customWidth="1"/>
    <col min="12603" max="12603" width="3.28515625" style="250" customWidth="1"/>
    <col min="12604" max="12617" width="2.7109375" style="250" customWidth="1"/>
    <col min="12618" max="12618" width="15.140625" style="250" customWidth="1"/>
    <col min="12619" max="12619" width="12.5703125" style="250" customWidth="1"/>
    <col min="12620" max="12620" width="12.85546875" style="250" customWidth="1"/>
    <col min="12621" max="12622" width="13" style="250" customWidth="1"/>
    <col min="12623" max="12623" width="13.85546875" style="250" customWidth="1"/>
    <col min="12624" max="12624" width="14.5703125" style="250" customWidth="1"/>
    <col min="12625" max="12627" width="14.7109375" style="250" customWidth="1"/>
    <col min="12628" max="12628" width="13.7109375" style="250" customWidth="1"/>
    <col min="12629" max="12629" width="14.7109375" style="250" customWidth="1"/>
    <col min="12630" max="12630" width="18.140625" style="250" customWidth="1"/>
    <col min="12631" max="12799" width="11.42578125" style="250"/>
    <col min="12800" max="12800" width="4.42578125" style="250" customWidth="1"/>
    <col min="12801" max="12801" width="15.28515625" style="250" customWidth="1"/>
    <col min="12802" max="12802" width="16.85546875" style="250" customWidth="1"/>
    <col min="12803" max="12803" width="27.42578125" style="250" customWidth="1"/>
    <col min="12804" max="12804" width="16.5703125" style="250" customWidth="1"/>
    <col min="12805" max="12805" width="13.42578125" style="250" customWidth="1"/>
    <col min="12806" max="12806" width="13.7109375" style="250" customWidth="1"/>
    <col min="12807" max="12807" width="17.7109375" style="250" customWidth="1"/>
    <col min="12808" max="12808" width="14.5703125" style="250" customWidth="1"/>
    <col min="12809" max="12809" width="14" style="250" customWidth="1"/>
    <col min="12810" max="12810" width="13.85546875" style="250" customWidth="1"/>
    <col min="12811" max="12811" width="19" style="250" customWidth="1"/>
    <col min="12812" max="12812" width="17.42578125" style="250" customWidth="1"/>
    <col min="12813" max="12813" width="19.140625" style="250" customWidth="1"/>
    <col min="12814" max="12814" width="16.85546875" style="250" customWidth="1"/>
    <col min="12815" max="12816" width="13.5703125" style="250" customWidth="1"/>
    <col min="12817" max="12818" width="13" style="250" customWidth="1"/>
    <col min="12819" max="12819" width="13.140625" style="250" customWidth="1"/>
    <col min="12820" max="12820" width="13.85546875" style="250" customWidth="1"/>
    <col min="12821" max="12821" width="13.140625" style="250" customWidth="1"/>
    <col min="12822" max="12827" width="12.7109375" style="250" customWidth="1"/>
    <col min="12828" max="12828" width="15.140625" style="250" customWidth="1"/>
    <col min="12829" max="12829" width="12.85546875" style="250" customWidth="1"/>
    <col min="12830" max="12830" width="12.7109375" style="250" customWidth="1"/>
    <col min="12831" max="12831" width="13.85546875" style="250" customWidth="1"/>
    <col min="12832" max="12832" width="13.42578125" style="250" customWidth="1"/>
    <col min="12833" max="12833" width="15.28515625" style="250" customWidth="1"/>
    <col min="12834" max="12834" width="12.42578125" style="250" customWidth="1"/>
    <col min="12835" max="12835" width="9.5703125" style="250" customWidth="1"/>
    <col min="12836" max="12836" width="13.28515625" style="250" customWidth="1"/>
    <col min="12837" max="12837" width="12.7109375" style="250" customWidth="1"/>
    <col min="12838" max="12839" width="12.85546875" style="250" customWidth="1"/>
    <col min="12840" max="12840" width="13.42578125" style="250" customWidth="1"/>
    <col min="12841" max="12842" width="12.85546875" style="250" customWidth="1"/>
    <col min="12843" max="12858" width="2.7109375" style="250" customWidth="1"/>
    <col min="12859" max="12859" width="3.28515625" style="250" customWidth="1"/>
    <col min="12860" max="12873" width="2.7109375" style="250" customWidth="1"/>
    <col min="12874" max="12874" width="15.140625" style="250" customWidth="1"/>
    <col min="12875" max="12875" width="12.5703125" style="250" customWidth="1"/>
    <col min="12876" max="12876" width="12.85546875" style="250" customWidth="1"/>
    <col min="12877" max="12878" width="13" style="250" customWidth="1"/>
    <col min="12879" max="12879" width="13.85546875" style="250" customWidth="1"/>
    <col min="12880" max="12880" width="14.5703125" style="250" customWidth="1"/>
    <col min="12881" max="12883" width="14.7109375" style="250" customWidth="1"/>
    <col min="12884" max="12884" width="13.7109375" style="250" customWidth="1"/>
    <col min="12885" max="12885" width="14.7109375" style="250" customWidth="1"/>
    <col min="12886" max="12886" width="18.140625" style="250" customWidth="1"/>
    <col min="12887" max="13055" width="11.42578125" style="250"/>
    <col min="13056" max="13056" width="4.42578125" style="250" customWidth="1"/>
    <col min="13057" max="13057" width="15.28515625" style="250" customWidth="1"/>
    <col min="13058" max="13058" width="16.85546875" style="250" customWidth="1"/>
    <col min="13059" max="13059" width="27.42578125" style="250" customWidth="1"/>
    <col min="13060" max="13060" width="16.5703125" style="250" customWidth="1"/>
    <col min="13061" max="13061" width="13.42578125" style="250" customWidth="1"/>
    <col min="13062" max="13062" width="13.7109375" style="250" customWidth="1"/>
    <col min="13063" max="13063" width="17.7109375" style="250" customWidth="1"/>
    <col min="13064" max="13064" width="14.5703125" style="250" customWidth="1"/>
    <col min="13065" max="13065" width="14" style="250" customWidth="1"/>
    <col min="13066" max="13066" width="13.85546875" style="250" customWidth="1"/>
    <col min="13067" max="13067" width="19" style="250" customWidth="1"/>
    <col min="13068" max="13068" width="17.42578125" style="250" customWidth="1"/>
    <col min="13069" max="13069" width="19.140625" style="250" customWidth="1"/>
    <col min="13070" max="13070" width="16.85546875" style="250" customWidth="1"/>
    <col min="13071" max="13072" width="13.5703125" style="250" customWidth="1"/>
    <col min="13073" max="13074" width="13" style="250" customWidth="1"/>
    <col min="13075" max="13075" width="13.140625" style="250" customWidth="1"/>
    <col min="13076" max="13076" width="13.85546875" style="250" customWidth="1"/>
    <col min="13077" max="13077" width="13.140625" style="250" customWidth="1"/>
    <col min="13078" max="13083" width="12.7109375" style="250" customWidth="1"/>
    <col min="13084" max="13084" width="15.140625" style="250" customWidth="1"/>
    <col min="13085" max="13085" width="12.85546875" style="250" customWidth="1"/>
    <col min="13086" max="13086" width="12.7109375" style="250" customWidth="1"/>
    <col min="13087" max="13087" width="13.85546875" style="250" customWidth="1"/>
    <col min="13088" max="13088" width="13.42578125" style="250" customWidth="1"/>
    <col min="13089" max="13089" width="15.28515625" style="250" customWidth="1"/>
    <col min="13090" max="13090" width="12.42578125" style="250" customWidth="1"/>
    <col min="13091" max="13091" width="9.5703125" style="250" customWidth="1"/>
    <col min="13092" max="13092" width="13.28515625" style="250" customWidth="1"/>
    <col min="13093" max="13093" width="12.7109375" style="250" customWidth="1"/>
    <col min="13094" max="13095" width="12.85546875" style="250" customWidth="1"/>
    <col min="13096" max="13096" width="13.42578125" style="250" customWidth="1"/>
    <col min="13097" max="13098" width="12.85546875" style="250" customWidth="1"/>
    <col min="13099" max="13114" width="2.7109375" style="250" customWidth="1"/>
    <col min="13115" max="13115" width="3.28515625" style="250" customWidth="1"/>
    <col min="13116" max="13129" width="2.7109375" style="250" customWidth="1"/>
    <col min="13130" max="13130" width="15.140625" style="250" customWidth="1"/>
    <col min="13131" max="13131" width="12.5703125" style="250" customWidth="1"/>
    <col min="13132" max="13132" width="12.85546875" style="250" customWidth="1"/>
    <col min="13133" max="13134" width="13" style="250" customWidth="1"/>
    <col min="13135" max="13135" width="13.85546875" style="250" customWidth="1"/>
    <col min="13136" max="13136" width="14.5703125" style="250" customWidth="1"/>
    <col min="13137" max="13139" width="14.7109375" style="250" customWidth="1"/>
    <col min="13140" max="13140" width="13.7109375" style="250" customWidth="1"/>
    <col min="13141" max="13141" width="14.7109375" style="250" customWidth="1"/>
    <col min="13142" max="13142" width="18.140625" style="250" customWidth="1"/>
    <col min="13143" max="13311" width="11.42578125" style="250"/>
    <col min="13312" max="13312" width="4.42578125" style="250" customWidth="1"/>
    <col min="13313" max="13313" width="15.28515625" style="250" customWidth="1"/>
    <col min="13314" max="13314" width="16.85546875" style="250" customWidth="1"/>
    <col min="13315" max="13315" width="27.42578125" style="250" customWidth="1"/>
    <col min="13316" max="13316" width="16.5703125" style="250" customWidth="1"/>
    <col min="13317" max="13317" width="13.42578125" style="250" customWidth="1"/>
    <col min="13318" max="13318" width="13.7109375" style="250" customWidth="1"/>
    <col min="13319" max="13319" width="17.7109375" style="250" customWidth="1"/>
    <col min="13320" max="13320" width="14.5703125" style="250" customWidth="1"/>
    <col min="13321" max="13321" width="14" style="250" customWidth="1"/>
    <col min="13322" max="13322" width="13.85546875" style="250" customWidth="1"/>
    <col min="13323" max="13323" width="19" style="250" customWidth="1"/>
    <col min="13324" max="13324" width="17.42578125" style="250" customWidth="1"/>
    <col min="13325" max="13325" width="19.140625" style="250" customWidth="1"/>
    <col min="13326" max="13326" width="16.85546875" style="250" customWidth="1"/>
    <col min="13327" max="13328" width="13.5703125" style="250" customWidth="1"/>
    <col min="13329" max="13330" width="13" style="250" customWidth="1"/>
    <col min="13331" max="13331" width="13.140625" style="250" customWidth="1"/>
    <col min="13332" max="13332" width="13.85546875" style="250" customWidth="1"/>
    <col min="13333" max="13333" width="13.140625" style="250" customWidth="1"/>
    <col min="13334" max="13339" width="12.7109375" style="250" customWidth="1"/>
    <col min="13340" max="13340" width="15.140625" style="250" customWidth="1"/>
    <col min="13341" max="13341" width="12.85546875" style="250" customWidth="1"/>
    <col min="13342" max="13342" width="12.7109375" style="250" customWidth="1"/>
    <col min="13343" max="13343" width="13.85546875" style="250" customWidth="1"/>
    <col min="13344" max="13344" width="13.42578125" style="250" customWidth="1"/>
    <col min="13345" max="13345" width="15.28515625" style="250" customWidth="1"/>
    <col min="13346" max="13346" width="12.42578125" style="250" customWidth="1"/>
    <col min="13347" max="13347" width="9.5703125" style="250" customWidth="1"/>
    <col min="13348" max="13348" width="13.28515625" style="250" customWidth="1"/>
    <col min="13349" max="13349" width="12.7109375" style="250" customWidth="1"/>
    <col min="13350" max="13351" width="12.85546875" style="250" customWidth="1"/>
    <col min="13352" max="13352" width="13.42578125" style="250" customWidth="1"/>
    <col min="13353" max="13354" width="12.85546875" style="250" customWidth="1"/>
    <col min="13355" max="13370" width="2.7109375" style="250" customWidth="1"/>
    <col min="13371" max="13371" width="3.28515625" style="250" customWidth="1"/>
    <col min="13372" max="13385" width="2.7109375" style="250" customWidth="1"/>
    <col min="13386" max="13386" width="15.140625" style="250" customWidth="1"/>
    <col min="13387" max="13387" width="12.5703125" style="250" customWidth="1"/>
    <col min="13388" max="13388" width="12.85546875" style="250" customWidth="1"/>
    <col min="13389" max="13390" width="13" style="250" customWidth="1"/>
    <col min="13391" max="13391" width="13.85546875" style="250" customWidth="1"/>
    <col min="13392" max="13392" width="14.5703125" style="250" customWidth="1"/>
    <col min="13393" max="13395" width="14.7109375" style="250" customWidth="1"/>
    <col min="13396" max="13396" width="13.7109375" style="250" customWidth="1"/>
    <col min="13397" max="13397" width="14.7109375" style="250" customWidth="1"/>
    <col min="13398" max="13398" width="18.140625" style="250" customWidth="1"/>
    <col min="13399" max="13567" width="11.42578125" style="250"/>
    <col min="13568" max="13568" width="4.42578125" style="250" customWidth="1"/>
    <col min="13569" max="13569" width="15.28515625" style="250" customWidth="1"/>
    <col min="13570" max="13570" width="16.85546875" style="250" customWidth="1"/>
    <col min="13571" max="13571" width="27.42578125" style="250" customWidth="1"/>
    <col min="13572" max="13572" width="16.5703125" style="250" customWidth="1"/>
    <col min="13573" max="13573" width="13.42578125" style="250" customWidth="1"/>
    <col min="13574" max="13574" width="13.7109375" style="250" customWidth="1"/>
    <col min="13575" max="13575" width="17.7109375" style="250" customWidth="1"/>
    <col min="13576" max="13576" width="14.5703125" style="250" customWidth="1"/>
    <col min="13577" max="13577" width="14" style="250" customWidth="1"/>
    <col min="13578" max="13578" width="13.85546875" style="250" customWidth="1"/>
    <col min="13579" max="13579" width="19" style="250" customWidth="1"/>
    <col min="13580" max="13580" width="17.42578125" style="250" customWidth="1"/>
    <col min="13581" max="13581" width="19.140625" style="250" customWidth="1"/>
    <col min="13582" max="13582" width="16.85546875" style="250" customWidth="1"/>
    <col min="13583" max="13584" width="13.5703125" style="250" customWidth="1"/>
    <col min="13585" max="13586" width="13" style="250" customWidth="1"/>
    <col min="13587" max="13587" width="13.140625" style="250" customWidth="1"/>
    <col min="13588" max="13588" width="13.85546875" style="250" customWidth="1"/>
    <col min="13589" max="13589" width="13.140625" style="250" customWidth="1"/>
    <col min="13590" max="13595" width="12.7109375" style="250" customWidth="1"/>
    <col min="13596" max="13596" width="15.140625" style="250" customWidth="1"/>
    <col min="13597" max="13597" width="12.85546875" style="250" customWidth="1"/>
    <col min="13598" max="13598" width="12.7109375" style="250" customWidth="1"/>
    <col min="13599" max="13599" width="13.85546875" style="250" customWidth="1"/>
    <col min="13600" max="13600" width="13.42578125" style="250" customWidth="1"/>
    <col min="13601" max="13601" width="15.28515625" style="250" customWidth="1"/>
    <col min="13602" max="13602" width="12.42578125" style="250" customWidth="1"/>
    <col min="13603" max="13603" width="9.5703125" style="250" customWidth="1"/>
    <col min="13604" max="13604" width="13.28515625" style="250" customWidth="1"/>
    <col min="13605" max="13605" width="12.7109375" style="250" customWidth="1"/>
    <col min="13606" max="13607" width="12.85546875" style="250" customWidth="1"/>
    <col min="13608" max="13608" width="13.42578125" style="250" customWidth="1"/>
    <col min="13609" max="13610" width="12.85546875" style="250" customWidth="1"/>
    <col min="13611" max="13626" width="2.7109375" style="250" customWidth="1"/>
    <col min="13627" max="13627" width="3.28515625" style="250" customWidth="1"/>
    <col min="13628" max="13641" width="2.7109375" style="250" customWidth="1"/>
    <col min="13642" max="13642" width="15.140625" style="250" customWidth="1"/>
    <col min="13643" max="13643" width="12.5703125" style="250" customWidth="1"/>
    <col min="13644" max="13644" width="12.85546875" style="250" customWidth="1"/>
    <col min="13645" max="13646" width="13" style="250" customWidth="1"/>
    <col min="13647" max="13647" width="13.85546875" style="250" customWidth="1"/>
    <col min="13648" max="13648" width="14.5703125" style="250" customWidth="1"/>
    <col min="13649" max="13651" width="14.7109375" style="250" customWidth="1"/>
    <col min="13652" max="13652" width="13.7109375" style="250" customWidth="1"/>
    <col min="13653" max="13653" width="14.7109375" style="250" customWidth="1"/>
    <col min="13654" max="13654" width="18.140625" style="250" customWidth="1"/>
    <col min="13655" max="13823" width="11.42578125" style="250"/>
    <col min="13824" max="13824" width="4.42578125" style="250" customWidth="1"/>
    <col min="13825" max="13825" width="15.28515625" style="250" customWidth="1"/>
    <col min="13826" max="13826" width="16.85546875" style="250" customWidth="1"/>
    <col min="13827" max="13827" width="27.42578125" style="250" customWidth="1"/>
    <col min="13828" max="13828" width="16.5703125" style="250" customWidth="1"/>
    <col min="13829" max="13829" width="13.42578125" style="250" customWidth="1"/>
    <col min="13830" max="13830" width="13.7109375" style="250" customWidth="1"/>
    <col min="13831" max="13831" width="17.7109375" style="250" customWidth="1"/>
    <col min="13832" max="13832" width="14.5703125" style="250" customWidth="1"/>
    <col min="13833" max="13833" width="14" style="250" customWidth="1"/>
    <col min="13834" max="13834" width="13.85546875" style="250" customWidth="1"/>
    <col min="13835" max="13835" width="19" style="250" customWidth="1"/>
    <col min="13836" max="13836" width="17.42578125" style="250" customWidth="1"/>
    <col min="13837" max="13837" width="19.140625" style="250" customWidth="1"/>
    <col min="13838" max="13838" width="16.85546875" style="250" customWidth="1"/>
    <col min="13839" max="13840" width="13.5703125" style="250" customWidth="1"/>
    <col min="13841" max="13842" width="13" style="250" customWidth="1"/>
    <col min="13843" max="13843" width="13.140625" style="250" customWidth="1"/>
    <col min="13844" max="13844" width="13.85546875" style="250" customWidth="1"/>
    <col min="13845" max="13845" width="13.140625" style="250" customWidth="1"/>
    <col min="13846" max="13851" width="12.7109375" style="250" customWidth="1"/>
    <col min="13852" max="13852" width="15.140625" style="250" customWidth="1"/>
    <col min="13853" max="13853" width="12.85546875" style="250" customWidth="1"/>
    <col min="13854" max="13854" width="12.7109375" style="250" customWidth="1"/>
    <col min="13855" max="13855" width="13.85546875" style="250" customWidth="1"/>
    <col min="13856" max="13856" width="13.42578125" style="250" customWidth="1"/>
    <col min="13857" max="13857" width="15.28515625" style="250" customWidth="1"/>
    <col min="13858" max="13858" width="12.42578125" style="250" customWidth="1"/>
    <col min="13859" max="13859" width="9.5703125" style="250" customWidth="1"/>
    <col min="13860" max="13860" width="13.28515625" style="250" customWidth="1"/>
    <col min="13861" max="13861" width="12.7109375" style="250" customWidth="1"/>
    <col min="13862" max="13863" width="12.85546875" style="250" customWidth="1"/>
    <col min="13864" max="13864" width="13.42578125" style="250" customWidth="1"/>
    <col min="13865" max="13866" width="12.85546875" style="250" customWidth="1"/>
    <col min="13867" max="13882" width="2.7109375" style="250" customWidth="1"/>
    <col min="13883" max="13883" width="3.28515625" style="250" customWidth="1"/>
    <col min="13884" max="13897" width="2.7109375" style="250" customWidth="1"/>
    <col min="13898" max="13898" width="15.140625" style="250" customWidth="1"/>
    <col min="13899" max="13899" width="12.5703125" style="250" customWidth="1"/>
    <col min="13900" max="13900" width="12.85546875" style="250" customWidth="1"/>
    <col min="13901" max="13902" width="13" style="250" customWidth="1"/>
    <col min="13903" max="13903" width="13.85546875" style="250" customWidth="1"/>
    <col min="13904" max="13904" width="14.5703125" style="250" customWidth="1"/>
    <col min="13905" max="13907" width="14.7109375" style="250" customWidth="1"/>
    <col min="13908" max="13908" width="13.7109375" style="250" customWidth="1"/>
    <col min="13909" max="13909" width="14.7109375" style="250" customWidth="1"/>
    <col min="13910" max="13910" width="18.140625" style="250" customWidth="1"/>
    <col min="13911" max="14079" width="11.42578125" style="250"/>
    <col min="14080" max="14080" width="4.42578125" style="250" customWidth="1"/>
    <col min="14081" max="14081" width="15.28515625" style="250" customWidth="1"/>
    <col min="14082" max="14082" width="16.85546875" style="250" customWidth="1"/>
    <col min="14083" max="14083" width="27.42578125" style="250" customWidth="1"/>
    <col min="14084" max="14084" width="16.5703125" style="250" customWidth="1"/>
    <col min="14085" max="14085" width="13.42578125" style="250" customWidth="1"/>
    <col min="14086" max="14086" width="13.7109375" style="250" customWidth="1"/>
    <col min="14087" max="14087" width="17.7109375" style="250" customWidth="1"/>
    <col min="14088" max="14088" width="14.5703125" style="250" customWidth="1"/>
    <col min="14089" max="14089" width="14" style="250" customWidth="1"/>
    <col min="14090" max="14090" width="13.85546875" style="250" customWidth="1"/>
    <col min="14091" max="14091" width="19" style="250" customWidth="1"/>
    <col min="14092" max="14092" width="17.42578125" style="250" customWidth="1"/>
    <col min="14093" max="14093" width="19.140625" style="250" customWidth="1"/>
    <col min="14094" max="14094" width="16.85546875" style="250" customWidth="1"/>
    <col min="14095" max="14096" width="13.5703125" style="250" customWidth="1"/>
    <col min="14097" max="14098" width="13" style="250" customWidth="1"/>
    <col min="14099" max="14099" width="13.140625" style="250" customWidth="1"/>
    <col min="14100" max="14100" width="13.85546875" style="250" customWidth="1"/>
    <col min="14101" max="14101" width="13.140625" style="250" customWidth="1"/>
    <col min="14102" max="14107" width="12.7109375" style="250" customWidth="1"/>
    <col min="14108" max="14108" width="15.140625" style="250" customWidth="1"/>
    <col min="14109" max="14109" width="12.85546875" style="250" customWidth="1"/>
    <col min="14110" max="14110" width="12.7109375" style="250" customWidth="1"/>
    <col min="14111" max="14111" width="13.85546875" style="250" customWidth="1"/>
    <col min="14112" max="14112" width="13.42578125" style="250" customWidth="1"/>
    <col min="14113" max="14113" width="15.28515625" style="250" customWidth="1"/>
    <col min="14114" max="14114" width="12.42578125" style="250" customWidth="1"/>
    <col min="14115" max="14115" width="9.5703125" style="250" customWidth="1"/>
    <col min="14116" max="14116" width="13.28515625" style="250" customWidth="1"/>
    <col min="14117" max="14117" width="12.7109375" style="250" customWidth="1"/>
    <col min="14118" max="14119" width="12.85546875" style="250" customWidth="1"/>
    <col min="14120" max="14120" width="13.42578125" style="250" customWidth="1"/>
    <col min="14121" max="14122" width="12.85546875" style="250" customWidth="1"/>
    <col min="14123" max="14138" width="2.7109375" style="250" customWidth="1"/>
    <col min="14139" max="14139" width="3.28515625" style="250" customWidth="1"/>
    <col min="14140" max="14153" width="2.7109375" style="250" customWidth="1"/>
    <col min="14154" max="14154" width="15.140625" style="250" customWidth="1"/>
    <col min="14155" max="14155" width="12.5703125" style="250" customWidth="1"/>
    <col min="14156" max="14156" width="12.85546875" style="250" customWidth="1"/>
    <col min="14157" max="14158" width="13" style="250" customWidth="1"/>
    <col min="14159" max="14159" width="13.85546875" style="250" customWidth="1"/>
    <col min="14160" max="14160" width="14.5703125" style="250" customWidth="1"/>
    <col min="14161" max="14163" width="14.7109375" style="250" customWidth="1"/>
    <col min="14164" max="14164" width="13.7109375" style="250" customWidth="1"/>
    <col min="14165" max="14165" width="14.7109375" style="250" customWidth="1"/>
    <col min="14166" max="14166" width="18.140625" style="250" customWidth="1"/>
    <col min="14167" max="14335" width="11.42578125" style="250"/>
    <col min="14336" max="14336" width="4.42578125" style="250" customWidth="1"/>
    <col min="14337" max="14337" width="15.28515625" style="250" customWidth="1"/>
    <col min="14338" max="14338" width="16.85546875" style="250" customWidth="1"/>
    <col min="14339" max="14339" width="27.42578125" style="250" customWidth="1"/>
    <col min="14340" max="14340" width="16.5703125" style="250" customWidth="1"/>
    <col min="14341" max="14341" width="13.42578125" style="250" customWidth="1"/>
    <col min="14342" max="14342" width="13.7109375" style="250" customWidth="1"/>
    <col min="14343" max="14343" width="17.7109375" style="250" customWidth="1"/>
    <col min="14344" max="14344" width="14.5703125" style="250" customWidth="1"/>
    <col min="14345" max="14345" width="14" style="250" customWidth="1"/>
    <col min="14346" max="14346" width="13.85546875" style="250" customWidth="1"/>
    <col min="14347" max="14347" width="19" style="250" customWidth="1"/>
    <col min="14348" max="14348" width="17.42578125" style="250" customWidth="1"/>
    <col min="14349" max="14349" width="19.140625" style="250" customWidth="1"/>
    <col min="14350" max="14350" width="16.85546875" style="250" customWidth="1"/>
    <col min="14351" max="14352" width="13.5703125" style="250" customWidth="1"/>
    <col min="14353" max="14354" width="13" style="250" customWidth="1"/>
    <col min="14355" max="14355" width="13.140625" style="250" customWidth="1"/>
    <col min="14356" max="14356" width="13.85546875" style="250" customWidth="1"/>
    <col min="14357" max="14357" width="13.140625" style="250" customWidth="1"/>
    <col min="14358" max="14363" width="12.7109375" style="250" customWidth="1"/>
    <col min="14364" max="14364" width="15.140625" style="250" customWidth="1"/>
    <col min="14365" max="14365" width="12.85546875" style="250" customWidth="1"/>
    <col min="14366" max="14366" width="12.7109375" style="250" customWidth="1"/>
    <col min="14367" max="14367" width="13.85546875" style="250" customWidth="1"/>
    <col min="14368" max="14368" width="13.42578125" style="250" customWidth="1"/>
    <col min="14369" max="14369" width="15.28515625" style="250" customWidth="1"/>
    <col min="14370" max="14370" width="12.42578125" style="250" customWidth="1"/>
    <col min="14371" max="14371" width="9.5703125" style="250" customWidth="1"/>
    <col min="14372" max="14372" width="13.28515625" style="250" customWidth="1"/>
    <col min="14373" max="14373" width="12.7109375" style="250" customWidth="1"/>
    <col min="14374" max="14375" width="12.85546875" style="250" customWidth="1"/>
    <col min="14376" max="14376" width="13.42578125" style="250" customWidth="1"/>
    <col min="14377" max="14378" width="12.85546875" style="250" customWidth="1"/>
    <col min="14379" max="14394" width="2.7109375" style="250" customWidth="1"/>
    <col min="14395" max="14395" width="3.28515625" style="250" customWidth="1"/>
    <col min="14396" max="14409" width="2.7109375" style="250" customWidth="1"/>
    <col min="14410" max="14410" width="15.140625" style="250" customWidth="1"/>
    <col min="14411" max="14411" width="12.5703125" style="250" customWidth="1"/>
    <col min="14412" max="14412" width="12.85546875" style="250" customWidth="1"/>
    <col min="14413" max="14414" width="13" style="250" customWidth="1"/>
    <col min="14415" max="14415" width="13.85546875" style="250" customWidth="1"/>
    <col min="14416" max="14416" width="14.5703125" style="250" customWidth="1"/>
    <col min="14417" max="14419" width="14.7109375" style="250" customWidth="1"/>
    <col min="14420" max="14420" width="13.7109375" style="250" customWidth="1"/>
    <col min="14421" max="14421" width="14.7109375" style="250" customWidth="1"/>
    <col min="14422" max="14422" width="18.140625" style="250" customWidth="1"/>
    <col min="14423" max="14591" width="11.42578125" style="250"/>
    <col min="14592" max="14592" width="4.42578125" style="250" customWidth="1"/>
    <col min="14593" max="14593" width="15.28515625" style="250" customWidth="1"/>
    <col min="14594" max="14594" width="16.85546875" style="250" customWidth="1"/>
    <col min="14595" max="14595" width="27.42578125" style="250" customWidth="1"/>
    <col min="14596" max="14596" width="16.5703125" style="250" customWidth="1"/>
    <col min="14597" max="14597" width="13.42578125" style="250" customWidth="1"/>
    <col min="14598" max="14598" width="13.7109375" style="250" customWidth="1"/>
    <col min="14599" max="14599" width="17.7109375" style="250" customWidth="1"/>
    <col min="14600" max="14600" width="14.5703125" style="250" customWidth="1"/>
    <col min="14601" max="14601" width="14" style="250" customWidth="1"/>
    <col min="14602" max="14602" width="13.85546875" style="250" customWidth="1"/>
    <col min="14603" max="14603" width="19" style="250" customWidth="1"/>
    <col min="14604" max="14604" width="17.42578125" style="250" customWidth="1"/>
    <col min="14605" max="14605" width="19.140625" style="250" customWidth="1"/>
    <col min="14606" max="14606" width="16.85546875" style="250" customWidth="1"/>
    <col min="14607" max="14608" width="13.5703125" style="250" customWidth="1"/>
    <col min="14609" max="14610" width="13" style="250" customWidth="1"/>
    <col min="14611" max="14611" width="13.140625" style="250" customWidth="1"/>
    <col min="14612" max="14612" width="13.85546875" style="250" customWidth="1"/>
    <col min="14613" max="14613" width="13.140625" style="250" customWidth="1"/>
    <col min="14614" max="14619" width="12.7109375" style="250" customWidth="1"/>
    <col min="14620" max="14620" width="15.140625" style="250" customWidth="1"/>
    <col min="14621" max="14621" width="12.85546875" style="250" customWidth="1"/>
    <col min="14622" max="14622" width="12.7109375" style="250" customWidth="1"/>
    <col min="14623" max="14623" width="13.85546875" style="250" customWidth="1"/>
    <col min="14624" max="14624" width="13.42578125" style="250" customWidth="1"/>
    <col min="14625" max="14625" width="15.28515625" style="250" customWidth="1"/>
    <col min="14626" max="14626" width="12.42578125" style="250" customWidth="1"/>
    <col min="14627" max="14627" width="9.5703125" style="250" customWidth="1"/>
    <col min="14628" max="14628" width="13.28515625" style="250" customWidth="1"/>
    <col min="14629" max="14629" width="12.7109375" style="250" customWidth="1"/>
    <col min="14630" max="14631" width="12.85546875" style="250" customWidth="1"/>
    <col min="14632" max="14632" width="13.42578125" style="250" customWidth="1"/>
    <col min="14633" max="14634" width="12.85546875" style="250" customWidth="1"/>
    <col min="14635" max="14650" width="2.7109375" style="250" customWidth="1"/>
    <col min="14651" max="14651" width="3.28515625" style="250" customWidth="1"/>
    <col min="14652" max="14665" width="2.7109375" style="250" customWidth="1"/>
    <col min="14666" max="14666" width="15.140625" style="250" customWidth="1"/>
    <col min="14667" max="14667" width="12.5703125" style="250" customWidth="1"/>
    <col min="14668" max="14668" width="12.85546875" style="250" customWidth="1"/>
    <col min="14669" max="14670" width="13" style="250" customWidth="1"/>
    <col min="14671" max="14671" width="13.85546875" style="250" customWidth="1"/>
    <col min="14672" max="14672" width="14.5703125" style="250" customWidth="1"/>
    <col min="14673" max="14675" width="14.7109375" style="250" customWidth="1"/>
    <col min="14676" max="14676" width="13.7109375" style="250" customWidth="1"/>
    <col min="14677" max="14677" width="14.7109375" style="250" customWidth="1"/>
    <col min="14678" max="14678" width="18.140625" style="250" customWidth="1"/>
    <col min="14679" max="14847" width="11.42578125" style="250"/>
    <col min="14848" max="14848" width="4.42578125" style="250" customWidth="1"/>
    <col min="14849" max="14849" width="15.28515625" style="250" customWidth="1"/>
    <col min="14850" max="14850" width="16.85546875" style="250" customWidth="1"/>
    <col min="14851" max="14851" width="27.42578125" style="250" customWidth="1"/>
    <col min="14852" max="14852" width="16.5703125" style="250" customWidth="1"/>
    <col min="14853" max="14853" width="13.42578125" style="250" customWidth="1"/>
    <col min="14854" max="14854" width="13.7109375" style="250" customWidth="1"/>
    <col min="14855" max="14855" width="17.7109375" style="250" customWidth="1"/>
    <col min="14856" max="14856" width="14.5703125" style="250" customWidth="1"/>
    <col min="14857" max="14857" width="14" style="250" customWidth="1"/>
    <col min="14858" max="14858" width="13.85546875" style="250" customWidth="1"/>
    <col min="14859" max="14859" width="19" style="250" customWidth="1"/>
    <col min="14860" max="14860" width="17.42578125" style="250" customWidth="1"/>
    <col min="14861" max="14861" width="19.140625" style="250" customWidth="1"/>
    <col min="14862" max="14862" width="16.85546875" style="250" customWidth="1"/>
    <col min="14863" max="14864" width="13.5703125" style="250" customWidth="1"/>
    <col min="14865" max="14866" width="13" style="250" customWidth="1"/>
    <col min="14867" max="14867" width="13.140625" style="250" customWidth="1"/>
    <col min="14868" max="14868" width="13.85546875" style="250" customWidth="1"/>
    <col min="14869" max="14869" width="13.140625" style="250" customWidth="1"/>
    <col min="14870" max="14875" width="12.7109375" style="250" customWidth="1"/>
    <col min="14876" max="14876" width="15.140625" style="250" customWidth="1"/>
    <col min="14877" max="14877" width="12.85546875" style="250" customWidth="1"/>
    <col min="14878" max="14878" width="12.7109375" style="250" customWidth="1"/>
    <col min="14879" max="14879" width="13.85546875" style="250" customWidth="1"/>
    <col min="14880" max="14880" width="13.42578125" style="250" customWidth="1"/>
    <col min="14881" max="14881" width="15.28515625" style="250" customWidth="1"/>
    <col min="14882" max="14882" width="12.42578125" style="250" customWidth="1"/>
    <col min="14883" max="14883" width="9.5703125" style="250" customWidth="1"/>
    <col min="14884" max="14884" width="13.28515625" style="250" customWidth="1"/>
    <col min="14885" max="14885" width="12.7109375" style="250" customWidth="1"/>
    <col min="14886" max="14887" width="12.85546875" style="250" customWidth="1"/>
    <col min="14888" max="14888" width="13.42578125" style="250" customWidth="1"/>
    <col min="14889" max="14890" width="12.85546875" style="250" customWidth="1"/>
    <col min="14891" max="14906" width="2.7109375" style="250" customWidth="1"/>
    <col min="14907" max="14907" width="3.28515625" style="250" customWidth="1"/>
    <col min="14908" max="14921" width="2.7109375" style="250" customWidth="1"/>
    <col min="14922" max="14922" width="15.140625" style="250" customWidth="1"/>
    <col min="14923" max="14923" width="12.5703125" style="250" customWidth="1"/>
    <col min="14924" max="14924" width="12.85546875" style="250" customWidth="1"/>
    <col min="14925" max="14926" width="13" style="250" customWidth="1"/>
    <col min="14927" max="14927" width="13.85546875" style="250" customWidth="1"/>
    <col min="14928" max="14928" width="14.5703125" style="250" customWidth="1"/>
    <col min="14929" max="14931" width="14.7109375" style="250" customWidth="1"/>
    <col min="14932" max="14932" width="13.7109375" style="250" customWidth="1"/>
    <col min="14933" max="14933" width="14.7109375" style="250" customWidth="1"/>
    <col min="14934" max="14934" width="18.140625" style="250" customWidth="1"/>
    <col min="14935" max="15103" width="11.42578125" style="250"/>
    <col min="15104" max="15104" width="4.42578125" style="250" customWidth="1"/>
    <col min="15105" max="15105" width="15.28515625" style="250" customWidth="1"/>
    <col min="15106" max="15106" width="16.85546875" style="250" customWidth="1"/>
    <col min="15107" max="15107" width="27.42578125" style="250" customWidth="1"/>
    <col min="15108" max="15108" width="16.5703125" style="250" customWidth="1"/>
    <col min="15109" max="15109" width="13.42578125" style="250" customWidth="1"/>
    <col min="15110" max="15110" width="13.7109375" style="250" customWidth="1"/>
    <col min="15111" max="15111" width="17.7109375" style="250" customWidth="1"/>
    <col min="15112" max="15112" width="14.5703125" style="250" customWidth="1"/>
    <col min="15113" max="15113" width="14" style="250" customWidth="1"/>
    <col min="15114" max="15114" width="13.85546875" style="250" customWidth="1"/>
    <col min="15115" max="15115" width="19" style="250" customWidth="1"/>
    <col min="15116" max="15116" width="17.42578125" style="250" customWidth="1"/>
    <col min="15117" max="15117" width="19.140625" style="250" customWidth="1"/>
    <col min="15118" max="15118" width="16.85546875" style="250" customWidth="1"/>
    <col min="15119" max="15120" width="13.5703125" style="250" customWidth="1"/>
    <col min="15121" max="15122" width="13" style="250" customWidth="1"/>
    <col min="15123" max="15123" width="13.140625" style="250" customWidth="1"/>
    <col min="15124" max="15124" width="13.85546875" style="250" customWidth="1"/>
    <col min="15125" max="15125" width="13.140625" style="250" customWidth="1"/>
    <col min="15126" max="15131" width="12.7109375" style="250" customWidth="1"/>
    <col min="15132" max="15132" width="15.140625" style="250" customWidth="1"/>
    <col min="15133" max="15133" width="12.85546875" style="250" customWidth="1"/>
    <col min="15134" max="15134" width="12.7109375" style="250" customWidth="1"/>
    <col min="15135" max="15135" width="13.85546875" style="250" customWidth="1"/>
    <col min="15136" max="15136" width="13.42578125" style="250" customWidth="1"/>
    <col min="15137" max="15137" width="15.28515625" style="250" customWidth="1"/>
    <col min="15138" max="15138" width="12.42578125" style="250" customWidth="1"/>
    <col min="15139" max="15139" width="9.5703125" style="250" customWidth="1"/>
    <col min="15140" max="15140" width="13.28515625" style="250" customWidth="1"/>
    <col min="15141" max="15141" width="12.7109375" style="250" customWidth="1"/>
    <col min="15142" max="15143" width="12.85546875" style="250" customWidth="1"/>
    <col min="15144" max="15144" width="13.42578125" style="250" customWidth="1"/>
    <col min="15145" max="15146" width="12.85546875" style="250" customWidth="1"/>
    <col min="15147" max="15162" width="2.7109375" style="250" customWidth="1"/>
    <col min="15163" max="15163" width="3.28515625" style="250" customWidth="1"/>
    <col min="15164" max="15177" width="2.7109375" style="250" customWidth="1"/>
    <col min="15178" max="15178" width="15.140625" style="250" customWidth="1"/>
    <col min="15179" max="15179" width="12.5703125" style="250" customWidth="1"/>
    <col min="15180" max="15180" width="12.85546875" style="250" customWidth="1"/>
    <col min="15181" max="15182" width="13" style="250" customWidth="1"/>
    <col min="15183" max="15183" width="13.85546875" style="250" customWidth="1"/>
    <col min="15184" max="15184" width="14.5703125" style="250" customWidth="1"/>
    <col min="15185" max="15187" width="14.7109375" style="250" customWidth="1"/>
    <col min="15188" max="15188" width="13.7109375" style="250" customWidth="1"/>
    <col min="15189" max="15189" width="14.7109375" style="250" customWidth="1"/>
    <col min="15190" max="15190" width="18.140625" style="250" customWidth="1"/>
    <col min="15191" max="15359" width="11.42578125" style="250"/>
    <col min="15360" max="15360" width="4.42578125" style="250" customWidth="1"/>
    <col min="15361" max="15361" width="15.28515625" style="250" customWidth="1"/>
    <col min="15362" max="15362" width="16.85546875" style="250" customWidth="1"/>
    <col min="15363" max="15363" width="27.42578125" style="250" customWidth="1"/>
    <col min="15364" max="15364" width="16.5703125" style="250" customWidth="1"/>
    <col min="15365" max="15365" width="13.42578125" style="250" customWidth="1"/>
    <col min="15366" max="15366" width="13.7109375" style="250" customWidth="1"/>
    <col min="15367" max="15367" width="17.7109375" style="250" customWidth="1"/>
    <col min="15368" max="15368" width="14.5703125" style="250" customWidth="1"/>
    <col min="15369" max="15369" width="14" style="250" customWidth="1"/>
    <col min="15370" max="15370" width="13.85546875" style="250" customWidth="1"/>
    <col min="15371" max="15371" width="19" style="250" customWidth="1"/>
    <col min="15372" max="15372" width="17.42578125" style="250" customWidth="1"/>
    <col min="15373" max="15373" width="19.140625" style="250" customWidth="1"/>
    <col min="15374" max="15374" width="16.85546875" style="250" customWidth="1"/>
    <col min="15375" max="15376" width="13.5703125" style="250" customWidth="1"/>
    <col min="15377" max="15378" width="13" style="250" customWidth="1"/>
    <col min="15379" max="15379" width="13.140625" style="250" customWidth="1"/>
    <col min="15380" max="15380" width="13.85546875" style="250" customWidth="1"/>
    <col min="15381" max="15381" width="13.140625" style="250" customWidth="1"/>
    <col min="15382" max="15387" width="12.7109375" style="250" customWidth="1"/>
    <col min="15388" max="15388" width="15.140625" style="250" customWidth="1"/>
    <col min="15389" max="15389" width="12.85546875" style="250" customWidth="1"/>
    <col min="15390" max="15390" width="12.7109375" style="250" customWidth="1"/>
    <col min="15391" max="15391" width="13.85546875" style="250" customWidth="1"/>
    <col min="15392" max="15392" width="13.42578125" style="250" customWidth="1"/>
    <col min="15393" max="15393" width="15.28515625" style="250" customWidth="1"/>
    <col min="15394" max="15394" width="12.42578125" style="250" customWidth="1"/>
    <col min="15395" max="15395" width="9.5703125" style="250" customWidth="1"/>
    <col min="15396" max="15396" width="13.28515625" style="250" customWidth="1"/>
    <col min="15397" max="15397" width="12.7109375" style="250" customWidth="1"/>
    <col min="15398" max="15399" width="12.85546875" style="250" customWidth="1"/>
    <col min="15400" max="15400" width="13.42578125" style="250" customWidth="1"/>
    <col min="15401" max="15402" width="12.85546875" style="250" customWidth="1"/>
    <col min="15403" max="15418" width="2.7109375" style="250" customWidth="1"/>
    <col min="15419" max="15419" width="3.28515625" style="250" customWidth="1"/>
    <col min="15420" max="15433" width="2.7109375" style="250" customWidth="1"/>
    <col min="15434" max="15434" width="15.140625" style="250" customWidth="1"/>
    <col min="15435" max="15435" width="12.5703125" style="250" customWidth="1"/>
    <col min="15436" max="15436" width="12.85546875" style="250" customWidth="1"/>
    <col min="15437" max="15438" width="13" style="250" customWidth="1"/>
    <col min="15439" max="15439" width="13.85546875" style="250" customWidth="1"/>
    <col min="15440" max="15440" width="14.5703125" style="250" customWidth="1"/>
    <col min="15441" max="15443" width="14.7109375" style="250" customWidth="1"/>
    <col min="15444" max="15444" width="13.7109375" style="250" customWidth="1"/>
    <col min="15445" max="15445" width="14.7109375" style="250" customWidth="1"/>
    <col min="15446" max="15446" width="18.140625" style="250" customWidth="1"/>
    <col min="15447" max="15615" width="11.42578125" style="250"/>
    <col min="15616" max="15616" width="4.42578125" style="250" customWidth="1"/>
    <col min="15617" max="15617" width="15.28515625" style="250" customWidth="1"/>
    <col min="15618" max="15618" width="16.85546875" style="250" customWidth="1"/>
    <col min="15619" max="15619" width="27.42578125" style="250" customWidth="1"/>
    <col min="15620" max="15620" width="16.5703125" style="250" customWidth="1"/>
    <col min="15621" max="15621" width="13.42578125" style="250" customWidth="1"/>
    <col min="15622" max="15622" width="13.7109375" style="250" customWidth="1"/>
    <col min="15623" max="15623" width="17.7109375" style="250" customWidth="1"/>
    <col min="15624" max="15624" width="14.5703125" style="250" customWidth="1"/>
    <col min="15625" max="15625" width="14" style="250" customWidth="1"/>
    <col min="15626" max="15626" width="13.85546875" style="250" customWidth="1"/>
    <col min="15627" max="15627" width="19" style="250" customWidth="1"/>
    <col min="15628" max="15628" width="17.42578125" style="250" customWidth="1"/>
    <col min="15629" max="15629" width="19.140625" style="250" customWidth="1"/>
    <col min="15630" max="15630" width="16.85546875" style="250" customWidth="1"/>
    <col min="15631" max="15632" width="13.5703125" style="250" customWidth="1"/>
    <col min="15633" max="15634" width="13" style="250" customWidth="1"/>
    <col min="15635" max="15635" width="13.140625" style="250" customWidth="1"/>
    <col min="15636" max="15636" width="13.85546875" style="250" customWidth="1"/>
    <col min="15637" max="15637" width="13.140625" style="250" customWidth="1"/>
    <col min="15638" max="15643" width="12.7109375" style="250" customWidth="1"/>
    <col min="15644" max="15644" width="15.140625" style="250" customWidth="1"/>
    <col min="15645" max="15645" width="12.85546875" style="250" customWidth="1"/>
    <col min="15646" max="15646" width="12.7109375" style="250" customWidth="1"/>
    <col min="15647" max="15647" width="13.85546875" style="250" customWidth="1"/>
    <col min="15648" max="15648" width="13.42578125" style="250" customWidth="1"/>
    <col min="15649" max="15649" width="15.28515625" style="250" customWidth="1"/>
    <col min="15650" max="15650" width="12.42578125" style="250" customWidth="1"/>
    <col min="15651" max="15651" width="9.5703125" style="250" customWidth="1"/>
    <col min="15652" max="15652" width="13.28515625" style="250" customWidth="1"/>
    <col min="15653" max="15653" width="12.7109375" style="250" customWidth="1"/>
    <col min="15654" max="15655" width="12.85546875" style="250" customWidth="1"/>
    <col min="15656" max="15656" width="13.42578125" style="250" customWidth="1"/>
    <col min="15657" max="15658" width="12.85546875" style="250" customWidth="1"/>
    <col min="15659" max="15674" width="2.7109375" style="250" customWidth="1"/>
    <col min="15675" max="15675" width="3.28515625" style="250" customWidth="1"/>
    <col min="15676" max="15689" width="2.7109375" style="250" customWidth="1"/>
    <col min="15690" max="15690" width="15.140625" style="250" customWidth="1"/>
    <col min="15691" max="15691" width="12.5703125" style="250" customWidth="1"/>
    <col min="15692" max="15692" width="12.85546875" style="250" customWidth="1"/>
    <col min="15693" max="15694" width="13" style="250" customWidth="1"/>
    <col min="15695" max="15695" width="13.85546875" style="250" customWidth="1"/>
    <col min="15696" max="15696" width="14.5703125" style="250" customWidth="1"/>
    <col min="15697" max="15699" width="14.7109375" style="250" customWidth="1"/>
    <col min="15700" max="15700" width="13.7109375" style="250" customWidth="1"/>
    <col min="15701" max="15701" width="14.7109375" style="250" customWidth="1"/>
    <col min="15702" max="15702" width="18.140625" style="250" customWidth="1"/>
    <col min="15703" max="15871" width="11.42578125" style="250"/>
    <col min="15872" max="15872" width="4.42578125" style="250" customWidth="1"/>
    <col min="15873" max="15873" width="15.28515625" style="250" customWidth="1"/>
    <col min="15874" max="15874" width="16.85546875" style="250" customWidth="1"/>
    <col min="15875" max="15875" width="27.42578125" style="250" customWidth="1"/>
    <col min="15876" max="15876" width="16.5703125" style="250" customWidth="1"/>
    <col min="15877" max="15877" width="13.42578125" style="250" customWidth="1"/>
    <col min="15878" max="15878" width="13.7109375" style="250" customWidth="1"/>
    <col min="15879" max="15879" width="17.7109375" style="250" customWidth="1"/>
    <col min="15880" max="15880" width="14.5703125" style="250" customWidth="1"/>
    <col min="15881" max="15881" width="14" style="250" customWidth="1"/>
    <col min="15882" max="15882" width="13.85546875" style="250" customWidth="1"/>
    <col min="15883" max="15883" width="19" style="250" customWidth="1"/>
    <col min="15884" max="15884" width="17.42578125" style="250" customWidth="1"/>
    <col min="15885" max="15885" width="19.140625" style="250" customWidth="1"/>
    <col min="15886" max="15886" width="16.85546875" style="250" customWidth="1"/>
    <col min="15887" max="15888" width="13.5703125" style="250" customWidth="1"/>
    <col min="15889" max="15890" width="13" style="250" customWidth="1"/>
    <col min="15891" max="15891" width="13.140625" style="250" customWidth="1"/>
    <col min="15892" max="15892" width="13.85546875" style="250" customWidth="1"/>
    <col min="15893" max="15893" width="13.140625" style="250" customWidth="1"/>
    <col min="15894" max="15899" width="12.7109375" style="250" customWidth="1"/>
    <col min="15900" max="15900" width="15.140625" style="250" customWidth="1"/>
    <col min="15901" max="15901" width="12.85546875" style="250" customWidth="1"/>
    <col min="15902" max="15902" width="12.7109375" style="250" customWidth="1"/>
    <col min="15903" max="15903" width="13.85546875" style="250" customWidth="1"/>
    <col min="15904" max="15904" width="13.42578125" style="250" customWidth="1"/>
    <col min="15905" max="15905" width="15.28515625" style="250" customWidth="1"/>
    <col min="15906" max="15906" width="12.42578125" style="250" customWidth="1"/>
    <col min="15907" max="15907" width="9.5703125" style="250" customWidth="1"/>
    <col min="15908" max="15908" width="13.28515625" style="250" customWidth="1"/>
    <col min="15909" max="15909" width="12.7109375" style="250" customWidth="1"/>
    <col min="15910" max="15911" width="12.85546875" style="250" customWidth="1"/>
    <col min="15912" max="15912" width="13.42578125" style="250" customWidth="1"/>
    <col min="15913" max="15914" width="12.85546875" style="250" customWidth="1"/>
    <col min="15915" max="15930" width="2.7109375" style="250" customWidth="1"/>
    <col min="15931" max="15931" width="3.28515625" style="250" customWidth="1"/>
    <col min="15932" max="15945" width="2.7109375" style="250" customWidth="1"/>
    <col min="15946" max="15946" width="15.140625" style="250" customWidth="1"/>
    <col min="15947" max="15947" width="12.5703125" style="250" customWidth="1"/>
    <col min="15948" max="15948" width="12.85546875" style="250" customWidth="1"/>
    <col min="15949" max="15950" width="13" style="250" customWidth="1"/>
    <col min="15951" max="15951" width="13.85546875" style="250" customWidth="1"/>
    <col min="15952" max="15952" width="14.5703125" style="250" customWidth="1"/>
    <col min="15953" max="15955" width="14.7109375" style="250" customWidth="1"/>
    <col min="15956" max="15956" width="13.7109375" style="250" customWidth="1"/>
    <col min="15957" max="15957" width="14.7109375" style="250" customWidth="1"/>
    <col min="15958" max="15958" width="18.140625" style="250" customWidth="1"/>
    <col min="15959" max="16127" width="11.42578125" style="250"/>
    <col min="16128" max="16128" width="4.42578125" style="250" customWidth="1"/>
    <col min="16129" max="16129" width="15.28515625" style="250" customWidth="1"/>
    <col min="16130" max="16130" width="16.85546875" style="250" customWidth="1"/>
    <col min="16131" max="16131" width="27.42578125" style="250" customWidth="1"/>
    <col min="16132" max="16132" width="16.5703125" style="250" customWidth="1"/>
    <col min="16133" max="16133" width="13.42578125" style="250" customWidth="1"/>
    <col min="16134" max="16134" width="13.7109375" style="250" customWidth="1"/>
    <col min="16135" max="16135" width="17.7109375" style="250" customWidth="1"/>
    <col min="16136" max="16136" width="14.5703125" style="250" customWidth="1"/>
    <col min="16137" max="16137" width="14" style="250" customWidth="1"/>
    <col min="16138" max="16138" width="13.85546875" style="250" customWidth="1"/>
    <col min="16139" max="16139" width="19" style="250" customWidth="1"/>
    <col min="16140" max="16140" width="17.42578125" style="250" customWidth="1"/>
    <col min="16141" max="16141" width="19.140625" style="250" customWidth="1"/>
    <col min="16142" max="16142" width="16.85546875" style="250" customWidth="1"/>
    <col min="16143" max="16144" width="13.5703125" style="250" customWidth="1"/>
    <col min="16145" max="16146" width="13" style="250" customWidth="1"/>
    <col min="16147" max="16147" width="13.140625" style="250" customWidth="1"/>
    <col min="16148" max="16148" width="13.85546875" style="250" customWidth="1"/>
    <col min="16149" max="16149" width="13.140625" style="250" customWidth="1"/>
    <col min="16150" max="16155" width="12.7109375" style="250" customWidth="1"/>
    <col min="16156" max="16156" width="15.140625" style="250" customWidth="1"/>
    <col min="16157" max="16157" width="12.85546875" style="250" customWidth="1"/>
    <col min="16158" max="16158" width="12.7109375" style="250" customWidth="1"/>
    <col min="16159" max="16159" width="13.85546875" style="250" customWidth="1"/>
    <col min="16160" max="16160" width="13.42578125" style="250" customWidth="1"/>
    <col min="16161" max="16161" width="15.28515625" style="250" customWidth="1"/>
    <col min="16162" max="16162" width="12.42578125" style="250" customWidth="1"/>
    <col min="16163" max="16163" width="9.5703125" style="250" customWidth="1"/>
    <col min="16164" max="16164" width="13.28515625" style="250" customWidth="1"/>
    <col min="16165" max="16165" width="12.7109375" style="250" customWidth="1"/>
    <col min="16166" max="16167" width="12.85546875" style="250" customWidth="1"/>
    <col min="16168" max="16168" width="13.42578125" style="250" customWidth="1"/>
    <col min="16169" max="16170" width="12.85546875" style="250" customWidth="1"/>
    <col min="16171" max="16186" width="2.7109375" style="250" customWidth="1"/>
    <col min="16187" max="16187" width="3.28515625" style="250" customWidth="1"/>
    <col min="16188" max="16201" width="2.7109375" style="250" customWidth="1"/>
    <col min="16202" max="16202" width="15.140625" style="250" customWidth="1"/>
    <col min="16203" max="16203" width="12.5703125" style="250" customWidth="1"/>
    <col min="16204" max="16204" width="12.85546875" style="250" customWidth="1"/>
    <col min="16205" max="16206" width="13" style="250" customWidth="1"/>
    <col min="16207" max="16207" width="13.85546875" style="250" customWidth="1"/>
    <col min="16208" max="16208" width="14.5703125" style="250" customWidth="1"/>
    <col min="16209" max="16211" width="14.7109375" style="250" customWidth="1"/>
    <col min="16212" max="16212" width="13.7109375" style="250" customWidth="1"/>
    <col min="16213" max="16213" width="14.7109375" style="250" customWidth="1"/>
    <col min="16214" max="16214" width="18.140625" style="250" customWidth="1"/>
    <col min="16215" max="16384" width="11.42578125" style="250"/>
  </cols>
  <sheetData>
    <row r="1" spans="1:83" s="251" customFormat="1" ht="7.5" customHeight="1">
      <c r="A1" s="250"/>
      <c r="B1" s="250"/>
      <c r="C1" s="250"/>
      <c r="D1" s="258"/>
      <c r="E1" s="250"/>
      <c r="F1" s="250"/>
      <c r="G1" s="250"/>
      <c r="H1" s="250"/>
      <c r="I1" s="250"/>
      <c r="J1" s="250"/>
      <c r="K1" s="250"/>
      <c r="L1" s="250"/>
      <c r="M1" s="250"/>
      <c r="N1" s="803"/>
      <c r="O1" s="250"/>
      <c r="P1" s="250"/>
      <c r="S1" s="253"/>
      <c r="AP1" s="252"/>
      <c r="AQ1" s="262"/>
      <c r="AR1" s="252"/>
      <c r="AS1" s="609"/>
      <c r="AT1" s="252"/>
      <c r="AU1" s="252"/>
      <c r="AV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c r="CD1" s="252"/>
    </row>
    <row r="2" spans="1:83" s="251" customFormat="1" ht="69.75" customHeight="1">
      <c r="A2" s="250"/>
      <c r="B2" s="1450" t="s">
        <v>2052</v>
      </c>
      <c r="C2" s="1451"/>
      <c r="D2" s="1451"/>
      <c r="E2" s="1451"/>
      <c r="F2" s="1451"/>
      <c r="G2" s="1451"/>
      <c r="H2" s="1451"/>
      <c r="I2" s="1451"/>
      <c r="J2" s="1451"/>
      <c r="K2" s="1451"/>
      <c r="L2" s="1451"/>
      <c r="M2" s="1451"/>
      <c r="N2" s="1451"/>
      <c r="O2" s="1451"/>
      <c r="P2" s="1451"/>
      <c r="Q2" s="1451"/>
      <c r="R2" s="1451"/>
      <c r="S2" s="1452"/>
      <c r="T2" s="253"/>
      <c r="U2" s="253"/>
      <c r="V2" s="253"/>
      <c r="W2" s="253"/>
      <c r="X2" s="253"/>
      <c r="Y2" s="253"/>
      <c r="Z2" s="254"/>
      <c r="AA2" s="254"/>
      <c r="AB2" s="254"/>
      <c r="AC2" s="254"/>
      <c r="AD2" s="254"/>
      <c r="AE2" s="254"/>
      <c r="AF2" s="254"/>
      <c r="AG2" s="254"/>
      <c r="AH2" s="254"/>
      <c r="AI2" s="254"/>
      <c r="AJ2" s="254"/>
      <c r="AK2" s="254"/>
      <c r="AL2" s="254"/>
      <c r="AM2" s="254"/>
      <c r="AN2" s="254"/>
      <c r="AO2" s="254"/>
      <c r="AP2" s="252"/>
      <c r="AQ2" s="262"/>
      <c r="AR2" s="252"/>
      <c r="AS2" s="260"/>
      <c r="AT2" s="255" t="s">
        <v>474</v>
      </c>
      <c r="AU2" s="255"/>
      <c r="AV2" s="256" t="s">
        <v>131</v>
      </c>
      <c r="AW2" s="255" t="s">
        <v>61</v>
      </c>
      <c r="AX2" s="255"/>
      <c r="AY2" s="255"/>
      <c r="AZ2" s="255" t="s">
        <v>475</v>
      </c>
      <c r="BA2" s="255"/>
      <c r="BB2" s="255"/>
      <c r="BI2" s="255" t="s">
        <v>476</v>
      </c>
      <c r="BJ2" s="255"/>
      <c r="BK2" s="255"/>
      <c r="BL2" s="255"/>
      <c r="BM2" s="255"/>
      <c r="BX2" s="255"/>
      <c r="BY2" s="255"/>
      <c r="BZ2" s="255"/>
      <c r="CA2" s="255"/>
      <c r="CB2" s="255"/>
      <c r="CC2" s="255"/>
      <c r="CD2" s="255"/>
      <c r="CE2" s="255"/>
    </row>
    <row r="3" spans="1:83" s="251" customFormat="1" ht="15" customHeight="1" thickBot="1">
      <c r="A3" s="250"/>
      <c r="B3" s="250"/>
      <c r="C3" s="250"/>
      <c r="D3" s="257"/>
      <c r="E3" s="257"/>
      <c r="F3" s="257"/>
      <c r="G3" s="257"/>
      <c r="H3" s="258"/>
      <c r="I3" s="258"/>
      <c r="J3" s="258"/>
      <c r="K3" s="258"/>
      <c r="L3" s="258"/>
      <c r="M3" s="258"/>
      <c r="N3" s="804"/>
      <c r="O3" s="258"/>
      <c r="P3" s="258"/>
      <c r="Q3" s="253"/>
      <c r="R3" s="253"/>
      <c r="S3" s="253"/>
      <c r="T3" s="253"/>
      <c r="U3" s="253"/>
      <c r="V3" s="253"/>
      <c r="W3" s="253"/>
      <c r="X3" s="259" t="s">
        <v>477</v>
      </c>
      <c r="Y3" s="260"/>
      <c r="Z3" s="261"/>
      <c r="AA3" s="261"/>
      <c r="AB3" s="254"/>
      <c r="AC3" s="254"/>
      <c r="AD3" s="254"/>
      <c r="AE3" s="254"/>
      <c r="AF3" s="254"/>
      <c r="AG3" s="254"/>
      <c r="AH3" s="254"/>
      <c r="AI3" s="254"/>
      <c r="AJ3" s="254"/>
      <c r="AK3" s="261"/>
      <c r="AL3" s="254"/>
      <c r="AM3" s="254"/>
      <c r="AN3" s="261"/>
      <c r="AO3" s="261"/>
      <c r="AP3" s="262"/>
      <c r="AQ3" s="262"/>
      <c r="AR3" s="262"/>
      <c r="AS3" s="260"/>
      <c r="AT3" s="255" t="s">
        <v>478</v>
      </c>
      <c r="AU3" s="255"/>
      <c r="AV3" s="256" t="s">
        <v>479</v>
      </c>
      <c r="AW3" s="255" t="s">
        <v>67</v>
      </c>
      <c r="AX3" s="255"/>
      <c r="AY3" s="255"/>
      <c r="AZ3" s="255" t="s">
        <v>480</v>
      </c>
      <c r="BA3" s="255"/>
      <c r="BB3" s="255"/>
      <c r="BI3" s="255" t="s">
        <v>496</v>
      </c>
      <c r="BJ3" s="255"/>
      <c r="BK3" s="255"/>
      <c r="BL3" s="255"/>
      <c r="BM3" s="255"/>
      <c r="BX3" s="255" t="s">
        <v>481</v>
      </c>
      <c r="BY3" s="255"/>
      <c r="BZ3" s="255"/>
      <c r="CA3" s="255"/>
      <c r="CB3" s="255"/>
      <c r="CC3" s="255"/>
      <c r="CD3" s="255"/>
      <c r="CE3" s="255"/>
    </row>
    <row r="4" spans="1:83" s="251" customFormat="1" ht="15" customHeight="1" thickBot="1">
      <c r="A4" s="250"/>
      <c r="B4" s="1453" t="s">
        <v>482</v>
      </c>
      <c r="C4" s="1453"/>
      <c r="D4" s="1453"/>
      <c r="E4" s="1453"/>
      <c r="F4" s="1453"/>
      <c r="G4" s="1453"/>
      <c r="H4" s="1453"/>
      <c r="I4" s="1453"/>
      <c r="J4" s="1453"/>
      <c r="K4" s="1453"/>
      <c r="L4" s="1453"/>
      <c r="M4" s="1453"/>
      <c r="N4" s="805"/>
      <c r="O4" s="258"/>
      <c r="P4" s="258"/>
      <c r="Q4" s="253"/>
      <c r="R4" s="253"/>
      <c r="S4" s="253"/>
      <c r="T4" s="253"/>
      <c r="U4" s="253"/>
      <c r="V4" s="253"/>
      <c r="W4" s="253"/>
      <c r="X4" s="259" t="s">
        <v>483</v>
      </c>
      <c r="Y4" s="260"/>
      <c r="Z4" s="261"/>
      <c r="AA4" s="261"/>
      <c r="AB4" s="254"/>
      <c r="AC4" s="254"/>
      <c r="AD4" s="254"/>
      <c r="AE4" s="254"/>
      <c r="AF4" s="254"/>
      <c r="AG4" s="254"/>
      <c r="AH4" s="254"/>
      <c r="AI4" s="254"/>
      <c r="AJ4" s="254"/>
      <c r="AK4" s="261"/>
      <c r="AL4" s="254"/>
      <c r="AM4" s="254"/>
      <c r="AN4" s="261" t="s">
        <v>484</v>
      </c>
      <c r="AO4" s="261" t="s">
        <v>485</v>
      </c>
      <c r="AP4" s="262"/>
      <c r="AQ4" s="262"/>
      <c r="AR4" s="262"/>
      <c r="AS4" s="260"/>
      <c r="AT4" s="255" t="s">
        <v>486</v>
      </c>
      <c r="AU4" s="255"/>
      <c r="AV4" s="256" t="s">
        <v>487</v>
      </c>
      <c r="AW4" s="255" t="s">
        <v>63</v>
      </c>
      <c r="AX4" s="255"/>
      <c r="AY4" s="255"/>
      <c r="AZ4" s="255" t="s">
        <v>488</v>
      </c>
      <c r="BA4" s="255"/>
      <c r="BB4" s="255"/>
      <c r="BI4" s="255" t="s">
        <v>502</v>
      </c>
      <c r="BJ4" s="255"/>
      <c r="BK4" s="255"/>
      <c r="BL4" s="255"/>
      <c r="BM4" s="255"/>
      <c r="BX4" s="255" t="s">
        <v>490</v>
      </c>
      <c r="BY4" s="255"/>
      <c r="BZ4" s="255"/>
      <c r="CA4" s="255"/>
      <c r="CB4" s="255"/>
      <c r="CC4" s="255"/>
      <c r="CD4" s="255"/>
      <c r="CE4" s="255"/>
    </row>
    <row r="5" spans="1:83" s="251" customFormat="1" ht="15" customHeight="1" thickBot="1">
      <c r="A5" s="250"/>
      <c r="B5" s="1453"/>
      <c r="C5" s="1453"/>
      <c r="D5" s="1453"/>
      <c r="E5" s="1453"/>
      <c r="F5" s="1453"/>
      <c r="G5" s="1453"/>
      <c r="H5" s="1453"/>
      <c r="I5" s="1453"/>
      <c r="J5" s="1453"/>
      <c r="K5" s="1453"/>
      <c r="L5" s="1453"/>
      <c r="M5" s="1453"/>
      <c r="N5" s="805"/>
      <c r="O5" s="258"/>
      <c r="P5" s="258"/>
      <c r="Q5" s="253"/>
      <c r="R5" s="253"/>
      <c r="S5" s="253"/>
      <c r="T5" s="253"/>
      <c r="U5" s="253"/>
      <c r="V5" s="253"/>
      <c r="W5" s="253"/>
      <c r="X5" s="259" t="s">
        <v>491</v>
      </c>
      <c r="Y5" s="260"/>
      <c r="Z5" s="261"/>
      <c r="AA5" s="261"/>
      <c r="AB5" s="254"/>
      <c r="AC5" s="254"/>
      <c r="AD5" s="254"/>
      <c r="AE5" s="254"/>
      <c r="AF5" s="254"/>
      <c r="AG5" s="254"/>
      <c r="AH5" s="254"/>
      <c r="AI5" s="254"/>
      <c r="AJ5" s="254"/>
      <c r="AK5" s="261"/>
      <c r="AL5" s="254"/>
      <c r="AM5" s="254"/>
      <c r="AN5" s="261" t="s">
        <v>492</v>
      </c>
      <c r="AO5" s="261" t="s">
        <v>493</v>
      </c>
      <c r="AP5" s="262"/>
      <c r="AQ5" s="262"/>
      <c r="AR5" s="262"/>
      <c r="AS5" s="260"/>
      <c r="AT5" s="255"/>
      <c r="AU5" s="255"/>
      <c r="AV5" s="256" t="s">
        <v>494</v>
      </c>
      <c r="AW5" s="255" t="s">
        <v>65</v>
      </c>
      <c r="AX5" s="255"/>
      <c r="AY5" s="255"/>
      <c r="AZ5" s="255" t="s">
        <v>495</v>
      </c>
      <c r="BA5" s="255"/>
      <c r="BB5" s="255"/>
      <c r="BI5" s="255" t="s">
        <v>508</v>
      </c>
      <c r="BJ5" s="255"/>
      <c r="BK5" s="255"/>
      <c r="BL5" s="255"/>
      <c r="BM5" s="255"/>
      <c r="BX5" s="255" t="s">
        <v>497</v>
      </c>
      <c r="BY5" s="255"/>
      <c r="BZ5" s="255"/>
      <c r="CA5" s="255"/>
      <c r="CB5" s="255"/>
      <c r="CC5" s="255"/>
      <c r="CD5" s="255"/>
      <c r="CE5" s="255"/>
    </row>
    <row r="6" spans="1:83" s="251" customFormat="1" ht="15" customHeight="1" thickBot="1">
      <c r="A6" s="250"/>
      <c r="B6" s="1453"/>
      <c r="C6" s="1453"/>
      <c r="D6" s="1453"/>
      <c r="E6" s="1453"/>
      <c r="F6" s="1453"/>
      <c r="G6" s="1453"/>
      <c r="H6" s="1453"/>
      <c r="I6" s="1453"/>
      <c r="J6" s="1453"/>
      <c r="K6" s="1453"/>
      <c r="L6" s="1453"/>
      <c r="M6" s="1453"/>
      <c r="N6" s="805"/>
      <c r="O6" s="258"/>
      <c r="P6" s="258"/>
      <c r="Q6" s="253"/>
      <c r="R6" s="253"/>
      <c r="S6" s="253"/>
      <c r="T6" s="253"/>
      <c r="U6" s="253"/>
      <c r="V6" s="253"/>
      <c r="W6" s="253"/>
      <c r="X6" s="259" t="s">
        <v>498</v>
      </c>
      <c r="Y6" s="260"/>
      <c r="Z6" s="261"/>
      <c r="AA6" s="261"/>
      <c r="AB6" s="254"/>
      <c r="AC6" s="254"/>
      <c r="AD6" s="254"/>
      <c r="AE6" s="254"/>
      <c r="AF6" s="254"/>
      <c r="AG6" s="254"/>
      <c r="AH6" s="254"/>
      <c r="AI6" s="254"/>
      <c r="AJ6" s="254"/>
      <c r="AK6" s="261"/>
      <c r="AL6" s="254"/>
      <c r="AM6" s="254"/>
      <c r="AN6" s="261"/>
      <c r="AO6" s="261" t="s">
        <v>499</v>
      </c>
      <c r="AP6" s="262"/>
      <c r="AQ6" s="262"/>
      <c r="AR6" s="262"/>
      <c r="AS6" s="260"/>
      <c r="AT6" s="255"/>
      <c r="AU6" s="255"/>
      <c r="AV6" s="256" t="s">
        <v>500</v>
      </c>
      <c r="AW6" s="255" t="s">
        <v>70</v>
      </c>
      <c r="AX6" s="255"/>
      <c r="AY6" s="255"/>
      <c r="AZ6" s="255" t="s">
        <v>501</v>
      </c>
      <c r="BA6" s="255"/>
      <c r="BB6" s="255"/>
      <c r="BI6" s="255" t="s">
        <v>489</v>
      </c>
      <c r="BJ6" s="255"/>
      <c r="BK6" s="255"/>
      <c r="BL6" s="255"/>
      <c r="BM6" s="255"/>
      <c r="BX6" s="255" t="s">
        <v>503</v>
      </c>
      <c r="BY6" s="255"/>
      <c r="BZ6" s="255"/>
      <c r="CA6" s="255"/>
      <c r="CB6" s="255"/>
      <c r="CC6" s="255"/>
      <c r="CD6" s="255"/>
      <c r="CE6" s="255"/>
    </row>
    <row r="7" spans="1:83" s="251" customFormat="1" ht="32.25" customHeight="1" thickBot="1">
      <c r="A7" s="250"/>
      <c r="B7" s="250"/>
      <c r="C7" s="263"/>
      <c r="D7" s="713"/>
      <c r="E7" s="263"/>
      <c r="F7" s="263"/>
      <c r="G7" s="263"/>
      <c r="H7" s="263"/>
      <c r="I7" s="258"/>
      <c r="J7" s="258"/>
      <c r="K7" s="258"/>
      <c r="L7" s="258"/>
      <c r="M7" s="258"/>
      <c r="N7" s="804"/>
      <c r="O7" s="258"/>
      <c r="P7" s="258"/>
      <c r="Q7" s="253"/>
      <c r="R7" s="253"/>
      <c r="S7" s="253"/>
      <c r="T7" s="253"/>
      <c r="U7" s="253"/>
      <c r="V7" s="253"/>
      <c r="W7" s="253"/>
      <c r="X7" s="259" t="s">
        <v>504</v>
      </c>
      <c r="Y7" s="260"/>
      <c r="Z7" s="261"/>
      <c r="AA7" s="261"/>
      <c r="AB7" s="254"/>
      <c r="AC7" s="254"/>
      <c r="AD7" s="254"/>
      <c r="AE7" s="254"/>
      <c r="AF7" s="254"/>
      <c r="AG7" s="254"/>
      <c r="AH7" s="254"/>
      <c r="AI7" s="254"/>
      <c r="AJ7" s="254"/>
      <c r="AK7" s="261"/>
      <c r="AL7" s="254"/>
      <c r="AM7" s="254"/>
      <c r="AN7" s="261" t="s">
        <v>505</v>
      </c>
      <c r="AO7" s="261"/>
      <c r="AP7" s="262"/>
      <c r="AQ7" s="262"/>
      <c r="AR7" s="262"/>
      <c r="AS7" s="260"/>
      <c r="AT7" s="255"/>
      <c r="AU7" s="255"/>
      <c r="AV7" s="256" t="s">
        <v>506</v>
      </c>
      <c r="AW7" s="255" t="s">
        <v>603</v>
      </c>
      <c r="AX7" s="255"/>
      <c r="AY7" s="255"/>
      <c r="AZ7" s="255" t="s">
        <v>507</v>
      </c>
      <c r="BA7" s="255"/>
      <c r="BB7" s="255"/>
      <c r="BI7" s="255" t="s">
        <v>513</v>
      </c>
      <c r="BJ7" s="255"/>
      <c r="BK7" s="255"/>
      <c r="BL7" s="255"/>
      <c r="BM7" s="255"/>
      <c r="BX7" s="255" t="s">
        <v>509</v>
      </c>
      <c r="BY7" s="255"/>
      <c r="BZ7" s="255"/>
      <c r="CA7" s="255"/>
      <c r="CB7" s="255"/>
      <c r="CC7" s="255"/>
      <c r="CD7" s="255"/>
      <c r="CE7" s="255"/>
    </row>
    <row r="8" spans="1:83" s="251" customFormat="1" ht="17.25" customHeight="1" thickBot="1">
      <c r="A8" s="250"/>
      <c r="B8" s="1454" t="s">
        <v>510</v>
      </c>
      <c r="C8" s="1454"/>
      <c r="D8" s="1454"/>
      <c r="E8" s="1454"/>
      <c r="F8" s="1454"/>
      <c r="G8" s="1454"/>
      <c r="H8" s="1454"/>
      <c r="I8" s="264"/>
      <c r="J8" s="264"/>
      <c r="K8" s="264"/>
      <c r="L8" s="264"/>
      <c r="M8" s="264"/>
      <c r="N8" s="806"/>
      <c r="O8" s="264"/>
      <c r="P8" s="264"/>
      <c r="Q8" s="265"/>
      <c r="R8" s="265"/>
      <c r="S8" s="497"/>
      <c r="T8" s="265"/>
      <c r="U8" s="265"/>
      <c r="V8" s="265"/>
      <c r="W8" s="265"/>
      <c r="X8" s="259" t="s">
        <v>511</v>
      </c>
      <c r="Y8" s="260"/>
      <c r="Z8" s="261"/>
      <c r="AA8" s="261"/>
      <c r="AB8" s="254"/>
      <c r="AC8" s="254"/>
      <c r="AD8" s="254"/>
      <c r="AE8" s="254"/>
      <c r="AF8" s="254"/>
      <c r="AG8" s="254"/>
      <c r="AH8" s="254"/>
      <c r="AI8" s="254"/>
      <c r="AJ8" s="254"/>
      <c r="AK8" s="261"/>
      <c r="AL8" s="254"/>
      <c r="AM8" s="254"/>
      <c r="AN8" s="261" t="s">
        <v>123</v>
      </c>
      <c r="AO8" s="261" t="s">
        <v>600</v>
      </c>
      <c r="AP8" s="262"/>
      <c r="AQ8" s="262"/>
      <c r="AR8" s="262"/>
      <c r="AS8" s="260"/>
      <c r="AT8" s="255"/>
      <c r="AU8" s="255"/>
      <c r="AV8" s="255"/>
      <c r="AW8" s="255" t="s">
        <v>69</v>
      </c>
      <c r="AX8" s="255"/>
      <c r="AY8" s="255"/>
      <c r="AZ8" s="255" t="s">
        <v>512</v>
      </c>
      <c r="BA8" s="255"/>
      <c r="BB8" s="255"/>
      <c r="BI8" s="255" t="s">
        <v>595</v>
      </c>
      <c r="BJ8" s="255"/>
      <c r="BK8" s="255"/>
      <c r="BL8" s="255"/>
      <c r="BM8" s="255"/>
      <c r="BX8" s="255" t="s">
        <v>514</v>
      </c>
      <c r="BY8" s="255"/>
      <c r="BZ8" s="255"/>
      <c r="CA8" s="255"/>
      <c r="CB8" s="255"/>
      <c r="CC8" s="255"/>
      <c r="CD8" s="255"/>
      <c r="CE8" s="255"/>
    </row>
    <row r="9" spans="1:83" s="251" customFormat="1" ht="24.75" customHeight="1" thickBot="1">
      <c r="A9" s="250"/>
      <c r="B9" s="250"/>
      <c r="C9" s="264"/>
      <c r="D9" s="264"/>
      <c r="E9" s="264"/>
      <c r="F9" s="264"/>
      <c r="G9" s="264"/>
      <c r="H9" s="264"/>
      <c r="I9" s="264"/>
      <c r="J9" s="264"/>
      <c r="K9" s="264"/>
      <c r="L9" s="264"/>
      <c r="M9" s="264"/>
      <c r="N9" s="806"/>
      <c r="O9" s="264"/>
      <c r="P9" s="258"/>
      <c r="Q9" s="253"/>
      <c r="R9" s="253"/>
      <c r="S9" s="253"/>
      <c r="T9" s="253"/>
      <c r="U9" s="253"/>
      <c r="V9" s="253"/>
      <c r="W9" s="253"/>
      <c r="X9" s="259" t="s">
        <v>515</v>
      </c>
      <c r="Y9" s="260"/>
      <c r="Z9" s="261"/>
      <c r="AA9" s="261"/>
      <c r="AB9" s="254"/>
      <c r="AC9" s="254"/>
      <c r="AD9" s="254"/>
      <c r="AE9" s="254"/>
      <c r="AF9" s="254"/>
      <c r="AG9" s="254"/>
      <c r="AH9" s="254"/>
      <c r="AI9" s="254"/>
      <c r="AJ9" s="254"/>
      <c r="AK9" s="261"/>
      <c r="AL9" s="254"/>
      <c r="AM9" s="254"/>
      <c r="AN9" s="261" t="s">
        <v>124</v>
      </c>
      <c r="AO9" s="259" t="s">
        <v>601</v>
      </c>
      <c r="AP9" s="262"/>
      <c r="AQ9" s="262"/>
      <c r="AR9" s="259"/>
      <c r="AS9" s="260"/>
      <c r="AT9" s="255"/>
      <c r="AU9" s="255"/>
      <c r="AV9" s="255"/>
      <c r="AW9" s="255" t="s">
        <v>71</v>
      </c>
      <c r="AX9" s="255"/>
      <c r="AY9" s="255"/>
      <c r="AZ9" s="255" t="s">
        <v>516</v>
      </c>
      <c r="BA9" s="255"/>
      <c r="BB9" s="255"/>
      <c r="BI9" s="255" t="s">
        <v>596</v>
      </c>
      <c r="BJ9" s="255"/>
      <c r="BK9" s="255"/>
      <c r="BL9" s="255"/>
      <c r="BM9" s="255"/>
      <c r="BX9" s="255"/>
      <c r="BY9" s="255"/>
      <c r="BZ9" s="255"/>
      <c r="CA9" s="255"/>
      <c r="CB9" s="255"/>
      <c r="CC9" s="255"/>
      <c r="CD9" s="255"/>
      <c r="CE9" s="255"/>
    </row>
    <row r="10" spans="1:83" s="251" customFormat="1" ht="47.25" customHeight="1">
      <c r="A10" s="250"/>
      <c r="B10" s="266" t="s">
        <v>517</v>
      </c>
      <c r="C10" s="266" t="s">
        <v>518</v>
      </c>
      <c r="D10" s="266" t="s">
        <v>519</v>
      </c>
      <c r="E10" s="1455" t="s">
        <v>520</v>
      </c>
      <c r="F10" s="1455"/>
      <c r="G10" s="1455"/>
      <c r="H10" s="1455"/>
      <c r="I10" s="264"/>
      <c r="J10" s="264"/>
      <c r="K10" s="264"/>
      <c r="L10" s="264"/>
      <c r="M10" s="258"/>
      <c r="N10" s="804"/>
      <c r="O10" s="258"/>
      <c r="P10" s="258"/>
      <c r="Q10" s="253"/>
      <c r="R10" s="253"/>
      <c r="S10" s="253"/>
      <c r="T10" s="253"/>
      <c r="U10" s="253"/>
      <c r="V10" s="253"/>
      <c r="W10" s="267"/>
      <c r="X10" s="259" t="s">
        <v>521</v>
      </c>
      <c r="Y10" s="255"/>
      <c r="Z10" s="254"/>
      <c r="AA10" s="254"/>
      <c r="AB10" s="254"/>
      <c r="AC10" s="254"/>
      <c r="AD10" s="254"/>
      <c r="AE10" s="254"/>
      <c r="AF10" s="254"/>
      <c r="AG10" s="254"/>
      <c r="AH10" s="254"/>
      <c r="AI10" s="261"/>
      <c r="AJ10" s="254"/>
      <c r="AK10" s="254"/>
      <c r="AL10" s="261"/>
      <c r="AM10" s="261"/>
      <c r="AN10" s="261"/>
      <c r="AO10" s="259"/>
      <c r="AP10" s="262"/>
      <c r="AQ10" s="262"/>
      <c r="AR10" s="259"/>
      <c r="AS10" s="260"/>
      <c r="AT10" s="255"/>
      <c r="AU10" s="255" t="s">
        <v>4</v>
      </c>
      <c r="AV10" s="255"/>
      <c r="AX10" s="255"/>
      <c r="AY10" s="255"/>
      <c r="AZ10" s="255" t="s">
        <v>522</v>
      </c>
      <c r="BA10" s="255"/>
      <c r="BB10" s="255"/>
      <c r="BI10" s="255"/>
      <c r="BJ10" s="255"/>
      <c r="BK10" s="255"/>
      <c r="BL10" s="255"/>
      <c r="BM10" s="255"/>
      <c r="BX10" s="255"/>
      <c r="BY10" s="255"/>
      <c r="BZ10" s="255"/>
      <c r="CA10" s="255"/>
      <c r="CB10" s="255"/>
      <c r="CC10" s="255"/>
      <c r="CD10" s="255"/>
      <c r="CE10" s="255"/>
    </row>
    <row r="11" spans="1:83" s="251" customFormat="1" ht="33.75" customHeight="1" thickBot="1">
      <c r="A11" s="250"/>
      <c r="B11" s="268">
        <v>1203189</v>
      </c>
      <c r="C11" s="269">
        <v>45373</v>
      </c>
      <c r="D11" s="714">
        <v>43612760</v>
      </c>
      <c r="E11" s="1456" t="s">
        <v>3637</v>
      </c>
      <c r="F11" s="1456"/>
      <c r="G11" s="1456"/>
      <c r="H11" s="1456"/>
      <c r="I11" s="264"/>
      <c r="J11" s="264"/>
      <c r="K11" s="264"/>
      <c r="L11" s="264"/>
      <c r="M11" s="258"/>
      <c r="N11" s="804"/>
      <c r="O11" s="258"/>
      <c r="P11" s="258"/>
      <c r="Q11" s="253"/>
      <c r="R11" s="253"/>
      <c r="S11" s="253"/>
      <c r="T11" s="253"/>
      <c r="U11" s="253"/>
      <c r="V11" s="253"/>
      <c r="W11" s="267"/>
      <c r="X11" s="259" t="s">
        <v>523</v>
      </c>
      <c r="Y11" s="255"/>
      <c r="Z11" s="254"/>
      <c r="AA11" s="254"/>
      <c r="AB11" s="254"/>
      <c r="AC11" s="254"/>
      <c r="AD11" s="254"/>
      <c r="AE11" s="254"/>
      <c r="AF11" s="254"/>
      <c r="AG11" s="254"/>
      <c r="AH11" s="254"/>
      <c r="AI11" s="261"/>
      <c r="AJ11" s="254"/>
      <c r="AK11" s="254"/>
      <c r="AL11" s="261"/>
      <c r="AM11" s="261"/>
      <c r="AN11" s="261"/>
      <c r="AO11" s="261"/>
      <c r="AP11" s="262"/>
      <c r="AQ11" s="262"/>
      <c r="AR11" s="259"/>
      <c r="AS11" s="260"/>
      <c r="AT11" s="255"/>
      <c r="AU11" s="255" t="s">
        <v>524</v>
      </c>
      <c r="AV11" s="255"/>
      <c r="AX11" s="255"/>
      <c r="AY11" s="255"/>
      <c r="AZ11" s="255" t="s">
        <v>525</v>
      </c>
      <c r="BA11" s="255"/>
      <c r="BB11" s="255"/>
      <c r="BI11" s="255"/>
      <c r="BJ11" s="255"/>
      <c r="BK11" s="255"/>
      <c r="BL11" s="255"/>
      <c r="BM11" s="255"/>
      <c r="BY11" s="252"/>
      <c r="BZ11" s="252"/>
      <c r="CA11" s="252"/>
      <c r="CB11" s="252"/>
      <c r="CC11" s="252"/>
      <c r="CD11" s="252"/>
    </row>
    <row r="12" spans="1:83" s="251" customFormat="1" ht="15" customHeight="1">
      <c r="A12" s="250"/>
      <c r="B12" s="270"/>
      <c r="C12" s="270"/>
      <c r="D12" s="553"/>
      <c r="E12" s="272"/>
      <c r="F12" s="272"/>
      <c r="G12" s="272"/>
      <c r="H12" s="272"/>
      <c r="I12" s="264"/>
      <c r="J12" s="264"/>
      <c r="K12" s="273" t="s">
        <v>178</v>
      </c>
      <c r="L12" s="264"/>
      <c r="M12" s="258"/>
      <c r="N12" s="804"/>
      <c r="O12" s="258"/>
      <c r="P12" s="258"/>
      <c r="Q12" s="260"/>
      <c r="R12" s="260" t="s">
        <v>526</v>
      </c>
      <c r="S12" s="253"/>
      <c r="T12" s="253"/>
      <c r="U12" s="253"/>
      <c r="V12" s="253"/>
      <c r="W12" s="267"/>
      <c r="X12" s="259" t="s">
        <v>527</v>
      </c>
      <c r="Y12" s="255"/>
      <c r="Z12" s="254"/>
      <c r="AA12" s="254"/>
      <c r="AB12" s="254"/>
      <c r="AC12" s="254"/>
      <c r="AD12" s="254"/>
      <c r="AE12" s="254"/>
      <c r="AF12" s="254"/>
      <c r="AG12" s="254"/>
      <c r="AH12" s="254"/>
      <c r="AI12" s="261"/>
      <c r="AJ12" s="254"/>
      <c r="AK12" s="254"/>
      <c r="AL12" s="261"/>
      <c r="AM12" s="261"/>
      <c r="AN12" s="261"/>
      <c r="AO12" s="261"/>
      <c r="AP12" s="262"/>
      <c r="AQ12" s="262"/>
      <c r="AR12" s="259"/>
      <c r="AS12" s="260"/>
      <c r="AT12" s="255"/>
      <c r="AU12" s="255" t="s">
        <v>2510</v>
      </c>
      <c r="AV12" s="255"/>
      <c r="AX12" s="255"/>
      <c r="AY12" s="255"/>
      <c r="AZ12" s="255" t="s">
        <v>528</v>
      </c>
      <c r="BA12" s="255"/>
      <c r="BB12" s="255"/>
      <c r="BI12" s="255" t="s">
        <v>529</v>
      </c>
      <c r="BJ12" s="255"/>
      <c r="BK12" s="255"/>
      <c r="BL12" s="255"/>
      <c r="BM12" s="255"/>
      <c r="BY12" s="252"/>
      <c r="BZ12" s="252"/>
      <c r="CA12" s="252"/>
      <c r="CB12" s="252"/>
      <c r="CC12" s="252"/>
      <c r="CD12" s="252"/>
    </row>
    <row r="13" spans="1:83" s="251" customFormat="1" ht="33.75" customHeight="1" thickBot="1">
      <c r="A13" s="250"/>
      <c r="B13" s="270"/>
      <c r="C13" s="270"/>
      <c r="D13" s="553"/>
      <c r="E13" s="272"/>
      <c r="F13" s="271"/>
      <c r="G13" s="272"/>
      <c r="H13" s="272"/>
      <c r="I13" s="272"/>
      <c r="J13" s="272"/>
      <c r="K13" s="273" t="s">
        <v>177</v>
      </c>
      <c r="L13" s="264"/>
      <c r="M13" s="264"/>
      <c r="N13" s="806"/>
      <c r="O13" s="264"/>
      <c r="P13" s="258"/>
      <c r="Q13" s="260"/>
      <c r="R13" s="260" t="s">
        <v>530</v>
      </c>
      <c r="S13" s="253"/>
      <c r="T13" s="253"/>
      <c r="U13" s="253"/>
      <c r="V13" s="253"/>
      <c r="W13" s="253"/>
      <c r="X13" s="260"/>
      <c r="Y13" s="260"/>
      <c r="Z13" s="261"/>
      <c r="AA13" s="261"/>
      <c r="AB13" s="254"/>
      <c r="AC13" s="254"/>
      <c r="AD13" s="254"/>
      <c r="AE13" s="254"/>
      <c r="AF13" s="254"/>
      <c r="AG13" s="254"/>
      <c r="AH13" s="254"/>
      <c r="AI13" s="254"/>
      <c r="AJ13" s="254"/>
      <c r="AK13" s="261"/>
      <c r="AL13" s="254"/>
      <c r="AM13" s="254"/>
      <c r="AN13" s="261"/>
      <c r="AO13" s="261"/>
      <c r="AP13" s="262"/>
      <c r="AQ13" s="262"/>
      <c r="AR13" s="259"/>
      <c r="AS13" s="260"/>
      <c r="AT13" s="255"/>
      <c r="AU13" s="255"/>
      <c r="AV13" s="255"/>
      <c r="AX13" s="255"/>
      <c r="AY13" s="255"/>
      <c r="AZ13" s="255" t="s">
        <v>531</v>
      </c>
      <c r="BA13" s="255"/>
      <c r="BB13" s="255"/>
      <c r="BI13" s="255" t="s">
        <v>532</v>
      </c>
      <c r="BJ13" s="255"/>
      <c r="BK13" s="255"/>
      <c r="BL13" s="255"/>
      <c r="BM13" s="255"/>
      <c r="BY13" s="252"/>
      <c r="BZ13" s="252"/>
      <c r="CA13" s="252"/>
      <c r="CB13" s="252"/>
      <c r="CC13" s="252"/>
      <c r="CD13" s="252"/>
    </row>
    <row r="14" spans="1:83" s="251" customFormat="1" ht="17.25" customHeight="1" thickBot="1">
      <c r="A14" s="250"/>
      <c r="B14" s="1447" t="s">
        <v>533</v>
      </c>
      <c r="C14" s="1448"/>
      <c r="D14" s="1448"/>
      <c r="E14" s="1448"/>
      <c r="F14" s="1448"/>
      <c r="G14" s="1448"/>
      <c r="H14" s="1448"/>
      <c r="I14" s="1448"/>
      <c r="J14" s="1448"/>
      <c r="K14" s="1448"/>
      <c r="L14" s="1448"/>
      <c r="M14" s="1448"/>
      <c r="N14" s="1448"/>
      <c r="O14" s="1448"/>
      <c r="P14" s="1448"/>
      <c r="Q14" s="1448"/>
      <c r="R14" s="1448"/>
      <c r="S14" s="1449"/>
      <c r="AF14" s="280" t="s">
        <v>551</v>
      </c>
      <c r="AP14" s="252"/>
      <c r="AQ14" s="262"/>
      <c r="AR14" s="255"/>
      <c r="AS14" s="260"/>
      <c r="AT14" s="255"/>
      <c r="AU14" s="255"/>
      <c r="AV14" s="255"/>
      <c r="AW14" s="255"/>
      <c r="AX14" s="255"/>
      <c r="AY14" s="255"/>
      <c r="AZ14" s="255"/>
      <c r="BA14" s="255"/>
      <c r="BB14" s="255"/>
      <c r="BI14" s="255" t="s">
        <v>534</v>
      </c>
      <c r="BJ14" s="255"/>
      <c r="BK14" s="255"/>
      <c r="BL14" s="255"/>
      <c r="BM14" s="255"/>
      <c r="BY14" s="252"/>
      <c r="BZ14" s="252"/>
      <c r="CA14" s="252"/>
      <c r="CB14" s="252"/>
      <c r="CC14" s="252"/>
      <c r="CD14" s="252"/>
    </row>
    <row r="15" spans="1:83" s="251" customFormat="1" ht="4.5" customHeight="1" thickBot="1">
      <c r="A15" s="250"/>
      <c r="B15" s="250"/>
      <c r="C15" s="264"/>
      <c r="D15" s="264"/>
      <c r="E15" s="264"/>
      <c r="F15" s="264"/>
      <c r="G15" s="264"/>
      <c r="H15" s="264"/>
      <c r="I15" s="264"/>
      <c r="J15" s="264"/>
      <c r="K15" s="264"/>
      <c r="L15" s="264"/>
      <c r="M15" s="264"/>
      <c r="N15" s="806"/>
      <c r="O15" s="264"/>
      <c r="S15" s="253"/>
      <c r="AF15" s="255" t="s">
        <v>552</v>
      </c>
      <c r="AP15" s="252"/>
      <c r="AQ15" s="262"/>
      <c r="AR15" s="255"/>
      <c r="AS15" s="260"/>
      <c r="AT15" s="255"/>
      <c r="AU15" s="255"/>
      <c r="AV15" s="255"/>
      <c r="AW15" s="255"/>
      <c r="AX15" s="255"/>
      <c r="AY15" s="255"/>
      <c r="AZ15" s="255"/>
      <c r="BA15" s="255"/>
      <c r="BB15" s="255"/>
      <c r="BI15" s="255" t="s">
        <v>535</v>
      </c>
      <c r="BJ15" s="255"/>
      <c r="BK15" s="255"/>
      <c r="BL15" s="255"/>
      <c r="BM15" s="255"/>
      <c r="BY15" s="252"/>
      <c r="BZ15" s="252"/>
      <c r="CA15" s="252"/>
      <c r="CB15" s="252"/>
      <c r="CC15" s="252"/>
      <c r="CD15" s="252"/>
    </row>
    <row r="16" spans="1:83" s="251" customFormat="1" ht="87.75" customHeight="1">
      <c r="A16" s="250"/>
      <c r="B16" s="274" t="s">
        <v>536</v>
      </c>
      <c r="C16" s="275" t="s">
        <v>537</v>
      </c>
      <c r="D16" s="1442" t="s">
        <v>538</v>
      </c>
      <c r="E16" s="1442"/>
      <c r="F16" s="275" t="s">
        <v>539</v>
      </c>
      <c r="G16" s="275" t="s">
        <v>540</v>
      </c>
      <c r="H16" s="275" t="s">
        <v>541</v>
      </c>
      <c r="I16" s="275" t="s">
        <v>542</v>
      </c>
      <c r="J16" s="275" t="s">
        <v>543</v>
      </c>
      <c r="K16" s="275" t="s">
        <v>544</v>
      </c>
      <c r="L16" s="275" t="s">
        <v>545</v>
      </c>
      <c r="M16" s="275" t="s">
        <v>546</v>
      </c>
      <c r="N16" s="807"/>
      <c r="O16" s="275" t="s">
        <v>547</v>
      </c>
      <c r="P16" s="275" t="s">
        <v>548</v>
      </c>
      <c r="Q16" s="275" t="s">
        <v>549</v>
      </c>
      <c r="R16" s="275" t="s">
        <v>550</v>
      </c>
      <c r="S16" s="498" t="s">
        <v>3628</v>
      </c>
      <c r="AF16" s="255" t="s">
        <v>2511</v>
      </c>
      <c r="AP16" s="252"/>
      <c r="AQ16" s="262"/>
      <c r="AR16" s="255"/>
      <c r="AS16" s="260"/>
      <c r="AT16" s="255"/>
      <c r="AU16" s="255"/>
      <c r="AV16" s="255"/>
      <c r="AW16" s="255"/>
      <c r="AX16" s="255"/>
      <c r="AY16" s="255"/>
      <c r="AZ16" s="255"/>
      <c r="BA16" s="255"/>
      <c r="BB16" s="255"/>
      <c r="BI16" s="255"/>
      <c r="BJ16" s="255"/>
      <c r="BK16" s="255"/>
      <c r="BL16" s="255"/>
      <c r="BM16" s="255"/>
      <c r="BY16" s="252"/>
      <c r="BZ16" s="252"/>
      <c r="CA16" s="252"/>
      <c r="CB16" s="252"/>
      <c r="CC16" s="252"/>
      <c r="CD16" s="252"/>
    </row>
    <row r="17" spans="1:91" s="279" customFormat="1" ht="28.5" customHeight="1" thickBot="1">
      <c r="A17" s="250"/>
      <c r="B17" s="276" t="s">
        <v>131</v>
      </c>
      <c r="C17" s="277">
        <v>890982616</v>
      </c>
      <c r="D17" s="1443" t="s">
        <v>3638</v>
      </c>
      <c r="E17" s="1443"/>
      <c r="F17" s="277" t="s">
        <v>3639</v>
      </c>
      <c r="G17" s="277" t="s">
        <v>2524</v>
      </c>
      <c r="H17" s="277" t="s">
        <v>3634</v>
      </c>
      <c r="I17" s="277" t="s">
        <v>177</v>
      </c>
      <c r="J17" s="277" t="s">
        <v>3634</v>
      </c>
      <c r="K17" s="277">
        <v>6045432000</v>
      </c>
      <c r="L17" s="277"/>
      <c r="M17" s="278" t="s">
        <v>3640</v>
      </c>
      <c r="N17" s="808"/>
      <c r="O17" s="277">
        <v>1841201</v>
      </c>
      <c r="P17" s="277" t="s">
        <v>819</v>
      </c>
      <c r="Q17" s="277" t="s">
        <v>505</v>
      </c>
      <c r="R17" s="277" t="s">
        <v>530</v>
      </c>
      <c r="S17" s="499" t="s">
        <v>477</v>
      </c>
      <c r="AF17" s="280" t="s">
        <v>2512</v>
      </c>
      <c r="AQ17" s="600"/>
      <c r="AS17" s="610"/>
    </row>
    <row r="18" spans="1:91" ht="12" customHeight="1" thickBot="1">
      <c r="C18" s="257"/>
      <c r="D18" s="257"/>
      <c r="E18" s="257"/>
      <c r="F18" s="257"/>
      <c r="G18" s="257"/>
      <c r="H18" s="258"/>
      <c r="I18" s="258"/>
      <c r="J18" s="258"/>
      <c r="K18" s="258"/>
      <c r="L18" s="258"/>
      <c r="M18" s="258"/>
      <c r="N18" s="804"/>
      <c r="O18" s="258"/>
      <c r="P18" s="258"/>
      <c r="Q18" s="258"/>
      <c r="R18" s="258"/>
      <c r="T18" s="258"/>
      <c r="U18" s="258"/>
      <c r="V18" s="258"/>
      <c r="W18" s="258"/>
      <c r="X18" s="258"/>
      <c r="Y18" s="258"/>
      <c r="Z18" s="267"/>
      <c r="AA18" s="267"/>
      <c r="AB18" s="251"/>
      <c r="AC18" s="251"/>
      <c r="AD18" s="251"/>
      <c r="AE18" s="251"/>
      <c r="AF18" s="255" t="s">
        <v>552</v>
      </c>
      <c r="AG18" s="251"/>
      <c r="AH18" s="251"/>
      <c r="AI18" s="251"/>
      <c r="AJ18" s="251"/>
      <c r="AK18" s="267"/>
      <c r="AL18" s="251"/>
      <c r="AM18" s="251"/>
      <c r="AN18" s="267"/>
      <c r="AO18" s="267"/>
      <c r="AP18" s="267"/>
      <c r="AQ18" s="267"/>
      <c r="AR18" s="267"/>
      <c r="AS18" s="253"/>
      <c r="AT18" s="251"/>
      <c r="AU18" s="251"/>
      <c r="AV18" s="251"/>
      <c r="AW18" s="251"/>
      <c r="AX18" s="251"/>
      <c r="AY18" s="251"/>
      <c r="BA18" s="251"/>
      <c r="BB18" s="251"/>
      <c r="BC18" s="251"/>
      <c r="BD18" s="251"/>
      <c r="BE18" s="251"/>
      <c r="BF18" s="251"/>
      <c r="BG18" s="251"/>
      <c r="BH18" s="251"/>
      <c r="BI18" s="251"/>
      <c r="BJ18" s="251"/>
      <c r="BK18" s="251"/>
      <c r="BL18" s="251"/>
      <c r="BM18" s="251"/>
      <c r="BN18" s="251"/>
      <c r="BO18" s="251"/>
      <c r="BP18" s="251"/>
      <c r="BQ18" s="251"/>
      <c r="BR18" s="251"/>
      <c r="BS18" s="251"/>
      <c r="BT18" s="251"/>
      <c r="BU18" s="251"/>
      <c r="BV18" s="251"/>
      <c r="BW18" s="251"/>
      <c r="BX18" s="251"/>
      <c r="BY18" s="251"/>
      <c r="BZ18" s="251"/>
      <c r="CA18" s="251"/>
      <c r="CB18" s="251"/>
      <c r="CC18" s="251"/>
      <c r="CD18" s="251"/>
      <c r="CE18" s="251"/>
      <c r="CF18" s="251"/>
      <c r="CG18" s="251"/>
      <c r="CH18" s="251"/>
      <c r="CI18" s="251"/>
      <c r="CJ18" s="251"/>
    </row>
    <row r="19" spans="1:91" ht="16.5" customHeight="1" thickBot="1">
      <c r="B19" s="1444" t="s">
        <v>553</v>
      </c>
      <c r="C19" s="1445"/>
      <c r="D19" s="1445"/>
      <c r="E19" s="1445"/>
      <c r="F19" s="1445"/>
      <c r="G19" s="1445"/>
      <c r="H19" s="1445"/>
      <c r="I19" s="1445"/>
      <c r="J19" s="1445"/>
      <c r="K19" s="1445"/>
      <c r="L19" s="1445"/>
      <c r="M19" s="1445"/>
      <c r="N19" s="1445"/>
      <c r="O19" s="1445"/>
      <c r="P19" s="1445"/>
      <c r="Q19" s="1445"/>
      <c r="R19" s="1445"/>
      <c r="S19" s="1445"/>
      <c r="T19" s="1445"/>
      <c r="U19" s="1445"/>
      <c r="V19" s="1445"/>
      <c r="W19" s="1445"/>
      <c r="X19" s="1445"/>
      <c r="Y19" s="1445"/>
      <c r="Z19" s="1445"/>
      <c r="AA19" s="1445"/>
      <c r="AB19" s="1445"/>
      <c r="AC19" s="1445"/>
      <c r="AD19" s="1445"/>
      <c r="AE19" s="1445"/>
      <c r="AF19" s="1445"/>
      <c r="AG19" s="1446"/>
      <c r="AH19" s="1439" t="s">
        <v>554</v>
      </c>
      <c r="AI19" s="1440"/>
      <c r="AJ19" s="1440"/>
      <c r="AK19" s="1440"/>
      <c r="AL19" s="1440"/>
      <c r="AM19" s="1440"/>
      <c r="AN19" s="1440"/>
      <c r="AO19" s="1440"/>
      <c r="AP19" s="1440"/>
      <c r="AQ19" s="1440"/>
      <c r="AR19" s="1440"/>
      <c r="AS19" s="1440"/>
      <c r="AT19" s="1440"/>
      <c r="AU19" s="1440"/>
      <c r="AV19" s="1440"/>
      <c r="AW19" s="1440"/>
      <c r="AX19" s="1440"/>
      <c r="AY19" s="1440"/>
      <c r="AZ19" s="1440"/>
      <c r="BA19" s="1440"/>
      <c r="BB19" s="1440"/>
      <c r="BC19" s="1440"/>
      <c r="BD19" s="1440"/>
      <c r="BE19" s="1440"/>
      <c r="BF19" s="1440"/>
      <c r="BG19" s="1440"/>
      <c r="BH19" s="1440"/>
      <c r="BI19" s="1440"/>
      <c r="BJ19" s="1440"/>
      <c r="BK19" s="1440"/>
      <c r="BL19" s="1440"/>
      <c r="BM19" s="1440"/>
      <c r="BN19" s="1440"/>
      <c r="BO19" s="1440"/>
      <c r="BP19" s="1440"/>
      <c r="BQ19" s="1440"/>
      <c r="BR19" s="1440"/>
      <c r="BS19" s="1440"/>
      <c r="BT19" s="1440"/>
      <c r="BU19" s="1440"/>
      <c r="BV19" s="1440"/>
      <c r="BW19" s="1440"/>
      <c r="BX19" s="1440"/>
      <c r="BY19" s="1441" t="s">
        <v>555</v>
      </c>
      <c r="BZ19" s="1441"/>
      <c r="CA19" s="1441"/>
      <c r="CB19" s="1441"/>
      <c r="CC19" s="1441"/>
      <c r="CD19" s="1441"/>
      <c r="CE19" s="1441"/>
      <c r="CF19" s="1441"/>
      <c r="CG19" s="1441"/>
      <c r="CH19" s="1441"/>
      <c r="CI19" s="1441"/>
      <c r="CJ19" s="1441"/>
      <c r="CK19" s="1441"/>
      <c r="CL19" s="250" t="e">
        <f>+IF(H23=#REF!,"ok","no")</f>
        <v>#REF!</v>
      </c>
    </row>
    <row r="20" spans="1:91" ht="6" customHeight="1" thickBot="1">
      <c r="B20" s="449"/>
      <c r="C20" s="449"/>
      <c r="D20" s="449"/>
      <c r="E20" s="449"/>
      <c r="F20" s="449"/>
      <c r="G20" s="449"/>
      <c r="H20" s="449"/>
      <c r="I20" s="449"/>
      <c r="J20" s="449"/>
      <c r="K20" s="449"/>
      <c r="L20" s="449"/>
      <c r="M20" s="449"/>
      <c r="N20" s="809"/>
      <c r="O20" s="449"/>
      <c r="P20" s="449"/>
      <c r="Q20" s="449"/>
      <c r="R20" s="449"/>
      <c r="S20" s="500"/>
      <c r="T20" s="449"/>
      <c r="U20" s="449"/>
      <c r="V20" s="449"/>
      <c r="W20" s="449"/>
      <c r="X20" s="449"/>
      <c r="Y20" s="449"/>
      <c r="Z20" s="449"/>
      <c r="AA20" s="449"/>
      <c r="AB20" s="449"/>
      <c r="AC20" s="449"/>
      <c r="AD20" s="449"/>
      <c r="AE20" s="449"/>
      <c r="AF20" s="449"/>
      <c r="AG20" s="449"/>
      <c r="AH20" s="257"/>
      <c r="AI20" s="257"/>
      <c r="AJ20" s="257"/>
      <c r="AK20" s="257"/>
      <c r="AL20" s="257"/>
      <c r="AM20" s="257"/>
      <c r="AN20" s="257"/>
      <c r="AO20" s="257"/>
      <c r="AP20" s="257"/>
      <c r="AQ20" s="601"/>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c r="BW20" s="257"/>
      <c r="BX20" s="257"/>
      <c r="BY20" s="449"/>
      <c r="BZ20" s="449"/>
      <c r="CA20" s="449"/>
      <c r="CB20" s="449"/>
      <c r="CC20" s="449"/>
      <c r="CD20" s="449"/>
      <c r="CE20" s="449"/>
      <c r="CF20" s="449"/>
      <c r="CG20" s="449"/>
      <c r="CH20" s="449"/>
      <c r="CI20" s="449"/>
      <c r="CJ20" s="449"/>
      <c r="CK20" s="449"/>
    </row>
    <row r="21" spans="1:91" ht="78.75" customHeight="1" thickBot="1">
      <c r="B21" s="1474" t="s">
        <v>3641</v>
      </c>
      <c r="C21" s="1472" t="s">
        <v>3642</v>
      </c>
      <c r="D21" s="1472" t="s">
        <v>3643</v>
      </c>
      <c r="E21" s="1470" t="s">
        <v>3644</v>
      </c>
      <c r="F21" s="1472" t="s">
        <v>3645</v>
      </c>
      <c r="G21" s="1472" t="s">
        <v>536</v>
      </c>
      <c r="H21" s="1472" t="s">
        <v>3646</v>
      </c>
      <c r="I21" s="1472" t="s">
        <v>3647</v>
      </c>
      <c r="J21" s="1472" t="s">
        <v>3648</v>
      </c>
      <c r="K21" s="1472" t="s">
        <v>3649</v>
      </c>
      <c r="L21" s="1472" t="s">
        <v>556</v>
      </c>
      <c r="M21" s="1472" t="s">
        <v>3650</v>
      </c>
      <c r="N21" s="810" t="s">
        <v>4134</v>
      </c>
      <c r="O21" s="1472" t="s">
        <v>3651</v>
      </c>
      <c r="P21" s="1472" t="s">
        <v>3652</v>
      </c>
      <c r="Q21" s="1472" t="s">
        <v>3653</v>
      </c>
      <c r="R21" s="1472" t="s">
        <v>3654</v>
      </c>
      <c r="S21" s="1472" t="s">
        <v>3655</v>
      </c>
      <c r="T21" s="1480" t="s">
        <v>557</v>
      </c>
      <c r="U21" s="1472" t="s">
        <v>3656</v>
      </c>
      <c r="V21" s="1472" t="s">
        <v>3657</v>
      </c>
      <c r="W21" s="1472" t="s">
        <v>546</v>
      </c>
      <c r="X21" s="1472" t="s">
        <v>3658</v>
      </c>
      <c r="Y21" s="1470" t="s">
        <v>3659</v>
      </c>
      <c r="Z21" s="1472" t="s">
        <v>3660</v>
      </c>
      <c r="AA21" s="1470" t="s">
        <v>3661</v>
      </c>
      <c r="AB21" s="1472" t="s">
        <v>3662</v>
      </c>
      <c r="AC21" s="1470" t="s">
        <v>3663</v>
      </c>
      <c r="AD21" s="1472" t="s">
        <v>558</v>
      </c>
      <c r="AE21" s="1472" t="s">
        <v>559</v>
      </c>
      <c r="AF21" s="1464" t="s">
        <v>3664</v>
      </c>
      <c r="AG21" s="1464" t="s">
        <v>3665</v>
      </c>
      <c r="AH21" s="1466" t="s">
        <v>3666</v>
      </c>
      <c r="AI21" s="1468" t="s">
        <v>3667</v>
      </c>
      <c r="AJ21" s="1468" t="s">
        <v>3668</v>
      </c>
      <c r="AK21" s="1468" t="s">
        <v>3669</v>
      </c>
      <c r="AL21" s="1468" t="s">
        <v>560</v>
      </c>
      <c r="AM21" s="1468" t="s">
        <v>3670</v>
      </c>
      <c r="AN21" s="1468" t="s">
        <v>3671</v>
      </c>
      <c r="AO21" s="1468" t="s">
        <v>3672</v>
      </c>
      <c r="AP21" s="1468" t="s">
        <v>3673</v>
      </c>
      <c r="AQ21" s="1482" t="s">
        <v>3674</v>
      </c>
      <c r="AR21" s="1484" t="s">
        <v>3675</v>
      </c>
      <c r="AS21" s="1486" t="s">
        <v>3676</v>
      </c>
      <c r="AT21" s="1488" t="s">
        <v>3677</v>
      </c>
      <c r="AU21" s="1489"/>
      <c r="AV21" s="1489"/>
      <c r="AW21" s="1489"/>
      <c r="AX21" s="1489"/>
      <c r="AY21" s="1489"/>
      <c r="AZ21" s="1489"/>
      <c r="BA21" s="1490" t="s">
        <v>3678</v>
      </c>
      <c r="BB21" s="1490"/>
      <c r="BC21" s="1490"/>
      <c r="BD21" s="1490"/>
      <c r="BE21" s="1490"/>
      <c r="BF21" s="1490"/>
      <c r="BG21" s="1490"/>
      <c r="BH21" s="1490"/>
      <c r="BI21" s="1490"/>
      <c r="BJ21" s="1490"/>
      <c r="BK21" s="1490"/>
      <c r="BL21" s="1490"/>
      <c r="BM21" s="1490"/>
      <c r="BN21" s="1490"/>
      <c r="BO21" s="1490"/>
      <c r="BP21" s="1490"/>
      <c r="BQ21" s="1490"/>
      <c r="BR21" s="1490"/>
      <c r="BS21" s="1490"/>
      <c r="BT21" s="1490"/>
      <c r="BU21" s="1490"/>
      <c r="BV21" s="1490"/>
      <c r="BW21" s="1490"/>
      <c r="BX21" s="1491"/>
      <c r="BY21" s="1492" t="s">
        <v>3679</v>
      </c>
      <c r="BZ21" s="1494" t="s">
        <v>3680</v>
      </c>
      <c r="CA21" s="1494" t="s">
        <v>3681</v>
      </c>
      <c r="CB21" s="1496" t="s">
        <v>3682</v>
      </c>
      <c r="CC21" s="1496" t="s">
        <v>3683</v>
      </c>
      <c r="CD21" s="1494" t="s">
        <v>3684</v>
      </c>
      <c r="CE21" s="1494" t="s">
        <v>3685</v>
      </c>
      <c r="CF21" s="1494" t="s">
        <v>3686</v>
      </c>
      <c r="CG21" s="1494" t="s">
        <v>3687</v>
      </c>
      <c r="CH21" s="1494" t="s">
        <v>3688</v>
      </c>
      <c r="CI21" s="1494" t="s">
        <v>3689</v>
      </c>
      <c r="CJ21" s="1498" t="s">
        <v>3690</v>
      </c>
      <c r="CK21" s="1500" t="s">
        <v>561</v>
      </c>
    </row>
    <row r="22" spans="1:91" ht="26.25" customHeight="1" thickBot="1">
      <c r="B22" s="1475"/>
      <c r="C22" s="1473"/>
      <c r="D22" s="1473"/>
      <c r="E22" s="1471"/>
      <c r="F22" s="1473"/>
      <c r="G22" s="1473"/>
      <c r="H22" s="1473"/>
      <c r="I22" s="1473"/>
      <c r="J22" s="1473"/>
      <c r="K22" s="1473"/>
      <c r="L22" s="1473"/>
      <c r="M22" s="1473"/>
      <c r="N22" s="811"/>
      <c r="O22" s="1473"/>
      <c r="P22" s="1473"/>
      <c r="Q22" s="1473"/>
      <c r="R22" s="1473"/>
      <c r="S22" s="1473"/>
      <c r="T22" s="1481"/>
      <c r="U22" s="1473"/>
      <c r="V22" s="1473"/>
      <c r="W22" s="1473"/>
      <c r="X22" s="1473"/>
      <c r="Y22" s="1471"/>
      <c r="Z22" s="1473"/>
      <c r="AA22" s="1471"/>
      <c r="AB22" s="1473"/>
      <c r="AC22" s="1471"/>
      <c r="AD22" s="1479"/>
      <c r="AE22" s="1473"/>
      <c r="AF22" s="1465"/>
      <c r="AG22" s="1465"/>
      <c r="AH22" s="1467"/>
      <c r="AI22" s="1469"/>
      <c r="AJ22" s="1469"/>
      <c r="AK22" s="1469"/>
      <c r="AL22" s="1469"/>
      <c r="AM22" s="1469"/>
      <c r="AN22" s="1469"/>
      <c r="AO22" s="1469"/>
      <c r="AP22" s="1469"/>
      <c r="AQ22" s="1483"/>
      <c r="AR22" s="1485"/>
      <c r="AS22" s="1487"/>
      <c r="AT22" s="522" t="s">
        <v>85</v>
      </c>
      <c r="AU22" s="523" t="s">
        <v>4</v>
      </c>
      <c r="AV22" s="523" t="s">
        <v>4</v>
      </c>
      <c r="AW22" s="523" t="s">
        <v>86</v>
      </c>
      <c r="AX22" s="523" t="s">
        <v>30</v>
      </c>
      <c r="AY22" s="523" t="s">
        <v>87</v>
      </c>
      <c r="AZ22" s="524" t="s">
        <v>3</v>
      </c>
      <c r="BA22" s="525">
        <v>1</v>
      </c>
      <c r="BB22" s="523">
        <v>2</v>
      </c>
      <c r="BC22" s="523">
        <v>3</v>
      </c>
      <c r="BD22" s="523">
        <v>4</v>
      </c>
      <c r="BE22" s="523">
        <v>5</v>
      </c>
      <c r="BF22" s="523">
        <v>6</v>
      </c>
      <c r="BG22" s="523">
        <v>7</v>
      </c>
      <c r="BH22" s="523">
        <v>8</v>
      </c>
      <c r="BI22" s="523">
        <v>9</v>
      </c>
      <c r="BJ22" s="523">
        <v>10</v>
      </c>
      <c r="BK22" s="523" t="s">
        <v>88</v>
      </c>
      <c r="BL22" s="523" t="s">
        <v>89</v>
      </c>
      <c r="BM22" s="523" t="s">
        <v>2503</v>
      </c>
      <c r="BN22" s="523" t="s">
        <v>3694</v>
      </c>
      <c r="BO22" s="523" t="s">
        <v>3695</v>
      </c>
      <c r="BP22" s="523" t="s">
        <v>3696</v>
      </c>
      <c r="BQ22" s="523" t="s">
        <v>3697</v>
      </c>
      <c r="BR22" s="523" t="s">
        <v>3698</v>
      </c>
      <c r="BS22" s="523" t="s">
        <v>3699</v>
      </c>
      <c r="BT22" s="523" t="s">
        <v>3700</v>
      </c>
      <c r="BU22" s="523" t="s">
        <v>3701</v>
      </c>
      <c r="BV22" s="523" t="s">
        <v>3702</v>
      </c>
      <c r="BW22" s="523" t="s">
        <v>3703</v>
      </c>
      <c r="BX22" s="526">
        <v>24</v>
      </c>
      <c r="BY22" s="1493"/>
      <c r="BZ22" s="1495"/>
      <c r="CA22" s="1495"/>
      <c r="CB22" s="1497"/>
      <c r="CC22" s="1497"/>
      <c r="CD22" s="1495"/>
      <c r="CE22" s="1495"/>
      <c r="CF22" s="1495"/>
      <c r="CG22" s="1495"/>
      <c r="CH22" s="1495"/>
      <c r="CI22" s="1495"/>
      <c r="CJ22" s="1499"/>
      <c r="CK22" s="1501"/>
    </row>
    <row r="23" spans="1:91" s="768" customFormat="1" ht="16.149999999999999" customHeight="1" thickBot="1">
      <c r="B23" s="769"/>
      <c r="C23" s="770" t="s">
        <v>474</v>
      </c>
      <c r="D23" s="769" t="s">
        <v>3947</v>
      </c>
      <c r="E23" s="771">
        <v>45413</v>
      </c>
      <c r="F23" s="772">
        <v>45406</v>
      </c>
      <c r="G23" s="770" t="s">
        <v>61</v>
      </c>
      <c r="H23" s="770">
        <v>1010084385</v>
      </c>
      <c r="I23" s="770" t="s">
        <v>3125</v>
      </c>
      <c r="J23" s="770" t="s">
        <v>3126</v>
      </c>
      <c r="K23" s="770" t="s">
        <v>3127</v>
      </c>
      <c r="L23" s="770" t="s">
        <v>3128</v>
      </c>
      <c r="M23" s="771">
        <v>36590</v>
      </c>
      <c r="N23" s="813">
        <v>1</v>
      </c>
      <c r="O23" s="770" t="s">
        <v>524</v>
      </c>
      <c r="P23" s="851" t="s">
        <v>3129</v>
      </c>
      <c r="Q23" s="774" t="s">
        <v>2524</v>
      </c>
      <c r="R23" s="774" t="s">
        <v>3626</v>
      </c>
      <c r="S23" s="775" t="s">
        <v>3118</v>
      </c>
      <c r="T23" s="775"/>
      <c r="U23" s="775">
        <v>6045432000</v>
      </c>
      <c r="V23" s="774">
        <v>3217330787</v>
      </c>
      <c r="W23" s="777" t="s">
        <v>3130</v>
      </c>
      <c r="X23" s="776" t="s">
        <v>2527</v>
      </c>
      <c r="Y23" s="826"/>
      <c r="Z23" s="776" t="s">
        <v>3119</v>
      </c>
      <c r="AA23" s="779"/>
      <c r="AB23" s="779" t="s">
        <v>4024</v>
      </c>
      <c r="AC23" s="852"/>
      <c r="AD23" s="781" t="s">
        <v>489</v>
      </c>
      <c r="AE23" s="853"/>
      <c r="AF23" s="779" t="s">
        <v>551</v>
      </c>
      <c r="AG23" s="779" t="s">
        <v>600</v>
      </c>
      <c r="AH23" s="779" t="s">
        <v>485</v>
      </c>
      <c r="AI23" s="779" t="s">
        <v>492</v>
      </c>
      <c r="AJ23" s="836">
        <v>45499</v>
      </c>
      <c r="AK23" s="854">
        <v>45652</v>
      </c>
      <c r="AL23" s="785">
        <v>5</v>
      </c>
      <c r="AM23" s="855">
        <v>22500000</v>
      </c>
      <c r="AN23" s="838">
        <v>4500000</v>
      </c>
      <c r="AO23" s="856">
        <v>1800000</v>
      </c>
      <c r="AP23" s="857">
        <v>1841201</v>
      </c>
      <c r="AQ23" s="789" t="s">
        <v>821</v>
      </c>
      <c r="AR23" s="858"/>
      <c r="AS23" s="769">
        <v>1</v>
      </c>
      <c r="AT23" s="791" t="s">
        <v>112</v>
      </c>
      <c r="AU23" s="792" t="s">
        <v>112</v>
      </c>
      <c r="AV23" s="792" t="s">
        <v>112</v>
      </c>
      <c r="AW23" s="792" t="s">
        <v>112</v>
      </c>
      <c r="AX23" s="792" t="s">
        <v>112</v>
      </c>
      <c r="AY23" s="769"/>
      <c r="AZ23" s="769"/>
      <c r="BA23" s="769"/>
      <c r="BB23" s="769"/>
      <c r="BC23" s="769"/>
      <c r="BD23" s="769"/>
      <c r="BE23" s="769"/>
      <c r="BF23" s="769"/>
      <c r="BG23" s="769" t="s">
        <v>112</v>
      </c>
      <c r="BH23" s="769" t="s">
        <v>112</v>
      </c>
      <c r="BI23" s="769" t="s">
        <v>112</v>
      </c>
      <c r="BJ23" s="769" t="s">
        <v>112</v>
      </c>
      <c r="BK23" s="769" t="s">
        <v>112</v>
      </c>
      <c r="BL23" s="769" t="s">
        <v>112</v>
      </c>
      <c r="BM23" s="769" t="s">
        <v>3693</v>
      </c>
      <c r="BN23" s="769" t="s">
        <v>112</v>
      </c>
      <c r="BO23" s="769" t="s">
        <v>112</v>
      </c>
      <c r="BP23" s="769" t="s">
        <v>112</v>
      </c>
      <c r="BQ23" s="769" t="s">
        <v>112</v>
      </c>
      <c r="BR23" s="769"/>
      <c r="BS23" s="769"/>
      <c r="BT23" s="769"/>
      <c r="BU23" s="769"/>
      <c r="BV23" s="769"/>
      <c r="BW23" s="769"/>
      <c r="BX23" s="795"/>
      <c r="BY23" s="793">
        <v>1841201</v>
      </c>
      <c r="BZ23" s="794" t="s">
        <v>3704</v>
      </c>
      <c r="CA23" s="795">
        <v>1841201</v>
      </c>
      <c r="CB23" s="795">
        <v>1</v>
      </c>
      <c r="CC23" s="795">
        <v>0.52200000000000002</v>
      </c>
      <c r="CD23" s="796" t="s">
        <v>2541</v>
      </c>
      <c r="CE23" s="796" t="s">
        <v>2524</v>
      </c>
      <c r="CF23" s="796" t="s">
        <v>3634</v>
      </c>
      <c r="CG23" s="796" t="s">
        <v>177</v>
      </c>
      <c r="CH23" s="797">
        <v>6045432000</v>
      </c>
      <c r="CI23" s="797">
        <v>3002500001</v>
      </c>
      <c r="CJ23" s="798" t="s">
        <v>3706</v>
      </c>
      <c r="CK23" s="797"/>
      <c r="CL23" s="768">
        <v>1</v>
      </c>
      <c r="CM23" s="768" t="str">
        <f t="shared" ref="CM23:CM65" si="0">+IF(N23=CL23,"pinta","pasar")</f>
        <v>pinta</v>
      </c>
    </row>
    <row r="24" spans="1:91" s="768" customFormat="1" ht="16.5" customHeight="1" thickBot="1">
      <c r="B24" s="769"/>
      <c r="C24" s="770" t="s">
        <v>474</v>
      </c>
      <c r="D24" s="769" t="s">
        <v>3947</v>
      </c>
      <c r="E24" s="771">
        <v>45413</v>
      </c>
      <c r="F24" s="772">
        <v>45406</v>
      </c>
      <c r="G24" s="770" t="s">
        <v>61</v>
      </c>
      <c r="H24" s="770">
        <v>1036396883</v>
      </c>
      <c r="I24" s="770" t="s">
        <v>3131</v>
      </c>
      <c r="J24" s="770" t="s">
        <v>2779</v>
      </c>
      <c r="K24" s="770" t="s">
        <v>3132</v>
      </c>
      <c r="L24" s="770" t="s">
        <v>3133</v>
      </c>
      <c r="M24" s="771">
        <v>33573</v>
      </c>
      <c r="N24" s="813">
        <v>2</v>
      </c>
      <c r="O24" s="770" t="s">
        <v>4</v>
      </c>
      <c r="P24" s="851" t="s">
        <v>3691</v>
      </c>
      <c r="Q24" s="774" t="s">
        <v>2524</v>
      </c>
      <c r="R24" s="774" t="s">
        <v>3626</v>
      </c>
      <c r="S24" s="775" t="s">
        <v>3118</v>
      </c>
      <c r="T24" s="775"/>
      <c r="U24" s="775">
        <v>6045432000</v>
      </c>
      <c r="V24" s="774">
        <v>3108911822</v>
      </c>
      <c r="W24" s="777" t="s">
        <v>3134</v>
      </c>
      <c r="X24" s="776" t="s">
        <v>2527</v>
      </c>
      <c r="Y24" s="826"/>
      <c r="Z24" s="776" t="s">
        <v>2573</v>
      </c>
      <c r="AA24" s="779"/>
      <c r="AB24" s="779" t="s">
        <v>4024</v>
      </c>
      <c r="AC24" s="852"/>
      <c r="AD24" s="781" t="s">
        <v>489</v>
      </c>
      <c r="AE24" s="853"/>
      <c r="AF24" s="779" t="s">
        <v>551</v>
      </c>
      <c r="AG24" s="779" t="s">
        <v>600</v>
      </c>
      <c r="AH24" s="779" t="s">
        <v>485</v>
      </c>
      <c r="AI24" s="779" t="s">
        <v>492</v>
      </c>
      <c r="AJ24" s="836">
        <v>45499</v>
      </c>
      <c r="AK24" s="854">
        <v>45652</v>
      </c>
      <c r="AL24" s="785">
        <v>5</v>
      </c>
      <c r="AM24" s="855">
        <v>20000000</v>
      </c>
      <c r="AN24" s="839">
        <v>4000000</v>
      </c>
      <c r="AO24" s="859">
        <v>1600000</v>
      </c>
      <c r="AP24" s="857">
        <v>1841201</v>
      </c>
      <c r="AQ24" s="789" t="s">
        <v>821</v>
      </c>
      <c r="AR24" s="858"/>
      <c r="AS24" s="769">
        <v>1</v>
      </c>
      <c r="AT24" s="791" t="s">
        <v>112</v>
      </c>
      <c r="AU24" s="792" t="s">
        <v>112</v>
      </c>
      <c r="AV24" s="792" t="s">
        <v>112</v>
      </c>
      <c r="AW24" s="792" t="s">
        <v>112</v>
      </c>
      <c r="AX24" s="792" t="s">
        <v>112</v>
      </c>
      <c r="AY24" s="769"/>
      <c r="AZ24" s="769"/>
      <c r="BA24" s="769"/>
      <c r="BB24" s="769"/>
      <c r="BC24" s="769"/>
      <c r="BD24" s="769"/>
      <c r="BE24" s="769"/>
      <c r="BF24" s="769"/>
      <c r="BG24" s="769" t="s">
        <v>112</v>
      </c>
      <c r="BH24" s="769" t="s">
        <v>112</v>
      </c>
      <c r="BI24" s="769" t="s">
        <v>112</v>
      </c>
      <c r="BJ24" s="769" t="s">
        <v>112</v>
      </c>
      <c r="BK24" s="769" t="s">
        <v>112</v>
      </c>
      <c r="BL24" s="769" t="s">
        <v>112</v>
      </c>
      <c r="BM24" s="769" t="s">
        <v>3693</v>
      </c>
      <c r="BN24" s="769" t="s">
        <v>112</v>
      </c>
      <c r="BO24" s="769" t="s">
        <v>112</v>
      </c>
      <c r="BP24" s="769" t="s">
        <v>112</v>
      </c>
      <c r="BQ24" s="769" t="s">
        <v>112</v>
      </c>
      <c r="BR24" s="769"/>
      <c r="BS24" s="769"/>
      <c r="BT24" s="769"/>
      <c r="BU24" s="769"/>
      <c r="BV24" s="769"/>
      <c r="BW24" s="769"/>
      <c r="BX24" s="795"/>
      <c r="BY24" s="793">
        <v>1841201</v>
      </c>
      <c r="BZ24" s="794" t="s">
        <v>3704</v>
      </c>
      <c r="CA24" s="795">
        <v>1841201</v>
      </c>
      <c r="CB24" s="795">
        <v>1</v>
      </c>
      <c r="CC24" s="795">
        <v>0.52200000000000002</v>
      </c>
      <c r="CD24" s="796" t="s">
        <v>3710</v>
      </c>
      <c r="CE24" s="796" t="s">
        <v>2524</v>
      </c>
      <c r="CF24" s="796" t="s">
        <v>3634</v>
      </c>
      <c r="CG24" s="796" t="s">
        <v>177</v>
      </c>
      <c r="CH24" s="797">
        <v>6045432000</v>
      </c>
      <c r="CI24" s="797">
        <v>3002500001</v>
      </c>
      <c r="CJ24" s="798" t="s">
        <v>3706</v>
      </c>
      <c r="CK24" s="797"/>
      <c r="CL24" s="768">
        <v>2</v>
      </c>
      <c r="CM24" s="768" t="str">
        <f t="shared" si="0"/>
        <v>pinta</v>
      </c>
    </row>
    <row r="25" spans="1:91" s="768" customFormat="1" ht="15.75" customHeight="1" thickBot="1">
      <c r="B25" s="769"/>
      <c r="C25" s="770" t="s">
        <v>474</v>
      </c>
      <c r="D25" s="769" t="s">
        <v>3947</v>
      </c>
      <c r="E25" s="771">
        <v>45413</v>
      </c>
      <c r="F25" s="772">
        <v>45406</v>
      </c>
      <c r="G25" s="770" t="s">
        <v>61</v>
      </c>
      <c r="H25" s="770">
        <v>1036399387</v>
      </c>
      <c r="I25" s="770" t="s">
        <v>3117</v>
      </c>
      <c r="J25" s="770" t="s">
        <v>3847</v>
      </c>
      <c r="K25" s="771" t="s">
        <v>3848</v>
      </c>
      <c r="L25" s="770" t="s">
        <v>3849</v>
      </c>
      <c r="M25" s="771">
        <v>34284</v>
      </c>
      <c r="N25" s="813">
        <v>3</v>
      </c>
      <c r="O25" s="770" t="s">
        <v>524</v>
      </c>
      <c r="P25" s="851" t="s">
        <v>3850</v>
      </c>
      <c r="Q25" s="774" t="s">
        <v>2524</v>
      </c>
      <c r="R25" s="774" t="s">
        <v>3626</v>
      </c>
      <c r="S25" s="775" t="s">
        <v>3118</v>
      </c>
      <c r="T25" s="775"/>
      <c r="U25" s="775">
        <v>6045432000</v>
      </c>
      <c r="V25" s="774">
        <v>3017059794</v>
      </c>
      <c r="W25" s="777" t="s">
        <v>3851</v>
      </c>
      <c r="X25" s="776" t="s">
        <v>2527</v>
      </c>
      <c r="Y25" s="826"/>
      <c r="Z25" s="776" t="s">
        <v>3119</v>
      </c>
      <c r="AA25" s="779"/>
      <c r="AB25" s="779" t="s">
        <v>2527</v>
      </c>
      <c r="AC25" s="852"/>
      <c r="AD25" s="781" t="s">
        <v>489</v>
      </c>
      <c r="AE25" s="853"/>
      <c r="AF25" s="779" t="s">
        <v>551</v>
      </c>
      <c r="AG25" s="779" t="s">
        <v>600</v>
      </c>
      <c r="AH25" s="779" t="s">
        <v>485</v>
      </c>
      <c r="AI25" s="779" t="s">
        <v>492</v>
      </c>
      <c r="AJ25" s="836">
        <v>45495</v>
      </c>
      <c r="AK25" s="836">
        <v>45633</v>
      </c>
      <c r="AL25" s="860">
        <v>5</v>
      </c>
      <c r="AM25" s="838">
        <v>22500000</v>
      </c>
      <c r="AN25" s="838">
        <v>5000000</v>
      </c>
      <c r="AO25" s="839">
        <v>2000000</v>
      </c>
      <c r="AP25" s="857">
        <v>1841201</v>
      </c>
      <c r="AQ25" s="789" t="s">
        <v>821</v>
      </c>
      <c r="AR25" s="858"/>
      <c r="AS25" s="769">
        <v>1</v>
      </c>
      <c r="AT25" s="791" t="s">
        <v>112</v>
      </c>
      <c r="AU25" s="792" t="s">
        <v>112</v>
      </c>
      <c r="AV25" s="792" t="s">
        <v>112</v>
      </c>
      <c r="AW25" s="792" t="s">
        <v>112</v>
      </c>
      <c r="AX25" s="792" t="s">
        <v>112</v>
      </c>
      <c r="AY25" s="769"/>
      <c r="AZ25" s="769"/>
      <c r="BA25" s="769"/>
      <c r="BB25" s="769"/>
      <c r="BC25" s="769"/>
      <c r="BD25" s="769"/>
      <c r="BE25" s="769"/>
      <c r="BF25" s="769"/>
      <c r="BG25" s="769" t="s">
        <v>112</v>
      </c>
      <c r="BH25" s="769" t="s">
        <v>112</v>
      </c>
      <c r="BI25" s="769" t="s">
        <v>112</v>
      </c>
      <c r="BJ25" s="769" t="s">
        <v>112</v>
      </c>
      <c r="BK25" s="769" t="s">
        <v>112</v>
      </c>
      <c r="BL25" s="769" t="s">
        <v>112</v>
      </c>
      <c r="BM25" s="769" t="s">
        <v>3693</v>
      </c>
      <c r="BN25" s="769" t="s">
        <v>112</v>
      </c>
      <c r="BO25" s="769" t="s">
        <v>112</v>
      </c>
      <c r="BP25" s="769" t="s">
        <v>112</v>
      </c>
      <c r="BQ25" s="769" t="s">
        <v>112</v>
      </c>
      <c r="BR25" s="769"/>
      <c r="BS25" s="769"/>
      <c r="BT25" s="769"/>
      <c r="BU25" s="769"/>
      <c r="BV25" s="769"/>
      <c r="BW25" s="769"/>
      <c r="BX25" s="795"/>
      <c r="BY25" s="793">
        <v>1841201</v>
      </c>
      <c r="BZ25" s="794" t="s">
        <v>3704</v>
      </c>
      <c r="CA25" s="795">
        <v>1841201</v>
      </c>
      <c r="CB25" s="795">
        <v>1</v>
      </c>
      <c r="CC25" s="795">
        <v>0.52200000000000002</v>
      </c>
      <c r="CD25" s="796" t="s">
        <v>2541</v>
      </c>
      <c r="CE25" s="796" t="s">
        <v>2524</v>
      </c>
      <c r="CF25" s="796" t="s">
        <v>3634</v>
      </c>
      <c r="CG25" s="796" t="s">
        <v>177</v>
      </c>
      <c r="CH25" s="797">
        <v>6045432000</v>
      </c>
      <c r="CI25" s="797">
        <v>3002500001</v>
      </c>
      <c r="CJ25" s="798" t="s">
        <v>3706</v>
      </c>
      <c r="CK25" s="797"/>
      <c r="CL25" s="768">
        <v>3</v>
      </c>
      <c r="CM25" s="768" t="str">
        <f t="shared" si="0"/>
        <v>pinta</v>
      </c>
    </row>
    <row r="26" spans="1:91" s="768" customFormat="1" ht="16.5" customHeight="1" thickBot="1">
      <c r="B26" s="769"/>
      <c r="C26" s="770" t="s">
        <v>474</v>
      </c>
      <c r="D26" s="861" t="s">
        <v>3947</v>
      </c>
      <c r="E26" s="771">
        <v>45413</v>
      </c>
      <c r="F26" s="772">
        <v>45406</v>
      </c>
      <c r="G26" s="770" t="s">
        <v>61</v>
      </c>
      <c r="H26" s="770">
        <v>52810238</v>
      </c>
      <c r="I26" s="770" t="s">
        <v>3135</v>
      </c>
      <c r="J26" s="770" t="s">
        <v>3136</v>
      </c>
      <c r="K26" s="770" t="s">
        <v>3127</v>
      </c>
      <c r="L26" s="770" t="s">
        <v>2952</v>
      </c>
      <c r="M26" s="771">
        <v>29582</v>
      </c>
      <c r="N26" s="813">
        <v>4</v>
      </c>
      <c r="O26" s="770" t="s">
        <v>524</v>
      </c>
      <c r="P26" s="862" t="s">
        <v>3137</v>
      </c>
      <c r="Q26" s="863" t="s">
        <v>2524</v>
      </c>
      <c r="R26" s="863" t="s">
        <v>3626</v>
      </c>
      <c r="S26" s="864" t="s">
        <v>3118</v>
      </c>
      <c r="T26" s="864"/>
      <c r="U26" s="864">
        <v>6045432000</v>
      </c>
      <c r="V26" s="863">
        <v>3138507276</v>
      </c>
      <c r="W26" s="865" t="s">
        <v>3138</v>
      </c>
      <c r="X26" s="866" t="s">
        <v>3139</v>
      </c>
      <c r="Y26" s="867"/>
      <c r="Z26" s="866" t="s">
        <v>3119</v>
      </c>
      <c r="AA26" s="868"/>
      <c r="AB26" s="868" t="s">
        <v>2527</v>
      </c>
      <c r="AC26" s="869"/>
      <c r="AD26" s="870" t="s">
        <v>489</v>
      </c>
      <c r="AE26" s="871"/>
      <c r="AF26" s="868" t="s">
        <v>551</v>
      </c>
      <c r="AG26" s="868" t="s">
        <v>600</v>
      </c>
      <c r="AH26" s="868" t="s">
        <v>485</v>
      </c>
      <c r="AI26" s="868" t="s">
        <v>492</v>
      </c>
      <c r="AJ26" s="872">
        <v>44980</v>
      </c>
      <c r="AK26" s="873">
        <v>45657</v>
      </c>
      <c r="AL26" s="874">
        <v>10</v>
      </c>
      <c r="AM26" s="875">
        <v>73000000</v>
      </c>
      <c r="AN26" s="856">
        <v>7000000</v>
      </c>
      <c r="AO26" s="876">
        <v>2800000</v>
      </c>
      <c r="AP26" s="877">
        <v>1841201</v>
      </c>
      <c r="AQ26" s="878" t="s">
        <v>821</v>
      </c>
      <c r="AR26" s="879"/>
      <c r="AS26" s="861">
        <v>1</v>
      </c>
      <c r="AT26" s="880" t="s">
        <v>112</v>
      </c>
      <c r="AU26" s="881" t="s">
        <v>112</v>
      </c>
      <c r="AV26" s="881" t="s">
        <v>112</v>
      </c>
      <c r="AW26" s="881" t="s">
        <v>112</v>
      </c>
      <c r="AX26" s="881" t="s">
        <v>112</v>
      </c>
      <c r="AY26" s="861"/>
      <c r="AZ26" s="861"/>
      <c r="BA26" s="861"/>
      <c r="BB26" s="861"/>
      <c r="BC26" s="861"/>
      <c r="BD26" s="861"/>
      <c r="BE26" s="861"/>
      <c r="BF26" s="861"/>
      <c r="BG26" s="861" t="s">
        <v>112</v>
      </c>
      <c r="BH26" s="861" t="s">
        <v>112</v>
      </c>
      <c r="BI26" s="861" t="s">
        <v>112</v>
      </c>
      <c r="BJ26" s="861" t="s">
        <v>112</v>
      </c>
      <c r="BK26" s="861" t="s">
        <v>112</v>
      </c>
      <c r="BL26" s="861" t="s">
        <v>112</v>
      </c>
      <c r="BM26" s="861" t="s">
        <v>3693</v>
      </c>
      <c r="BN26" s="861" t="s">
        <v>112</v>
      </c>
      <c r="BO26" s="861" t="s">
        <v>112</v>
      </c>
      <c r="BP26" s="861" t="s">
        <v>112</v>
      </c>
      <c r="BQ26" s="861" t="s">
        <v>112</v>
      </c>
      <c r="BR26" s="861"/>
      <c r="BS26" s="861"/>
      <c r="BT26" s="861"/>
      <c r="BU26" s="861"/>
      <c r="BV26" s="861"/>
      <c r="BW26" s="861"/>
      <c r="BX26" s="882"/>
      <c r="BY26" s="883">
        <v>1841201</v>
      </c>
      <c r="BZ26" s="884" t="s">
        <v>3704</v>
      </c>
      <c r="CA26" s="882">
        <v>1841201</v>
      </c>
      <c r="CB26" s="882">
        <v>1</v>
      </c>
      <c r="CC26" s="882">
        <v>0.52200000000000002</v>
      </c>
      <c r="CD26" s="885" t="s">
        <v>3711</v>
      </c>
      <c r="CE26" s="885" t="s">
        <v>2524</v>
      </c>
      <c r="CF26" s="885" t="s">
        <v>3634</v>
      </c>
      <c r="CG26" s="885" t="s">
        <v>177</v>
      </c>
      <c r="CH26" s="886">
        <v>6045432000</v>
      </c>
      <c r="CI26" s="886">
        <v>3002500001</v>
      </c>
      <c r="CJ26" s="887" t="s">
        <v>3706</v>
      </c>
      <c r="CK26" s="886"/>
      <c r="CL26" s="768">
        <v>4</v>
      </c>
      <c r="CM26" s="768" t="str">
        <f t="shared" si="0"/>
        <v>pinta</v>
      </c>
    </row>
    <row r="27" spans="1:91" s="768" customFormat="1" ht="16.5" customHeight="1" thickBot="1">
      <c r="B27" s="769"/>
      <c r="C27" s="770" t="s">
        <v>474</v>
      </c>
      <c r="D27" s="769" t="s">
        <v>3948</v>
      </c>
      <c r="E27" s="771">
        <v>45413</v>
      </c>
      <c r="F27" s="772">
        <v>45406</v>
      </c>
      <c r="G27" s="770" t="s">
        <v>61</v>
      </c>
      <c r="H27" s="770">
        <v>1018494002</v>
      </c>
      <c r="I27" s="770" t="s">
        <v>3142</v>
      </c>
      <c r="J27" s="770" t="s">
        <v>3064</v>
      </c>
      <c r="K27" s="770" t="s">
        <v>3143</v>
      </c>
      <c r="L27" s="770" t="s">
        <v>2578</v>
      </c>
      <c r="M27" s="771">
        <v>35495</v>
      </c>
      <c r="N27" s="813">
        <v>5</v>
      </c>
      <c r="O27" s="770" t="s">
        <v>4</v>
      </c>
      <c r="P27" s="773" t="s">
        <v>3144</v>
      </c>
      <c r="Q27" s="774" t="s">
        <v>2524</v>
      </c>
      <c r="R27" s="774" t="s">
        <v>3626</v>
      </c>
      <c r="S27" s="775" t="s">
        <v>3118</v>
      </c>
      <c r="T27" s="775"/>
      <c r="U27" s="775">
        <v>6045432000</v>
      </c>
      <c r="V27" s="774">
        <v>3217330787</v>
      </c>
      <c r="W27" s="888" t="s">
        <v>3145</v>
      </c>
      <c r="X27" s="776" t="s">
        <v>2527</v>
      </c>
      <c r="Y27" s="867"/>
      <c r="Z27" s="776" t="s">
        <v>3119</v>
      </c>
      <c r="AA27" s="776"/>
      <c r="AB27" s="779" t="s">
        <v>4024</v>
      </c>
      <c r="AC27" s="780"/>
      <c r="AD27" s="781" t="s">
        <v>489</v>
      </c>
      <c r="AE27" s="782"/>
      <c r="AF27" s="779" t="s">
        <v>551</v>
      </c>
      <c r="AG27" s="779" t="s">
        <v>600</v>
      </c>
      <c r="AH27" s="779" t="s">
        <v>485</v>
      </c>
      <c r="AI27" s="779" t="s">
        <v>492</v>
      </c>
      <c r="AJ27" s="783">
        <v>45509</v>
      </c>
      <c r="AK27" s="784">
        <v>45651</v>
      </c>
      <c r="AL27" s="785">
        <v>4</v>
      </c>
      <c r="AM27" s="855">
        <v>17346000</v>
      </c>
      <c r="AN27" s="787">
        <v>3717000</v>
      </c>
      <c r="AO27" s="788">
        <v>1486800</v>
      </c>
      <c r="AP27" s="740">
        <v>1841201</v>
      </c>
      <c r="AQ27" s="789" t="s">
        <v>821</v>
      </c>
      <c r="AR27" s="790"/>
      <c r="AS27" s="769">
        <v>1</v>
      </c>
      <c r="AT27" s="791" t="s">
        <v>112</v>
      </c>
      <c r="AU27" s="792" t="s">
        <v>112</v>
      </c>
      <c r="AV27" s="792" t="s">
        <v>112</v>
      </c>
      <c r="AW27" s="792" t="s">
        <v>112</v>
      </c>
      <c r="AX27" s="792" t="s">
        <v>112</v>
      </c>
      <c r="AY27" s="769"/>
      <c r="AZ27" s="769"/>
      <c r="BA27" s="769"/>
      <c r="BB27" s="769"/>
      <c r="BC27" s="769"/>
      <c r="BD27" s="769"/>
      <c r="BE27" s="769"/>
      <c r="BF27" s="769"/>
      <c r="BG27" s="769" t="s">
        <v>112</v>
      </c>
      <c r="BH27" s="769" t="s">
        <v>112</v>
      </c>
      <c r="BI27" s="769" t="s">
        <v>112</v>
      </c>
      <c r="BJ27" s="769" t="s">
        <v>112</v>
      </c>
      <c r="BK27" s="769" t="s">
        <v>112</v>
      </c>
      <c r="BL27" s="769" t="s">
        <v>112</v>
      </c>
      <c r="BM27" s="769" t="s">
        <v>3693</v>
      </c>
      <c r="BN27" s="769" t="s">
        <v>112</v>
      </c>
      <c r="BO27" s="769" t="s">
        <v>112</v>
      </c>
      <c r="BP27" s="769" t="s">
        <v>112</v>
      </c>
      <c r="BQ27" s="769" t="s">
        <v>112</v>
      </c>
      <c r="BR27" s="740"/>
      <c r="BS27" s="740"/>
      <c r="BT27" s="740"/>
      <c r="BU27" s="740"/>
      <c r="BV27" s="740"/>
      <c r="BW27" s="740"/>
      <c r="BX27" s="740"/>
      <c r="BY27" s="793">
        <v>1841201</v>
      </c>
      <c r="BZ27" s="794" t="s">
        <v>3704</v>
      </c>
      <c r="CA27" s="740">
        <v>1841201</v>
      </c>
      <c r="CB27" s="740">
        <v>1</v>
      </c>
      <c r="CC27" s="795">
        <v>0.52200000000000002</v>
      </c>
      <c r="CD27" s="796" t="s">
        <v>3712</v>
      </c>
      <c r="CE27" s="796" t="s">
        <v>2524</v>
      </c>
      <c r="CF27" s="796" t="s">
        <v>3634</v>
      </c>
      <c r="CG27" s="796" t="s">
        <v>177</v>
      </c>
      <c r="CH27" s="797">
        <v>6045432000</v>
      </c>
      <c r="CI27" s="797">
        <v>3002500001</v>
      </c>
      <c r="CJ27" s="798" t="s">
        <v>3706</v>
      </c>
      <c r="CK27" s="740"/>
      <c r="CL27" s="768">
        <v>5</v>
      </c>
      <c r="CM27" s="768" t="str">
        <f t="shared" si="0"/>
        <v>pinta</v>
      </c>
    </row>
    <row r="28" spans="1:91" s="768" customFormat="1" ht="16.5" customHeight="1" thickBot="1">
      <c r="B28" s="769"/>
      <c r="C28" s="770" t="s">
        <v>474</v>
      </c>
      <c r="D28" s="769" t="s">
        <v>3948</v>
      </c>
      <c r="E28" s="771">
        <v>45413</v>
      </c>
      <c r="F28" s="772">
        <v>45406</v>
      </c>
      <c r="G28" s="770" t="s">
        <v>61</v>
      </c>
      <c r="H28" s="770">
        <v>15436457</v>
      </c>
      <c r="I28" s="770" t="s">
        <v>3146</v>
      </c>
      <c r="J28" s="770" t="s">
        <v>3147</v>
      </c>
      <c r="K28" s="770" t="s">
        <v>3041</v>
      </c>
      <c r="L28" s="770" t="s">
        <v>3148</v>
      </c>
      <c r="M28" s="771">
        <v>26922</v>
      </c>
      <c r="N28" s="813">
        <v>6</v>
      </c>
      <c r="O28" s="770" t="s">
        <v>4</v>
      </c>
      <c r="P28" s="773" t="s">
        <v>3129</v>
      </c>
      <c r="Q28" s="774" t="s">
        <v>2524</v>
      </c>
      <c r="R28" s="774" t="s">
        <v>3626</v>
      </c>
      <c r="S28" s="775" t="s">
        <v>178</v>
      </c>
      <c r="T28" s="775"/>
      <c r="U28" s="775">
        <v>6045432000</v>
      </c>
      <c r="V28" s="774">
        <v>3108911822</v>
      </c>
      <c r="W28" s="777" t="s">
        <v>3149</v>
      </c>
      <c r="X28" s="776" t="s">
        <v>2527</v>
      </c>
      <c r="Y28" s="852"/>
      <c r="Z28" s="776" t="s">
        <v>2548</v>
      </c>
      <c r="AA28" s="776"/>
      <c r="AB28" s="779" t="s">
        <v>4024</v>
      </c>
      <c r="AC28" s="780"/>
      <c r="AD28" s="781" t="s">
        <v>489</v>
      </c>
      <c r="AE28" s="782"/>
      <c r="AF28" s="779" t="s">
        <v>551</v>
      </c>
      <c r="AG28" s="779" t="s">
        <v>600</v>
      </c>
      <c r="AH28" s="779" t="s">
        <v>485</v>
      </c>
      <c r="AI28" s="779" t="s">
        <v>492</v>
      </c>
      <c r="AJ28" s="783">
        <v>45324</v>
      </c>
      <c r="AK28" s="784">
        <v>45625</v>
      </c>
      <c r="AL28" s="785">
        <v>7</v>
      </c>
      <c r="AM28" s="855">
        <v>3000000</v>
      </c>
      <c r="AN28" s="787">
        <v>5000000</v>
      </c>
      <c r="AO28" s="788">
        <v>2000000</v>
      </c>
      <c r="AP28" s="740">
        <v>1841201</v>
      </c>
      <c r="AQ28" s="789" t="s">
        <v>821</v>
      </c>
      <c r="AR28" s="790"/>
      <c r="AS28" s="769">
        <v>1</v>
      </c>
      <c r="AT28" s="791" t="s">
        <v>112</v>
      </c>
      <c r="AU28" s="792" t="s">
        <v>112</v>
      </c>
      <c r="AV28" s="792" t="s">
        <v>112</v>
      </c>
      <c r="AW28" s="792" t="s">
        <v>112</v>
      </c>
      <c r="AX28" s="792" t="s">
        <v>112</v>
      </c>
      <c r="AY28" s="769"/>
      <c r="AZ28" s="769"/>
      <c r="BA28" s="769"/>
      <c r="BB28" s="769"/>
      <c r="BC28" s="769"/>
      <c r="BD28" s="769"/>
      <c r="BE28" s="769"/>
      <c r="BF28" s="769"/>
      <c r="BG28" s="769" t="s">
        <v>112</v>
      </c>
      <c r="BH28" s="769" t="s">
        <v>112</v>
      </c>
      <c r="BI28" s="769" t="s">
        <v>112</v>
      </c>
      <c r="BJ28" s="769" t="s">
        <v>112</v>
      </c>
      <c r="BK28" s="769" t="s">
        <v>112</v>
      </c>
      <c r="BL28" s="769" t="s">
        <v>112</v>
      </c>
      <c r="BM28" s="769" t="s">
        <v>3693</v>
      </c>
      <c r="BN28" s="769" t="s">
        <v>112</v>
      </c>
      <c r="BO28" s="769" t="s">
        <v>112</v>
      </c>
      <c r="BP28" s="769" t="s">
        <v>112</v>
      </c>
      <c r="BQ28" s="769" t="s">
        <v>112</v>
      </c>
      <c r="BR28" s="740"/>
      <c r="BS28" s="740"/>
      <c r="BT28" s="740"/>
      <c r="BU28" s="740"/>
      <c r="BV28" s="740"/>
      <c r="BW28" s="740"/>
      <c r="BX28" s="740"/>
      <c r="BY28" s="793">
        <v>1841201</v>
      </c>
      <c r="BZ28" s="794" t="s">
        <v>3704</v>
      </c>
      <c r="CA28" s="740">
        <v>1841201</v>
      </c>
      <c r="CB28" s="740">
        <v>1</v>
      </c>
      <c r="CC28" s="795">
        <v>0.52200000000000002</v>
      </c>
      <c r="CD28" s="796" t="s">
        <v>3713</v>
      </c>
      <c r="CE28" s="796" t="s">
        <v>2524</v>
      </c>
      <c r="CF28" s="796" t="s">
        <v>3634</v>
      </c>
      <c r="CG28" s="796" t="s">
        <v>177</v>
      </c>
      <c r="CH28" s="797">
        <v>6045432000</v>
      </c>
      <c r="CI28" s="797">
        <v>3002500001</v>
      </c>
      <c r="CJ28" s="798" t="s">
        <v>3706</v>
      </c>
      <c r="CK28" s="740"/>
      <c r="CL28" s="768">
        <v>6</v>
      </c>
      <c r="CM28" s="768" t="str">
        <f t="shared" si="0"/>
        <v>pinta</v>
      </c>
    </row>
    <row r="29" spans="1:91" s="768" customFormat="1" ht="16.5" customHeight="1" thickBot="1">
      <c r="B29" s="769"/>
      <c r="C29" s="770" t="s">
        <v>474</v>
      </c>
      <c r="D29" s="769" t="s">
        <v>3948</v>
      </c>
      <c r="E29" s="771">
        <v>45413</v>
      </c>
      <c r="F29" s="772">
        <v>45406</v>
      </c>
      <c r="G29" s="770" t="s">
        <v>61</v>
      </c>
      <c r="H29" s="770">
        <v>1040870095</v>
      </c>
      <c r="I29" s="770" t="s">
        <v>3150</v>
      </c>
      <c r="J29" s="770" t="s">
        <v>3151</v>
      </c>
      <c r="K29" s="770" t="s">
        <v>3152</v>
      </c>
      <c r="L29" s="770"/>
      <c r="M29" s="771">
        <v>37992</v>
      </c>
      <c r="N29" s="813">
        <v>7</v>
      </c>
      <c r="O29" s="770" t="s">
        <v>4</v>
      </c>
      <c r="P29" s="773" t="s">
        <v>3153</v>
      </c>
      <c r="Q29" s="774" t="s">
        <v>2524</v>
      </c>
      <c r="R29" s="774" t="s">
        <v>3626</v>
      </c>
      <c r="S29" s="775" t="s">
        <v>3118</v>
      </c>
      <c r="T29" s="775"/>
      <c r="U29" s="775">
        <v>6045432000</v>
      </c>
      <c r="V29" s="774">
        <v>3138507276</v>
      </c>
      <c r="W29" s="777" t="s">
        <v>3154</v>
      </c>
      <c r="X29" s="776" t="s">
        <v>2527</v>
      </c>
      <c r="Y29" s="889"/>
      <c r="Z29" s="776" t="s">
        <v>3119</v>
      </c>
      <c r="AA29" s="776"/>
      <c r="AB29" s="779" t="s">
        <v>4024</v>
      </c>
      <c r="AC29" s="780"/>
      <c r="AD29" s="781" t="s">
        <v>489</v>
      </c>
      <c r="AE29" s="782"/>
      <c r="AF29" s="779" t="s">
        <v>551</v>
      </c>
      <c r="AG29" s="779" t="s">
        <v>600</v>
      </c>
      <c r="AH29" s="779" t="s">
        <v>485</v>
      </c>
      <c r="AI29" s="779" t="s">
        <v>492</v>
      </c>
      <c r="AJ29" s="783">
        <v>45553</v>
      </c>
      <c r="AK29" s="784">
        <v>45634</v>
      </c>
      <c r="AL29" s="785">
        <v>3</v>
      </c>
      <c r="AM29" s="855">
        <v>5529000</v>
      </c>
      <c r="AN29" s="787">
        <v>1843000</v>
      </c>
      <c r="AO29" s="788">
        <v>1300000</v>
      </c>
      <c r="AP29" s="740">
        <v>1841201</v>
      </c>
      <c r="AQ29" s="789" t="s">
        <v>821</v>
      </c>
      <c r="AR29" s="790"/>
      <c r="AS29" s="769">
        <v>1</v>
      </c>
      <c r="AT29" s="791" t="s">
        <v>112</v>
      </c>
      <c r="AU29" s="792" t="s">
        <v>112</v>
      </c>
      <c r="AV29" s="792" t="s">
        <v>112</v>
      </c>
      <c r="AW29" s="792" t="s">
        <v>112</v>
      </c>
      <c r="AX29" s="792" t="s">
        <v>112</v>
      </c>
      <c r="AY29" s="769"/>
      <c r="AZ29" s="769"/>
      <c r="BA29" s="769"/>
      <c r="BB29" s="769"/>
      <c r="BC29" s="769"/>
      <c r="BD29" s="769"/>
      <c r="BE29" s="769"/>
      <c r="BF29" s="769"/>
      <c r="BG29" s="769" t="s">
        <v>112</v>
      </c>
      <c r="BH29" s="769" t="s">
        <v>112</v>
      </c>
      <c r="BI29" s="769" t="s">
        <v>112</v>
      </c>
      <c r="BJ29" s="769" t="s">
        <v>112</v>
      </c>
      <c r="BK29" s="769" t="s">
        <v>112</v>
      </c>
      <c r="BL29" s="769" t="s">
        <v>112</v>
      </c>
      <c r="BM29" s="769" t="s">
        <v>3693</v>
      </c>
      <c r="BN29" s="769" t="s">
        <v>112</v>
      </c>
      <c r="BO29" s="769" t="s">
        <v>112</v>
      </c>
      <c r="BP29" s="769" t="s">
        <v>112</v>
      </c>
      <c r="BQ29" s="769" t="s">
        <v>112</v>
      </c>
      <c r="BR29" s="740"/>
      <c r="BS29" s="740"/>
      <c r="BT29" s="740"/>
      <c r="BU29" s="740"/>
      <c r="BV29" s="740"/>
      <c r="BW29" s="740"/>
      <c r="BX29" s="740"/>
      <c r="BY29" s="793">
        <v>1841201</v>
      </c>
      <c r="BZ29" s="794" t="s">
        <v>3704</v>
      </c>
      <c r="CA29" s="740">
        <v>1841201</v>
      </c>
      <c r="CB29" s="740">
        <v>1</v>
      </c>
      <c r="CC29" s="795">
        <v>0.52200000000000002</v>
      </c>
      <c r="CD29" s="796" t="s">
        <v>3714</v>
      </c>
      <c r="CE29" s="796" t="s">
        <v>2524</v>
      </c>
      <c r="CF29" s="796" t="s">
        <v>3634</v>
      </c>
      <c r="CG29" s="796" t="s">
        <v>177</v>
      </c>
      <c r="CH29" s="797">
        <v>6045432000</v>
      </c>
      <c r="CI29" s="797">
        <v>3002500001</v>
      </c>
      <c r="CJ29" s="798" t="s">
        <v>3706</v>
      </c>
      <c r="CK29" s="740"/>
      <c r="CL29" s="768">
        <v>7</v>
      </c>
      <c r="CM29" s="768" t="str">
        <f t="shared" si="0"/>
        <v>pinta</v>
      </c>
    </row>
    <row r="30" spans="1:91" s="768" customFormat="1" ht="16.149999999999999" customHeight="1" thickBot="1">
      <c r="B30" s="769"/>
      <c r="C30" s="890" t="s">
        <v>474</v>
      </c>
      <c r="D30" s="769" t="s">
        <v>3948</v>
      </c>
      <c r="E30" s="771">
        <v>45413</v>
      </c>
      <c r="F30" s="772">
        <v>45406</v>
      </c>
      <c r="G30" s="770" t="s">
        <v>61</v>
      </c>
      <c r="H30" s="770">
        <v>43615983</v>
      </c>
      <c r="I30" s="770" t="s">
        <v>3877</v>
      </c>
      <c r="J30" s="770" t="s">
        <v>3469</v>
      </c>
      <c r="K30" s="770" t="s">
        <v>3864</v>
      </c>
      <c r="L30" s="770" t="s">
        <v>3865</v>
      </c>
      <c r="M30" s="771">
        <v>28186</v>
      </c>
      <c r="N30" s="813">
        <v>8</v>
      </c>
      <c r="O30" s="816" t="s">
        <v>524</v>
      </c>
      <c r="P30" s="827" t="s">
        <v>3585</v>
      </c>
      <c r="Q30" s="818" t="s">
        <v>2524</v>
      </c>
      <c r="R30" s="818" t="s">
        <v>3626</v>
      </c>
      <c r="S30" s="816" t="s">
        <v>3118</v>
      </c>
      <c r="T30" s="740"/>
      <c r="U30" s="775">
        <v>6045432000</v>
      </c>
      <c r="V30" s="740">
        <v>3147496955</v>
      </c>
      <c r="W30" s="891" t="s">
        <v>3891</v>
      </c>
      <c r="X30" s="740" t="s">
        <v>2527</v>
      </c>
      <c r="Y30" s="740"/>
      <c r="Z30" s="740" t="s">
        <v>3119</v>
      </c>
      <c r="AA30" s="740"/>
      <c r="AB30" s="779" t="s">
        <v>2527</v>
      </c>
      <c r="AC30" s="790"/>
      <c r="AD30" s="892" t="s">
        <v>489</v>
      </c>
      <c r="AE30" s="821"/>
      <c r="AF30" s="779" t="s">
        <v>551</v>
      </c>
      <c r="AG30" s="779" t="s">
        <v>600</v>
      </c>
      <c r="AH30" s="779" t="s">
        <v>485</v>
      </c>
      <c r="AI30" s="779" t="s">
        <v>492</v>
      </c>
      <c r="AJ30" s="822">
        <v>45397</v>
      </c>
      <c r="AK30" s="822">
        <v>45641</v>
      </c>
      <c r="AL30" s="816">
        <v>8</v>
      </c>
      <c r="AM30" s="893">
        <v>29736000</v>
      </c>
      <c r="AN30" s="893">
        <v>3717000</v>
      </c>
      <c r="AO30" s="893">
        <v>1486800</v>
      </c>
      <c r="AP30" s="740">
        <v>1841201</v>
      </c>
      <c r="AQ30" s="789" t="s">
        <v>821</v>
      </c>
      <c r="AR30" s="790"/>
      <c r="AS30" s="769">
        <v>1</v>
      </c>
      <c r="AT30" s="791" t="s">
        <v>112</v>
      </c>
      <c r="AU30" s="792" t="s">
        <v>112</v>
      </c>
      <c r="AV30" s="792" t="s">
        <v>112</v>
      </c>
      <c r="AW30" s="792" t="s">
        <v>112</v>
      </c>
      <c r="AX30" s="792" t="s">
        <v>112</v>
      </c>
      <c r="AY30" s="769"/>
      <c r="AZ30" s="769"/>
      <c r="BA30" s="769"/>
      <c r="BB30" s="769"/>
      <c r="BC30" s="769"/>
      <c r="BD30" s="769"/>
      <c r="BE30" s="769"/>
      <c r="BF30" s="769"/>
      <c r="BG30" s="769" t="s">
        <v>112</v>
      </c>
      <c r="BH30" s="769" t="s">
        <v>112</v>
      </c>
      <c r="BI30" s="769" t="s">
        <v>112</v>
      </c>
      <c r="BJ30" s="769" t="s">
        <v>112</v>
      </c>
      <c r="BK30" s="769" t="s">
        <v>112</v>
      </c>
      <c r="BL30" s="769" t="s">
        <v>112</v>
      </c>
      <c r="BM30" s="769" t="s">
        <v>3693</v>
      </c>
      <c r="BN30" s="769" t="s">
        <v>112</v>
      </c>
      <c r="BO30" s="769" t="s">
        <v>112</v>
      </c>
      <c r="BP30" s="769" t="s">
        <v>112</v>
      </c>
      <c r="BQ30" s="769" t="s">
        <v>112</v>
      </c>
      <c r="BR30" s="740"/>
      <c r="BS30" s="740"/>
      <c r="BT30" s="740"/>
      <c r="BU30" s="740"/>
      <c r="BV30" s="740"/>
      <c r="BW30" s="740"/>
      <c r="BX30" s="740"/>
      <c r="BY30" s="740">
        <v>1841201</v>
      </c>
      <c r="BZ30" s="740" t="s">
        <v>3704</v>
      </c>
      <c r="CA30" s="740">
        <v>1841201</v>
      </c>
      <c r="CB30" s="740">
        <v>1</v>
      </c>
      <c r="CC30" s="740">
        <v>0.52200000000000002</v>
      </c>
      <c r="CD30" s="796" t="s">
        <v>3846</v>
      </c>
      <c r="CE30" s="796" t="s">
        <v>2524</v>
      </c>
      <c r="CF30" s="796" t="s">
        <v>3634</v>
      </c>
      <c r="CG30" s="796" t="s">
        <v>177</v>
      </c>
      <c r="CH30" s="797">
        <v>6045432000</v>
      </c>
      <c r="CI30" s="797">
        <v>3002500001</v>
      </c>
      <c r="CJ30" s="798" t="s">
        <v>3706</v>
      </c>
      <c r="CK30" s="740"/>
      <c r="CL30" s="768">
        <v>8</v>
      </c>
      <c r="CM30" s="768" t="str">
        <f t="shared" si="0"/>
        <v>pinta</v>
      </c>
    </row>
    <row r="31" spans="1:91" s="768" customFormat="1" ht="16.5" customHeight="1" thickBot="1">
      <c r="B31" s="769"/>
      <c r="C31" s="770" t="s">
        <v>474</v>
      </c>
      <c r="D31" s="769" t="s">
        <v>3950</v>
      </c>
      <c r="E31" s="771">
        <v>45413</v>
      </c>
      <c r="F31" s="772">
        <v>45406</v>
      </c>
      <c r="G31" s="770" t="s">
        <v>61</v>
      </c>
      <c r="H31" s="770">
        <v>15445325</v>
      </c>
      <c r="I31" s="770" t="s">
        <v>3163</v>
      </c>
      <c r="J31" s="770" t="s">
        <v>3164</v>
      </c>
      <c r="K31" s="770" t="s">
        <v>2578</v>
      </c>
      <c r="L31" s="770"/>
      <c r="M31" s="771">
        <v>30033</v>
      </c>
      <c r="N31" s="813">
        <v>11</v>
      </c>
      <c r="O31" s="770" t="s">
        <v>4</v>
      </c>
      <c r="P31" s="773" t="s">
        <v>3165</v>
      </c>
      <c r="Q31" s="774" t="s">
        <v>2524</v>
      </c>
      <c r="R31" s="774" t="s">
        <v>3626</v>
      </c>
      <c r="S31" s="775" t="s">
        <v>3118</v>
      </c>
      <c r="T31" s="775"/>
      <c r="U31" s="775">
        <v>6045432000</v>
      </c>
      <c r="V31" s="776">
        <v>3012594168</v>
      </c>
      <c r="W31" s="777" t="s">
        <v>3166</v>
      </c>
      <c r="X31" s="776" t="s">
        <v>3167</v>
      </c>
      <c r="Y31" s="826"/>
      <c r="Z31" s="776" t="s">
        <v>2548</v>
      </c>
      <c r="AA31" s="776"/>
      <c r="AB31" s="779" t="s">
        <v>4024</v>
      </c>
      <c r="AC31" s="780"/>
      <c r="AD31" s="781" t="s">
        <v>489</v>
      </c>
      <c r="AE31" s="782"/>
      <c r="AF31" s="779" t="s">
        <v>551</v>
      </c>
      <c r="AG31" s="779" t="s">
        <v>600</v>
      </c>
      <c r="AH31" s="779" t="s">
        <v>485</v>
      </c>
      <c r="AI31" s="779" t="s">
        <v>492</v>
      </c>
      <c r="AJ31" s="783">
        <v>45343</v>
      </c>
      <c r="AK31" s="784" t="s">
        <v>4096</v>
      </c>
      <c r="AL31" s="785">
        <v>7</v>
      </c>
      <c r="AM31" s="786">
        <v>26019000</v>
      </c>
      <c r="AN31" s="787">
        <v>3717000</v>
      </c>
      <c r="AO31" s="788">
        <v>1486800</v>
      </c>
      <c r="AP31" s="740">
        <v>1841201</v>
      </c>
      <c r="AQ31" s="789" t="s">
        <v>821</v>
      </c>
      <c r="AR31" s="790"/>
      <c r="AS31" s="769">
        <v>1</v>
      </c>
      <c r="AT31" s="791" t="s">
        <v>112</v>
      </c>
      <c r="AU31" s="792" t="s">
        <v>112</v>
      </c>
      <c r="AV31" s="792" t="s">
        <v>112</v>
      </c>
      <c r="AW31" s="792" t="s">
        <v>112</v>
      </c>
      <c r="AX31" s="792" t="s">
        <v>112</v>
      </c>
      <c r="AY31" s="769"/>
      <c r="AZ31" s="769"/>
      <c r="BA31" s="769"/>
      <c r="BB31" s="769"/>
      <c r="BC31" s="769"/>
      <c r="BD31" s="769"/>
      <c r="BE31" s="769"/>
      <c r="BF31" s="769"/>
      <c r="BG31" s="769" t="s">
        <v>112</v>
      </c>
      <c r="BH31" s="769" t="s">
        <v>112</v>
      </c>
      <c r="BI31" s="769" t="s">
        <v>112</v>
      </c>
      <c r="BJ31" s="769" t="s">
        <v>112</v>
      </c>
      <c r="BK31" s="769" t="s">
        <v>112</v>
      </c>
      <c r="BL31" s="769" t="s">
        <v>112</v>
      </c>
      <c r="BM31" s="769" t="s">
        <v>3693</v>
      </c>
      <c r="BN31" s="769" t="s">
        <v>112</v>
      </c>
      <c r="BO31" s="769" t="s">
        <v>112</v>
      </c>
      <c r="BP31" s="769" t="s">
        <v>112</v>
      </c>
      <c r="BQ31" s="769" t="s">
        <v>112</v>
      </c>
      <c r="BR31" s="740"/>
      <c r="BS31" s="740"/>
      <c r="BT31" s="740"/>
      <c r="BU31" s="740"/>
      <c r="BV31" s="740"/>
      <c r="BW31" s="740"/>
      <c r="BX31" s="740"/>
      <c r="BY31" s="793">
        <v>1841201</v>
      </c>
      <c r="BZ31" s="794" t="s">
        <v>3704</v>
      </c>
      <c r="CA31" s="740">
        <v>1841201</v>
      </c>
      <c r="CB31" s="740">
        <v>1</v>
      </c>
      <c r="CC31" s="795">
        <v>0.52200000000000002</v>
      </c>
      <c r="CD31" s="796" t="s">
        <v>3717</v>
      </c>
      <c r="CE31" s="796" t="s">
        <v>2524</v>
      </c>
      <c r="CF31" s="796" t="s">
        <v>3634</v>
      </c>
      <c r="CG31" s="796" t="s">
        <v>177</v>
      </c>
      <c r="CH31" s="797">
        <v>6045432000</v>
      </c>
      <c r="CI31" s="797">
        <v>3002500001</v>
      </c>
      <c r="CJ31" s="798" t="s">
        <v>3706</v>
      </c>
      <c r="CK31" s="740"/>
      <c r="CL31" s="768">
        <v>11</v>
      </c>
      <c r="CM31" s="768" t="str">
        <f t="shared" si="0"/>
        <v>pinta</v>
      </c>
    </row>
    <row r="32" spans="1:91" s="768" customFormat="1" ht="16.5" customHeight="1" thickBot="1">
      <c r="B32" s="769"/>
      <c r="C32" s="770" t="s">
        <v>474</v>
      </c>
      <c r="D32" s="769" t="s">
        <v>3950</v>
      </c>
      <c r="E32" s="771">
        <v>45413</v>
      </c>
      <c r="F32" s="772">
        <v>45406</v>
      </c>
      <c r="G32" s="770" t="s">
        <v>61</v>
      </c>
      <c r="H32" s="770">
        <v>39454622</v>
      </c>
      <c r="I32" s="770" t="s">
        <v>3172</v>
      </c>
      <c r="J32" s="770" t="s">
        <v>3949</v>
      </c>
      <c r="K32" s="770" t="s">
        <v>3173</v>
      </c>
      <c r="L32" s="770"/>
      <c r="M32" s="771">
        <v>30356</v>
      </c>
      <c r="N32" s="813">
        <v>12</v>
      </c>
      <c r="O32" s="770" t="s">
        <v>524</v>
      </c>
      <c r="P32" s="773" t="s">
        <v>3129</v>
      </c>
      <c r="Q32" s="774" t="s">
        <v>2524</v>
      </c>
      <c r="R32" s="774" t="s">
        <v>3626</v>
      </c>
      <c r="S32" s="775" t="s">
        <v>178</v>
      </c>
      <c r="T32" s="775"/>
      <c r="U32" s="775">
        <v>6045432000</v>
      </c>
      <c r="V32" s="776">
        <v>3147769822</v>
      </c>
      <c r="W32" s="777" t="s">
        <v>3174</v>
      </c>
      <c r="X32" s="776" t="s">
        <v>3139</v>
      </c>
      <c r="Y32" s="778"/>
      <c r="Z32" s="776" t="s">
        <v>3119</v>
      </c>
      <c r="AA32" s="776"/>
      <c r="AB32" s="779" t="s">
        <v>4024</v>
      </c>
      <c r="AC32" s="780"/>
      <c r="AD32" s="781" t="s">
        <v>489</v>
      </c>
      <c r="AE32" s="782"/>
      <c r="AF32" s="779" t="s">
        <v>551</v>
      </c>
      <c r="AG32" s="779" t="s">
        <v>600</v>
      </c>
      <c r="AH32" s="779" t="s">
        <v>485</v>
      </c>
      <c r="AI32" s="779" t="s">
        <v>492</v>
      </c>
      <c r="AJ32" s="783">
        <v>45349</v>
      </c>
      <c r="AK32" s="784">
        <v>45641</v>
      </c>
      <c r="AL32" s="785">
        <v>7</v>
      </c>
      <c r="AM32" s="786">
        <v>26019000</v>
      </c>
      <c r="AN32" s="787">
        <v>3717000</v>
      </c>
      <c r="AO32" s="788">
        <v>1486800</v>
      </c>
      <c r="AP32" s="740">
        <v>1841201</v>
      </c>
      <c r="AQ32" s="789" t="s">
        <v>821</v>
      </c>
      <c r="AR32" s="790"/>
      <c r="AS32" s="769">
        <v>1</v>
      </c>
      <c r="AT32" s="791" t="s">
        <v>112</v>
      </c>
      <c r="AU32" s="792" t="s">
        <v>112</v>
      </c>
      <c r="AV32" s="792" t="s">
        <v>112</v>
      </c>
      <c r="AW32" s="792" t="s">
        <v>112</v>
      </c>
      <c r="AX32" s="792" t="s">
        <v>112</v>
      </c>
      <c r="AY32" s="769"/>
      <c r="AZ32" s="769"/>
      <c r="BA32" s="769"/>
      <c r="BB32" s="769"/>
      <c r="BC32" s="769"/>
      <c r="BD32" s="769"/>
      <c r="BE32" s="769"/>
      <c r="BF32" s="769"/>
      <c r="BG32" s="769" t="s">
        <v>112</v>
      </c>
      <c r="BH32" s="769" t="s">
        <v>112</v>
      </c>
      <c r="BI32" s="769" t="s">
        <v>112</v>
      </c>
      <c r="BJ32" s="769" t="s">
        <v>112</v>
      </c>
      <c r="BK32" s="769" t="s">
        <v>112</v>
      </c>
      <c r="BL32" s="769" t="s">
        <v>112</v>
      </c>
      <c r="BM32" s="769" t="s">
        <v>3693</v>
      </c>
      <c r="BN32" s="769" t="s">
        <v>112</v>
      </c>
      <c r="BO32" s="769" t="s">
        <v>112</v>
      </c>
      <c r="BP32" s="769" t="s">
        <v>112</v>
      </c>
      <c r="BQ32" s="769" t="s">
        <v>112</v>
      </c>
      <c r="BR32" s="740"/>
      <c r="BS32" s="740"/>
      <c r="BT32" s="740"/>
      <c r="BU32" s="740"/>
      <c r="BV32" s="740"/>
      <c r="BW32" s="740"/>
      <c r="BX32" s="740"/>
      <c r="BY32" s="793">
        <v>1841201</v>
      </c>
      <c r="BZ32" s="794" t="s">
        <v>3704</v>
      </c>
      <c r="CA32" s="740">
        <v>1841201</v>
      </c>
      <c r="CB32" s="740">
        <v>1</v>
      </c>
      <c r="CC32" s="795">
        <v>0.52200000000000002</v>
      </c>
      <c r="CD32" s="796" t="s">
        <v>3719</v>
      </c>
      <c r="CE32" s="796" t="s">
        <v>2524</v>
      </c>
      <c r="CF32" s="796" t="s">
        <v>3634</v>
      </c>
      <c r="CG32" s="796" t="s">
        <v>177</v>
      </c>
      <c r="CH32" s="797">
        <v>6045432000</v>
      </c>
      <c r="CI32" s="797">
        <v>3002500001</v>
      </c>
      <c r="CJ32" s="798" t="s">
        <v>3706</v>
      </c>
      <c r="CK32" s="740"/>
      <c r="CL32" s="768">
        <v>12</v>
      </c>
      <c r="CM32" s="768" t="str">
        <f t="shared" si="0"/>
        <v>pinta</v>
      </c>
    </row>
    <row r="33" spans="2:91" s="768" customFormat="1" ht="16.5" customHeight="1" thickBot="1">
      <c r="B33" s="769"/>
      <c r="C33" s="770" t="s">
        <v>474</v>
      </c>
      <c r="D33" s="769" t="s">
        <v>3950</v>
      </c>
      <c r="E33" s="771">
        <v>45413</v>
      </c>
      <c r="F33" s="772">
        <v>45406</v>
      </c>
      <c r="G33" s="770" t="s">
        <v>61</v>
      </c>
      <c r="H33" s="770">
        <v>1036397886</v>
      </c>
      <c r="I33" s="770" t="s">
        <v>3168</v>
      </c>
      <c r="J33" s="770" t="s">
        <v>3169</v>
      </c>
      <c r="K33" s="770" t="s">
        <v>2656</v>
      </c>
      <c r="L33" s="770" t="s">
        <v>2910</v>
      </c>
      <c r="M33" s="771">
        <v>33921</v>
      </c>
      <c r="N33" s="813">
        <v>13</v>
      </c>
      <c r="O33" s="770" t="s">
        <v>4</v>
      </c>
      <c r="P33" s="773" t="s">
        <v>3170</v>
      </c>
      <c r="Q33" s="774" t="s">
        <v>2524</v>
      </c>
      <c r="R33" s="774" t="s">
        <v>3626</v>
      </c>
      <c r="S33" s="775" t="s">
        <v>3118</v>
      </c>
      <c r="T33" s="775"/>
      <c r="U33" s="775">
        <v>6045432000</v>
      </c>
      <c r="V33" s="776">
        <v>3127174409</v>
      </c>
      <c r="W33" s="777" t="s">
        <v>3171</v>
      </c>
      <c r="X33" s="776" t="s">
        <v>2547</v>
      </c>
      <c r="Y33" s="826"/>
      <c r="Z33" s="776" t="s">
        <v>3119</v>
      </c>
      <c r="AA33" s="776"/>
      <c r="AB33" s="779" t="s">
        <v>4024</v>
      </c>
      <c r="AC33" s="780"/>
      <c r="AD33" s="781" t="s">
        <v>489</v>
      </c>
      <c r="AE33" s="782"/>
      <c r="AF33" s="779" t="s">
        <v>551</v>
      </c>
      <c r="AG33" s="779" t="s">
        <v>600</v>
      </c>
      <c r="AH33" s="779" t="s">
        <v>485</v>
      </c>
      <c r="AI33" s="779" t="s">
        <v>492</v>
      </c>
      <c r="AJ33" s="783">
        <v>45349</v>
      </c>
      <c r="AK33" s="784">
        <v>45641</v>
      </c>
      <c r="AL33" s="785">
        <v>7</v>
      </c>
      <c r="AM33" s="786">
        <v>26019000</v>
      </c>
      <c r="AN33" s="787">
        <v>3717000</v>
      </c>
      <c r="AO33" s="788">
        <v>1486800</v>
      </c>
      <c r="AP33" s="740">
        <v>1841201</v>
      </c>
      <c r="AQ33" s="789" t="s">
        <v>821</v>
      </c>
      <c r="AR33" s="790"/>
      <c r="AS33" s="769">
        <v>1</v>
      </c>
      <c r="AT33" s="791" t="s">
        <v>112</v>
      </c>
      <c r="AU33" s="792" t="s">
        <v>112</v>
      </c>
      <c r="AV33" s="792" t="s">
        <v>112</v>
      </c>
      <c r="AW33" s="792" t="s">
        <v>112</v>
      </c>
      <c r="AX33" s="792" t="s">
        <v>112</v>
      </c>
      <c r="AY33" s="769"/>
      <c r="AZ33" s="769"/>
      <c r="BA33" s="769"/>
      <c r="BB33" s="769"/>
      <c r="BC33" s="769"/>
      <c r="BD33" s="769"/>
      <c r="BE33" s="769"/>
      <c r="BF33" s="769"/>
      <c r="BG33" s="769" t="s">
        <v>112</v>
      </c>
      <c r="BH33" s="769" t="s">
        <v>112</v>
      </c>
      <c r="BI33" s="769" t="s">
        <v>112</v>
      </c>
      <c r="BJ33" s="769" t="s">
        <v>112</v>
      </c>
      <c r="BK33" s="769" t="s">
        <v>112</v>
      </c>
      <c r="BL33" s="769" t="s">
        <v>112</v>
      </c>
      <c r="BM33" s="769" t="s">
        <v>3693</v>
      </c>
      <c r="BN33" s="769" t="s">
        <v>112</v>
      </c>
      <c r="BO33" s="769" t="s">
        <v>112</v>
      </c>
      <c r="BP33" s="769" t="s">
        <v>112</v>
      </c>
      <c r="BQ33" s="769" t="s">
        <v>112</v>
      </c>
      <c r="BR33" s="740"/>
      <c r="BS33" s="740"/>
      <c r="BT33" s="740"/>
      <c r="BU33" s="740"/>
      <c r="BV33" s="740"/>
      <c r="BW33" s="740"/>
      <c r="BX33" s="740"/>
      <c r="BY33" s="793">
        <v>1841201</v>
      </c>
      <c r="BZ33" s="794" t="s">
        <v>3704</v>
      </c>
      <c r="CA33" s="740">
        <v>1841201</v>
      </c>
      <c r="CB33" s="740">
        <v>1</v>
      </c>
      <c r="CC33" s="795">
        <v>0.52200000000000002</v>
      </c>
      <c r="CD33" s="796" t="s">
        <v>3718</v>
      </c>
      <c r="CE33" s="796" t="s">
        <v>2524</v>
      </c>
      <c r="CF33" s="796" t="s">
        <v>3634</v>
      </c>
      <c r="CG33" s="796" t="s">
        <v>177</v>
      </c>
      <c r="CH33" s="797">
        <v>6045432000</v>
      </c>
      <c r="CI33" s="797">
        <v>3002500001</v>
      </c>
      <c r="CJ33" s="798" t="s">
        <v>3706</v>
      </c>
      <c r="CK33" s="740"/>
      <c r="CL33" s="768">
        <v>13</v>
      </c>
      <c r="CM33" s="768" t="str">
        <f t="shared" si="0"/>
        <v>pinta</v>
      </c>
    </row>
    <row r="34" spans="2:91" s="768" customFormat="1" ht="16.5" customHeight="1" thickBot="1">
      <c r="B34" s="769"/>
      <c r="C34" s="770" t="s">
        <v>474</v>
      </c>
      <c r="D34" s="769" t="s">
        <v>3950</v>
      </c>
      <c r="E34" s="771">
        <v>45413</v>
      </c>
      <c r="F34" s="772">
        <v>45406</v>
      </c>
      <c r="G34" s="770" t="s">
        <v>61</v>
      </c>
      <c r="H34" s="770">
        <v>71116544</v>
      </c>
      <c r="I34" s="770" t="s">
        <v>3158</v>
      </c>
      <c r="J34" s="770" t="s">
        <v>2854</v>
      </c>
      <c r="K34" s="770" t="s">
        <v>3159</v>
      </c>
      <c r="L34" s="770" t="s">
        <v>3160</v>
      </c>
      <c r="M34" s="771">
        <v>28752</v>
      </c>
      <c r="N34" s="813">
        <v>14</v>
      </c>
      <c r="O34" s="770" t="s">
        <v>4</v>
      </c>
      <c r="P34" s="773" t="s">
        <v>3161</v>
      </c>
      <c r="Q34" s="774" t="s">
        <v>2524</v>
      </c>
      <c r="R34" s="774" t="s">
        <v>3626</v>
      </c>
      <c r="S34" s="775" t="s">
        <v>3118</v>
      </c>
      <c r="T34" s="775"/>
      <c r="U34" s="775">
        <v>6045432000</v>
      </c>
      <c r="V34" s="776">
        <v>3122079267</v>
      </c>
      <c r="W34" s="777" t="s">
        <v>3162</v>
      </c>
      <c r="X34" s="776" t="s">
        <v>2527</v>
      </c>
      <c r="Y34" s="826"/>
      <c r="Z34" s="776" t="s">
        <v>2573</v>
      </c>
      <c r="AA34" s="776"/>
      <c r="AB34" s="779" t="s">
        <v>4024</v>
      </c>
      <c r="AC34" s="780"/>
      <c r="AD34" s="781" t="s">
        <v>489</v>
      </c>
      <c r="AE34" s="782"/>
      <c r="AF34" s="779" t="s">
        <v>551</v>
      </c>
      <c r="AG34" s="779" t="s">
        <v>600</v>
      </c>
      <c r="AH34" s="779" t="s">
        <v>485</v>
      </c>
      <c r="AI34" s="779" t="s">
        <v>492</v>
      </c>
      <c r="AJ34" s="783">
        <v>45556</v>
      </c>
      <c r="AK34" s="784">
        <v>45646</v>
      </c>
      <c r="AL34" s="785">
        <v>0.2</v>
      </c>
      <c r="AM34" s="786">
        <v>1300100</v>
      </c>
      <c r="AN34" s="787">
        <v>1300000</v>
      </c>
      <c r="AO34" s="788">
        <v>1300000</v>
      </c>
      <c r="AP34" s="740">
        <v>1841201</v>
      </c>
      <c r="AQ34" s="789" t="s">
        <v>821</v>
      </c>
      <c r="AR34" s="790"/>
      <c r="AS34" s="769">
        <v>1</v>
      </c>
      <c r="AT34" s="791" t="s">
        <v>112</v>
      </c>
      <c r="AU34" s="792" t="s">
        <v>112</v>
      </c>
      <c r="AV34" s="792" t="s">
        <v>112</v>
      </c>
      <c r="AW34" s="792" t="s">
        <v>112</v>
      </c>
      <c r="AX34" s="792" t="s">
        <v>112</v>
      </c>
      <c r="AY34" s="769"/>
      <c r="AZ34" s="769"/>
      <c r="BA34" s="769"/>
      <c r="BB34" s="769"/>
      <c r="BC34" s="769"/>
      <c r="BD34" s="769"/>
      <c r="BE34" s="769"/>
      <c r="BF34" s="769"/>
      <c r="BG34" s="769" t="s">
        <v>112</v>
      </c>
      <c r="BH34" s="769" t="s">
        <v>112</v>
      </c>
      <c r="BI34" s="769" t="s">
        <v>112</v>
      </c>
      <c r="BJ34" s="769" t="s">
        <v>112</v>
      </c>
      <c r="BK34" s="769" t="s">
        <v>112</v>
      </c>
      <c r="BL34" s="769" t="s">
        <v>112</v>
      </c>
      <c r="BM34" s="769" t="s">
        <v>3693</v>
      </c>
      <c r="BN34" s="769" t="s">
        <v>112</v>
      </c>
      <c r="BO34" s="769" t="s">
        <v>112</v>
      </c>
      <c r="BP34" s="769" t="s">
        <v>112</v>
      </c>
      <c r="BQ34" s="769" t="s">
        <v>112</v>
      </c>
      <c r="BR34" s="740"/>
      <c r="BS34" s="740"/>
      <c r="BT34" s="740"/>
      <c r="BU34" s="740"/>
      <c r="BV34" s="740"/>
      <c r="BW34" s="740"/>
      <c r="BX34" s="740"/>
      <c r="BY34" s="793">
        <v>1841201</v>
      </c>
      <c r="BZ34" s="794" t="s">
        <v>3704</v>
      </c>
      <c r="CA34" s="740">
        <v>1841201</v>
      </c>
      <c r="CB34" s="740">
        <v>1</v>
      </c>
      <c r="CC34" s="795">
        <v>0.52200000000000002</v>
      </c>
      <c r="CD34" s="796" t="s">
        <v>3716</v>
      </c>
      <c r="CE34" s="796" t="s">
        <v>2524</v>
      </c>
      <c r="CF34" s="796" t="s">
        <v>3634</v>
      </c>
      <c r="CG34" s="796" t="s">
        <v>177</v>
      </c>
      <c r="CH34" s="797">
        <v>6045432000</v>
      </c>
      <c r="CI34" s="797">
        <v>3002500001</v>
      </c>
      <c r="CJ34" s="798" t="s">
        <v>3706</v>
      </c>
      <c r="CK34" s="740"/>
      <c r="CL34" s="768">
        <v>14</v>
      </c>
      <c r="CM34" s="768" t="str">
        <f t="shared" si="0"/>
        <v>pinta</v>
      </c>
    </row>
    <row r="35" spans="2:91" s="768" customFormat="1" ht="16.5" customHeight="1" thickBot="1">
      <c r="B35" s="769"/>
      <c r="C35" s="770" t="s">
        <v>474</v>
      </c>
      <c r="D35" s="769" t="s">
        <v>3950</v>
      </c>
      <c r="E35" s="771">
        <v>45413</v>
      </c>
      <c r="F35" s="772">
        <v>45406</v>
      </c>
      <c r="G35" s="770" t="s">
        <v>61</v>
      </c>
      <c r="H35" s="770">
        <v>8280849</v>
      </c>
      <c r="I35" s="770" t="s">
        <v>2807</v>
      </c>
      <c r="J35" s="770" t="s">
        <v>3175</v>
      </c>
      <c r="K35" s="770" t="s">
        <v>3176</v>
      </c>
      <c r="L35" s="770"/>
      <c r="M35" s="771">
        <v>17533</v>
      </c>
      <c r="N35" s="813">
        <v>15</v>
      </c>
      <c r="O35" s="770" t="s">
        <v>4</v>
      </c>
      <c r="P35" s="773" t="s">
        <v>3177</v>
      </c>
      <c r="Q35" s="774" t="s">
        <v>2524</v>
      </c>
      <c r="R35" s="774" t="s">
        <v>3626</v>
      </c>
      <c r="S35" s="775" t="s">
        <v>3118</v>
      </c>
      <c r="T35" s="775"/>
      <c r="U35" s="775">
        <v>6045432000</v>
      </c>
      <c r="V35" s="776">
        <v>3104246621</v>
      </c>
      <c r="W35" s="777" t="s">
        <v>3178</v>
      </c>
      <c r="X35" s="776" t="s">
        <v>2527</v>
      </c>
      <c r="Y35" s="826"/>
      <c r="Z35" s="776" t="s">
        <v>3179</v>
      </c>
      <c r="AA35" s="776"/>
      <c r="AB35" s="779" t="s">
        <v>4024</v>
      </c>
      <c r="AC35" s="780"/>
      <c r="AD35" s="781" t="s">
        <v>489</v>
      </c>
      <c r="AE35" s="782"/>
      <c r="AF35" s="779" t="s">
        <v>551</v>
      </c>
      <c r="AG35" s="779" t="s">
        <v>600</v>
      </c>
      <c r="AH35" s="779" t="s">
        <v>485</v>
      </c>
      <c r="AI35" s="779" t="s">
        <v>492</v>
      </c>
      <c r="AJ35" s="783">
        <v>45356</v>
      </c>
      <c r="AK35" s="784">
        <v>45641</v>
      </c>
      <c r="AL35" s="785">
        <v>7</v>
      </c>
      <c r="AM35" s="786">
        <v>31500000</v>
      </c>
      <c r="AN35" s="787">
        <v>4500000</v>
      </c>
      <c r="AO35" s="788">
        <v>1800000</v>
      </c>
      <c r="AP35" s="740">
        <v>1841201</v>
      </c>
      <c r="AQ35" s="789" t="s">
        <v>821</v>
      </c>
      <c r="AR35" s="790"/>
      <c r="AS35" s="769">
        <v>1</v>
      </c>
      <c r="AT35" s="791" t="s">
        <v>112</v>
      </c>
      <c r="AU35" s="792" t="s">
        <v>112</v>
      </c>
      <c r="AV35" s="792" t="s">
        <v>112</v>
      </c>
      <c r="AW35" s="792" t="s">
        <v>112</v>
      </c>
      <c r="AX35" s="792" t="s">
        <v>112</v>
      </c>
      <c r="AY35" s="769"/>
      <c r="AZ35" s="769"/>
      <c r="BA35" s="769"/>
      <c r="BB35" s="769"/>
      <c r="BC35" s="769"/>
      <c r="BD35" s="769"/>
      <c r="BE35" s="769"/>
      <c r="BF35" s="769"/>
      <c r="BG35" s="769" t="s">
        <v>112</v>
      </c>
      <c r="BH35" s="769" t="s">
        <v>112</v>
      </c>
      <c r="BI35" s="769" t="s">
        <v>112</v>
      </c>
      <c r="BJ35" s="769" t="s">
        <v>112</v>
      </c>
      <c r="BK35" s="769" t="s">
        <v>112</v>
      </c>
      <c r="BL35" s="769" t="s">
        <v>112</v>
      </c>
      <c r="BM35" s="769" t="s">
        <v>3693</v>
      </c>
      <c r="BN35" s="769" t="s">
        <v>112</v>
      </c>
      <c r="BO35" s="769" t="s">
        <v>112</v>
      </c>
      <c r="BP35" s="769" t="s">
        <v>112</v>
      </c>
      <c r="BQ35" s="769" t="s">
        <v>112</v>
      </c>
      <c r="BR35" s="740"/>
      <c r="BS35" s="740"/>
      <c r="BT35" s="740"/>
      <c r="BU35" s="740"/>
      <c r="BV35" s="740"/>
      <c r="BW35" s="740"/>
      <c r="BX35" s="740"/>
      <c r="BY35" s="793">
        <v>1841201</v>
      </c>
      <c r="BZ35" s="794" t="s">
        <v>3704</v>
      </c>
      <c r="CA35" s="740">
        <v>1841201</v>
      </c>
      <c r="CB35" s="740">
        <v>1</v>
      </c>
      <c r="CC35" s="795">
        <v>0.52200000000000002</v>
      </c>
      <c r="CD35" s="796" t="s">
        <v>3720</v>
      </c>
      <c r="CE35" s="796" t="s">
        <v>2524</v>
      </c>
      <c r="CF35" s="796" t="s">
        <v>3634</v>
      </c>
      <c r="CG35" s="796" t="s">
        <v>177</v>
      </c>
      <c r="CH35" s="797">
        <v>6045432000</v>
      </c>
      <c r="CI35" s="797">
        <v>3002500001</v>
      </c>
      <c r="CJ35" s="798" t="s">
        <v>3706</v>
      </c>
      <c r="CK35" s="740"/>
      <c r="CL35" s="768">
        <v>15</v>
      </c>
      <c r="CM35" s="768" t="str">
        <f t="shared" si="0"/>
        <v>pinta</v>
      </c>
    </row>
    <row r="36" spans="2:91" s="768" customFormat="1" ht="16.5" customHeight="1" thickBot="1">
      <c r="B36" s="769"/>
      <c r="C36" s="770" t="s">
        <v>474</v>
      </c>
      <c r="D36" s="769" t="s">
        <v>3950</v>
      </c>
      <c r="E36" s="771">
        <v>45413</v>
      </c>
      <c r="F36" s="772">
        <v>45406</v>
      </c>
      <c r="G36" s="770" t="s">
        <v>61</v>
      </c>
      <c r="H36" s="770">
        <v>1036402195</v>
      </c>
      <c r="I36" s="770" t="s">
        <v>3180</v>
      </c>
      <c r="J36" s="770" t="s">
        <v>2575</v>
      </c>
      <c r="K36" s="770" t="s">
        <v>3181</v>
      </c>
      <c r="L36" s="770"/>
      <c r="M36" s="771">
        <v>35500</v>
      </c>
      <c r="N36" s="813">
        <v>16</v>
      </c>
      <c r="O36" s="770" t="s">
        <v>524</v>
      </c>
      <c r="P36" s="773" t="s">
        <v>3182</v>
      </c>
      <c r="Q36" s="774" t="s">
        <v>2524</v>
      </c>
      <c r="R36" s="774" t="s">
        <v>3626</v>
      </c>
      <c r="S36" s="775" t="s">
        <v>3118</v>
      </c>
      <c r="T36" s="775"/>
      <c r="U36" s="775">
        <v>6045432000</v>
      </c>
      <c r="V36" s="774">
        <v>3226229223</v>
      </c>
      <c r="W36" s="849" t="s">
        <v>3183</v>
      </c>
      <c r="X36" s="774" t="s">
        <v>2527</v>
      </c>
      <c r="Y36" s="826"/>
      <c r="Z36" s="774" t="s">
        <v>2623</v>
      </c>
      <c r="AA36" s="776"/>
      <c r="AB36" s="779" t="s">
        <v>4024</v>
      </c>
      <c r="AC36" s="780"/>
      <c r="AD36" s="781" t="s">
        <v>489</v>
      </c>
      <c r="AE36" s="782"/>
      <c r="AF36" s="779" t="s">
        <v>551</v>
      </c>
      <c r="AG36" s="779" t="s">
        <v>600</v>
      </c>
      <c r="AH36" s="779" t="s">
        <v>485</v>
      </c>
      <c r="AI36" s="779" t="s">
        <v>492</v>
      </c>
      <c r="AJ36" s="783">
        <v>45353</v>
      </c>
      <c r="AK36" s="784">
        <v>45641</v>
      </c>
      <c r="AL36" s="895">
        <v>7</v>
      </c>
      <c r="AM36" s="786">
        <v>15631000</v>
      </c>
      <c r="AN36" s="787">
        <v>2233000</v>
      </c>
      <c r="AO36" s="850">
        <v>1300000</v>
      </c>
      <c r="AP36" s="740">
        <v>1841201</v>
      </c>
      <c r="AQ36" s="789" t="s">
        <v>821</v>
      </c>
      <c r="AR36" s="790"/>
      <c r="AS36" s="769">
        <v>1</v>
      </c>
      <c r="AT36" s="791" t="s">
        <v>112</v>
      </c>
      <c r="AU36" s="792" t="s">
        <v>112</v>
      </c>
      <c r="AV36" s="792" t="s">
        <v>112</v>
      </c>
      <c r="AW36" s="792" t="s">
        <v>112</v>
      </c>
      <c r="AX36" s="792" t="s">
        <v>112</v>
      </c>
      <c r="AY36" s="769"/>
      <c r="AZ36" s="769"/>
      <c r="BA36" s="769"/>
      <c r="BB36" s="769"/>
      <c r="BC36" s="769"/>
      <c r="BD36" s="769"/>
      <c r="BE36" s="769"/>
      <c r="BF36" s="769"/>
      <c r="BG36" s="769" t="s">
        <v>112</v>
      </c>
      <c r="BH36" s="769" t="s">
        <v>112</v>
      </c>
      <c r="BI36" s="769" t="s">
        <v>112</v>
      </c>
      <c r="BJ36" s="769" t="s">
        <v>112</v>
      </c>
      <c r="BK36" s="769" t="s">
        <v>112</v>
      </c>
      <c r="BL36" s="769" t="s">
        <v>112</v>
      </c>
      <c r="BM36" s="769" t="s">
        <v>3693</v>
      </c>
      <c r="BN36" s="769" t="s">
        <v>112</v>
      </c>
      <c r="BO36" s="769" t="s">
        <v>112</v>
      </c>
      <c r="BP36" s="769" t="s">
        <v>112</v>
      </c>
      <c r="BQ36" s="769" t="s">
        <v>112</v>
      </c>
      <c r="BR36" s="740"/>
      <c r="BS36" s="740"/>
      <c r="BT36" s="740"/>
      <c r="BU36" s="740"/>
      <c r="BV36" s="740"/>
      <c r="BW36" s="740"/>
      <c r="BX36" s="740"/>
      <c r="BY36" s="793">
        <v>1841201</v>
      </c>
      <c r="BZ36" s="794" t="s">
        <v>3704</v>
      </c>
      <c r="CA36" s="740">
        <v>1841201</v>
      </c>
      <c r="CB36" s="740">
        <v>1</v>
      </c>
      <c r="CC36" s="795">
        <v>0.52200000000000002</v>
      </c>
      <c r="CD36" s="796" t="s">
        <v>3721</v>
      </c>
      <c r="CE36" s="796" t="s">
        <v>2524</v>
      </c>
      <c r="CF36" s="796" t="s">
        <v>3634</v>
      </c>
      <c r="CG36" s="796" t="s">
        <v>177</v>
      </c>
      <c r="CH36" s="797">
        <v>6045432000</v>
      </c>
      <c r="CI36" s="797">
        <v>3002500001</v>
      </c>
      <c r="CJ36" s="798" t="s">
        <v>3706</v>
      </c>
      <c r="CK36" s="740"/>
      <c r="CL36" s="768">
        <v>16</v>
      </c>
      <c r="CM36" s="768" t="str">
        <f t="shared" si="0"/>
        <v>pinta</v>
      </c>
    </row>
    <row r="37" spans="2:91" s="768" customFormat="1" ht="16.5" customHeight="1" thickBot="1">
      <c r="B37" s="769"/>
      <c r="C37" s="770" t="s">
        <v>474</v>
      </c>
      <c r="D37" s="769" t="s">
        <v>3950</v>
      </c>
      <c r="E37" s="771">
        <v>45413</v>
      </c>
      <c r="F37" s="772">
        <v>45406</v>
      </c>
      <c r="G37" s="770" t="s">
        <v>61</v>
      </c>
      <c r="H37" s="770">
        <v>1036400747</v>
      </c>
      <c r="I37" s="770" t="s">
        <v>2706</v>
      </c>
      <c r="J37" s="770" t="s">
        <v>3189</v>
      </c>
      <c r="K37" s="770" t="s">
        <v>3190</v>
      </c>
      <c r="L37" s="770"/>
      <c r="M37" s="771">
        <v>34949</v>
      </c>
      <c r="N37" s="813">
        <v>18</v>
      </c>
      <c r="O37" s="770" t="s">
        <v>4</v>
      </c>
      <c r="P37" s="773" t="s">
        <v>3191</v>
      </c>
      <c r="Q37" s="774" t="s">
        <v>2524</v>
      </c>
      <c r="R37" s="774" t="s">
        <v>3626</v>
      </c>
      <c r="S37" s="775" t="s">
        <v>3118</v>
      </c>
      <c r="T37" s="775"/>
      <c r="U37" s="775">
        <v>6045432000</v>
      </c>
      <c r="V37" s="774">
        <v>3113793285</v>
      </c>
      <c r="W37" s="849" t="s">
        <v>3192</v>
      </c>
      <c r="X37" s="774" t="s">
        <v>2527</v>
      </c>
      <c r="Y37" s="774"/>
      <c r="Z37" s="774" t="s">
        <v>2623</v>
      </c>
      <c r="AA37" s="776"/>
      <c r="AB37" s="779" t="s">
        <v>2527</v>
      </c>
      <c r="AC37" s="780"/>
      <c r="AD37" s="781" t="s">
        <v>489</v>
      </c>
      <c r="AE37" s="782"/>
      <c r="AF37" s="779" t="s">
        <v>551</v>
      </c>
      <c r="AG37" s="779" t="s">
        <v>600</v>
      </c>
      <c r="AH37" s="779" t="s">
        <v>485</v>
      </c>
      <c r="AI37" s="779" t="s">
        <v>492</v>
      </c>
      <c r="AJ37" s="783">
        <v>45356</v>
      </c>
      <c r="AK37" s="784">
        <v>45570</v>
      </c>
      <c r="AL37" s="816">
        <v>7</v>
      </c>
      <c r="AM37" s="786">
        <v>26019000</v>
      </c>
      <c r="AN37" s="787">
        <v>3717000</v>
      </c>
      <c r="AO37" s="850">
        <v>1486800</v>
      </c>
      <c r="AP37" s="740">
        <v>1841201</v>
      </c>
      <c r="AQ37" s="789" t="s">
        <v>821</v>
      </c>
      <c r="AR37" s="790"/>
      <c r="AS37" s="769">
        <v>1</v>
      </c>
      <c r="AT37" s="791" t="s">
        <v>112</v>
      </c>
      <c r="AU37" s="792" t="s">
        <v>112</v>
      </c>
      <c r="AV37" s="792" t="s">
        <v>112</v>
      </c>
      <c r="AW37" s="792" t="s">
        <v>112</v>
      </c>
      <c r="AX37" s="792" t="s">
        <v>112</v>
      </c>
      <c r="AY37" s="769"/>
      <c r="AZ37" s="769"/>
      <c r="BA37" s="769"/>
      <c r="BB37" s="769"/>
      <c r="BC37" s="769"/>
      <c r="BD37" s="769"/>
      <c r="BE37" s="769"/>
      <c r="BF37" s="769"/>
      <c r="BG37" s="769" t="s">
        <v>112</v>
      </c>
      <c r="BH37" s="769" t="s">
        <v>112</v>
      </c>
      <c r="BI37" s="769" t="s">
        <v>112</v>
      </c>
      <c r="BJ37" s="769" t="s">
        <v>112</v>
      </c>
      <c r="BK37" s="769" t="s">
        <v>112</v>
      </c>
      <c r="BL37" s="769" t="s">
        <v>112</v>
      </c>
      <c r="BM37" s="769" t="s">
        <v>3693</v>
      </c>
      <c r="BN37" s="769" t="s">
        <v>112</v>
      </c>
      <c r="BO37" s="769" t="s">
        <v>112</v>
      </c>
      <c r="BP37" s="769" t="s">
        <v>112</v>
      </c>
      <c r="BQ37" s="769" t="s">
        <v>112</v>
      </c>
      <c r="BR37" s="740"/>
      <c r="BS37" s="740"/>
      <c r="BT37" s="740"/>
      <c r="BU37" s="740"/>
      <c r="BV37" s="740"/>
      <c r="BW37" s="740"/>
      <c r="BX37" s="740"/>
      <c r="BY37" s="793">
        <v>1841201</v>
      </c>
      <c r="BZ37" s="794" t="s">
        <v>3704</v>
      </c>
      <c r="CA37" s="740">
        <v>1841201</v>
      </c>
      <c r="CB37" s="740">
        <v>1</v>
      </c>
      <c r="CC37" s="795">
        <v>0.52200000000000002</v>
      </c>
      <c r="CD37" s="796" t="s">
        <v>3723</v>
      </c>
      <c r="CE37" s="796" t="s">
        <v>2524</v>
      </c>
      <c r="CF37" s="796" t="s">
        <v>3634</v>
      </c>
      <c r="CG37" s="796" t="s">
        <v>177</v>
      </c>
      <c r="CH37" s="797">
        <v>6045432000</v>
      </c>
      <c r="CI37" s="797">
        <v>3002500001</v>
      </c>
      <c r="CJ37" s="798" t="s">
        <v>3706</v>
      </c>
      <c r="CK37" s="740"/>
      <c r="CL37" s="768">
        <v>18</v>
      </c>
      <c r="CM37" s="768" t="str">
        <f t="shared" si="0"/>
        <v>pinta</v>
      </c>
    </row>
    <row r="38" spans="2:91" s="768" customFormat="1" ht="16.5" customHeight="1" thickBot="1">
      <c r="B38" s="769"/>
      <c r="C38" s="770" t="s">
        <v>474</v>
      </c>
      <c r="D38" s="769" t="s">
        <v>3950</v>
      </c>
      <c r="E38" s="771">
        <v>45413</v>
      </c>
      <c r="F38" s="772">
        <v>45406</v>
      </c>
      <c r="G38" s="770" t="s">
        <v>61</v>
      </c>
      <c r="H38" s="770">
        <v>43270308</v>
      </c>
      <c r="I38" s="770" t="s">
        <v>3180</v>
      </c>
      <c r="J38" s="770" t="s">
        <v>2709</v>
      </c>
      <c r="K38" s="770" t="s">
        <v>3193</v>
      </c>
      <c r="L38" s="770" t="s">
        <v>3194</v>
      </c>
      <c r="M38" s="771">
        <v>29450</v>
      </c>
      <c r="N38" s="813">
        <v>19</v>
      </c>
      <c r="O38" s="770" t="s">
        <v>524</v>
      </c>
      <c r="P38" s="773" t="s">
        <v>3195</v>
      </c>
      <c r="Q38" s="774" t="s">
        <v>2524</v>
      </c>
      <c r="R38" s="774" t="s">
        <v>3626</v>
      </c>
      <c r="S38" s="775" t="s">
        <v>3118</v>
      </c>
      <c r="T38" s="775"/>
      <c r="U38" s="775">
        <v>6045432000</v>
      </c>
      <c r="V38" s="774">
        <v>3194830057</v>
      </c>
      <c r="W38" s="849" t="s">
        <v>3196</v>
      </c>
      <c r="X38" s="774" t="s">
        <v>2527</v>
      </c>
      <c r="Y38" s="775"/>
      <c r="Z38" s="774" t="s">
        <v>3119</v>
      </c>
      <c r="AA38" s="776"/>
      <c r="AB38" s="779" t="s">
        <v>2527</v>
      </c>
      <c r="AC38" s="780"/>
      <c r="AD38" s="781" t="s">
        <v>489</v>
      </c>
      <c r="AE38" s="782"/>
      <c r="AF38" s="779" t="s">
        <v>551</v>
      </c>
      <c r="AG38" s="779" t="s">
        <v>600</v>
      </c>
      <c r="AH38" s="779" t="s">
        <v>485</v>
      </c>
      <c r="AI38" s="779" t="s">
        <v>492</v>
      </c>
      <c r="AJ38" s="783">
        <v>45356</v>
      </c>
      <c r="AK38" s="784">
        <v>45570</v>
      </c>
      <c r="AL38" s="816">
        <v>7</v>
      </c>
      <c r="AM38" s="786">
        <v>26019000</v>
      </c>
      <c r="AN38" s="787">
        <v>3717000</v>
      </c>
      <c r="AO38" s="850">
        <v>1486800</v>
      </c>
      <c r="AP38" s="740">
        <v>1841201</v>
      </c>
      <c r="AQ38" s="789" t="s">
        <v>821</v>
      </c>
      <c r="AR38" s="790"/>
      <c r="AS38" s="769">
        <v>1</v>
      </c>
      <c r="AT38" s="791" t="s">
        <v>112</v>
      </c>
      <c r="AU38" s="792" t="s">
        <v>112</v>
      </c>
      <c r="AV38" s="792" t="s">
        <v>112</v>
      </c>
      <c r="AW38" s="792" t="s">
        <v>112</v>
      </c>
      <c r="AX38" s="792" t="s">
        <v>112</v>
      </c>
      <c r="AY38" s="769"/>
      <c r="AZ38" s="769"/>
      <c r="BA38" s="769"/>
      <c r="BB38" s="769"/>
      <c r="BC38" s="769"/>
      <c r="BD38" s="769"/>
      <c r="BE38" s="769"/>
      <c r="BF38" s="769"/>
      <c r="BG38" s="769" t="s">
        <v>112</v>
      </c>
      <c r="BH38" s="769" t="s">
        <v>112</v>
      </c>
      <c r="BI38" s="769" t="s">
        <v>112</v>
      </c>
      <c r="BJ38" s="769" t="s">
        <v>112</v>
      </c>
      <c r="BK38" s="769" t="s">
        <v>112</v>
      </c>
      <c r="BL38" s="769" t="s">
        <v>112</v>
      </c>
      <c r="BM38" s="769" t="s">
        <v>3693</v>
      </c>
      <c r="BN38" s="769" t="s">
        <v>112</v>
      </c>
      <c r="BO38" s="769" t="s">
        <v>112</v>
      </c>
      <c r="BP38" s="769" t="s">
        <v>112</v>
      </c>
      <c r="BQ38" s="769" t="s">
        <v>112</v>
      </c>
      <c r="BR38" s="740"/>
      <c r="BS38" s="740"/>
      <c r="BT38" s="740"/>
      <c r="BU38" s="740"/>
      <c r="BV38" s="740"/>
      <c r="BW38" s="740"/>
      <c r="BX38" s="740"/>
      <c r="BY38" s="793">
        <v>1841201</v>
      </c>
      <c r="BZ38" s="794" t="s">
        <v>3704</v>
      </c>
      <c r="CA38" s="740">
        <v>1841201</v>
      </c>
      <c r="CB38" s="740">
        <v>1</v>
      </c>
      <c r="CC38" s="795">
        <v>0.52200000000000002</v>
      </c>
      <c r="CD38" s="796" t="s">
        <v>3724</v>
      </c>
      <c r="CE38" s="796" t="s">
        <v>2524</v>
      </c>
      <c r="CF38" s="796" t="s">
        <v>3634</v>
      </c>
      <c r="CG38" s="796" t="s">
        <v>177</v>
      </c>
      <c r="CH38" s="797">
        <v>6045432000</v>
      </c>
      <c r="CI38" s="797">
        <v>3002500001</v>
      </c>
      <c r="CJ38" s="798" t="s">
        <v>3706</v>
      </c>
      <c r="CK38" s="740"/>
      <c r="CL38" s="768">
        <v>19</v>
      </c>
      <c r="CM38" s="768" t="str">
        <f t="shared" si="0"/>
        <v>pinta</v>
      </c>
    </row>
    <row r="39" spans="2:91" s="768" customFormat="1" ht="16.5" customHeight="1" thickBot="1">
      <c r="B39" s="769"/>
      <c r="C39" s="770" t="s">
        <v>474</v>
      </c>
      <c r="D39" s="769" t="s">
        <v>3950</v>
      </c>
      <c r="E39" s="771">
        <v>45413</v>
      </c>
      <c r="F39" s="772">
        <v>45406</v>
      </c>
      <c r="G39" s="770" t="s">
        <v>61</v>
      </c>
      <c r="H39" s="770">
        <v>42965453</v>
      </c>
      <c r="I39" s="770" t="s">
        <v>3197</v>
      </c>
      <c r="J39" s="770" t="s">
        <v>2655</v>
      </c>
      <c r="K39" s="770" t="s">
        <v>3198</v>
      </c>
      <c r="L39" s="770" t="s">
        <v>2741</v>
      </c>
      <c r="M39" s="771">
        <v>20448</v>
      </c>
      <c r="N39" s="813">
        <v>20</v>
      </c>
      <c r="O39" s="770" t="s">
        <v>524</v>
      </c>
      <c r="P39" s="773" t="s">
        <v>3199</v>
      </c>
      <c r="Q39" s="774" t="s">
        <v>2524</v>
      </c>
      <c r="R39" s="774" t="s">
        <v>3626</v>
      </c>
      <c r="S39" s="775" t="s">
        <v>3118</v>
      </c>
      <c r="T39" s="775"/>
      <c r="U39" s="775">
        <v>6045432000</v>
      </c>
      <c r="V39" s="774">
        <v>3113858599</v>
      </c>
      <c r="W39" s="849" t="s">
        <v>3200</v>
      </c>
      <c r="X39" s="774" t="s">
        <v>2547</v>
      </c>
      <c r="Y39" s="775"/>
      <c r="Z39" s="774" t="s">
        <v>2548</v>
      </c>
      <c r="AA39" s="776"/>
      <c r="AB39" s="779" t="s">
        <v>2527</v>
      </c>
      <c r="AC39" s="780"/>
      <c r="AD39" s="781" t="s">
        <v>489</v>
      </c>
      <c r="AE39" s="782"/>
      <c r="AF39" s="779" t="s">
        <v>551</v>
      </c>
      <c r="AG39" s="779" t="s">
        <v>600</v>
      </c>
      <c r="AH39" s="779" t="s">
        <v>485</v>
      </c>
      <c r="AI39" s="779" t="s">
        <v>492</v>
      </c>
      <c r="AJ39" s="783">
        <v>45360</v>
      </c>
      <c r="AK39" s="784">
        <v>45576</v>
      </c>
      <c r="AL39" s="816">
        <v>7</v>
      </c>
      <c r="AM39" s="786">
        <v>26019000</v>
      </c>
      <c r="AN39" s="787">
        <v>3717000</v>
      </c>
      <c r="AO39" s="850">
        <v>1486800</v>
      </c>
      <c r="AP39" s="740">
        <v>1841201</v>
      </c>
      <c r="AQ39" s="789" t="s">
        <v>821</v>
      </c>
      <c r="AR39" s="790"/>
      <c r="AS39" s="769">
        <v>1</v>
      </c>
      <c r="AT39" s="791" t="s">
        <v>112</v>
      </c>
      <c r="AU39" s="792" t="s">
        <v>112</v>
      </c>
      <c r="AV39" s="792" t="s">
        <v>112</v>
      </c>
      <c r="AW39" s="792" t="s">
        <v>112</v>
      </c>
      <c r="AX39" s="792" t="s">
        <v>112</v>
      </c>
      <c r="AY39" s="769"/>
      <c r="AZ39" s="769"/>
      <c r="BA39" s="769"/>
      <c r="BB39" s="769"/>
      <c r="BC39" s="769"/>
      <c r="BD39" s="769"/>
      <c r="BE39" s="769"/>
      <c r="BF39" s="769"/>
      <c r="BG39" s="769" t="s">
        <v>112</v>
      </c>
      <c r="BH39" s="769" t="s">
        <v>112</v>
      </c>
      <c r="BI39" s="769" t="s">
        <v>112</v>
      </c>
      <c r="BJ39" s="769" t="s">
        <v>112</v>
      </c>
      <c r="BK39" s="769" t="s">
        <v>112</v>
      </c>
      <c r="BL39" s="769" t="s">
        <v>112</v>
      </c>
      <c r="BM39" s="769" t="s">
        <v>3693</v>
      </c>
      <c r="BN39" s="769" t="s">
        <v>112</v>
      </c>
      <c r="BO39" s="769" t="s">
        <v>112</v>
      </c>
      <c r="BP39" s="769" t="s">
        <v>112</v>
      </c>
      <c r="BQ39" s="769" t="s">
        <v>112</v>
      </c>
      <c r="BR39" s="740"/>
      <c r="BS39" s="740"/>
      <c r="BT39" s="740"/>
      <c r="BU39" s="740"/>
      <c r="BV39" s="740"/>
      <c r="BW39" s="740"/>
      <c r="BX39" s="740"/>
      <c r="BY39" s="793">
        <v>1841201</v>
      </c>
      <c r="BZ39" s="794" t="s">
        <v>3704</v>
      </c>
      <c r="CA39" s="740">
        <v>1841201</v>
      </c>
      <c r="CB39" s="740">
        <v>1</v>
      </c>
      <c r="CC39" s="795">
        <v>0.52200000000000002</v>
      </c>
      <c r="CD39" s="796" t="s">
        <v>3725</v>
      </c>
      <c r="CE39" s="796" t="s">
        <v>2524</v>
      </c>
      <c r="CF39" s="796" t="s">
        <v>3634</v>
      </c>
      <c r="CG39" s="796" t="s">
        <v>177</v>
      </c>
      <c r="CH39" s="797">
        <v>6045432000</v>
      </c>
      <c r="CI39" s="797">
        <v>3002500001</v>
      </c>
      <c r="CJ39" s="798" t="s">
        <v>3706</v>
      </c>
      <c r="CK39" s="740"/>
      <c r="CL39" s="768">
        <v>20</v>
      </c>
      <c r="CM39" s="768" t="str">
        <f t="shared" si="0"/>
        <v>pinta</v>
      </c>
    </row>
    <row r="40" spans="2:91" s="768" customFormat="1" ht="16.149999999999999" customHeight="1" thickBot="1">
      <c r="B40" s="769"/>
      <c r="C40" s="896" t="s">
        <v>474</v>
      </c>
      <c r="D40" s="769" t="s">
        <v>3950</v>
      </c>
      <c r="E40" s="771">
        <v>45413</v>
      </c>
      <c r="F40" s="772">
        <v>45406</v>
      </c>
      <c r="G40" s="897" t="s">
        <v>61</v>
      </c>
      <c r="H40" s="842">
        <v>42785705</v>
      </c>
      <c r="I40" s="842" t="s">
        <v>2667</v>
      </c>
      <c r="J40" s="842" t="s">
        <v>2871</v>
      </c>
      <c r="K40" s="842" t="s">
        <v>2558</v>
      </c>
      <c r="L40" s="842" t="s">
        <v>3912</v>
      </c>
      <c r="M40" s="898">
        <v>25895</v>
      </c>
      <c r="N40" s="813">
        <v>21</v>
      </c>
      <c r="O40" s="816" t="s">
        <v>524</v>
      </c>
      <c r="P40" s="827" t="s">
        <v>3913</v>
      </c>
      <c r="Q40" s="899" t="s">
        <v>2524</v>
      </c>
      <c r="R40" s="900" t="s">
        <v>3626</v>
      </c>
      <c r="S40" s="816" t="s">
        <v>3118</v>
      </c>
      <c r="T40" s="740"/>
      <c r="U40" s="775">
        <v>6045432000</v>
      </c>
      <c r="V40" s="740">
        <v>3017952257</v>
      </c>
      <c r="W40" s="891" t="s">
        <v>3914</v>
      </c>
      <c r="X40" s="740" t="s">
        <v>2527</v>
      </c>
      <c r="Y40" s="740"/>
      <c r="Z40" s="740" t="s">
        <v>2623</v>
      </c>
      <c r="AA40" s="740"/>
      <c r="AB40" s="779" t="s">
        <v>4024</v>
      </c>
      <c r="AC40" s="790"/>
      <c r="AD40" s="892" t="s">
        <v>489</v>
      </c>
      <c r="AE40" s="821"/>
      <c r="AF40" s="779" t="s">
        <v>551</v>
      </c>
      <c r="AG40" s="779" t="s">
        <v>600</v>
      </c>
      <c r="AH40" s="779" t="s">
        <v>485</v>
      </c>
      <c r="AI40" s="779" t="s">
        <v>492</v>
      </c>
      <c r="AJ40" s="822">
        <v>45619</v>
      </c>
      <c r="AK40" s="822">
        <v>45641</v>
      </c>
      <c r="AL40" s="816">
        <v>1</v>
      </c>
      <c r="AM40" s="893">
        <v>3345300</v>
      </c>
      <c r="AN40" s="893">
        <v>3345300</v>
      </c>
      <c r="AO40" s="893">
        <v>1338120</v>
      </c>
      <c r="AP40" s="740">
        <v>1841201</v>
      </c>
      <c r="AQ40" s="789" t="s">
        <v>821</v>
      </c>
      <c r="AR40" s="790"/>
      <c r="AS40" s="769">
        <v>1</v>
      </c>
      <c r="AT40" s="791" t="s">
        <v>112</v>
      </c>
      <c r="AU40" s="792" t="s">
        <v>112</v>
      </c>
      <c r="AV40" s="792" t="s">
        <v>112</v>
      </c>
      <c r="AW40" s="792" t="s">
        <v>112</v>
      </c>
      <c r="AX40" s="792" t="s">
        <v>112</v>
      </c>
      <c r="AY40" s="769"/>
      <c r="AZ40" s="769"/>
      <c r="BA40" s="769"/>
      <c r="BB40" s="769"/>
      <c r="BC40" s="769"/>
      <c r="BD40" s="769"/>
      <c r="BE40" s="769"/>
      <c r="BF40" s="769"/>
      <c r="BG40" s="769" t="s">
        <v>112</v>
      </c>
      <c r="BH40" s="769" t="s">
        <v>112</v>
      </c>
      <c r="BI40" s="769" t="s">
        <v>112</v>
      </c>
      <c r="BJ40" s="769" t="s">
        <v>112</v>
      </c>
      <c r="BK40" s="769" t="s">
        <v>112</v>
      </c>
      <c r="BL40" s="769" t="s">
        <v>112</v>
      </c>
      <c r="BM40" s="769" t="s">
        <v>3693</v>
      </c>
      <c r="BN40" s="769" t="s">
        <v>112</v>
      </c>
      <c r="BO40" s="769" t="s">
        <v>112</v>
      </c>
      <c r="BP40" s="769" t="s">
        <v>112</v>
      </c>
      <c r="BQ40" s="769" t="s">
        <v>112</v>
      </c>
      <c r="BR40" s="740"/>
      <c r="BS40" s="740"/>
      <c r="BT40" s="740"/>
      <c r="BU40" s="740"/>
      <c r="BV40" s="740"/>
      <c r="BW40" s="740"/>
      <c r="BX40" s="740"/>
      <c r="BY40" s="740">
        <v>1841201</v>
      </c>
      <c r="BZ40" s="740" t="s">
        <v>3704</v>
      </c>
      <c r="CA40" s="740">
        <v>1841201</v>
      </c>
      <c r="CB40" s="740">
        <v>1</v>
      </c>
      <c r="CC40" s="740">
        <v>0.52200000000000002</v>
      </c>
      <c r="CD40" s="796" t="s">
        <v>3846</v>
      </c>
      <c r="CE40" s="796" t="s">
        <v>2524</v>
      </c>
      <c r="CF40" s="796" t="s">
        <v>3634</v>
      </c>
      <c r="CG40" s="796" t="s">
        <v>177</v>
      </c>
      <c r="CH40" s="797">
        <v>6045432000</v>
      </c>
      <c r="CI40" s="797">
        <v>3002500001</v>
      </c>
      <c r="CJ40" s="798" t="s">
        <v>3706</v>
      </c>
      <c r="CK40" s="740"/>
      <c r="CL40" s="768">
        <v>21</v>
      </c>
      <c r="CM40" s="768" t="str">
        <f t="shared" si="0"/>
        <v>pinta</v>
      </c>
    </row>
    <row r="41" spans="2:91" s="768" customFormat="1" ht="16.149999999999999" customHeight="1" thickBot="1">
      <c r="B41" s="769"/>
      <c r="C41" s="896" t="s">
        <v>474</v>
      </c>
      <c r="D41" s="769" t="s">
        <v>3950</v>
      </c>
      <c r="E41" s="771">
        <v>45413</v>
      </c>
      <c r="F41" s="772">
        <v>45406</v>
      </c>
      <c r="G41" s="897" t="s">
        <v>61</v>
      </c>
      <c r="H41" s="896">
        <v>1036612689</v>
      </c>
      <c r="I41" s="842" t="s">
        <v>3223</v>
      </c>
      <c r="J41" s="842" t="s">
        <v>2651</v>
      </c>
      <c r="K41" s="842" t="s">
        <v>2830</v>
      </c>
      <c r="L41" s="842"/>
      <c r="M41" s="898">
        <v>32144</v>
      </c>
      <c r="N41" s="813">
        <v>25</v>
      </c>
      <c r="O41" s="816" t="s">
        <v>4</v>
      </c>
      <c r="P41" s="901" t="s">
        <v>3922</v>
      </c>
      <c r="Q41" s="899" t="s">
        <v>2524</v>
      </c>
      <c r="R41" s="902" t="s">
        <v>3626</v>
      </c>
      <c r="S41" s="816" t="s">
        <v>3118</v>
      </c>
      <c r="T41" s="740"/>
      <c r="U41" s="775">
        <v>6045432000</v>
      </c>
      <c r="V41" s="740">
        <v>3128102446</v>
      </c>
      <c r="W41" s="891" t="s">
        <v>3923</v>
      </c>
      <c r="X41" s="740" t="s">
        <v>2527</v>
      </c>
      <c r="Y41" s="740"/>
      <c r="Z41" s="740" t="s">
        <v>2623</v>
      </c>
      <c r="AA41" s="740"/>
      <c r="AB41" s="779" t="s">
        <v>4024</v>
      </c>
      <c r="AC41" s="790"/>
      <c r="AD41" s="892" t="s">
        <v>489</v>
      </c>
      <c r="AE41" s="821"/>
      <c r="AF41" s="779" t="s">
        <v>551</v>
      </c>
      <c r="AG41" s="779" t="s">
        <v>600</v>
      </c>
      <c r="AH41" s="779" t="s">
        <v>485</v>
      </c>
      <c r="AI41" s="779" t="s">
        <v>492</v>
      </c>
      <c r="AJ41" s="822">
        <v>45401</v>
      </c>
      <c r="AK41" s="822">
        <v>45641</v>
      </c>
      <c r="AL41" s="816">
        <v>6</v>
      </c>
      <c r="AM41" s="893">
        <v>11058737</v>
      </c>
      <c r="AN41" s="893">
        <v>1842263</v>
      </c>
      <c r="AO41" s="903">
        <v>1300000</v>
      </c>
      <c r="AP41" s="740">
        <v>1841201</v>
      </c>
      <c r="AQ41" s="789" t="s">
        <v>821</v>
      </c>
      <c r="AR41" s="790"/>
      <c r="AS41" s="769">
        <v>1</v>
      </c>
      <c r="AT41" s="791" t="s">
        <v>112</v>
      </c>
      <c r="AU41" s="792" t="s">
        <v>112</v>
      </c>
      <c r="AV41" s="792" t="s">
        <v>112</v>
      </c>
      <c r="AW41" s="792" t="s">
        <v>112</v>
      </c>
      <c r="AX41" s="792" t="s">
        <v>112</v>
      </c>
      <c r="AY41" s="769"/>
      <c r="AZ41" s="769"/>
      <c r="BA41" s="769"/>
      <c r="BB41" s="769"/>
      <c r="BC41" s="769"/>
      <c r="BD41" s="769"/>
      <c r="BE41" s="769"/>
      <c r="BF41" s="769"/>
      <c r="BG41" s="769" t="s">
        <v>112</v>
      </c>
      <c r="BH41" s="769" t="s">
        <v>112</v>
      </c>
      <c r="BI41" s="769" t="s">
        <v>112</v>
      </c>
      <c r="BJ41" s="769" t="s">
        <v>112</v>
      </c>
      <c r="BK41" s="769" t="s">
        <v>112</v>
      </c>
      <c r="BL41" s="769" t="s">
        <v>112</v>
      </c>
      <c r="BM41" s="769" t="s">
        <v>3693</v>
      </c>
      <c r="BN41" s="769" t="s">
        <v>112</v>
      </c>
      <c r="BO41" s="769" t="s">
        <v>112</v>
      </c>
      <c r="BP41" s="769" t="s">
        <v>112</v>
      </c>
      <c r="BQ41" s="769" t="s">
        <v>112</v>
      </c>
      <c r="BR41" s="740"/>
      <c r="BS41" s="740"/>
      <c r="BT41" s="740"/>
      <c r="BU41" s="740"/>
      <c r="BV41" s="740"/>
      <c r="BW41" s="740"/>
      <c r="BX41" s="740"/>
      <c r="BY41" s="740">
        <v>1841201</v>
      </c>
      <c r="BZ41" s="740" t="s">
        <v>3704</v>
      </c>
      <c r="CA41" s="740">
        <v>1841201</v>
      </c>
      <c r="CB41" s="740">
        <v>1</v>
      </c>
      <c r="CC41" s="740">
        <v>0.52200000000000002</v>
      </c>
      <c r="CD41" s="796" t="s">
        <v>3846</v>
      </c>
      <c r="CE41" s="796" t="s">
        <v>2524</v>
      </c>
      <c r="CF41" s="796" t="s">
        <v>3634</v>
      </c>
      <c r="CG41" s="796" t="s">
        <v>177</v>
      </c>
      <c r="CH41" s="797">
        <v>6045432000</v>
      </c>
      <c r="CI41" s="797">
        <v>3002500001</v>
      </c>
      <c r="CJ41" s="798" t="s">
        <v>3706</v>
      </c>
      <c r="CK41" s="740"/>
      <c r="CL41" s="768">
        <v>25</v>
      </c>
      <c r="CM41" s="768" t="str">
        <f t="shared" si="0"/>
        <v>pinta</v>
      </c>
    </row>
    <row r="42" spans="2:91" s="768" customFormat="1" ht="16.149999999999999" customHeight="1" thickBot="1">
      <c r="B42" s="769"/>
      <c r="C42" s="896" t="s">
        <v>474</v>
      </c>
      <c r="D42" s="769" t="s">
        <v>3950</v>
      </c>
      <c r="E42" s="771">
        <v>45413</v>
      </c>
      <c r="F42" s="772">
        <v>45406</v>
      </c>
      <c r="G42" s="897" t="s">
        <v>61</v>
      </c>
      <c r="H42" s="896">
        <v>1128275535</v>
      </c>
      <c r="I42" s="845" t="s">
        <v>2810</v>
      </c>
      <c r="J42" s="845" t="s">
        <v>2815</v>
      </c>
      <c r="K42" s="845" t="s">
        <v>3505</v>
      </c>
      <c r="L42" s="845" t="s">
        <v>3141</v>
      </c>
      <c r="M42" s="898">
        <v>32431</v>
      </c>
      <c r="N42" s="813">
        <v>26</v>
      </c>
      <c r="O42" s="846" t="s">
        <v>524</v>
      </c>
      <c r="P42" s="904" t="s">
        <v>4026</v>
      </c>
      <c r="Q42" s="905" t="s">
        <v>2524</v>
      </c>
      <c r="R42" s="900" t="s">
        <v>2519</v>
      </c>
      <c r="S42" s="846" t="s">
        <v>3118</v>
      </c>
      <c r="T42" s="906"/>
      <c r="U42" s="775">
        <v>6045432000</v>
      </c>
      <c r="V42" s="906">
        <v>3226212816</v>
      </c>
      <c r="W42" s="907" t="s">
        <v>4027</v>
      </c>
      <c r="X42" s="908" t="s">
        <v>2550</v>
      </c>
      <c r="Y42" s="906"/>
      <c r="Z42" s="906" t="s">
        <v>2548</v>
      </c>
      <c r="AA42" s="906"/>
      <c r="AB42" s="779" t="s">
        <v>4024</v>
      </c>
      <c r="AC42" s="906"/>
      <c r="AD42" s="892" t="s">
        <v>489</v>
      </c>
      <c r="AE42" s="906"/>
      <c r="AF42" s="779" t="s">
        <v>551</v>
      </c>
      <c r="AG42" s="779" t="s">
        <v>600</v>
      </c>
      <c r="AH42" s="779" t="s">
        <v>485</v>
      </c>
      <c r="AI42" s="779" t="s">
        <v>492</v>
      </c>
      <c r="AJ42" s="909">
        <v>45426</v>
      </c>
      <c r="AK42" s="909">
        <v>45640</v>
      </c>
      <c r="AL42" s="816">
        <v>7</v>
      </c>
      <c r="AM42" s="910">
        <v>26019000</v>
      </c>
      <c r="AN42" s="910">
        <v>3717000</v>
      </c>
      <c r="AO42" s="910">
        <v>1486800</v>
      </c>
      <c r="AP42" s="740">
        <v>1841201</v>
      </c>
      <c r="AQ42" s="789" t="s">
        <v>821</v>
      </c>
      <c r="AR42" s="790"/>
      <c r="AS42" s="769">
        <v>1</v>
      </c>
      <c r="AT42" s="791" t="s">
        <v>112</v>
      </c>
      <c r="AU42" s="792" t="s">
        <v>112</v>
      </c>
      <c r="AV42" s="792" t="s">
        <v>112</v>
      </c>
      <c r="AW42" s="792" t="s">
        <v>112</v>
      </c>
      <c r="AX42" s="792" t="s">
        <v>112</v>
      </c>
      <c r="AY42" s="769"/>
      <c r="AZ42" s="769"/>
      <c r="BA42" s="769"/>
      <c r="BB42" s="769"/>
      <c r="BC42" s="769"/>
      <c r="BD42" s="769"/>
      <c r="BE42" s="769"/>
      <c r="BF42" s="769"/>
      <c r="BG42" s="769" t="s">
        <v>112</v>
      </c>
      <c r="BH42" s="769" t="s">
        <v>112</v>
      </c>
      <c r="BI42" s="769" t="s">
        <v>112</v>
      </c>
      <c r="BJ42" s="769" t="s">
        <v>112</v>
      </c>
      <c r="BK42" s="769" t="s">
        <v>112</v>
      </c>
      <c r="BL42" s="769" t="s">
        <v>112</v>
      </c>
      <c r="BM42" s="769" t="s">
        <v>3693</v>
      </c>
      <c r="BN42" s="769" t="s">
        <v>112</v>
      </c>
      <c r="BO42" s="769" t="s">
        <v>112</v>
      </c>
      <c r="BP42" s="769" t="s">
        <v>112</v>
      </c>
      <c r="BQ42" s="769" t="s">
        <v>112</v>
      </c>
      <c r="BR42" s="740"/>
      <c r="BS42" s="740"/>
      <c r="BT42" s="740"/>
      <c r="BU42" s="740"/>
      <c r="BV42" s="740"/>
      <c r="BW42" s="740"/>
      <c r="BX42" s="740"/>
      <c r="BY42" s="740">
        <v>1841201</v>
      </c>
      <c r="BZ42" s="740" t="s">
        <v>3704</v>
      </c>
      <c r="CA42" s="740">
        <v>1841201</v>
      </c>
      <c r="CB42" s="740">
        <v>1</v>
      </c>
      <c r="CC42" s="740">
        <v>0.52200000000000002</v>
      </c>
      <c r="CD42" s="796" t="s">
        <v>3846</v>
      </c>
      <c r="CE42" s="796" t="s">
        <v>2524</v>
      </c>
      <c r="CF42" s="796" t="s">
        <v>3634</v>
      </c>
      <c r="CG42" s="796" t="s">
        <v>177</v>
      </c>
      <c r="CH42" s="797">
        <v>6045432000</v>
      </c>
      <c r="CI42" s="797">
        <v>3002500001</v>
      </c>
      <c r="CJ42" s="798" t="s">
        <v>3706</v>
      </c>
      <c r="CK42" s="740"/>
      <c r="CL42" s="768">
        <v>26</v>
      </c>
      <c r="CM42" s="768" t="str">
        <f t="shared" si="0"/>
        <v>pinta</v>
      </c>
    </row>
    <row r="43" spans="2:91" s="768" customFormat="1" ht="16.149999999999999" customHeight="1" thickBot="1">
      <c r="B43" s="769"/>
      <c r="C43" s="896" t="s">
        <v>474</v>
      </c>
      <c r="D43" s="769" t="s">
        <v>3950</v>
      </c>
      <c r="E43" s="771"/>
      <c r="F43" s="772"/>
      <c r="G43" s="897" t="s">
        <v>61</v>
      </c>
      <c r="H43" s="896">
        <v>1077444832</v>
      </c>
      <c r="I43" s="845" t="s">
        <v>2965</v>
      </c>
      <c r="J43" s="845" t="s">
        <v>2608</v>
      </c>
      <c r="K43" s="845" t="s">
        <v>3989</v>
      </c>
      <c r="L43" s="845" t="s">
        <v>2850</v>
      </c>
      <c r="M43" s="843">
        <v>33040</v>
      </c>
      <c r="N43" s="813">
        <v>27</v>
      </c>
      <c r="O43" s="846" t="s">
        <v>4</v>
      </c>
      <c r="P43" s="904" t="s">
        <v>4109</v>
      </c>
      <c r="Q43" s="905" t="s">
        <v>2524</v>
      </c>
      <c r="R43" s="900" t="s">
        <v>2519</v>
      </c>
      <c r="S43" s="846" t="s">
        <v>3118</v>
      </c>
      <c r="T43" s="906"/>
      <c r="U43" s="775">
        <v>6045432000</v>
      </c>
      <c r="V43" s="911">
        <v>3218451151</v>
      </c>
      <c r="W43" s="907" t="s">
        <v>4110</v>
      </c>
      <c r="X43" s="908" t="s">
        <v>2527</v>
      </c>
      <c r="Y43" s="906"/>
      <c r="Z43" s="906" t="s">
        <v>2623</v>
      </c>
      <c r="AA43" s="906"/>
      <c r="AB43" s="779" t="s">
        <v>4024</v>
      </c>
      <c r="AC43" s="906"/>
      <c r="AD43" s="892" t="s">
        <v>489</v>
      </c>
      <c r="AE43" s="906"/>
      <c r="AF43" s="779" t="s">
        <v>551</v>
      </c>
      <c r="AG43" s="779" t="s">
        <v>600</v>
      </c>
      <c r="AH43" s="779" t="s">
        <v>485</v>
      </c>
      <c r="AI43" s="779" t="s">
        <v>492</v>
      </c>
      <c r="AJ43" s="909">
        <v>45573</v>
      </c>
      <c r="AK43" s="909">
        <v>45649</v>
      </c>
      <c r="AL43" s="816">
        <v>2</v>
      </c>
      <c r="AM43" s="910">
        <v>5582500</v>
      </c>
      <c r="AN43" s="910">
        <v>2233000</v>
      </c>
      <c r="AO43" s="910">
        <v>1300000</v>
      </c>
      <c r="AP43" s="740">
        <v>1841201</v>
      </c>
      <c r="AQ43" s="789" t="s">
        <v>821</v>
      </c>
      <c r="AR43" s="790"/>
      <c r="AS43" s="769">
        <v>1</v>
      </c>
      <c r="AT43" s="791" t="s">
        <v>112</v>
      </c>
      <c r="AU43" s="792" t="s">
        <v>112</v>
      </c>
      <c r="AV43" s="792" t="s">
        <v>112</v>
      </c>
      <c r="AW43" s="792" t="s">
        <v>112</v>
      </c>
      <c r="AX43" s="792" t="s">
        <v>112</v>
      </c>
      <c r="AY43" s="769"/>
      <c r="AZ43" s="769"/>
      <c r="BA43" s="769"/>
      <c r="BB43" s="769"/>
      <c r="BC43" s="769"/>
      <c r="BD43" s="769"/>
      <c r="BE43" s="769"/>
      <c r="BF43" s="769"/>
      <c r="BG43" s="769" t="s">
        <v>112</v>
      </c>
      <c r="BH43" s="769" t="s">
        <v>112</v>
      </c>
      <c r="BI43" s="769" t="s">
        <v>112</v>
      </c>
      <c r="BJ43" s="769" t="s">
        <v>112</v>
      </c>
      <c r="BK43" s="769" t="s">
        <v>112</v>
      </c>
      <c r="BL43" s="769" t="s">
        <v>112</v>
      </c>
      <c r="BM43" s="769" t="s">
        <v>3693</v>
      </c>
      <c r="BN43" s="769" t="s">
        <v>112</v>
      </c>
      <c r="BO43" s="769" t="s">
        <v>112</v>
      </c>
      <c r="BP43" s="769" t="s">
        <v>112</v>
      </c>
      <c r="BQ43" s="769" t="s">
        <v>112</v>
      </c>
      <c r="BR43" s="740"/>
      <c r="BS43" s="740"/>
      <c r="BT43" s="740"/>
      <c r="BU43" s="740"/>
      <c r="BV43" s="740"/>
      <c r="BW43" s="740"/>
      <c r="BX43" s="740"/>
      <c r="BY43" s="740">
        <v>1841201</v>
      </c>
      <c r="BZ43" s="740" t="s">
        <v>3704</v>
      </c>
      <c r="CA43" s="740">
        <v>1841201</v>
      </c>
      <c r="CB43" s="740">
        <v>1</v>
      </c>
      <c r="CC43" s="740">
        <v>0.52200000000000002</v>
      </c>
      <c r="CD43" s="796" t="s">
        <v>3846</v>
      </c>
      <c r="CE43" s="796" t="s">
        <v>2524</v>
      </c>
      <c r="CF43" s="796" t="s">
        <v>3634</v>
      </c>
      <c r="CG43" s="796" t="s">
        <v>177</v>
      </c>
      <c r="CH43" s="797">
        <v>6045432000</v>
      </c>
      <c r="CI43" s="797">
        <v>3002500001</v>
      </c>
      <c r="CJ43" s="798" t="s">
        <v>3706</v>
      </c>
      <c r="CK43" s="740"/>
      <c r="CL43" s="768">
        <v>27</v>
      </c>
      <c r="CM43" s="768" t="str">
        <f t="shared" si="0"/>
        <v>pinta</v>
      </c>
    </row>
    <row r="44" spans="2:91" s="768" customFormat="1" ht="16.5" customHeight="1" thickBot="1">
      <c r="B44" s="769"/>
      <c r="C44" s="770" t="s">
        <v>474</v>
      </c>
      <c r="D44" s="912" t="s">
        <v>3952</v>
      </c>
      <c r="E44" s="771">
        <v>45413</v>
      </c>
      <c r="F44" s="772">
        <v>45406</v>
      </c>
      <c r="G44" s="770" t="s">
        <v>61</v>
      </c>
      <c r="H44" s="770">
        <v>3356606</v>
      </c>
      <c r="I44" s="770" t="s">
        <v>3073</v>
      </c>
      <c r="J44" s="770"/>
      <c r="K44" s="770" t="s">
        <v>3202</v>
      </c>
      <c r="L44" s="770" t="s">
        <v>3148</v>
      </c>
      <c r="M44" s="771">
        <v>22938</v>
      </c>
      <c r="N44" s="813">
        <v>28</v>
      </c>
      <c r="O44" s="770" t="s">
        <v>4</v>
      </c>
      <c r="P44" s="851" t="s">
        <v>3129</v>
      </c>
      <c r="Q44" s="774" t="s">
        <v>2524</v>
      </c>
      <c r="R44" s="774" t="s">
        <v>3626</v>
      </c>
      <c r="S44" s="837" t="s">
        <v>178</v>
      </c>
      <c r="T44" s="776"/>
      <c r="U44" s="775">
        <v>6045432000</v>
      </c>
      <c r="V44" s="776">
        <v>3207539994</v>
      </c>
      <c r="W44" s="913" t="s">
        <v>3203</v>
      </c>
      <c r="X44" s="914" t="s">
        <v>2527</v>
      </c>
      <c r="Y44" s="776"/>
      <c r="Z44" s="914" t="s">
        <v>2548</v>
      </c>
      <c r="AA44" s="776"/>
      <c r="AB44" s="779" t="s">
        <v>4024</v>
      </c>
      <c r="AC44" s="780"/>
      <c r="AD44" s="781" t="s">
        <v>489</v>
      </c>
      <c r="AE44" s="782"/>
      <c r="AF44" s="779" t="s">
        <v>551</v>
      </c>
      <c r="AG44" s="779" t="s">
        <v>600</v>
      </c>
      <c r="AH44" s="779" t="s">
        <v>485</v>
      </c>
      <c r="AI44" s="779" t="s">
        <v>492</v>
      </c>
      <c r="AJ44" s="836">
        <v>45533</v>
      </c>
      <c r="AK44" s="854">
        <v>45639</v>
      </c>
      <c r="AL44" s="915">
        <v>4</v>
      </c>
      <c r="AM44" s="855">
        <v>6450500</v>
      </c>
      <c r="AN44" s="855">
        <v>1838392</v>
      </c>
      <c r="AO44" s="916">
        <v>1300000</v>
      </c>
      <c r="AP44" s="840">
        <v>2016101</v>
      </c>
      <c r="AQ44" s="917" t="s">
        <v>935</v>
      </c>
      <c r="AR44" s="841"/>
      <c r="AS44" s="769">
        <v>2</v>
      </c>
      <c r="AT44" s="791" t="s">
        <v>112</v>
      </c>
      <c r="AU44" s="792" t="s">
        <v>112</v>
      </c>
      <c r="AV44" s="792" t="s">
        <v>112</v>
      </c>
      <c r="AW44" s="792" t="s">
        <v>112</v>
      </c>
      <c r="AX44" s="792" t="s">
        <v>112</v>
      </c>
      <c r="AY44" s="769"/>
      <c r="AZ44" s="769"/>
      <c r="BA44" s="769"/>
      <c r="BB44" s="769"/>
      <c r="BC44" s="769"/>
      <c r="BD44" s="769"/>
      <c r="BE44" s="769"/>
      <c r="BF44" s="769"/>
      <c r="BG44" s="769" t="s">
        <v>112</v>
      </c>
      <c r="BH44" s="769" t="s">
        <v>112</v>
      </c>
      <c r="BI44" s="769" t="s">
        <v>112</v>
      </c>
      <c r="BJ44" s="769" t="s">
        <v>112</v>
      </c>
      <c r="BK44" s="769" t="s">
        <v>112</v>
      </c>
      <c r="BL44" s="769" t="s">
        <v>112</v>
      </c>
      <c r="BM44" s="769" t="s">
        <v>3693</v>
      </c>
      <c r="BN44" s="769" t="s">
        <v>112</v>
      </c>
      <c r="BO44" s="769" t="s">
        <v>112</v>
      </c>
      <c r="BP44" s="769" t="s">
        <v>112</v>
      </c>
      <c r="BQ44" s="769" t="s">
        <v>112</v>
      </c>
      <c r="BR44" s="840"/>
      <c r="BS44" s="840"/>
      <c r="BT44" s="840"/>
      <c r="BU44" s="840"/>
      <c r="BV44" s="840"/>
      <c r="BW44" s="840"/>
      <c r="BX44" s="740"/>
      <c r="BY44" s="740">
        <v>2016101</v>
      </c>
      <c r="BZ44" s="740" t="s">
        <v>2539</v>
      </c>
      <c r="CA44" s="740">
        <v>2016101</v>
      </c>
      <c r="CB44" s="740">
        <v>2</v>
      </c>
      <c r="CC44" s="740">
        <v>1.044</v>
      </c>
      <c r="CD44" s="796" t="s">
        <v>3726</v>
      </c>
      <c r="CE44" s="796" t="s">
        <v>2524</v>
      </c>
      <c r="CF44" s="796" t="s">
        <v>3634</v>
      </c>
      <c r="CG44" s="796" t="s">
        <v>177</v>
      </c>
      <c r="CH44" s="797">
        <v>6045432000</v>
      </c>
      <c r="CI44" s="797">
        <v>3002500001</v>
      </c>
      <c r="CJ44" s="798" t="s">
        <v>3706</v>
      </c>
      <c r="CK44" s="840"/>
      <c r="CL44" s="768">
        <v>28</v>
      </c>
      <c r="CM44" s="768" t="str">
        <f t="shared" si="0"/>
        <v>pinta</v>
      </c>
    </row>
    <row r="45" spans="2:91" s="768" customFormat="1" ht="16.5" customHeight="1" thickBot="1">
      <c r="B45" s="769"/>
      <c r="C45" s="770" t="s">
        <v>474</v>
      </c>
      <c r="D45" s="912" t="s">
        <v>3952</v>
      </c>
      <c r="E45" s="771">
        <v>45413</v>
      </c>
      <c r="F45" s="772">
        <v>45406</v>
      </c>
      <c r="G45" s="770" t="s">
        <v>61</v>
      </c>
      <c r="H45" s="770">
        <v>71115214</v>
      </c>
      <c r="I45" s="770" t="s">
        <v>3120</v>
      </c>
      <c r="J45" s="770" t="s">
        <v>3121</v>
      </c>
      <c r="K45" s="770" t="s">
        <v>2860</v>
      </c>
      <c r="L45" s="770" t="s">
        <v>3122</v>
      </c>
      <c r="M45" s="771">
        <v>27366</v>
      </c>
      <c r="N45" s="813">
        <v>30</v>
      </c>
      <c r="O45" s="770" t="s">
        <v>4</v>
      </c>
      <c r="P45" s="833" t="s">
        <v>3123</v>
      </c>
      <c r="Q45" s="774" t="s">
        <v>2524</v>
      </c>
      <c r="R45" s="774" t="s">
        <v>3626</v>
      </c>
      <c r="S45" s="837" t="s">
        <v>3118</v>
      </c>
      <c r="T45" s="776"/>
      <c r="U45" s="775">
        <v>6045432000</v>
      </c>
      <c r="V45" s="776">
        <v>3122791492</v>
      </c>
      <c r="W45" s="777" t="s">
        <v>3124</v>
      </c>
      <c r="X45" s="776" t="s">
        <v>2527</v>
      </c>
      <c r="Y45" s="776"/>
      <c r="Z45" s="776" t="s">
        <v>3119</v>
      </c>
      <c r="AA45" s="776"/>
      <c r="AB45" s="779" t="s">
        <v>4024</v>
      </c>
      <c r="AC45" s="780"/>
      <c r="AD45" s="781" t="s">
        <v>489</v>
      </c>
      <c r="AE45" s="782"/>
      <c r="AF45" s="779" t="s">
        <v>551</v>
      </c>
      <c r="AG45" s="779" t="s">
        <v>600</v>
      </c>
      <c r="AH45" s="779" t="s">
        <v>485</v>
      </c>
      <c r="AI45" s="779" t="s">
        <v>492</v>
      </c>
      <c r="AJ45" s="836">
        <v>45532</v>
      </c>
      <c r="AK45" s="854">
        <v>45637</v>
      </c>
      <c r="AL45" s="915">
        <v>4</v>
      </c>
      <c r="AM45" s="855">
        <v>7815500</v>
      </c>
      <c r="AN45" s="776">
        <v>2233000</v>
      </c>
      <c r="AO45" s="839">
        <v>1300000</v>
      </c>
      <c r="AP45" s="840">
        <v>2016101</v>
      </c>
      <c r="AQ45" s="917" t="s">
        <v>935</v>
      </c>
      <c r="AR45" s="841"/>
      <c r="AS45" s="769">
        <v>2</v>
      </c>
      <c r="AT45" s="791" t="s">
        <v>112</v>
      </c>
      <c r="AU45" s="792" t="s">
        <v>112</v>
      </c>
      <c r="AV45" s="792" t="s">
        <v>112</v>
      </c>
      <c r="AW45" s="792" t="s">
        <v>112</v>
      </c>
      <c r="AX45" s="792" t="s">
        <v>112</v>
      </c>
      <c r="AY45" s="769"/>
      <c r="AZ45" s="769"/>
      <c r="BA45" s="769"/>
      <c r="BB45" s="769"/>
      <c r="BC45" s="769"/>
      <c r="BD45" s="769"/>
      <c r="BE45" s="769"/>
      <c r="BF45" s="769"/>
      <c r="BG45" s="769" t="s">
        <v>112</v>
      </c>
      <c r="BH45" s="769" t="s">
        <v>112</v>
      </c>
      <c r="BI45" s="769" t="s">
        <v>112</v>
      </c>
      <c r="BJ45" s="769" t="s">
        <v>112</v>
      </c>
      <c r="BK45" s="769" t="s">
        <v>112</v>
      </c>
      <c r="BL45" s="769" t="s">
        <v>112</v>
      </c>
      <c r="BM45" s="769" t="s">
        <v>3693</v>
      </c>
      <c r="BN45" s="769" t="s">
        <v>112</v>
      </c>
      <c r="BO45" s="769" t="s">
        <v>112</v>
      </c>
      <c r="BP45" s="769" t="s">
        <v>112</v>
      </c>
      <c r="BQ45" s="769" t="s">
        <v>112</v>
      </c>
      <c r="BR45" s="840"/>
      <c r="BS45" s="840"/>
      <c r="BT45" s="840"/>
      <c r="BU45" s="840"/>
      <c r="BV45" s="840"/>
      <c r="BW45" s="840"/>
      <c r="BX45" s="740"/>
      <c r="BY45" s="740">
        <v>2016101</v>
      </c>
      <c r="BZ45" s="740" t="s">
        <v>2539</v>
      </c>
      <c r="CA45" s="740">
        <v>2016101</v>
      </c>
      <c r="CB45" s="740">
        <v>2</v>
      </c>
      <c r="CC45" s="740">
        <v>1.044</v>
      </c>
      <c r="CD45" s="796" t="s">
        <v>3728</v>
      </c>
      <c r="CE45" s="796" t="s">
        <v>2524</v>
      </c>
      <c r="CF45" s="796" t="s">
        <v>3634</v>
      </c>
      <c r="CG45" s="796" t="s">
        <v>177</v>
      </c>
      <c r="CH45" s="797">
        <v>6045432000</v>
      </c>
      <c r="CI45" s="797">
        <v>3002500001</v>
      </c>
      <c r="CJ45" s="798" t="s">
        <v>3706</v>
      </c>
      <c r="CK45" s="840"/>
      <c r="CL45" s="768">
        <v>30</v>
      </c>
      <c r="CM45" s="768" t="str">
        <f t="shared" si="0"/>
        <v>pinta</v>
      </c>
    </row>
    <row r="46" spans="2:91" s="768" customFormat="1" ht="16.5" customHeight="1" thickBot="1">
      <c r="B46" s="769"/>
      <c r="C46" s="770" t="s">
        <v>474</v>
      </c>
      <c r="D46" s="912" t="s">
        <v>3952</v>
      </c>
      <c r="E46" s="771">
        <v>45413</v>
      </c>
      <c r="F46" s="772">
        <v>45406</v>
      </c>
      <c r="G46" s="770" t="s">
        <v>61</v>
      </c>
      <c r="H46" s="770">
        <v>1000564579</v>
      </c>
      <c r="I46" s="770" t="s">
        <v>3223</v>
      </c>
      <c r="J46" s="770" t="s">
        <v>3169</v>
      </c>
      <c r="K46" s="770" t="s">
        <v>2595</v>
      </c>
      <c r="L46" s="770"/>
      <c r="M46" s="771">
        <v>36913</v>
      </c>
      <c r="N46" s="813">
        <v>33</v>
      </c>
      <c r="O46" s="770" t="s">
        <v>524</v>
      </c>
      <c r="P46" s="833" t="s">
        <v>3224</v>
      </c>
      <c r="Q46" s="774" t="s">
        <v>2524</v>
      </c>
      <c r="R46" s="774" t="s">
        <v>3626</v>
      </c>
      <c r="S46" s="837" t="s">
        <v>3118</v>
      </c>
      <c r="T46" s="776"/>
      <c r="U46" s="775">
        <v>6045432000</v>
      </c>
      <c r="V46" s="776">
        <v>3216607788</v>
      </c>
      <c r="W46" s="777" t="s">
        <v>3225</v>
      </c>
      <c r="X46" s="776" t="s">
        <v>2547</v>
      </c>
      <c r="Y46" s="776"/>
      <c r="Z46" s="776" t="s">
        <v>3119</v>
      </c>
      <c r="AA46" s="776"/>
      <c r="AB46" s="779" t="s">
        <v>4024</v>
      </c>
      <c r="AC46" s="780"/>
      <c r="AD46" s="781" t="s">
        <v>489</v>
      </c>
      <c r="AE46" s="782"/>
      <c r="AF46" s="779" t="s">
        <v>551</v>
      </c>
      <c r="AG46" s="779" t="s">
        <v>600</v>
      </c>
      <c r="AH46" s="779" t="s">
        <v>485</v>
      </c>
      <c r="AI46" s="779" t="s">
        <v>492</v>
      </c>
      <c r="AJ46" s="836">
        <v>45532</v>
      </c>
      <c r="AK46" s="836">
        <v>45638</v>
      </c>
      <c r="AL46" s="837">
        <v>4</v>
      </c>
      <c r="AM46" s="838">
        <v>7815500</v>
      </c>
      <c r="AN46" s="838">
        <v>22247417</v>
      </c>
      <c r="AO46" s="839">
        <v>1300000</v>
      </c>
      <c r="AP46" s="840">
        <v>2016101</v>
      </c>
      <c r="AQ46" s="917" t="s">
        <v>935</v>
      </c>
      <c r="AR46" s="841"/>
      <c r="AS46" s="769">
        <v>2</v>
      </c>
      <c r="AT46" s="791" t="s">
        <v>112</v>
      </c>
      <c r="AU46" s="792" t="s">
        <v>112</v>
      </c>
      <c r="AV46" s="792" t="s">
        <v>112</v>
      </c>
      <c r="AW46" s="792" t="s">
        <v>112</v>
      </c>
      <c r="AX46" s="792" t="s">
        <v>112</v>
      </c>
      <c r="AY46" s="769"/>
      <c r="AZ46" s="769"/>
      <c r="BA46" s="769"/>
      <c r="BB46" s="769"/>
      <c r="BC46" s="769"/>
      <c r="BD46" s="769"/>
      <c r="BE46" s="769"/>
      <c r="BF46" s="769"/>
      <c r="BG46" s="769" t="s">
        <v>112</v>
      </c>
      <c r="BH46" s="769" t="s">
        <v>112</v>
      </c>
      <c r="BI46" s="769" t="s">
        <v>112</v>
      </c>
      <c r="BJ46" s="769" t="s">
        <v>112</v>
      </c>
      <c r="BK46" s="769" t="s">
        <v>112</v>
      </c>
      <c r="BL46" s="769" t="s">
        <v>112</v>
      </c>
      <c r="BM46" s="769" t="s">
        <v>3693</v>
      </c>
      <c r="BN46" s="769" t="s">
        <v>112</v>
      </c>
      <c r="BO46" s="769" t="s">
        <v>112</v>
      </c>
      <c r="BP46" s="769" t="s">
        <v>112</v>
      </c>
      <c r="BQ46" s="769" t="s">
        <v>112</v>
      </c>
      <c r="BR46" s="840"/>
      <c r="BS46" s="840"/>
      <c r="BT46" s="840"/>
      <c r="BU46" s="840"/>
      <c r="BV46" s="840"/>
      <c r="BW46" s="840"/>
      <c r="BX46" s="740"/>
      <c r="BY46" s="740">
        <v>2016101</v>
      </c>
      <c r="BZ46" s="740" t="s">
        <v>2539</v>
      </c>
      <c r="CA46" s="740">
        <v>2016101</v>
      </c>
      <c r="CB46" s="740">
        <v>2</v>
      </c>
      <c r="CC46" s="740">
        <v>1.044</v>
      </c>
      <c r="CD46" s="796" t="s">
        <v>3732</v>
      </c>
      <c r="CE46" s="796" t="s">
        <v>2524</v>
      </c>
      <c r="CF46" s="796" t="s">
        <v>3634</v>
      </c>
      <c r="CG46" s="796" t="s">
        <v>177</v>
      </c>
      <c r="CH46" s="797">
        <v>6045432000</v>
      </c>
      <c r="CI46" s="797">
        <v>3002500001</v>
      </c>
      <c r="CJ46" s="798" t="s">
        <v>3706</v>
      </c>
      <c r="CK46" s="840"/>
      <c r="CL46" s="768">
        <v>33</v>
      </c>
      <c r="CM46" s="768" t="str">
        <f t="shared" si="0"/>
        <v>pinta</v>
      </c>
    </row>
    <row r="47" spans="2:91" s="768" customFormat="1" ht="16.5" customHeight="1" thickBot="1">
      <c r="B47" s="769"/>
      <c r="C47" s="770" t="s">
        <v>474</v>
      </c>
      <c r="D47" s="912" t="s">
        <v>3952</v>
      </c>
      <c r="E47" s="771">
        <v>45413</v>
      </c>
      <c r="F47" s="772">
        <v>45406</v>
      </c>
      <c r="G47" s="770" t="s">
        <v>61</v>
      </c>
      <c r="H47" s="770">
        <v>71118710</v>
      </c>
      <c r="I47" s="770" t="s">
        <v>3226</v>
      </c>
      <c r="J47" s="770" t="s">
        <v>2672</v>
      </c>
      <c r="K47" s="770" t="s">
        <v>3227</v>
      </c>
      <c r="L47" s="770" t="s">
        <v>3228</v>
      </c>
      <c r="M47" s="771">
        <v>31097</v>
      </c>
      <c r="N47" s="813">
        <v>34</v>
      </c>
      <c r="O47" s="770" t="s">
        <v>4</v>
      </c>
      <c r="P47" s="833" t="s">
        <v>3229</v>
      </c>
      <c r="Q47" s="774" t="s">
        <v>2524</v>
      </c>
      <c r="R47" s="774" t="s">
        <v>3626</v>
      </c>
      <c r="S47" s="837" t="s">
        <v>3118</v>
      </c>
      <c r="T47" s="776"/>
      <c r="U47" s="775">
        <v>6045432000</v>
      </c>
      <c r="V47" s="918">
        <v>3207628302</v>
      </c>
      <c r="W47" s="777" t="s">
        <v>3230</v>
      </c>
      <c r="X47" s="776" t="s">
        <v>2527</v>
      </c>
      <c r="Y47" s="776"/>
      <c r="Z47" s="776" t="s">
        <v>3119</v>
      </c>
      <c r="AA47" s="776"/>
      <c r="AB47" s="779" t="s">
        <v>4024</v>
      </c>
      <c r="AC47" s="780"/>
      <c r="AD47" s="781" t="s">
        <v>489</v>
      </c>
      <c r="AE47" s="782"/>
      <c r="AF47" s="779" t="s">
        <v>551</v>
      </c>
      <c r="AG47" s="779" t="s">
        <v>600</v>
      </c>
      <c r="AH47" s="779" t="s">
        <v>485</v>
      </c>
      <c r="AI47" s="779" t="s">
        <v>492</v>
      </c>
      <c r="AJ47" s="836">
        <v>45343</v>
      </c>
      <c r="AK47" s="836" t="s">
        <v>4105</v>
      </c>
      <c r="AL47" s="837">
        <v>9</v>
      </c>
      <c r="AM47" s="838">
        <v>15624742</v>
      </c>
      <c r="AN47" s="838">
        <v>2232106</v>
      </c>
      <c r="AO47" s="839">
        <v>1300000</v>
      </c>
      <c r="AP47" s="840">
        <v>2016101</v>
      </c>
      <c r="AQ47" s="917" t="s">
        <v>935</v>
      </c>
      <c r="AR47" s="841"/>
      <c r="AS47" s="769">
        <v>2</v>
      </c>
      <c r="AT47" s="791" t="s">
        <v>112</v>
      </c>
      <c r="AU47" s="792" t="s">
        <v>112</v>
      </c>
      <c r="AV47" s="792" t="s">
        <v>112</v>
      </c>
      <c r="AW47" s="792" t="s">
        <v>112</v>
      </c>
      <c r="AX47" s="792" t="s">
        <v>112</v>
      </c>
      <c r="AY47" s="769"/>
      <c r="AZ47" s="769"/>
      <c r="BA47" s="769"/>
      <c r="BB47" s="769"/>
      <c r="BC47" s="769"/>
      <c r="BD47" s="769"/>
      <c r="BE47" s="769"/>
      <c r="BF47" s="769"/>
      <c r="BG47" s="769" t="s">
        <v>112</v>
      </c>
      <c r="BH47" s="769" t="s">
        <v>112</v>
      </c>
      <c r="BI47" s="769" t="s">
        <v>112</v>
      </c>
      <c r="BJ47" s="769" t="s">
        <v>112</v>
      </c>
      <c r="BK47" s="769" t="s">
        <v>112</v>
      </c>
      <c r="BL47" s="769" t="s">
        <v>112</v>
      </c>
      <c r="BM47" s="769" t="s">
        <v>3693</v>
      </c>
      <c r="BN47" s="769" t="s">
        <v>112</v>
      </c>
      <c r="BO47" s="769" t="s">
        <v>112</v>
      </c>
      <c r="BP47" s="769" t="s">
        <v>112</v>
      </c>
      <c r="BQ47" s="769" t="s">
        <v>112</v>
      </c>
      <c r="BR47" s="840"/>
      <c r="BS47" s="840"/>
      <c r="BT47" s="840"/>
      <c r="BU47" s="840"/>
      <c r="BV47" s="840"/>
      <c r="BW47" s="840"/>
      <c r="BX47" s="740"/>
      <c r="BY47" s="740">
        <v>2016101</v>
      </c>
      <c r="BZ47" s="740" t="s">
        <v>2539</v>
      </c>
      <c r="CA47" s="740">
        <v>2016101</v>
      </c>
      <c r="CB47" s="740">
        <v>2</v>
      </c>
      <c r="CC47" s="740">
        <v>1.044</v>
      </c>
      <c r="CD47" s="796" t="s">
        <v>3733</v>
      </c>
      <c r="CE47" s="796" t="s">
        <v>2524</v>
      </c>
      <c r="CF47" s="796" t="s">
        <v>3634</v>
      </c>
      <c r="CG47" s="796" t="s">
        <v>177</v>
      </c>
      <c r="CH47" s="797">
        <v>6045432000</v>
      </c>
      <c r="CI47" s="797">
        <v>3002500001</v>
      </c>
      <c r="CJ47" s="798" t="s">
        <v>3706</v>
      </c>
      <c r="CK47" s="840"/>
      <c r="CL47" s="768">
        <v>34</v>
      </c>
      <c r="CM47" s="768" t="str">
        <f t="shared" si="0"/>
        <v>pinta</v>
      </c>
    </row>
    <row r="48" spans="2:91" s="768" customFormat="1" ht="16.5" customHeight="1" thickBot="1">
      <c r="B48" s="769"/>
      <c r="C48" s="770" t="s">
        <v>474</v>
      </c>
      <c r="D48" s="912" t="s">
        <v>3952</v>
      </c>
      <c r="E48" s="771">
        <v>45413</v>
      </c>
      <c r="F48" s="772">
        <v>45406</v>
      </c>
      <c r="G48" s="770" t="s">
        <v>61</v>
      </c>
      <c r="H48" s="770">
        <v>71112830</v>
      </c>
      <c r="I48" s="770" t="s">
        <v>3231</v>
      </c>
      <c r="J48" s="770" t="s">
        <v>3232</v>
      </c>
      <c r="K48" s="770" t="s">
        <v>3233</v>
      </c>
      <c r="L48" s="770" t="s">
        <v>2657</v>
      </c>
      <c r="M48" s="771">
        <v>24573</v>
      </c>
      <c r="N48" s="813">
        <v>36</v>
      </c>
      <c r="O48" s="770" t="s">
        <v>4</v>
      </c>
      <c r="P48" s="919" t="s">
        <v>3234</v>
      </c>
      <c r="Q48" s="774" t="s">
        <v>2524</v>
      </c>
      <c r="R48" s="774" t="s">
        <v>3626</v>
      </c>
      <c r="S48" s="837" t="s">
        <v>3118</v>
      </c>
      <c r="T48" s="776"/>
      <c r="U48" s="775">
        <v>6045432000</v>
      </c>
      <c r="V48" s="776">
        <v>3022115758</v>
      </c>
      <c r="W48" s="777" t="s">
        <v>3235</v>
      </c>
      <c r="X48" s="776" t="s">
        <v>2527</v>
      </c>
      <c r="Y48" s="776"/>
      <c r="Z48" s="776" t="s">
        <v>2548</v>
      </c>
      <c r="AA48" s="776"/>
      <c r="AB48" s="779" t="s">
        <v>4024</v>
      </c>
      <c r="AC48" s="780"/>
      <c r="AD48" s="781" t="s">
        <v>489</v>
      </c>
      <c r="AE48" s="782"/>
      <c r="AF48" s="779" t="s">
        <v>551</v>
      </c>
      <c r="AG48" s="779" t="s">
        <v>600</v>
      </c>
      <c r="AH48" s="779" t="s">
        <v>485</v>
      </c>
      <c r="AI48" s="779" t="s">
        <v>492</v>
      </c>
      <c r="AJ48" s="836">
        <v>45573</v>
      </c>
      <c r="AK48" s="836">
        <v>45641</v>
      </c>
      <c r="AL48" s="837">
        <v>2</v>
      </c>
      <c r="AM48" s="838">
        <v>7250500</v>
      </c>
      <c r="AN48" s="838">
        <v>3346386</v>
      </c>
      <c r="AO48" s="839">
        <v>1338556</v>
      </c>
      <c r="AP48" s="840">
        <v>2016101</v>
      </c>
      <c r="AQ48" s="917" t="s">
        <v>935</v>
      </c>
      <c r="AR48" s="841"/>
      <c r="AS48" s="769">
        <v>2</v>
      </c>
      <c r="AT48" s="791" t="s">
        <v>112</v>
      </c>
      <c r="AU48" s="792" t="s">
        <v>112</v>
      </c>
      <c r="AV48" s="792" t="s">
        <v>112</v>
      </c>
      <c r="AW48" s="792" t="s">
        <v>112</v>
      </c>
      <c r="AX48" s="792" t="s">
        <v>112</v>
      </c>
      <c r="AY48" s="769"/>
      <c r="AZ48" s="769"/>
      <c r="BA48" s="769"/>
      <c r="BB48" s="769"/>
      <c r="BC48" s="769"/>
      <c r="BD48" s="769"/>
      <c r="BE48" s="769"/>
      <c r="BF48" s="769"/>
      <c r="BG48" s="769" t="s">
        <v>112</v>
      </c>
      <c r="BH48" s="769" t="s">
        <v>112</v>
      </c>
      <c r="BI48" s="769" t="s">
        <v>112</v>
      </c>
      <c r="BJ48" s="769" t="s">
        <v>112</v>
      </c>
      <c r="BK48" s="769" t="s">
        <v>112</v>
      </c>
      <c r="BL48" s="769" t="s">
        <v>112</v>
      </c>
      <c r="BM48" s="769" t="s">
        <v>3693</v>
      </c>
      <c r="BN48" s="769" t="s">
        <v>112</v>
      </c>
      <c r="BO48" s="769" t="s">
        <v>112</v>
      </c>
      <c r="BP48" s="769" t="s">
        <v>112</v>
      </c>
      <c r="BQ48" s="769" t="s">
        <v>112</v>
      </c>
      <c r="BR48" s="840"/>
      <c r="BS48" s="840"/>
      <c r="BT48" s="840"/>
      <c r="BU48" s="840"/>
      <c r="BV48" s="840"/>
      <c r="BW48" s="840"/>
      <c r="BX48" s="740"/>
      <c r="BY48" s="740">
        <v>2016101</v>
      </c>
      <c r="BZ48" s="740" t="s">
        <v>2539</v>
      </c>
      <c r="CA48" s="740">
        <v>2016101</v>
      </c>
      <c r="CB48" s="740">
        <v>2</v>
      </c>
      <c r="CC48" s="740">
        <v>1.044</v>
      </c>
      <c r="CD48" s="796" t="s">
        <v>3734</v>
      </c>
      <c r="CE48" s="796" t="s">
        <v>2524</v>
      </c>
      <c r="CF48" s="796" t="s">
        <v>3634</v>
      </c>
      <c r="CG48" s="796" t="s">
        <v>177</v>
      </c>
      <c r="CH48" s="797">
        <v>6045432000</v>
      </c>
      <c r="CI48" s="797">
        <v>3002500001</v>
      </c>
      <c r="CJ48" s="798" t="s">
        <v>3706</v>
      </c>
      <c r="CK48" s="840"/>
      <c r="CL48" s="768">
        <v>36</v>
      </c>
      <c r="CM48" s="768" t="str">
        <f t="shared" si="0"/>
        <v>pinta</v>
      </c>
    </row>
    <row r="49" spans="2:91" s="768" customFormat="1" ht="16.5" customHeight="1" thickBot="1">
      <c r="B49" s="769"/>
      <c r="C49" s="770" t="s">
        <v>474</v>
      </c>
      <c r="D49" s="912" t="s">
        <v>3952</v>
      </c>
      <c r="E49" s="771">
        <v>45413</v>
      </c>
      <c r="F49" s="772">
        <v>45406</v>
      </c>
      <c r="G49" s="770" t="s">
        <v>61</v>
      </c>
      <c r="H49" s="770">
        <v>1036403507</v>
      </c>
      <c r="I49" s="770" t="s">
        <v>2575</v>
      </c>
      <c r="J49" s="770" t="s">
        <v>3242</v>
      </c>
      <c r="K49" s="770" t="s">
        <v>3243</v>
      </c>
      <c r="L49" s="770"/>
      <c r="M49" s="771">
        <v>35946</v>
      </c>
      <c r="N49" s="813">
        <v>37</v>
      </c>
      <c r="O49" s="770" t="s">
        <v>4</v>
      </c>
      <c r="P49" s="833" t="s">
        <v>3129</v>
      </c>
      <c r="Q49" s="774" t="s">
        <v>2524</v>
      </c>
      <c r="R49" s="774" t="s">
        <v>3626</v>
      </c>
      <c r="S49" s="837" t="s">
        <v>3118</v>
      </c>
      <c r="T49" s="776"/>
      <c r="U49" s="775">
        <v>6045432000</v>
      </c>
      <c r="V49" s="776">
        <v>3113042244</v>
      </c>
      <c r="W49" s="777" t="s">
        <v>3244</v>
      </c>
      <c r="X49" s="776" t="s">
        <v>2547</v>
      </c>
      <c r="Y49" s="776"/>
      <c r="Z49" s="776" t="s">
        <v>2548</v>
      </c>
      <c r="AA49" s="776"/>
      <c r="AB49" s="779" t="s">
        <v>4024</v>
      </c>
      <c r="AC49" s="780"/>
      <c r="AD49" s="781" t="s">
        <v>489</v>
      </c>
      <c r="AE49" s="782"/>
      <c r="AF49" s="779" t="s">
        <v>551</v>
      </c>
      <c r="AG49" s="779" t="s">
        <v>600</v>
      </c>
      <c r="AH49" s="779" t="s">
        <v>485</v>
      </c>
      <c r="AI49" s="779" t="s">
        <v>492</v>
      </c>
      <c r="AJ49" s="836">
        <v>45570</v>
      </c>
      <c r="AK49" s="836">
        <v>45638</v>
      </c>
      <c r="AL49" s="837">
        <v>2</v>
      </c>
      <c r="AM49" s="838">
        <v>68633333</v>
      </c>
      <c r="AN49" s="838">
        <v>2900000</v>
      </c>
      <c r="AO49" s="839">
        <v>1300000</v>
      </c>
      <c r="AP49" s="840">
        <v>2016101</v>
      </c>
      <c r="AQ49" s="917" t="s">
        <v>935</v>
      </c>
      <c r="AR49" s="841"/>
      <c r="AS49" s="769">
        <v>2</v>
      </c>
      <c r="AT49" s="791" t="s">
        <v>112</v>
      </c>
      <c r="AU49" s="792" t="s">
        <v>112</v>
      </c>
      <c r="AV49" s="792" t="s">
        <v>112</v>
      </c>
      <c r="AW49" s="792" t="s">
        <v>112</v>
      </c>
      <c r="AX49" s="792" t="s">
        <v>112</v>
      </c>
      <c r="AY49" s="769"/>
      <c r="AZ49" s="769"/>
      <c r="BA49" s="769"/>
      <c r="BB49" s="769"/>
      <c r="BC49" s="769"/>
      <c r="BD49" s="769"/>
      <c r="BE49" s="769"/>
      <c r="BF49" s="769"/>
      <c r="BG49" s="769" t="s">
        <v>112</v>
      </c>
      <c r="BH49" s="769" t="s">
        <v>112</v>
      </c>
      <c r="BI49" s="769" t="s">
        <v>112</v>
      </c>
      <c r="BJ49" s="769" t="s">
        <v>112</v>
      </c>
      <c r="BK49" s="769" t="s">
        <v>112</v>
      </c>
      <c r="BL49" s="769" t="s">
        <v>112</v>
      </c>
      <c r="BM49" s="769" t="s">
        <v>3693</v>
      </c>
      <c r="BN49" s="769" t="s">
        <v>112</v>
      </c>
      <c r="BO49" s="769" t="s">
        <v>112</v>
      </c>
      <c r="BP49" s="769" t="s">
        <v>112</v>
      </c>
      <c r="BQ49" s="769" t="s">
        <v>112</v>
      </c>
      <c r="BR49" s="840"/>
      <c r="BS49" s="840"/>
      <c r="BT49" s="840"/>
      <c r="BU49" s="840"/>
      <c r="BV49" s="840"/>
      <c r="BW49" s="840"/>
      <c r="BX49" s="740"/>
      <c r="BY49" s="740">
        <v>2016101</v>
      </c>
      <c r="BZ49" s="740" t="s">
        <v>2539</v>
      </c>
      <c r="CA49" s="740">
        <v>2016101</v>
      </c>
      <c r="CB49" s="740">
        <v>2</v>
      </c>
      <c r="CC49" s="740">
        <v>1.044</v>
      </c>
      <c r="CD49" s="796" t="s">
        <v>3737</v>
      </c>
      <c r="CE49" s="796" t="s">
        <v>2524</v>
      </c>
      <c r="CF49" s="796" t="s">
        <v>3634</v>
      </c>
      <c r="CG49" s="796" t="s">
        <v>177</v>
      </c>
      <c r="CH49" s="797">
        <v>6045432000</v>
      </c>
      <c r="CI49" s="797">
        <v>3002500001</v>
      </c>
      <c r="CJ49" s="798" t="s">
        <v>3706</v>
      </c>
      <c r="CK49" s="840"/>
      <c r="CL49" s="768">
        <v>37</v>
      </c>
      <c r="CM49" s="768" t="str">
        <f t="shared" si="0"/>
        <v>pinta</v>
      </c>
    </row>
    <row r="50" spans="2:91" s="768" customFormat="1" ht="16.5" customHeight="1" thickBot="1">
      <c r="B50" s="769"/>
      <c r="C50" s="770" t="s">
        <v>474</v>
      </c>
      <c r="D50" s="912" t="s">
        <v>3952</v>
      </c>
      <c r="E50" s="771">
        <v>45413</v>
      </c>
      <c r="F50" s="772">
        <v>45406</v>
      </c>
      <c r="G50" s="770" t="s">
        <v>61</v>
      </c>
      <c r="H50" s="770">
        <v>43714881</v>
      </c>
      <c r="I50" s="770" t="s">
        <v>3245</v>
      </c>
      <c r="J50" s="770" t="s">
        <v>3169</v>
      </c>
      <c r="K50" s="770" t="s">
        <v>3246</v>
      </c>
      <c r="L50" s="770" t="s">
        <v>3201</v>
      </c>
      <c r="M50" s="771">
        <v>29348</v>
      </c>
      <c r="N50" s="813">
        <v>39</v>
      </c>
      <c r="O50" s="770" t="s">
        <v>524</v>
      </c>
      <c r="P50" s="833" t="s">
        <v>3247</v>
      </c>
      <c r="Q50" s="774" t="s">
        <v>2524</v>
      </c>
      <c r="R50" s="774" t="s">
        <v>3626</v>
      </c>
      <c r="S50" s="837" t="s">
        <v>3118</v>
      </c>
      <c r="T50" s="776"/>
      <c r="U50" s="775">
        <v>6045432000</v>
      </c>
      <c r="V50" s="776">
        <v>3146062807</v>
      </c>
      <c r="W50" s="777" t="s">
        <v>3248</v>
      </c>
      <c r="X50" s="776" t="s">
        <v>2527</v>
      </c>
      <c r="Y50" s="776"/>
      <c r="Z50" s="776" t="s">
        <v>3119</v>
      </c>
      <c r="AA50" s="776"/>
      <c r="AB50" s="779" t="s">
        <v>2527</v>
      </c>
      <c r="AC50" s="780"/>
      <c r="AD50" s="781" t="s">
        <v>489</v>
      </c>
      <c r="AE50" s="782"/>
      <c r="AF50" s="779" t="s">
        <v>551</v>
      </c>
      <c r="AG50" s="779" t="s">
        <v>600</v>
      </c>
      <c r="AH50" s="779" t="s">
        <v>485</v>
      </c>
      <c r="AI50" s="779" t="s">
        <v>492</v>
      </c>
      <c r="AJ50" s="836">
        <v>45351</v>
      </c>
      <c r="AK50" s="836">
        <v>45562</v>
      </c>
      <c r="AL50" s="837">
        <v>7</v>
      </c>
      <c r="AM50" s="838">
        <v>15631000</v>
      </c>
      <c r="AN50" s="838">
        <v>2233000</v>
      </c>
      <c r="AO50" s="839">
        <v>1300000</v>
      </c>
      <c r="AP50" s="840">
        <v>2016101</v>
      </c>
      <c r="AQ50" s="917" t="s">
        <v>935</v>
      </c>
      <c r="AR50" s="841"/>
      <c r="AS50" s="769">
        <v>2</v>
      </c>
      <c r="AT50" s="791" t="s">
        <v>112</v>
      </c>
      <c r="AU50" s="792" t="s">
        <v>112</v>
      </c>
      <c r="AV50" s="792" t="s">
        <v>112</v>
      </c>
      <c r="AW50" s="792" t="s">
        <v>112</v>
      </c>
      <c r="AX50" s="792" t="s">
        <v>112</v>
      </c>
      <c r="AY50" s="769"/>
      <c r="AZ50" s="769"/>
      <c r="BA50" s="769"/>
      <c r="BB50" s="769"/>
      <c r="BC50" s="769"/>
      <c r="BD50" s="769"/>
      <c r="BE50" s="769"/>
      <c r="BF50" s="769"/>
      <c r="BG50" s="769" t="s">
        <v>112</v>
      </c>
      <c r="BH50" s="769" t="s">
        <v>112</v>
      </c>
      <c r="BI50" s="769" t="s">
        <v>112</v>
      </c>
      <c r="BJ50" s="769" t="s">
        <v>112</v>
      </c>
      <c r="BK50" s="769" t="s">
        <v>112</v>
      </c>
      <c r="BL50" s="769" t="s">
        <v>112</v>
      </c>
      <c r="BM50" s="769" t="s">
        <v>3693</v>
      </c>
      <c r="BN50" s="769" t="s">
        <v>112</v>
      </c>
      <c r="BO50" s="769" t="s">
        <v>112</v>
      </c>
      <c r="BP50" s="769" t="s">
        <v>112</v>
      </c>
      <c r="BQ50" s="769" t="s">
        <v>112</v>
      </c>
      <c r="BR50" s="840"/>
      <c r="BS50" s="840"/>
      <c r="BT50" s="840"/>
      <c r="BU50" s="840"/>
      <c r="BV50" s="840"/>
      <c r="BW50" s="840"/>
      <c r="BX50" s="740"/>
      <c r="BY50" s="740">
        <v>2016101</v>
      </c>
      <c r="BZ50" s="740" t="s">
        <v>2539</v>
      </c>
      <c r="CA50" s="740">
        <v>2016101</v>
      </c>
      <c r="CB50" s="740">
        <v>2</v>
      </c>
      <c r="CC50" s="740">
        <v>1.044</v>
      </c>
      <c r="CD50" s="796" t="s">
        <v>3738</v>
      </c>
      <c r="CE50" s="796" t="s">
        <v>2524</v>
      </c>
      <c r="CF50" s="796" t="s">
        <v>3634</v>
      </c>
      <c r="CG50" s="796" t="s">
        <v>177</v>
      </c>
      <c r="CH50" s="797">
        <v>6045432000</v>
      </c>
      <c r="CI50" s="797">
        <v>3002500001</v>
      </c>
      <c r="CJ50" s="798" t="s">
        <v>3706</v>
      </c>
      <c r="CK50" s="840"/>
      <c r="CL50" s="768">
        <v>39</v>
      </c>
      <c r="CM50" s="768" t="str">
        <f t="shared" si="0"/>
        <v>pinta</v>
      </c>
    </row>
    <row r="51" spans="2:91" s="768" customFormat="1" ht="16.5" customHeight="1" thickBot="1">
      <c r="B51" s="769"/>
      <c r="C51" s="770" t="s">
        <v>474</v>
      </c>
      <c r="D51" s="912" t="s">
        <v>3952</v>
      </c>
      <c r="E51" s="771">
        <v>45413</v>
      </c>
      <c r="F51" s="772">
        <v>45406</v>
      </c>
      <c r="G51" s="770" t="s">
        <v>61</v>
      </c>
      <c r="H51" s="770">
        <v>1035328290</v>
      </c>
      <c r="I51" s="770" t="s">
        <v>3226</v>
      </c>
      <c r="J51" s="770" t="s">
        <v>2617</v>
      </c>
      <c r="K51" s="770" t="s">
        <v>3211</v>
      </c>
      <c r="L51" s="770" t="s">
        <v>2677</v>
      </c>
      <c r="M51" s="771">
        <v>38306</v>
      </c>
      <c r="N51" s="813">
        <v>42</v>
      </c>
      <c r="O51" s="770" t="s">
        <v>4</v>
      </c>
      <c r="P51" s="920" t="s">
        <v>3258</v>
      </c>
      <c r="Q51" s="834" t="s">
        <v>2524</v>
      </c>
      <c r="R51" s="834" t="s">
        <v>3626</v>
      </c>
      <c r="S51" s="835" t="s">
        <v>3118</v>
      </c>
      <c r="T51" s="921"/>
      <c r="U51" s="775">
        <v>6045432000</v>
      </c>
      <c r="V51" s="921">
        <v>3116855089</v>
      </c>
      <c r="W51" s="922" t="s">
        <v>3259</v>
      </c>
      <c r="X51" s="921" t="s">
        <v>2527</v>
      </c>
      <c r="Y51" s="921"/>
      <c r="Z51" s="921" t="s">
        <v>3119</v>
      </c>
      <c r="AA51" s="921"/>
      <c r="AB51" s="779" t="s">
        <v>4024</v>
      </c>
      <c r="AC51" s="923"/>
      <c r="AD51" s="781" t="s">
        <v>489</v>
      </c>
      <c r="AE51" s="924"/>
      <c r="AF51" s="779" t="s">
        <v>551</v>
      </c>
      <c r="AG51" s="779" t="s">
        <v>600</v>
      </c>
      <c r="AH51" s="779" t="s">
        <v>485</v>
      </c>
      <c r="AI51" s="779" t="s">
        <v>492</v>
      </c>
      <c r="AJ51" s="783">
        <v>45547</v>
      </c>
      <c r="AK51" s="783">
        <v>45643</v>
      </c>
      <c r="AL51" s="835">
        <v>3</v>
      </c>
      <c r="AM51" s="925">
        <v>7815500</v>
      </c>
      <c r="AN51" s="925">
        <v>2468135</v>
      </c>
      <c r="AO51" s="787">
        <v>1300000</v>
      </c>
      <c r="AP51" s="926">
        <v>2016101</v>
      </c>
      <c r="AQ51" s="917" t="s">
        <v>935</v>
      </c>
      <c r="AR51" s="927"/>
      <c r="AS51" s="769">
        <v>2</v>
      </c>
      <c r="AT51" s="791" t="s">
        <v>112</v>
      </c>
      <c r="AU51" s="792" t="s">
        <v>112</v>
      </c>
      <c r="AV51" s="792" t="s">
        <v>112</v>
      </c>
      <c r="AW51" s="792" t="s">
        <v>112</v>
      </c>
      <c r="AX51" s="792" t="s">
        <v>112</v>
      </c>
      <c r="AY51" s="769"/>
      <c r="AZ51" s="769"/>
      <c r="BA51" s="769"/>
      <c r="BB51" s="769"/>
      <c r="BC51" s="769"/>
      <c r="BD51" s="769"/>
      <c r="BE51" s="769"/>
      <c r="BF51" s="769"/>
      <c r="BG51" s="769" t="s">
        <v>112</v>
      </c>
      <c r="BH51" s="769" t="s">
        <v>112</v>
      </c>
      <c r="BI51" s="769" t="s">
        <v>112</v>
      </c>
      <c r="BJ51" s="769" t="s">
        <v>112</v>
      </c>
      <c r="BK51" s="769" t="s">
        <v>112</v>
      </c>
      <c r="BL51" s="769" t="s">
        <v>112</v>
      </c>
      <c r="BM51" s="769" t="s">
        <v>3693</v>
      </c>
      <c r="BN51" s="769" t="s">
        <v>112</v>
      </c>
      <c r="BO51" s="769" t="s">
        <v>112</v>
      </c>
      <c r="BP51" s="769" t="s">
        <v>112</v>
      </c>
      <c r="BQ51" s="769" t="s">
        <v>112</v>
      </c>
      <c r="BR51" s="926"/>
      <c r="BS51" s="926"/>
      <c r="BT51" s="926"/>
      <c r="BU51" s="926"/>
      <c r="BV51" s="926"/>
      <c r="BW51" s="926"/>
      <c r="BX51" s="928"/>
      <c r="BY51" s="740">
        <v>2016101</v>
      </c>
      <c r="BZ51" s="740" t="s">
        <v>2539</v>
      </c>
      <c r="CA51" s="928">
        <v>2016101</v>
      </c>
      <c r="CB51" s="928">
        <v>2</v>
      </c>
      <c r="CC51" s="740">
        <v>1.044</v>
      </c>
      <c r="CD51" s="796" t="s">
        <v>3741</v>
      </c>
      <c r="CE51" s="796" t="s">
        <v>2524</v>
      </c>
      <c r="CF51" s="796" t="s">
        <v>3634</v>
      </c>
      <c r="CG51" s="796" t="s">
        <v>177</v>
      </c>
      <c r="CH51" s="797">
        <v>6045432000</v>
      </c>
      <c r="CI51" s="797">
        <v>3002500001</v>
      </c>
      <c r="CJ51" s="798" t="s">
        <v>3706</v>
      </c>
      <c r="CK51" s="926"/>
      <c r="CL51" s="768">
        <v>42</v>
      </c>
      <c r="CM51" s="768" t="str">
        <f t="shared" si="0"/>
        <v>pinta</v>
      </c>
    </row>
    <row r="52" spans="2:91" s="768" customFormat="1" ht="16.149999999999999" customHeight="1" thickBot="1">
      <c r="B52" s="769"/>
      <c r="C52" s="890" t="s">
        <v>474</v>
      </c>
      <c r="D52" s="912" t="s">
        <v>3952</v>
      </c>
      <c r="E52" s="771">
        <v>45413</v>
      </c>
      <c r="F52" s="772">
        <v>45406</v>
      </c>
      <c r="G52" s="842" t="s">
        <v>61</v>
      </c>
      <c r="H52" s="842">
        <v>52117848</v>
      </c>
      <c r="I52" s="842" t="s">
        <v>2617</v>
      </c>
      <c r="J52" s="842" t="s">
        <v>2632</v>
      </c>
      <c r="K52" s="842" t="s">
        <v>2668</v>
      </c>
      <c r="L52" s="842" t="s">
        <v>3111</v>
      </c>
      <c r="M52" s="898">
        <v>26851</v>
      </c>
      <c r="N52" s="813">
        <v>45</v>
      </c>
      <c r="O52" s="816" t="s">
        <v>524</v>
      </c>
      <c r="P52" s="901" t="s">
        <v>3945</v>
      </c>
      <c r="Q52" s="929" t="s">
        <v>2524</v>
      </c>
      <c r="R52" s="929" t="s">
        <v>3626</v>
      </c>
      <c r="S52" s="816" t="s">
        <v>178</v>
      </c>
      <c r="T52" s="740"/>
      <c r="U52" s="775">
        <v>6045432000</v>
      </c>
      <c r="V52" s="740">
        <v>3134303167</v>
      </c>
      <c r="W52" s="930" t="s">
        <v>3943</v>
      </c>
      <c r="X52" s="740" t="s">
        <v>2527</v>
      </c>
      <c r="Y52" s="740"/>
      <c r="Z52" s="740" t="s">
        <v>2623</v>
      </c>
      <c r="AA52" s="740"/>
      <c r="AB52" s="779" t="s">
        <v>2527</v>
      </c>
      <c r="AC52" s="790"/>
      <c r="AD52" s="892" t="s">
        <v>489</v>
      </c>
      <c r="AE52" s="821"/>
      <c r="AF52" s="779" t="s">
        <v>551</v>
      </c>
      <c r="AG52" s="779" t="s">
        <v>600</v>
      </c>
      <c r="AH52" s="779" t="s">
        <v>485</v>
      </c>
      <c r="AI52" s="779" t="s">
        <v>492</v>
      </c>
      <c r="AJ52" s="822">
        <v>45406</v>
      </c>
      <c r="AK52" s="822">
        <v>45589</v>
      </c>
      <c r="AL52" s="816">
        <v>6</v>
      </c>
      <c r="AM52" s="931" t="s">
        <v>3944</v>
      </c>
      <c r="AN52" s="828">
        <v>3717000</v>
      </c>
      <c r="AO52" s="828">
        <v>1486800</v>
      </c>
      <c r="AP52" s="740">
        <v>2016101</v>
      </c>
      <c r="AQ52" s="789" t="s">
        <v>935</v>
      </c>
      <c r="AR52" s="790"/>
      <c r="AS52" s="769">
        <v>2</v>
      </c>
      <c r="AT52" s="791" t="s">
        <v>112</v>
      </c>
      <c r="AU52" s="792" t="s">
        <v>112</v>
      </c>
      <c r="AV52" s="792" t="s">
        <v>112</v>
      </c>
      <c r="AW52" s="792" t="s">
        <v>112</v>
      </c>
      <c r="AX52" s="792" t="s">
        <v>112</v>
      </c>
      <c r="AY52" s="769"/>
      <c r="AZ52" s="769"/>
      <c r="BA52" s="769"/>
      <c r="BB52" s="769"/>
      <c r="BC52" s="769"/>
      <c r="BD52" s="769"/>
      <c r="BE52" s="769"/>
      <c r="BF52" s="769"/>
      <c r="BG52" s="769" t="s">
        <v>112</v>
      </c>
      <c r="BH52" s="769" t="s">
        <v>112</v>
      </c>
      <c r="BI52" s="769" t="s">
        <v>112</v>
      </c>
      <c r="BJ52" s="769" t="s">
        <v>112</v>
      </c>
      <c r="BK52" s="769" t="s">
        <v>112</v>
      </c>
      <c r="BL52" s="769" t="s">
        <v>112</v>
      </c>
      <c r="BM52" s="769" t="s">
        <v>3693</v>
      </c>
      <c r="BN52" s="769" t="s">
        <v>112</v>
      </c>
      <c r="BO52" s="769" t="s">
        <v>112</v>
      </c>
      <c r="BP52" s="769" t="s">
        <v>112</v>
      </c>
      <c r="BQ52" s="769" t="s">
        <v>112</v>
      </c>
      <c r="BR52" s="740"/>
      <c r="BS52" s="740"/>
      <c r="BT52" s="740"/>
      <c r="BU52" s="740"/>
      <c r="BV52" s="740"/>
      <c r="BW52" s="740"/>
      <c r="BX52" s="740"/>
      <c r="BY52" s="740">
        <v>2016101</v>
      </c>
      <c r="BZ52" s="740" t="s">
        <v>3704</v>
      </c>
      <c r="CA52" s="740">
        <v>2016101</v>
      </c>
      <c r="CB52" s="740">
        <v>2</v>
      </c>
      <c r="CC52" s="740">
        <v>1.044</v>
      </c>
      <c r="CD52" s="796" t="s">
        <v>3846</v>
      </c>
      <c r="CE52" s="796" t="s">
        <v>2524</v>
      </c>
      <c r="CF52" s="796" t="s">
        <v>3634</v>
      </c>
      <c r="CG52" s="796" t="s">
        <v>177</v>
      </c>
      <c r="CH52" s="797">
        <v>6045432000</v>
      </c>
      <c r="CI52" s="797">
        <v>3002500001</v>
      </c>
      <c r="CJ52" s="798" t="s">
        <v>3706</v>
      </c>
      <c r="CK52" s="740"/>
      <c r="CL52" s="768">
        <v>45</v>
      </c>
      <c r="CM52" s="768" t="str">
        <f t="shared" si="0"/>
        <v>pinta</v>
      </c>
    </row>
    <row r="53" spans="2:91" s="768" customFormat="1" ht="16.5" customHeight="1" thickBot="1">
      <c r="B53" s="769"/>
      <c r="C53" s="770" t="s">
        <v>474</v>
      </c>
      <c r="D53" s="912" t="s">
        <v>3952</v>
      </c>
      <c r="E53" s="771">
        <v>45413</v>
      </c>
      <c r="F53" s="772">
        <v>45406</v>
      </c>
      <c r="G53" s="770" t="s">
        <v>61</v>
      </c>
      <c r="H53" s="770">
        <v>1007109610</v>
      </c>
      <c r="I53" s="770" t="s">
        <v>3219</v>
      </c>
      <c r="J53" s="770" t="s">
        <v>2655</v>
      </c>
      <c r="K53" s="770" t="s">
        <v>2844</v>
      </c>
      <c r="L53" s="770" t="s">
        <v>3220</v>
      </c>
      <c r="M53" s="771">
        <v>37845</v>
      </c>
      <c r="N53" s="813">
        <v>46</v>
      </c>
      <c r="O53" s="770" t="s">
        <v>4</v>
      </c>
      <c r="P53" s="833" t="s">
        <v>3221</v>
      </c>
      <c r="Q53" s="774" t="s">
        <v>2524</v>
      </c>
      <c r="R53" s="774" t="s">
        <v>3626</v>
      </c>
      <c r="S53" s="837" t="s">
        <v>3118</v>
      </c>
      <c r="T53" s="776"/>
      <c r="U53" s="775">
        <v>6045432000</v>
      </c>
      <c r="V53" s="776">
        <v>3207718511</v>
      </c>
      <c r="W53" s="913" t="s">
        <v>3222</v>
      </c>
      <c r="X53" s="776" t="s">
        <v>2527</v>
      </c>
      <c r="Y53" s="776"/>
      <c r="Z53" s="776" t="s">
        <v>2623</v>
      </c>
      <c r="AA53" s="776"/>
      <c r="AB53" s="779" t="s">
        <v>4024</v>
      </c>
      <c r="AC53" s="780"/>
      <c r="AD53" s="781" t="s">
        <v>489</v>
      </c>
      <c r="AE53" s="782"/>
      <c r="AF53" s="779" t="s">
        <v>551</v>
      </c>
      <c r="AG53" s="779" t="s">
        <v>600</v>
      </c>
      <c r="AH53" s="779" t="s">
        <v>485</v>
      </c>
      <c r="AI53" s="779" t="s">
        <v>492</v>
      </c>
      <c r="AJ53" s="836">
        <v>45575</v>
      </c>
      <c r="AK53" s="836">
        <v>45641</v>
      </c>
      <c r="AL53" s="837">
        <v>2</v>
      </c>
      <c r="AM53" s="838">
        <v>5486478</v>
      </c>
      <c r="AN53" s="932">
        <v>2533000</v>
      </c>
      <c r="AO53" s="839">
        <v>1300000</v>
      </c>
      <c r="AP53" s="840">
        <v>2016101</v>
      </c>
      <c r="AQ53" s="917" t="s">
        <v>935</v>
      </c>
      <c r="AR53" s="841"/>
      <c r="AS53" s="769">
        <v>2</v>
      </c>
      <c r="AT53" s="791" t="s">
        <v>112</v>
      </c>
      <c r="AU53" s="792" t="s">
        <v>112</v>
      </c>
      <c r="AV53" s="792" t="s">
        <v>112</v>
      </c>
      <c r="AW53" s="792" t="s">
        <v>112</v>
      </c>
      <c r="AX53" s="792" t="s">
        <v>112</v>
      </c>
      <c r="AY53" s="769"/>
      <c r="AZ53" s="769"/>
      <c r="BA53" s="769"/>
      <c r="BB53" s="769"/>
      <c r="BC53" s="769"/>
      <c r="BD53" s="769"/>
      <c r="BE53" s="769"/>
      <c r="BF53" s="769"/>
      <c r="BG53" s="769" t="s">
        <v>112</v>
      </c>
      <c r="BH53" s="769" t="s">
        <v>112</v>
      </c>
      <c r="BI53" s="769" t="s">
        <v>112</v>
      </c>
      <c r="BJ53" s="769" t="s">
        <v>112</v>
      </c>
      <c r="BK53" s="769" t="s">
        <v>112</v>
      </c>
      <c r="BL53" s="769" t="s">
        <v>112</v>
      </c>
      <c r="BM53" s="769" t="s">
        <v>3693</v>
      </c>
      <c r="BN53" s="769" t="s">
        <v>112</v>
      </c>
      <c r="BO53" s="769" t="s">
        <v>112</v>
      </c>
      <c r="BP53" s="769" t="s">
        <v>112</v>
      </c>
      <c r="BQ53" s="769" t="s">
        <v>112</v>
      </c>
      <c r="BR53" s="840"/>
      <c r="BS53" s="840"/>
      <c r="BT53" s="840"/>
      <c r="BU53" s="840"/>
      <c r="BV53" s="840"/>
      <c r="BW53" s="840"/>
      <c r="BX53" s="740"/>
      <c r="BY53" s="740">
        <v>2016101</v>
      </c>
      <c r="BZ53" s="740" t="s">
        <v>2539</v>
      </c>
      <c r="CA53" s="740">
        <v>2016101</v>
      </c>
      <c r="CB53" s="740">
        <v>2</v>
      </c>
      <c r="CC53" s="740">
        <v>1.044</v>
      </c>
      <c r="CD53" s="796" t="s">
        <v>3731</v>
      </c>
      <c r="CE53" s="796" t="s">
        <v>2524</v>
      </c>
      <c r="CF53" s="796" t="s">
        <v>3634</v>
      </c>
      <c r="CG53" s="796" t="s">
        <v>177</v>
      </c>
      <c r="CH53" s="797">
        <v>6045432000</v>
      </c>
      <c r="CI53" s="797">
        <v>3002500001</v>
      </c>
      <c r="CJ53" s="798" t="s">
        <v>3706</v>
      </c>
      <c r="CK53" s="840"/>
      <c r="CL53" s="768">
        <v>46</v>
      </c>
      <c r="CM53" s="768" t="str">
        <f t="shared" si="0"/>
        <v>pinta</v>
      </c>
    </row>
    <row r="54" spans="2:91" s="768" customFormat="1" ht="16.5" customHeight="1" thickBot="1">
      <c r="B54" s="769"/>
      <c r="C54" s="770" t="s">
        <v>474</v>
      </c>
      <c r="D54" s="912" t="s">
        <v>3952</v>
      </c>
      <c r="E54" s="771"/>
      <c r="F54" s="772"/>
      <c r="G54" s="770"/>
      <c r="H54" s="770">
        <v>1001455217</v>
      </c>
      <c r="I54" s="770" t="s">
        <v>2807</v>
      </c>
      <c r="J54" s="770" t="s">
        <v>4103</v>
      </c>
      <c r="K54" s="770" t="s">
        <v>3087</v>
      </c>
      <c r="L54" s="770" t="s">
        <v>2725</v>
      </c>
      <c r="M54" s="771">
        <v>34828</v>
      </c>
      <c r="N54" s="813">
        <v>50</v>
      </c>
      <c r="O54" s="770" t="s">
        <v>4</v>
      </c>
      <c r="P54" s="773" t="s">
        <v>3199</v>
      </c>
      <c r="Q54" s="774" t="s">
        <v>2524</v>
      </c>
      <c r="R54" s="774" t="s">
        <v>3626</v>
      </c>
      <c r="S54" s="933" t="s">
        <v>3118</v>
      </c>
      <c r="T54" s="933"/>
      <c r="U54" s="775">
        <v>6045432000</v>
      </c>
      <c r="V54" s="934">
        <v>3218414345</v>
      </c>
      <c r="W54" s="913" t="s">
        <v>4104</v>
      </c>
      <c r="X54" s="776" t="s">
        <v>2527</v>
      </c>
      <c r="Y54" s="935"/>
      <c r="Z54" s="776" t="s">
        <v>2623</v>
      </c>
      <c r="AA54" s="779"/>
      <c r="AB54" s="779" t="s">
        <v>4024</v>
      </c>
      <c r="AC54" s="852"/>
      <c r="AD54" s="781" t="s">
        <v>489</v>
      </c>
      <c r="AE54" s="853"/>
      <c r="AF54" s="779" t="s">
        <v>551</v>
      </c>
      <c r="AG54" s="779" t="s">
        <v>600</v>
      </c>
      <c r="AH54" s="779" t="s">
        <v>485</v>
      </c>
      <c r="AI54" s="779" t="s">
        <v>492</v>
      </c>
      <c r="AJ54" s="936">
        <v>45560</v>
      </c>
      <c r="AK54" s="937">
        <v>45646</v>
      </c>
      <c r="AL54" s="938">
        <v>3</v>
      </c>
      <c r="AM54" s="939">
        <v>8961200</v>
      </c>
      <c r="AN54" s="939">
        <v>3125666</v>
      </c>
      <c r="AO54" s="940">
        <v>1300000</v>
      </c>
      <c r="AP54" s="857">
        <v>2016101</v>
      </c>
      <c r="AQ54" s="917" t="s">
        <v>935</v>
      </c>
      <c r="AR54" s="927"/>
      <c r="AS54" s="769">
        <v>2</v>
      </c>
      <c r="AT54" s="791" t="s">
        <v>112</v>
      </c>
      <c r="AU54" s="792" t="s">
        <v>112</v>
      </c>
      <c r="AV54" s="792" t="s">
        <v>112</v>
      </c>
      <c r="AW54" s="792" t="s">
        <v>112</v>
      </c>
      <c r="AX54" s="792" t="s">
        <v>112</v>
      </c>
      <c r="AY54" s="769"/>
      <c r="AZ54" s="769"/>
      <c r="BA54" s="769"/>
      <c r="BB54" s="769"/>
      <c r="BC54" s="769"/>
      <c r="BD54" s="769"/>
      <c r="BE54" s="769"/>
      <c r="BF54" s="769"/>
      <c r="BG54" s="769" t="s">
        <v>112</v>
      </c>
      <c r="BH54" s="769" t="s">
        <v>112</v>
      </c>
      <c r="BI54" s="769" t="s">
        <v>112</v>
      </c>
      <c r="BJ54" s="769" t="s">
        <v>112</v>
      </c>
      <c r="BK54" s="769" t="s">
        <v>112</v>
      </c>
      <c r="BL54" s="769" t="s">
        <v>112</v>
      </c>
      <c r="BM54" s="769" t="s">
        <v>3693</v>
      </c>
      <c r="BN54" s="769" t="s">
        <v>112</v>
      </c>
      <c r="BO54" s="769" t="s">
        <v>112</v>
      </c>
      <c r="BP54" s="769" t="s">
        <v>112</v>
      </c>
      <c r="BQ54" s="769" t="s">
        <v>112</v>
      </c>
      <c r="BR54" s="926"/>
      <c r="BS54" s="926"/>
      <c r="BT54" s="926"/>
      <c r="BU54" s="926"/>
      <c r="BV54" s="926"/>
      <c r="BW54" s="926"/>
      <c r="BX54" s="928"/>
      <c r="BY54" s="740">
        <v>2016101</v>
      </c>
      <c r="BZ54" s="740" t="s">
        <v>2539</v>
      </c>
      <c r="CA54" s="928">
        <v>2016101</v>
      </c>
      <c r="CB54" s="928">
        <v>2</v>
      </c>
      <c r="CC54" s="740">
        <v>1.044</v>
      </c>
      <c r="CD54" s="796" t="s">
        <v>3741</v>
      </c>
      <c r="CE54" s="796" t="s">
        <v>2524</v>
      </c>
      <c r="CF54" s="796" t="s">
        <v>3634</v>
      </c>
      <c r="CG54" s="796" t="s">
        <v>177</v>
      </c>
      <c r="CH54" s="797">
        <v>6045432000</v>
      </c>
      <c r="CI54" s="797">
        <v>3002500001</v>
      </c>
      <c r="CJ54" s="798" t="s">
        <v>3706</v>
      </c>
      <c r="CK54" s="797"/>
      <c r="CL54" s="768">
        <v>50</v>
      </c>
      <c r="CM54" s="768" t="str">
        <f t="shared" si="0"/>
        <v>pinta</v>
      </c>
    </row>
    <row r="55" spans="2:91" s="768" customFormat="1" ht="16.5" customHeight="1" thickBot="1">
      <c r="B55" s="769"/>
      <c r="C55" s="770" t="s">
        <v>474</v>
      </c>
      <c r="D55" s="941" t="s">
        <v>3953</v>
      </c>
      <c r="E55" s="771">
        <v>45413</v>
      </c>
      <c r="F55" s="772">
        <v>45406</v>
      </c>
      <c r="G55" s="770" t="s">
        <v>61</v>
      </c>
      <c r="H55" s="770">
        <v>1036397318</v>
      </c>
      <c r="I55" s="770" t="s">
        <v>3260</v>
      </c>
      <c r="J55" s="770" t="s">
        <v>2520</v>
      </c>
      <c r="K55" s="770" t="s">
        <v>3261</v>
      </c>
      <c r="L55" s="770" t="s">
        <v>3262</v>
      </c>
      <c r="M55" s="771">
        <v>33687</v>
      </c>
      <c r="N55" s="813">
        <v>52</v>
      </c>
      <c r="O55" s="770" t="s">
        <v>524</v>
      </c>
      <c r="P55" s="920" t="s">
        <v>3263</v>
      </c>
      <c r="Q55" s="834" t="s">
        <v>2524</v>
      </c>
      <c r="R55" s="834" t="s">
        <v>3626</v>
      </c>
      <c r="S55" s="835" t="s">
        <v>3118</v>
      </c>
      <c r="T55" s="921"/>
      <c r="U55" s="775">
        <v>6045432000</v>
      </c>
      <c r="V55" s="921">
        <v>3104075782</v>
      </c>
      <c r="W55" s="922" t="s">
        <v>3264</v>
      </c>
      <c r="X55" s="921" t="s">
        <v>2527</v>
      </c>
      <c r="Y55" s="921"/>
      <c r="Z55" s="921" t="s">
        <v>3119</v>
      </c>
      <c r="AA55" s="921"/>
      <c r="AB55" s="779" t="s">
        <v>4024</v>
      </c>
      <c r="AC55" s="923"/>
      <c r="AD55" s="781" t="s">
        <v>489</v>
      </c>
      <c r="AE55" s="924"/>
      <c r="AF55" s="779" t="s">
        <v>551</v>
      </c>
      <c r="AG55" s="779" t="s">
        <v>600</v>
      </c>
      <c r="AH55" s="779" t="s">
        <v>485</v>
      </c>
      <c r="AI55" s="779" t="s">
        <v>492</v>
      </c>
      <c r="AJ55" s="783">
        <v>45342</v>
      </c>
      <c r="AK55" s="783" t="s">
        <v>4102</v>
      </c>
      <c r="AL55" s="835">
        <v>9</v>
      </c>
      <c r="AM55" s="925">
        <v>18900000</v>
      </c>
      <c r="AN55" s="925">
        <v>2700000</v>
      </c>
      <c r="AO55" s="787">
        <v>1300000</v>
      </c>
      <c r="AP55" s="926">
        <v>2855201</v>
      </c>
      <c r="AQ55" s="917" t="s">
        <v>846</v>
      </c>
      <c r="AR55" s="927"/>
      <c r="AS55" s="769">
        <v>2</v>
      </c>
      <c r="AT55" s="791" t="s">
        <v>112</v>
      </c>
      <c r="AU55" s="792" t="s">
        <v>112</v>
      </c>
      <c r="AV55" s="792" t="s">
        <v>112</v>
      </c>
      <c r="AW55" s="792" t="s">
        <v>112</v>
      </c>
      <c r="AX55" s="792" t="s">
        <v>112</v>
      </c>
      <c r="AY55" s="769"/>
      <c r="AZ55" s="769"/>
      <c r="BA55" s="769"/>
      <c r="BB55" s="769"/>
      <c r="BC55" s="769"/>
      <c r="BD55" s="769"/>
      <c r="BE55" s="769"/>
      <c r="BF55" s="769"/>
      <c r="BG55" s="769" t="s">
        <v>112</v>
      </c>
      <c r="BH55" s="769" t="s">
        <v>112</v>
      </c>
      <c r="BI55" s="769" t="s">
        <v>112</v>
      </c>
      <c r="BJ55" s="769" t="s">
        <v>112</v>
      </c>
      <c r="BK55" s="769" t="s">
        <v>112</v>
      </c>
      <c r="BL55" s="769" t="s">
        <v>112</v>
      </c>
      <c r="BM55" s="769" t="s">
        <v>3693</v>
      </c>
      <c r="BN55" s="769" t="s">
        <v>112</v>
      </c>
      <c r="BO55" s="769" t="s">
        <v>112</v>
      </c>
      <c r="BP55" s="769" t="s">
        <v>112</v>
      </c>
      <c r="BQ55" s="769" t="s">
        <v>112</v>
      </c>
      <c r="BR55" s="926"/>
      <c r="BS55" s="926"/>
      <c r="BT55" s="926"/>
      <c r="BU55" s="926"/>
      <c r="BV55" s="926"/>
      <c r="BW55" s="926"/>
      <c r="BX55" s="928"/>
      <c r="BY55" s="928">
        <v>2855201</v>
      </c>
      <c r="BZ55" s="740" t="s">
        <v>2533</v>
      </c>
      <c r="CA55" s="740">
        <v>2855201</v>
      </c>
      <c r="CB55" s="740">
        <v>2</v>
      </c>
      <c r="CC55" s="740">
        <v>1.044</v>
      </c>
      <c r="CD55" s="796" t="s">
        <v>3742</v>
      </c>
      <c r="CE55" s="796" t="s">
        <v>2524</v>
      </c>
      <c r="CF55" s="796" t="s">
        <v>3634</v>
      </c>
      <c r="CG55" s="796" t="s">
        <v>177</v>
      </c>
      <c r="CH55" s="797">
        <v>6045432000</v>
      </c>
      <c r="CI55" s="797">
        <v>3002500001</v>
      </c>
      <c r="CJ55" s="798" t="s">
        <v>3706</v>
      </c>
      <c r="CK55" s="926"/>
      <c r="CL55" s="768">
        <v>52</v>
      </c>
      <c r="CM55" s="768" t="str">
        <f t="shared" si="0"/>
        <v>pinta</v>
      </c>
    </row>
    <row r="56" spans="2:91" s="768" customFormat="1" ht="16.5" customHeight="1" thickBot="1">
      <c r="B56" s="769"/>
      <c r="C56" s="770" t="s">
        <v>474</v>
      </c>
      <c r="D56" s="941" t="s">
        <v>3953</v>
      </c>
      <c r="E56" s="771">
        <v>45413</v>
      </c>
      <c r="F56" s="772">
        <v>45406</v>
      </c>
      <c r="G56" s="770" t="s">
        <v>61</v>
      </c>
      <c r="H56" s="770">
        <v>1036398324</v>
      </c>
      <c r="I56" s="770" t="s">
        <v>3269</v>
      </c>
      <c r="J56" s="770" t="s">
        <v>2732</v>
      </c>
      <c r="K56" s="770" t="s">
        <v>2844</v>
      </c>
      <c r="L56" s="770" t="s">
        <v>3270</v>
      </c>
      <c r="M56" s="771">
        <v>34076</v>
      </c>
      <c r="N56" s="813">
        <v>54</v>
      </c>
      <c r="O56" s="770" t="s">
        <v>4</v>
      </c>
      <c r="P56" s="833" t="s">
        <v>3271</v>
      </c>
      <c r="Q56" s="834" t="s">
        <v>2524</v>
      </c>
      <c r="R56" s="834" t="s">
        <v>3626</v>
      </c>
      <c r="S56" s="835" t="s">
        <v>3118</v>
      </c>
      <c r="T56" s="776"/>
      <c r="U56" s="775">
        <v>6045432000</v>
      </c>
      <c r="V56" s="776">
        <v>3147464156</v>
      </c>
      <c r="W56" s="777" t="s">
        <v>3272</v>
      </c>
      <c r="X56" s="776" t="s">
        <v>2547</v>
      </c>
      <c r="Y56" s="776"/>
      <c r="Z56" s="776" t="s">
        <v>2623</v>
      </c>
      <c r="AA56" s="776"/>
      <c r="AB56" s="779" t="s">
        <v>4024</v>
      </c>
      <c r="AC56" s="780"/>
      <c r="AD56" s="781" t="s">
        <v>489</v>
      </c>
      <c r="AE56" s="782"/>
      <c r="AF56" s="779" t="s">
        <v>551</v>
      </c>
      <c r="AG56" s="779" t="s">
        <v>600</v>
      </c>
      <c r="AH56" s="779" t="s">
        <v>485</v>
      </c>
      <c r="AI56" s="779" t="s">
        <v>492</v>
      </c>
      <c r="AJ56" s="836">
        <v>45343</v>
      </c>
      <c r="AK56" s="836">
        <v>45634</v>
      </c>
      <c r="AL56" s="837">
        <v>9</v>
      </c>
      <c r="AM56" s="838">
        <v>15400000</v>
      </c>
      <c r="AN56" s="838">
        <v>2200000</v>
      </c>
      <c r="AO56" s="839">
        <v>1300000</v>
      </c>
      <c r="AP56" s="840">
        <v>2855201</v>
      </c>
      <c r="AQ56" s="917" t="s">
        <v>846</v>
      </c>
      <c r="AR56" s="841"/>
      <c r="AS56" s="769">
        <v>2</v>
      </c>
      <c r="AT56" s="791" t="s">
        <v>112</v>
      </c>
      <c r="AU56" s="792" t="s">
        <v>112</v>
      </c>
      <c r="AV56" s="792" t="s">
        <v>112</v>
      </c>
      <c r="AW56" s="792" t="s">
        <v>112</v>
      </c>
      <c r="AX56" s="792" t="s">
        <v>112</v>
      </c>
      <c r="AY56" s="769"/>
      <c r="AZ56" s="769"/>
      <c r="BA56" s="769"/>
      <c r="BB56" s="769"/>
      <c r="BC56" s="769"/>
      <c r="BD56" s="769"/>
      <c r="BE56" s="769"/>
      <c r="BF56" s="769"/>
      <c r="BG56" s="769" t="s">
        <v>112</v>
      </c>
      <c r="BH56" s="769" t="s">
        <v>112</v>
      </c>
      <c r="BI56" s="769" t="s">
        <v>112</v>
      </c>
      <c r="BJ56" s="769" t="s">
        <v>112</v>
      </c>
      <c r="BK56" s="769" t="s">
        <v>112</v>
      </c>
      <c r="BL56" s="769" t="s">
        <v>112</v>
      </c>
      <c r="BM56" s="769" t="s">
        <v>3693</v>
      </c>
      <c r="BN56" s="769" t="s">
        <v>112</v>
      </c>
      <c r="BO56" s="769" t="s">
        <v>112</v>
      </c>
      <c r="BP56" s="769" t="s">
        <v>112</v>
      </c>
      <c r="BQ56" s="769" t="s">
        <v>112</v>
      </c>
      <c r="BR56" s="840"/>
      <c r="BS56" s="840"/>
      <c r="BT56" s="840"/>
      <c r="BU56" s="840"/>
      <c r="BV56" s="840"/>
      <c r="BW56" s="840"/>
      <c r="BX56" s="740"/>
      <c r="BY56" s="928">
        <v>2855201</v>
      </c>
      <c r="BZ56" s="740" t="s">
        <v>2533</v>
      </c>
      <c r="CA56" s="740">
        <v>2855201</v>
      </c>
      <c r="CB56" s="740">
        <v>2</v>
      </c>
      <c r="CC56" s="740">
        <v>1.044</v>
      </c>
      <c r="CD56" s="796" t="s">
        <v>3744</v>
      </c>
      <c r="CE56" s="796" t="s">
        <v>2524</v>
      </c>
      <c r="CF56" s="796" t="s">
        <v>3634</v>
      </c>
      <c r="CG56" s="796" t="s">
        <v>177</v>
      </c>
      <c r="CH56" s="797">
        <v>6045432000</v>
      </c>
      <c r="CI56" s="797">
        <v>3002500001</v>
      </c>
      <c r="CJ56" s="798" t="s">
        <v>3706</v>
      </c>
      <c r="CK56" s="840"/>
      <c r="CL56" s="768">
        <v>54</v>
      </c>
      <c r="CM56" s="768" t="str">
        <f t="shared" si="0"/>
        <v>pinta</v>
      </c>
    </row>
    <row r="57" spans="2:91" s="768" customFormat="1" ht="16.5" customHeight="1" thickBot="1">
      <c r="B57" s="769"/>
      <c r="C57" s="770" t="s">
        <v>474</v>
      </c>
      <c r="D57" s="941" t="s">
        <v>3953</v>
      </c>
      <c r="E57" s="771">
        <v>45413</v>
      </c>
      <c r="F57" s="772">
        <v>45406</v>
      </c>
      <c r="G57" s="770" t="s">
        <v>61</v>
      </c>
      <c r="H57" s="770">
        <v>1036398550</v>
      </c>
      <c r="I57" s="770" t="s">
        <v>3273</v>
      </c>
      <c r="J57" s="770" t="s">
        <v>3121</v>
      </c>
      <c r="K57" s="770" t="s">
        <v>3274</v>
      </c>
      <c r="L57" s="770"/>
      <c r="M57" s="771">
        <v>34169</v>
      </c>
      <c r="N57" s="813">
        <v>55</v>
      </c>
      <c r="O57" s="770" t="s">
        <v>4</v>
      </c>
      <c r="P57" s="833" t="s">
        <v>3275</v>
      </c>
      <c r="Q57" s="834" t="s">
        <v>2524</v>
      </c>
      <c r="R57" s="834" t="s">
        <v>3626</v>
      </c>
      <c r="S57" s="835" t="s">
        <v>3118</v>
      </c>
      <c r="T57" s="776"/>
      <c r="U57" s="775">
        <v>6045432000</v>
      </c>
      <c r="V57" s="776">
        <v>3207794687</v>
      </c>
      <c r="W57" s="777" t="s">
        <v>3276</v>
      </c>
      <c r="X57" s="776" t="s">
        <v>2547</v>
      </c>
      <c r="Y57" s="776"/>
      <c r="Z57" s="776" t="s">
        <v>3119</v>
      </c>
      <c r="AA57" s="776"/>
      <c r="AB57" s="779" t="s">
        <v>4024</v>
      </c>
      <c r="AC57" s="780"/>
      <c r="AD57" s="781" t="s">
        <v>489</v>
      </c>
      <c r="AE57" s="782"/>
      <c r="AF57" s="779" t="s">
        <v>551</v>
      </c>
      <c r="AG57" s="779" t="s">
        <v>600</v>
      </c>
      <c r="AH57" s="779" t="s">
        <v>485</v>
      </c>
      <c r="AI57" s="779" t="s">
        <v>492</v>
      </c>
      <c r="AJ57" s="836">
        <v>45343</v>
      </c>
      <c r="AK57" s="836">
        <v>45639</v>
      </c>
      <c r="AL57" s="837">
        <v>9</v>
      </c>
      <c r="AM57" s="838">
        <v>15400000</v>
      </c>
      <c r="AN57" s="838">
        <v>2200000</v>
      </c>
      <c r="AO57" s="839">
        <v>1300000</v>
      </c>
      <c r="AP57" s="840">
        <v>2855201</v>
      </c>
      <c r="AQ57" s="917" t="s">
        <v>846</v>
      </c>
      <c r="AR57" s="841"/>
      <c r="AS57" s="769">
        <v>2</v>
      </c>
      <c r="AT57" s="791" t="s">
        <v>112</v>
      </c>
      <c r="AU57" s="792" t="s">
        <v>112</v>
      </c>
      <c r="AV57" s="792" t="s">
        <v>112</v>
      </c>
      <c r="AW57" s="792" t="s">
        <v>112</v>
      </c>
      <c r="AX57" s="792" t="s">
        <v>112</v>
      </c>
      <c r="AY57" s="769"/>
      <c r="AZ57" s="769"/>
      <c r="BA57" s="769"/>
      <c r="BB57" s="769"/>
      <c r="BC57" s="769"/>
      <c r="BD57" s="769"/>
      <c r="BE57" s="769"/>
      <c r="BF57" s="769"/>
      <c r="BG57" s="769" t="s">
        <v>112</v>
      </c>
      <c r="BH57" s="769" t="s">
        <v>112</v>
      </c>
      <c r="BI57" s="769" t="s">
        <v>112</v>
      </c>
      <c r="BJ57" s="769" t="s">
        <v>112</v>
      </c>
      <c r="BK57" s="769" t="s">
        <v>112</v>
      </c>
      <c r="BL57" s="769" t="s">
        <v>112</v>
      </c>
      <c r="BM57" s="769" t="s">
        <v>3693</v>
      </c>
      <c r="BN57" s="769" t="s">
        <v>112</v>
      </c>
      <c r="BO57" s="769" t="s">
        <v>112</v>
      </c>
      <c r="BP57" s="769" t="s">
        <v>112</v>
      </c>
      <c r="BQ57" s="769" t="s">
        <v>112</v>
      </c>
      <c r="BR57" s="840"/>
      <c r="BS57" s="840"/>
      <c r="BT57" s="840"/>
      <c r="BU57" s="840"/>
      <c r="BV57" s="840"/>
      <c r="BW57" s="840"/>
      <c r="BX57" s="740"/>
      <c r="BY57" s="928">
        <v>2855201</v>
      </c>
      <c r="BZ57" s="740" t="s">
        <v>2533</v>
      </c>
      <c r="CA57" s="740">
        <v>2855201</v>
      </c>
      <c r="CB57" s="740">
        <v>2</v>
      </c>
      <c r="CC57" s="740">
        <v>1.044</v>
      </c>
      <c r="CD57" s="796" t="s">
        <v>3745</v>
      </c>
      <c r="CE57" s="796" t="s">
        <v>2524</v>
      </c>
      <c r="CF57" s="796" t="s">
        <v>3634</v>
      </c>
      <c r="CG57" s="796" t="s">
        <v>177</v>
      </c>
      <c r="CH57" s="797">
        <v>6045432000</v>
      </c>
      <c r="CI57" s="797">
        <v>3002500001</v>
      </c>
      <c r="CJ57" s="798" t="s">
        <v>3706</v>
      </c>
      <c r="CK57" s="840"/>
      <c r="CL57" s="768">
        <v>55</v>
      </c>
      <c r="CM57" s="768" t="str">
        <f t="shared" si="0"/>
        <v>pinta</v>
      </c>
    </row>
    <row r="58" spans="2:91" s="768" customFormat="1" ht="16.5" customHeight="1" thickBot="1">
      <c r="B58" s="769"/>
      <c r="C58" s="770" t="s">
        <v>474</v>
      </c>
      <c r="D58" s="941" t="s">
        <v>3953</v>
      </c>
      <c r="E58" s="771">
        <v>45413</v>
      </c>
      <c r="F58" s="772">
        <v>45406</v>
      </c>
      <c r="G58" s="770" t="s">
        <v>61</v>
      </c>
      <c r="H58" s="770">
        <v>1036928567</v>
      </c>
      <c r="I58" s="770" t="s">
        <v>3277</v>
      </c>
      <c r="J58" s="770" t="s">
        <v>2958</v>
      </c>
      <c r="K58" s="770" t="s">
        <v>3216</v>
      </c>
      <c r="L58" s="770" t="s">
        <v>2798</v>
      </c>
      <c r="M58" s="771">
        <v>32012</v>
      </c>
      <c r="N58" s="813">
        <v>56</v>
      </c>
      <c r="O58" s="770" t="s">
        <v>4</v>
      </c>
      <c r="P58" s="833" t="s">
        <v>3278</v>
      </c>
      <c r="Q58" s="834" t="s">
        <v>2524</v>
      </c>
      <c r="R58" s="834" t="s">
        <v>3626</v>
      </c>
      <c r="S58" s="835" t="s">
        <v>3118</v>
      </c>
      <c r="T58" s="776"/>
      <c r="U58" s="775">
        <v>6045432000</v>
      </c>
      <c r="V58" s="776">
        <v>3105184257</v>
      </c>
      <c r="W58" s="777" t="s">
        <v>3279</v>
      </c>
      <c r="X58" s="921" t="s">
        <v>2527</v>
      </c>
      <c r="Y58" s="776"/>
      <c r="Z58" s="921" t="s">
        <v>2623</v>
      </c>
      <c r="AA58" s="776"/>
      <c r="AB58" s="779" t="s">
        <v>4024</v>
      </c>
      <c r="AC58" s="780"/>
      <c r="AD58" s="781" t="s">
        <v>489</v>
      </c>
      <c r="AE58" s="782"/>
      <c r="AF58" s="779" t="s">
        <v>551</v>
      </c>
      <c r="AG58" s="779" t="s">
        <v>600</v>
      </c>
      <c r="AH58" s="779" t="s">
        <v>485</v>
      </c>
      <c r="AI58" s="779" t="s">
        <v>492</v>
      </c>
      <c r="AJ58" s="836">
        <v>45343</v>
      </c>
      <c r="AK58" s="836">
        <v>45634</v>
      </c>
      <c r="AL58" s="837">
        <v>9</v>
      </c>
      <c r="AM58" s="838">
        <v>16800000</v>
      </c>
      <c r="AN58" s="838">
        <v>2400000</v>
      </c>
      <c r="AO58" s="839">
        <v>1300000</v>
      </c>
      <c r="AP58" s="840">
        <v>2855201</v>
      </c>
      <c r="AQ58" s="917" t="s">
        <v>846</v>
      </c>
      <c r="AR58" s="841"/>
      <c r="AS58" s="769">
        <v>2</v>
      </c>
      <c r="AT58" s="791" t="s">
        <v>112</v>
      </c>
      <c r="AU58" s="792" t="s">
        <v>112</v>
      </c>
      <c r="AV58" s="792" t="s">
        <v>112</v>
      </c>
      <c r="AW58" s="792" t="s">
        <v>112</v>
      </c>
      <c r="AX58" s="792" t="s">
        <v>112</v>
      </c>
      <c r="AY58" s="769"/>
      <c r="AZ58" s="769"/>
      <c r="BA58" s="769"/>
      <c r="BB58" s="769"/>
      <c r="BC58" s="769"/>
      <c r="BD58" s="769"/>
      <c r="BE58" s="769"/>
      <c r="BF58" s="769"/>
      <c r="BG58" s="769" t="s">
        <v>112</v>
      </c>
      <c r="BH58" s="769" t="s">
        <v>112</v>
      </c>
      <c r="BI58" s="769" t="s">
        <v>112</v>
      </c>
      <c r="BJ58" s="769" t="s">
        <v>112</v>
      </c>
      <c r="BK58" s="769" t="s">
        <v>112</v>
      </c>
      <c r="BL58" s="769" t="s">
        <v>112</v>
      </c>
      <c r="BM58" s="769" t="s">
        <v>3693</v>
      </c>
      <c r="BN58" s="769" t="s">
        <v>112</v>
      </c>
      <c r="BO58" s="769" t="s">
        <v>112</v>
      </c>
      <c r="BP58" s="769" t="s">
        <v>112</v>
      </c>
      <c r="BQ58" s="769" t="s">
        <v>112</v>
      </c>
      <c r="BR58" s="840"/>
      <c r="BS58" s="840"/>
      <c r="BT58" s="840"/>
      <c r="BU58" s="840"/>
      <c r="BV58" s="840"/>
      <c r="BW58" s="840"/>
      <c r="BX58" s="740"/>
      <c r="BY58" s="928">
        <v>2855201</v>
      </c>
      <c r="BZ58" s="740" t="s">
        <v>2533</v>
      </c>
      <c r="CA58" s="740">
        <v>2855201</v>
      </c>
      <c r="CB58" s="740">
        <v>2</v>
      </c>
      <c r="CC58" s="740">
        <v>1.044</v>
      </c>
      <c r="CD58" s="796" t="s">
        <v>3746</v>
      </c>
      <c r="CE58" s="796" t="s">
        <v>2524</v>
      </c>
      <c r="CF58" s="796" t="s">
        <v>3634</v>
      </c>
      <c r="CG58" s="796" t="s">
        <v>177</v>
      </c>
      <c r="CH58" s="797">
        <v>6045432000</v>
      </c>
      <c r="CI58" s="797">
        <v>3002500001</v>
      </c>
      <c r="CJ58" s="798" t="s">
        <v>3706</v>
      </c>
      <c r="CK58" s="840"/>
      <c r="CL58" s="768">
        <v>56</v>
      </c>
      <c r="CM58" s="768" t="str">
        <f t="shared" si="0"/>
        <v>pinta</v>
      </c>
    </row>
    <row r="59" spans="2:91" s="768" customFormat="1" ht="16.5" customHeight="1" thickBot="1">
      <c r="B59" s="769"/>
      <c r="C59" s="770" t="s">
        <v>474</v>
      </c>
      <c r="D59" s="941" t="s">
        <v>3953</v>
      </c>
      <c r="E59" s="771">
        <v>45413</v>
      </c>
      <c r="F59" s="772">
        <v>45406</v>
      </c>
      <c r="G59" s="770" t="s">
        <v>61</v>
      </c>
      <c r="H59" s="770">
        <v>71118322</v>
      </c>
      <c r="I59" s="770" t="s">
        <v>3280</v>
      </c>
      <c r="J59" s="770" t="s">
        <v>2563</v>
      </c>
      <c r="K59" s="770" t="s">
        <v>3281</v>
      </c>
      <c r="L59" s="770" t="s">
        <v>3282</v>
      </c>
      <c r="M59" s="771">
        <v>30519</v>
      </c>
      <c r="N59" s="813">
        <v>57</v>
      </c>
      <c r="O59" s="770" t="s">
        <v>4</v>
      </c>
      <c r="P59" s="833" t="s">
        <v>3283</v>
      </c>
      <c r="Q59" s="834" t="s">
        <v>2524</v>
      </c>
      <c r="R59" s="834" t="s">
        <v>3626</v>
      </c>
      <c r="S59" s="835" t="s">
        <v>3118</v>
      </c>
      <c r="T59" s="776"/>
      <c r="U59" s="775">
        <v>6045432000</v>
      </c>
      <c r="V59" s="776">
        <v>3218029743</v>
      </c>
      <c r="W59" s="777" t="s">
        <v>3284</v>
      </c>
      <c r="X59" s="921" t="s">
        <v>2547</v>
      </c>
      <c r="Y59" s="776"/>
      <c r="Z59" s="942" t="s">
        <v>2573</v>
      </c>
      <c r="AA59" s="776"/>
      <c r="AB59" s="779" t="s">
        <v>4024</v>
      </c>
      <c r="AC59" s="780"/>
      <c r="AD59" s="781" t="s">
        <v>489</v>
      </c>
      <c r="AE59" s="782"/>
      <c r="AF59" s="779" t="s">
        <v>551</v>
      </c>
      <c r="AG59" s="779" t="s">
        <v>600</v>
      </c>
      <c r="AH59" s="779" t="s">
        <v>485</v>
      </c>
      <c r="AI59" s="779" t="s">
        <v>492</v>
      </c>
      <c r="AJ59" s="836">
        <v>45344</v>
      </c>
      <c r="AK59" s="836">
        <v>45634</v>
      </c>
      <c r="AL59" s="837">
        <v>9</v>
      </c>
      <c r="AM59" s="838">
        <v>15400000</v>
      </c>
      <c r="AN59" s="838">
        <v>2200000</v>
      </c>
      <c r="AO59" s="839">
        <v>1300000</v>
      </c>
      <c r="AP59" s="840">
        <v>2855201</v>
      </c>
      <c r="AQ59" s="917" t="s">
        <v>846</v>
      </c>
      <c r="AR59" s="841"/>
      <c r="AS59" s="769">
        <v>2</v>
      </c>
      <c r="AT59" s="791" t="s">
        <v>112</v>
      </c>
      <c r="AU59" s="792" t="s">
        <v>112</v>
      </c>
      <c r="AV59" s="792" t="s">
        <v>112</v>
      </c>
      <c r="AW59" s="792" t="s">
        <v>112</v>
      </c>
      <c r="AX59" s="792" t="s">
        <v>112</v>
      </c>
      <c r="AY59" s="769"/>
      <c r="AZ59" s="769"/>
      <c r="BA59" s="769"/>
      <c r="BB59" s="769"/>
      <c r="BC59" s="769"/>
      <c r="BD59" s="769"/>
      <c r="BE59" s="769"/>
      <c r="BF59" s="769"/>
      <c r="BG59" s="769" t="s">
        <v>112</v>
      </c>
      <c r="BH59" s="769" t="s">
        <v>112</v>
      </c>
      <c r="BI59" s="769" t="s">
        <v>112</v>
      </c>
      <c r="BJ59" s="769" t="s">
        <v>112</v>
      </c>
      <c r="BK59" s="769" t="s">
        <v>112</v>
      </c>
      <c r="BL59" s="769" t="s">
        <v>112</v>
      </c>
      <c r="BM59" s="769" t="s">
        <v>3693</v>
      </c>
      <c r="BN59" s="769" t="s">
        <v>112</v>
      </c>
      <c r="BO59" s="769" t="s">
        <v>112</v>
      </c>
      <c r="BP59" s="769" t="s">
        <v>112</v>
      </c>
      <c r="BQ59" s="769" t="s">
        <v>112</v>
      </c>
      <c r="BR59" s="840"/>
      <c r="BS59" s="840"/>
      <c r="BT59" s="840"/>
      <c r="BU59" s="840"/>
      <c r="BV59" s="840"/>
      <c r="BW59" s="840"/>
      <c r="BX59" s="740"/>
      <c r="BY59" s="928">
        <v>2855201</v>
      </c>
      <c r="BZ59" s="740" t="s">
        <v>2533</v>
      </c>
      <c r="CA59" s="740">
        <v>2855201</v>
      </c>
      <c r="CB59" s="740">
        <v>2</v>
      </c>
      <c r="CC59" s="740">
        <v>1.044</v>
      </c>
      <c r="CD59" s="796" t="s">
        <v>3747</v>
      </c>
      <c r="CE59" s="796" t="s">
        <v>2524</v>
      </c>
      <c r="CF59" s="796" t="s">
        <v>3634</v>
      </c>
      <c r="CG59" s="796" t="s">
        <v>177</v>
      </c>
      <c r="CH59" s="797">
        <v>6045432000</v>
      </c>
      <c r="CI59" s="797">
        <v>3002500001</v>
      </c>
      <c r="CJ59" s="798" t="s">
        <v>3706</v>
      </c>
      <c r="CK59" s="840"/>
      <c r="CL59" s="768">
        <v>57</v>
      </c>
      <c r="CM59" s="768" t="str">
        <f t="shared" si="0"/>
        <v>pinta</v>
      </c>
    </row>
    <row r="60" spans="2:91" s="768" customFormat="1" ht="16.5" customHeight="1" thickBot="1">
      <c r="B60" s="769"/>
      <c r="C60" s="770" t="s">
        <v>474</v>
      </c>
      <c r="D60" s="941" t="s">
        <v>3953</v>
      </c>
      <c r="E60" s="771">
        <v>45413</v>
      </c>
      <c r="F60" s="772">
        <v>45406</v>
      </c>
      <c r="G60" s="770" t="s">
        <v>61</v>
      </c>
      <c r="H60" s="770">
        <v>71118820</v>
      </c>
      <c r="I60" s="770" t="s">
        <v>2887</v>
      </c>
      <c r="J60" s="770" t="s">
        <v>3292</v>
      </c>
      <c r="K60" s="770" t="s">
        <v>3293</v>
      </c>
      <c r="L60" s="770" t="s">
        <v>3294</v>
      </c>
      <c r="M60" s="771">
        <v>31233</v>
      </c>
      <c r="N60" s="813">
        <v>58</v>
      </c>
      <c r="O60" s="770" t="s">
        <v>4</v>
      </c>
      <c r="P60" s="833" t="s">
        <v>3295</v>
      </c>
      <c r="Q60" s="834" t="s">
        <v>2524</v>
      </c>
      <c r="R60" s="834" t="s">
        <v>3626</v>
      </c>
      <c r="S60" s="835" t="s">
        <v>3118</v>
      </c>
      <c r="T60" s="776"/>
      <c r="U60" s="775">
        <v>6045432000</v>
      </c>
      <c r="V60" s="776">
        <v>3147350631</v>
      </c>
      <c r="W60" s="777" t="s">
        <v>3296</v>
      </c>
      <c r="X60" s="921" t="s">
        <v>2527</v>
      </c>
      <c r="Y60" s="776"/>
      <c r="Z60" s="921" t="s">
        <v>2623</v>
      </c>
      <c r="AA60" s="776"/>
      <c r="AB60" s="779" t="s">
        <v>4024</v>
      </c>
      <c r="AC60" s="780"/>
      <c r="AD60" s="781" t="s">
        <v>489</v>
      </c>
      <c r="AE60" s="782"/>
      <c r="AF60" s="779" t="s">
        <v>551</v>
      </c>
      <c r="AG60" s="779" t="s">
        <v>600</v>
      </c>
      <c r="AH60" s="779" t="s">
        <v>485</v>
      </c>
      <c r="AI60" s="779" t="s">
        <v>492</v>
      </c>
      <c r="AJ60" s="836">
        <v>45349</v>
      </c>
      <c r="AK60" s="836">
        <v>45634</v>
      </c>
      <c r="AL60" s="837">
        <v>7</v>
      </c>
      <c r="AM60" s="838">
        <v>17500000</v>
      </c>
      <c r="AN60" s="838">
        <v>2500000</v>
      </c>
      <c r="AO60" s="839">
        <v>1300000</v>
      </c>
      <c r="AP60" s="840">
        <v>2855201</v>
      </c>
      <c r="AQ60" s="917" t="s">
        <v>846</v>
      </c>
      <c r="AR60" s="841"/>
      <c r="AS60" s="769">
        <v>2</v>
      </c>
      <c r="AT60" s="791" t="s">
        <v>112</v>
      </c>
      <c r="AU60" s="792" t="s">
        <v>112</v>
      </c>
      <c r="AV60" s="792" t="s">
        <v>112</v>
      </c>
      <c r="AW60" s="792" t="s">
        <v>112</v>
      </c>
      <c r="AX60" s="792" t="s">
        <v>112</v>
      </c>
      <c r="AY60" s="769"/>
      <c r="AZ60" s="769"/>
      <c r="BA60" s="769"/>
      <c r="BB60" s="769"/>
      <c r="BC60" s="769"/>
      <c r="BD60" s="769"/>
      <c r="BE60" s="769"/>
      <c r="BF60" s="769"/>
      <c r="BG60" s="769" t="s">
        <v>112</v>
      </c>
      <c r="BH60" s="769" t="s">
        <v>112</v>
      </c>
      <c r="BI60" s="769" t="s">
        <v>112</v>
      </c>
      <c r="BJ60" s="769" t="s">
        <v>112</v>
      </c>
      <c r="BK60" s="769" t="s">
        <v>112</v>
      </c>
      <c r="BL60" s="769" t="s">
        <v>112</v>
      </c>
      <c r="BM60" s="769" t="s">
        <v>3693</v>
      </c>
      <c r="BN60" s="769" t="s">
        <v>112</v>
      </c>
      <c r="BO60" s="769" t="s">
        <v>112</v>
      </c>
      <c r="BP60" s="769" t="s">
        <v>112</v>
      </c>
      <c r="BQ60" s="769" t="s">
        <v>112</v>
      </c>
      <c r="BR60" s="840"/>
      <c r="BS60" s="840"/>
      <c r="BT60" s="840"/>
      <c r="BU60" s="840"/>
      <c r="BV60" s="840"/>
      <c r="BW60" s="840"/>
      <c r="BX60" s="740"/>
      <c r="BY60" s="928">
        <v>2855201</v>
      </c>
      <c r="BZ60" s="740" t="s">
        <v>2533</v>
      </c>
      <c r="CA60" s="740">
        <v>2855201</v>
      </c>
      <c r="CB60" s="740">
        <v>2</v>
      </c>
      <c r="CC60" s="740">
        <v>1.044</v>
      </c>
      <c r="CD60" s="796" t="s">
        <v>3750</v>
      </c>
      <c r="CE60" s="796" t="s">
        <v>2524</v>
      </c>
      <c r="CF60" s="796" t="s">
        <v>3634</v>
      </c>
      <c r="CG60" s="796" t="s">
        <v>177</v>
      </c>
      <c r="CH60" s="797">
        <v>6045432000</v>
      </c>
      <c r="CI60" s="797">
        <v>3002500001</v>
      </c>
      <c r="CJ60" s="798" t="s">
        <v>3706</v>
      </c>
      <c r="CK60" s="840"/>
      <c r="CL60" s="768">
        <v>58</v>
      </c>
      <c r="CM60" s="768" t="str">
        <f t="shared" si="0"/>
        <v>pinta</v>
      </c>
    </row>
    <row r="61" spans="2:91" s="768" customFormat="1" ht="16.5" customHeight="1" thickBot="1">
      <c r="B61" s="769"/>
      <c r="C61" s="770" t="s">
        <v>474</v>
      </c>
      <c r="D61" s="941" t="s">
        <v>3953</v>
      </c>
      <c r="E61" s="771">
        <v>45413</v>
      </c>
      <c r="F61" s="772">
        <v>45406</v>
      </c>
      <c r="G61" s="770" t="s">
        <v>61</v>
      </c>
      <c r="H61" s="770">
        <v>1036398797</v>
      </c>
      <c r="I61" s="770" t="s">
        <v>3285</v>
      </c>
      <c r="J61" s="770" t="s">
        <v>2807</v>
      </c>
      <c r="K61" s="770" t="s">
        <v>3286</v>
      </c>
      <c r="L61" s="770"/>
      <c r="M61" s="771">
        <v>34238</v>
      </c>
      <c r="N61" s="813">
        <v>59</v>
      </c>
      <c r="O61" s="770" t="s">
        <v>524</v>
      </c>
      <c r="P61" s="833" t="s">
        <v>3287</v>
      </c>
      <c r="Q61" s="834" t="s">
        <v>2524</v>
      </c>
      <c r="R61" s="834" t="s">
        <v>3626</v>
      </c>
      <c r="S61" s="835" t="s">
        <v>3118</v>
      </c>
      <c r="T61" s="776"/>
      <c r="U61" s="775">
        <v>6045432000</v>
      </c>
      <c r="V61" s="776">
        <v>3122331715</v>
      </c>
      <c r="W61" s="777" t="s">
        <v>3288</v>
      </c>
      <c r="X61" s="776" t="s">
        <v>2527</v>
      </c>
      <c r="Y61" s="776"/>
      <c r="Z61" s="776" t="s">
        <v>3119</v>
      </c>
      <c r="AA61" s="776"/>
      <c r="AB61" s="779" t="s">
        <v>4024</v>
      </c>
      <c r="AC61" s="780"/>
      <c r="AD61" s="781" t="s">
        <v>489</v>
      </c>
      <c r="AE61" s="782"/>
      <c r="AF61" s="779" t="s">
        <v>551</v>
      </c>
      <c r="AG61" s="779" t="s">
        <v>600</v>
      </c>
      <c r="AH61" s="779" t="s">
        <v>485</v>
      </c>
      <c r="AI61" s="779" t="s">
        <v>492</v>
      </c>
      <c r="AJ61" s="836">
        <v>45349</v>
      </c>
      <c r="AK61" s="836">
        <v>45634</v>
      </c>
      <c r="AL61" s="837">
        <v>9</v>
      </c>
      <c r="AM61" s="838">
        <v>16800000</v>
      </c>
      <c r="AN61" s="838">
        <v>2400000</v>
      </c>
      <c r="AO61" s="839">
        <v>1300000</v>
      </c>
      <c r="AP61" s="840">
        <v>2855201</v>
      </c>
      <c r="AQ61" s="917" t="s">
        <v>846</v>
      </c>
      <c r="AR61" s="841"/>
      <c r="AS61" s="769">
        <v>2</v>
      </c>
      <c r="AT61" s="791" t="s">
        <v>112</v>
      </c>
      <c r="AU61" s="792" t="s">
        <v>112</v>
      </c>
      <c r="AV61" s="792" t="s">
        <v>112</v>
      </c>
      <c r="AW61" s="792" t="s">
        <v>112</v>
      </c>
      <c r="AX61" s="792" t="s">
        <v>112</v>
      </c>
      <c r="AY61" s="769"/>
      <c r="AZ61" s="769"/>
      <c r="BA61" s="769"/>
      <c r="BB61" s="769"/>
      <c r="BC61" s="769"/>
      <c r="BD61" s="769"/>
      <c r="BE61" s="769"/>
      <c r="BF61" s="769"/>
      <c r="BG61" s="769" t="s">
        <v>112</v>
      </c>
      <c r="BH61" s="769" t="s">
        <v>112</v>
      </c>
      <c r="BI61" s="769" t="s">
        <v>112</v>
      </c>
      <c r="BJ61" s="769" t="s">
        <v>112</v>
      </c>
      <c r="BK61" s="769" t="s">
        <v>112</v>
      </c>
      <c r="BL61" s="769" t="s">
        <v>112</v>
      </c>
      <c r="BM61" s="769" t="s">
        <v>3693</v>
      </c>
      <c r="BN61" s="769" t="s">
        <v>112</v>
      </c>
      <c r="BO61" s="769" t="s">
        <v>112</v>
      </c>
      <c r="BP61" s="769" t="s">
        <v>112</v>
      </c>
      <c r="BQ61" s="769" t="s">
        <v>112</v>
      </c>
      <c r="BR61" s="840"/>
      <c r="BS61" s="840"/>
      <c r="BT61" s="840"/>
      <c r="BU61" s="840"/>
      <c r="BV61" s="840"/>
      <c r="BW61" s="840"/>
      <c r="BX61" s="740"/>
      <c r="BY61" s="928">
        <v>2855201</v>
      </c>
      <c r="BZ61" s="740" t="s">
        <v>2533</v>
      </c>
      <c r="CA61" s="740">
        <v>2855201</v>
      </c>
      <c r="CB61" s="740">
        <v>2</v>
      </c>
      <c r="CC61" s="740">
        <v>1.044</v>
      </c>
      <c r="CD61" s="796" t="s">
        <v>3748</v>
      </c>
      <c r="CE61" s="796" t="s">
        <v>2524</v>
      </c>
      <c r="CF61" s="796" t="s">
        <v>3634</v>
      </c>
      <c r="CG61" s="796" t="s">
        <v>177</v>
      </c>
      <c r="CH61" s="797">
        <v>6045432000</v>
      </c>
      <c r="CI61" s="797">
        <v>3002500001</v>
      </c>
      <c r="CJ61" s="798" t="s">
        <v>3706</v>
      </c>
      <c r="CK61" s="840"/>
      <c r="CL61" s="768">
        <v>59</v>
      </c>
      <c r="CM61" s="768" t="str">
        <f t="shared" si="0"/>
        <v>pinta</v>
      </c>
    </row>
    <row r="62" spans="2:91" s="768" customFormat="1" ht="16.5" customHeight="1" thickBot="1">
      <c r="B62" s="769"/>
      <c r="C62" s="770" t="s">
        <v>474</v>
      </c>
      <c r="D62" s="941" t="s">
        <v>3953</v>
      </c>
      <c r="E62" s="771">
        <v>45413</v>
      </c>
      <c r="F62" s="772">
        <v>45406</v>
      </c>
      <c r="G62" s="770" t="s">
        <v>61</v>
      </c>
      <c r="H62" s="770">
        <v>71110023</v>
      </c>
      <c r="I62" s="770" t="s">
        <v>2617</v>
      </c>
      <c r="J62" s="770" t="s">
        <v>3289</v>
      </c>
      <c r="K62" s="770" t="s">
        <v>3290</v>
      </c>
      <c r="L62" s="770" t="s">
        <v>3042</v>
      </c>
      <c r="M62" s="771">
        <v>21198</v>
      </c>
      <c r="N62" s="813">
        <v>60</v>
      </c>
      <c r="O62" s="770" t="s">
        <v>4</v>
      </c>
      <c r="P62" s="833" t="s">
        <v>3129</v>
      </c>
      <c r="Q62" s="834" t="s">
        <v>2524</v>
      </c>
      <c r="R62" s="834" t="s">
        <v>3626</v>
      </c>
      <c r="S62" s="835" t="s">
        <v>3118</v>
      </c>
      <c r="T62" s="776"/>
      <c r="U62" s="775">
        <v>6045432000</v>
      </c>
      <c r="V62" s="776">
        <v>3128147374</v>
      </c>
      <c r="W62" s="777" t="s">
        <v>3291</v>
      </c>
      <c r="X62" s="921" t="s">
        <v>2527</v>
      </c>
      <c r="Y62" s="776"/>
      <c r="Z62" s="921" t="s">
        <v>2623</v>
      </c>
      <c r="AA62" s="776"/>
      <c r="AB62" s="779" t="s">
        <v>4024</v>
      </c>
      <c r="AC62" s="780"/>
      <c r="AD62" s="781" t="s">
        <v>489</v>
      </c>
      <c r="AE62" s="782"/>
      <c r="AF62" s="779" t="s">
        <v>551</v>
      </c>
      <c r="AG62" s="779" t="s">
        <v>600</v>
      </c>
      <c r="AH62" s="779" t="s">
        <v>485</v>
      </c>
      <c r="AI62" s="779" t="s">
        <v>492</v>
      </c>
      <c r="AJ62" s="836">
        <v>45349</v>
      </c>
      <c r="AK62" s="836">
        <v>45639</v>
      </c>
      <c r="AL62" s="837">
        <v>9</v>
      </c>
      <c r="AM62" s="838">
        <v>18200000</v>
      </c>
      <c r="AN62" s="838">
        <v>2600000</v>
      </c>
      <c r="AO62" s="839">
        <v>1300000</v>
      </c>
      <c r="AP62" s="840">
        <v>2855201</v>
      </c>
      <c r="AQ62" s="917" t="s">
        <v>846</v>
      </c>
      <c r="AR62" s="841"/>
      <c r="AS62" s="769">
        <v>2</v>
      </c>
      <c r="AT62" s="791" t="s">
        <v>112</v>
      </c>
      <c r="AU62" s="792" t="s">
        <v>112</v>
      </c>
      <c r="AV62" s="792" t="s">
        <v>112</v>
      </c>
      <c r="AW62" s="792" t="s">
        <v>112</v>
      </c>
      <c r="AX62" s="792" t="s">
        <v>112</v>
      </c>
      <c r="AY62" s="769"/>
      <c r="AZ62" s="769"/>
      <c r="BA62" s="769"/>
      <c r="BB62" s="769"/>
      <c r="BC62" s="769"/>
      <c r="BD62" s="769"/>
      <c r="BE62" s="769"/>
      <c r="BF62" s="769"/>
      <c r="BG62" s="769" t="s">
        <v>112</v>
      </c>
      <c r="BH62" s="769" t="s">
        <v>112</v>
      </c>
      <c r="BI62" s="769" t="s">
        <v>112</v>
      </c>
      <c r="BJ62" s="769" t="s">
        <v>112</v>
      </c>
      <c r="BK62" s="769" t="s">
        <v>112</v>
      </c>
      <c r="BL62" s="769" t="s">
        <v>112</v>
      </c>
      <c r="BM62" s="769" t="s">
        <v>3693</v>
      </c>
      <c r="BN62" s="769" t="s">
        <v>112</v>
      </c>
      <c r="BO62" s="769" t="s">
        <v>112</v>
      </c>
      <c r="BP62" s="769" t="s">
        <v>112</v>
      </c>
      <c r="BQ62" s="769" t="s">
        <v>112</v>
      </c>
      <c r="BR62" s="840"/>
      <c r="BS62" s="840"/>
      <c r="BT62" s="840"/>
      <c r="BU62" s="840"/>
      <c r="BV62" s="840"/>
      <c r="BW62" s="840"/>
      <c r="BX62" s="740"/>
      <c r="BY62" s="928">
        <v>2855201</v>
      </c>
      <c r="BZ62" s="740" t="s">
        <v>2533</v>
      </c>
      <c r="CA62" s="740">
        <v>2855201</v>
      </c>
      <c r="CB62" s="740">
        <v>2</v>
      </c>
      <c r="CC62" s="740">
        <v>1.044</v>
      </c>
      <c r="CD62" s="796" t="s">
        <v>3749</v>
      </c>
      <c r="CE62" s="796" t="s">
        <v>2524</v>
      </c>
      <c r="CF62" s="796" t="s">
        <v>3634</v>
      </c>
      <c r="CG62" s="796" t="s">
        <v>177</v>
      </c>
      <c r="CH62" s="797">
        <v>6045432000</v>
      </c>
      <c r="CI62" s="797">
        <v>3002500001</v>
      </c>
      <c r="CJ62" s="798" t="s">
        <v>3706</v>
      </c>
      <c r="CK62" s="840"/>
      <c r="CL62" s="768">
        <v>60</v>
      </c>
      <c r="CM62" s="768" t="str">
        <f t="shared" si="0"/>
        <v>pinta</v>
      </c>
    </row>
    <row r="63" spans="2:91" s="768" customFormat="1" ht="16.5" customHeight="1" thickBot="1">
      <c r="B63" s="769"/>
      <c r="C63" s="770" t="s">
        <v>474</v>
      </c>
      <c r="D63" s="941" t="s">
        <v>3953</v>
      </c>
      <c r="E63" s="771">
        <v>45413</v>
      </c>
      <c r="F63" s="772">
        <v>45406</v>
      </c>
      <c r="G63" s="770" t="s">
        <v>61</v>
      </c>
      <c r="H63" s="770">
        <v>1152198879</v>
      </c>
      <c r="I63" s="770" t="s">
        <v>3265</v>
      </c>
      <c r="J63" s="770" t="s">
        <v>2655</v>
      </c>
      <c r="K63" s="770" t="s">
        <v>3243</v>
      </c>
      <c r="L63" s="770"/>
      <c r="M63" s="771">
        <v>33964</v>
      </c>
      <c r="N63" s="813">
        <v>61</v>
      </c>
      <c r="O63" s="770" t="s">
        <v>4</v>
      </c>
      <c r="P63" s="833" t="s">
        <v>3297</v>
      </c>
      <c r="Q63" s="834" t="s">
        <v>2524</v>
      </c>
      <c r="R63" s="834" t="s">
        <v>3626</v>
      </c>
      <c r="S63" s="835" t="s">
        <v>3118</v>
      </c>
      <c r="T63" s="776"/>
      <c r="U63" s="775">
        <v>6045432000</v>
      </c>
      <c r="V63" s="776">
        <v>3137428385</v>
      </c>
      <c r="W63" s="777" t="s">
        <v>3298</v>
      </c>
      <c r="X63" s="921" t="s">
        <v>2527</v>
      </c>
      <c r="Y63" s="776"/>
      <c r="Z63" s="921" t="s">
        <v>3299</v>
      </c>
      <c r="AA63" s="776"/>
      <c r="AB63" s="779" t="s">
        <v>4024</v>
      </c>
      <c r="AC63" s="780"/>
      <c r="AD63" s="781" t="s">
        <v>489</v>
      </c>
      <c r="AE63" s="782"/>
      <c r="AF63" s="779" t="s">
        <v>551</v>
      </c>
      <c r="AG63" s="779" t="s">
        <v>600</v>
      </c>
      <c r="AH63" s="779" t="s">
        <v>485</v>
      </c>
      <c r="AI63" s="779" t="s">
        <v>492</v>
      </c>
      <c r="AJ63" s="836">
        <v>45581</v>
      </c>
      <c r="AK63" s="836">
        <v>45639</v>
      </c>
      <c r="AL63" s="837">
        <v>2</v>
      </c>
      <c r="AM63" s="838">
        <v>5200000</v>
      </c>
      <c r="AN63" s="838">
        <v>2600000</v>
      </c>
      <c r="AO63" s="839">
        <v>1300000</v>
      </c>
      <c r="AP63" s="840">
        <v>2855201</v>
      </c>
      <c r="AQ63" s="917" t="s">
        <v>846</v>
      </c>
      <c r="AR63" s="841"/>
      <c r="AS63" s="769">
        <v>2</v>
      </c>
      <c r="AT63" s="791" t="s">
        <v>112</v>
      </c>
      <c r="AU63" s="792" t="s">
        <v>112</v>
      </c>
      <c r="AV63" s="792" t="s">
        <v>112</v>
      </c>
      <c r="AW63" s="792" t="s">
        <v>112</v>
      </c>
      <c r="AX63" s="792" t="s">
        <v>112</v>
      </c>
      <c r="AY63" s="769"/>
      <c r="AZ63" s="769"/>
      <c r="BA63" s="769"/>
      <c r="BB63" s="769"/>
      <c r="BC63" s="769"/>
      <c r="BD63" s="769"/>
      <c r="BE63" s="769"/>
      <c r="BF63" s="769"/>
      <c r="BG63" s="769" t="s">
        <v>112</v>
      </c>
      <c r="BH63" s="769" t="s">
        <v>112</v>
      </c>
      <c r="BI63" s="769" t="s">
        <v>112</v>
      </c>
      <c r="BJ63" s="769" t="s">
        <v>112</v>
      </c>
      <c r="BK63" s="769" t="s">
        <v>112</v>
      </c>
      <c r="BL63" s="769" t="s">
        <v>112</v>
      </c>
      <c r="BM63" s="769" t="s">
        <v>3693</v>
      </c>
      <c r="BN63" s="769" t="s">
        <v>112</v>
      </c>
      <c r="BO63" s="769" t="s">
        <v>112</v>
      </c>
      <c r="BP63" s="769" t="s">
        <v>112</v>
      </c>
      <c r="BQ63" s="769" t="s">
        <v>112</v>
      </c>
      <c r="BR63" s="840"/>
      <c r="BS63" s="840"/>
      <c r="BT63" s="840"/>
      <c r="BU63" s="840"/>
      <c r="BV63" s="840"/>
      <c r="BW63" s="840"/>
      <c r="BX63" s="740"/>
      <c r="BY63" s="928">
        <v>2855201</v>
      </c>
      <c r="BZ63" s="740" t="s">
        <v>2533</v>
      </c>
      <c r="CA63" s="740">
        <v>2855201</v>
      </c>
      <c r="CB63" s="740">
        <v>2</v>
      </c>
      <c r="CC63" s="740">
        <v>1.044</v>
      </c>
      <c r="CD63" s="796" t="s">
        <v>3751</v>
      </c>
      <c r="CE63" s="796" t="s">
        <v>2524</v>
      </c>
      <c r="CF63" s="796" t="s">
        <v>3634</v>
      </c>
      <c r="CG63" s="796" t="s">
        <v>177</v>
      </c>
      <c r="CH63" s="797">
        <v>6045432000</v>
      </c>
      <c r="CI63" s="797">
        <v>3002500001</v>
      </c>
      <c r="CJ63" s="798" t="s">
        <v>3706</v>
      </c>
      <c r="CK63" s="840"/>
      <c r="CL63" s="768">
        <v>61</v>
      </c>
      <c r="CM63" s="768" t="str">
        <f t="shared" si="0"/>
        <v>pinta</v>
      </c>
    </row>
    <row r="64" spans="2:91" s="768" customFormat="1" ht="16.5" customHeight="1" thickBot="1">
      <c r="B64" s="769"/>
      <c r="C64" s="770" t="s">
        <v>474</v>
      </c>
      <c r="D64" s="941" t="s">
        <v>3953</v>
      </c>
      <c r="E64" s="771">
        <v>45413</v>
      </c>
      <c r="F64" s="772">
        <v>45406</v>
      </c>
      <c r="G64" s="770" t="s">
        <v>61</v>
      </c>
      <c r="H64" s="770">
        <v>43714202</v>
      </c>
      <c r="I64" s="770" t="s">
        <v>3168</v>
      </c>
      <c r="J64" s="770" t="s">
        <v>2916</v>
      </c>
      <c r="K64" s="770" t="s">
        <v>2668</v>
      </c>
      <c r="L64" s="770" t="s">
        <v>3304</v>
      </c>
      <c r="M64" s="771">
        <v>28714</v>
      </c>
      <c r="N64" s="813">
        <v>63</v>
      </c>
      <c r="O64" s="770" t="s">
        <v>524</v>
      </c>
      <c r="P64" s="920" t="s">
        <v>3182</v>
      </c>
      <c r="Q64" s="834" t="s">
        <v>2524</v>
      </c>
      <c r="R64" s="834" t="s">
        <v>3626</v>
      </c>
      <c r="S64" s="835" t="s">
        <v>3118</v>
      </c>
      <c r="T64" s="921"/>
      <c r="U64" s="775">
        <v>6045432000</v>
      </c>
      <c r="V64" s="921">
        <v>3103951555</v>
      </c>
      <c r="W64" s="922" t="s">
        <v>3305</v>
      </c>
      <c r="X64" s="921" t="s">
        <v>2527</v>
      </c>
      <c r="Y64" s="921"/>
      <c r="Z64" s="921" t="s">
        <v>2623</v>
      </c>
      <c r="AA64" s="921"/>
      <c r="AB64" s="779" t="s">
        <v>4024</v>
      </c>
      <c r="AC64" s="923"/>
      <c r="AD64" s="781" t="s">
        <v>489</v>
      </c>
      <c r="AE64" s="924"/>
      <c r="AF64" s="779" t="s">
        <v>551</v>
      </c>
      <c r="AG64" s="779" t="s">
        <v>600</v>
      </c>
      <c r="AH64" s="779" t="s">
        <v>485</v>
      </c>
      <c r="AI64" s="779" t="s">
        <v>492</v>
      </c>
      <c r="AJ64" s="783">
        <v>45581</v>
      </c>
      <c r="AK64" s="783">
        <v>45639</v>
      </c>
      <c r="AL64" s="835">
        <v>2</v>
      </c>
      <c r="AM64" s="925">
        <v>3990000</v>
      </c>
      <c r="AN64" s="925">
        <v>2100000</v>
      </c>
      <c r="AO64" s="787">
        <v>1300000</v>
      </c>
      <c r="AP64" s="926">
        <v>2855201</v>
      </c>
      <c r="AQ64" s="917" t="s">
        <v>846</v>
      </c>
      <c r="AR64" s="927"/>
      <c r="AS64" s="769">
        <v>2</v>
      </c>
      <c r="AT64" s="791" t="s">
        <v>112</v>
      </c>
      <c r="AU64" s="792" t="s">
        <v>112</v>
      </c>
      <c r="AV64" s="792" t="s">
        <v>112</v>
      </c>
      <c r="AW64" s="792" t="s">
        <v>112</v>
      </c>
      <c r="AX64" s="792" t="s">
        <v>112</v>
      </c>
      <c r="AY64" s="769"/>
      <c r="AZ64" s="769"/>
      <c r="BA64" s="769"/>
      <c r="BB64" s="769"/>
      <c r="BC64" s="769"/>
      <c r="BD64" s="769"/>
      <c r="BE64" s="769"/>
      <c r="BF64" s="769"/>
      <c r="BG64" s="769" t="s">
        <v>112</v>
      </c>
      <c r="BH64" s="769" t="s">
        <v>112</v>
      </c>
      <c r="BI64" s="769" t="s">
        <v>112</v>
      </c>
      <c r="BJ64" s="769" t="s">
        <v>112</v>
      </c>
      <c r="BK64" s="769" t="s">
        <v>112</v>
      </c>
      <c r="BL64" s="769" t="s">
        <v>112</v>
      </c>
      <c r="BM64" s="769" t="s">
        <v>3693</v>
      </c>
      <c r="BN64" s="769" t="s">
        <v>112</v>
      </c>
      <c r="BO64" s="769" t="s">
        <v>112</v>
      </c>
      <c r="BP64" s="769" t="s">
        <v>112</v>
      </c>
      <c r="BQ64" s="769" t="s">
        <v>112</v>
      </c>
      <c r="BR64" s="926"/>
      <c r="BS64" s="926"/>
      <c r="BT64" s="926"/>
      <c r="BU64" s="926"/>
      <c r="BV64" s="926"/>
      <c r="BW64" s="926"/>
      <c r="BX64" s="928"/>
      <c r="BY64" s="928">
        <v>2855201</v>
      </c>
      <c r="BZ64" s="740" t="s">
        <v>2533</v>
      </c>
      <c r="CA64" s="928">
        <v>2855201</v>
      </c>
      <c r="CB64" s="928">
        <v>2</v>
      </c>
      <c r="CC64" s="740">
        <v>1.044</v>
      </c>
      <c r="CD64" s="796" t="s">
        <v>3753</v>
      </c>
      <c r="CE64" s="796" t="s">
        <v>2524</v>
      </c>
      <c r="CF64" s="796" t="s">
        <v>3634</v>
      </c>
      <c r="CG64" s="796" t="s">
        <v>177</v>
      </c>
      <c r="CH64" s="797">
        <v>6045432000</v>
      </c>
      <c r="CI64" s="797">
        <v>3002500001</v>
      </c>
      <c r="CJ64" s="798" t="s">
        <v>3706</v>
      </c>
      <c r="CK64" s="926"/>
      <c r="CL64" s="768">
        <v>63</v>
      </c>
      <c r="CM64" s="768" t="str">
        <f t="shared" si="0"/>
        <v>pinta</v>
      </c>
    </row>
    <row r="65" spans="2:93" s="768" customFormat="1" ht="15.75" customHeight="1" thickBot="1">
      <c r="B65" s="769"/>
      <c r="C65" s="770" t="s">
        <v>474</v>
      </c>
      <c r="D65" s="941" t="s">
        <v>3953</v>
      </c>
      <c r="E65" s="771">
        <v>45413</v>
      </c>
      <c r="F65" s="772">
        <v>45406</v>
      </c>
      <c r="G65" s="770" t="s">
        <v>61</v>
      </c>
      <c r="H65" s="770">
        <v>70906033</v>
      </c>
      <c r="I65" s="770" t="s">
        <v>3583</v>
      </c>
      <c r="J65" s="770" t="s">
        <v>3584</v>
      </c>
      <c r="K65" s="770" t="s">
        <v>2526</v>
      </c>
      <c r="L65" s="770" t="s">
        <v>2910</v>
      </c>
      <c r="M65" s="771">
        <v>27981</v>
      </c>
      <c r="N65" s="813">
        <v>64</v>
      </c>
      <c r="O65" s="770" t="s">
        <v>4</v>
      </c>
      <c r="P65" s="827" t="s">
        <v>3585</v>
      </c>
      <c r="Q65" s="818" t="s">
        <v>2524</v>
      </c>
      <c r="R65" s="818" t="s">
        <v>3626</v>
      </c>
      <c r="S65" s="816" t="s">
        <v>3118</v>
      </c>
      <c r="T65" s="740"/>
      <c r="U65" s="775">
        <v>6045432000</v>
      </c>
      <c r="V65" s="740">
        <v>3146295669</v>
      </c>
      <c r="W65" s="820" t="s">
        <v>3586</v>
      </c>
      <c r="X65" s="943" t="s">
        <v>2527</v>
      </c>
      <c r="Y65" s="740"/>
      <c r="Z65" s="943" t="s">
        <v>3119</v>
      </c>
      <c r="AA65" s="740"/>
      <c r="AB65" s="779" t="s">
        <v>4024</v>
      </c>
      <c r="AC65" s="790"/>
      <c r="AD65" s="781" t="s">
        <v>489</v>
      </c>
      <c r="AE65" s="821"/>
      <c r="AF65" s="779" t="s">
        <v>551</v>
      </c>
      <c r="AG65" s="779" t="s">
        <v>600</v>
      </c>
      <c r="AH65" s="779" t="s">
        <v>485</v>
      </c>
      <c r="AI65" s="779" t="s">
        <v>492</v>
      </c>
      <c r="AJ65" s="822">
        <v>45370</v>
      </c>
      <c r="AK65" s="822">
        <v>45638</v>
      </c>
      <c r="AL65" s="816">
        <v>6</v>
      </c>
      <c r="AM65" s="828">
        <v>14700000</v>
      </c>
      <c r="AN65" s="828">
        <v>2100000</v>
      </c>
      <c r="AO65" s="825">
        <v>1300000</v>
      </c>
      <c r="AP65" s="740">
        <v>2855201</v>
      </c>
      <c r="AQ65" s="944" t="s">
        <v>846</v>
      </c>
      <c r="AR65" s="790"/>
      <c r="AS65" s="816">
        <v>2</v>
      </c>
      <c r="AT65" s="791" t="s">
        <v>112</v>
      </c>
      <c r="AU65" s="792" t="s">
        <v>112</v>
      </c>
      <c r="AV65" s="792" t="s">
        <v>112</v>
      </c>
      <c r="AW65" s="792" t="s">
        <v>112</v>
      </c>
      <c r="AX65" s="792" t="s">
        <v>112</v>
      </c>
      <c r="AY65" s="769"/>
      <c r="AZ65" s="769"/>
      <c r="BA65" s="769"/>
      <c r="BB65" s="769"/>
      <c r="BC65" s="769"/>
      <c r="BD65" s="769"/>
      <c r="BE65" s="769"/>
      <c r="BF65" s="769"/>
      <c r="BG65" s="769" t="s">
        <v>112</v>
      </c>
      <c r="BH65" s="769" t="s">
        <v>112</v>
      </c>
      <c r="BI65" s="769" t="s">
        <v>112</v>
      </c>
      <c r="BJ65" s="769" t="s">
        <v>112</v>
      </c>
      <c r="BK65" s="769" t="s">
        <v>112</v>
      </c>
      <c r="BL65" s="769" t="s">
        <v>112</v>
      </c>
      <c r="BM65" s="769" t="s">
        <v>3693</v>
      </c>
      <c r="BN65" s="769" t="s">
        <v>112</v>
      </c>
      <c r="BO65" s="769" t="s">
        <v>112</v>
      </c>
      <c r="BP65" s="769" t="s">
        <v>112</v>
      </c>
      <c r="BQ65" s="769" t="s">
        <v>112</v>
      </c>
      <c r="BR65" s="740"/>
      <c r="BS65" s="740"/>
      <c r="BT65" s="740"/>
      <c r="BU65" s="740"/>
      <c r="BV65" s="740"/>
      <c r="BW65" s="740"/>
      <c r="BX65" s="740"/>
      <c r="BY65" s="740">
        <v>2855201</v>
      </c>
      <c r="BZ65" s="740" t="s">
        <v>2533</v>
      </c>
      <c r="CA65" s="740">
        <v>2855201</v>
      </c>
      <c r="CB65" s="740">
        <v>2</v>
      </c>
      <c r="CC65" s="740">
        <v>1.044</v>
      </c>
      <c r="CD65" s="796" t="s">
        <v>3831</v>
      </c>
      <c r="CE65" s="796" t="s">
        <v>2524</v>
      </c>
      <c r="CF65" s="796" t="s">
        <v>3634</v>
      </c>
      <c r="CG65" s="796" t="s">
        <v>177</v>
      </c>
      <c r="CH65" s="797">
        <v>6045432000</v>
      </c>
      <c r="CI65" s="797">
        <v>3002500001</v>
      </c>
      <c r="CJ65" s="798" t="s">
        <v>3706</v>
      </c>
      <c r="CK65" s="740"/>
      <c r="CL65" s="768">
        <v>64</v>
      </c>
      <c r="CM65" s="768" t="str">
        <f t="shared" si="0"/>
        <v>pinta</v>
      </c>
    </row>
    <row r="66" spans="2:93" s="768" customFormat="1" ht="16.5" customHeight="1" thickBot="1">
      <c r="B66" s="769"/>
      <c r="C66" s="770" t="s">
        <v>474</v>
      </c>
      <c r="D66" s="941" t="s">
        <v>3953</v>
      </c>
      <c r="E66" s="771">
        <v>45413</v>
      </c>
      <c r="F66" s="772">
        <v>45406</v>
      </c>
      <c r="G66" s="770" t="s">
        <v>61</v>
      </c>
      <c r="H66" s="770">
        <v>1036396173</v>
      </c>
      <c r="I66" s="770" t="s">
        <v>3335</v>
      </c>
      <c r="J66" s="770" t="s">
        <v>3581</v>
      </c>
      <c r="K66" s="770" t="s">
        <v>2844</v>
      </c>
      <c r="L66" s="770" t="s">
        <v>3133</v>
      </c>
      <c r="M66" s="771">
        <v>33300</v>
      </c>
      <c r="N66" s="813">
        <v>65</v>
      </c>
      <c r="O66" s="770" t="s">
        <v>4</v>
      </c>
      <c r="P66" s="827" t="s">
        <v>3182</v>
      </c>
      <c r="Q66" s="818" t="s">
        <v>2524</v>
      </c>
      <c r="R66" s="818" t="s">
        <v>3626</v>
      </c>
      <c r="S66" s="816" t="s">
        <v>3118</v>
      </c>
      <c r="T66" s="740"/>
      <c r="U66" s="775">
        <v>6045432000</v>
      </c>
      <c r="V66" s="740">
        <v>3116121403</v>
      </c>
      <c r="W66" s="820" t="s">
        <v>3582</v>
      </c>
      <c r="X66" s="943" t="s">
        <v>2547</v>
      </c>
      <c r="Y66" s="740"/>
      <c r="Z66" s="943" t="s">
        <v>2548</v>
      </c>
      <c r="AA66" s="740"/>
      <c r="AB66" s="779" t="s">
        <v>4024</v>
      </c>
      <c r="AC66" s="790"/>
      <c r="AD66" s="781" t="s">
        <v>489</v>
      </c>
      <c r="AE66" s="821"/>
      <c r="AF66" s="779" t="s">
        <v>551</v>
      </c>
      <c r="AG66" s="779" t="s">
        <v>600</v>
      </c>
      <c r="AH66" s="779" t="s">
        <v>485</v>
      </c>
      <c r="AI66" s="779" t="s">
        <v>492</v>
      </c>
      <c r="AJ66" s="822">
        <v>45597</v>
      </c>
      <c r="AK66" s="822">
        <v>45638</v>
      </c>
      <c r="AL66" s="816">
        <v>1</v>
      </c>
      <c r="AM66" s="828">
        <v>4160000</v>
      </c>
      <c r="AN66" s="828">
        <v>2400000</v>
      </c>
      <c r="AO66" s="825">
        <v>1300000</v>
      </c>
      <c r="AP66" s="740">
        <v>2855201</v>
      </c>
      <c r="AQ66" s="944" t="s">
        <v>846</v>
      </c>
      <c r="AR66" s="790"/>
      <c r="AS66" s="816">
        <v>2</v>
      </c>
      <c r="AT66" s="791" t="s">
        <v>112</v>
      </c>
      <c r="AU66" s="792" t="s">
        <v>112</v>
      </c>
      <c r="AV66" s="792" t="s">
        <v>112</v>
      </c>
      <c r="AW66" s="792" t="s">
        <v>112</v>
      </c>
      <c r="AX66" s="792" t="s">
        <v>112</v>
      </c>
      <c r="AY66" s="769"/>
      <c r="AZ66" s="769"/>
      <c r="BA66" s="769"/>
      <c r="BB66" s="769"/>
      <c r="BC66" s="769"/>
      <c r="BD66" s="769"/>
      <c r="BE66" s="769"/>
      <c r="BF66" s="769"/>
      <c r="BG66" s="769" t="s">
        <v>112</v>
      </c>
      <c r="BH66" s="769" t="s">
        <v>112</v>
      </c>
      <c r="BI66" s="769" t="s">
        <v>112</v>
      </c>
      <c r="BJ66" s="769" t="s">
        <v>112</v>
      </c>
      <c r="BK66" s="769" t="s">
        <v>112</v>
      </c>
      <c r="BL66" s="769" t="s">
        <v>112</v>
      </c>
      <c r="BM66" s="769" t="s">
        <v>3693</v>
      </c>
      <c r="BN66" s="769" t="s">
        <v>112</v>
      </c>
      <c r="BO66" s="769" t="s">
        <v>112</v>
      </c>
      <c r="BP66" s="769" t="s">
        <v>112</v>
      </c>
      <c r="BQ66" s="769" t="s">
        <v>112</v>
      </c>
      <c r="BR66" s="740"/>
      <c r="BS66" s="740"/>
      <c r="BT66" s="740"/>
      <c r="BU66" s="740"/>
      <c r="BV66" s="740"/>
      <c r="BW66" s="740"/>
      <c r="BX66" s="740"/>
      <c r="BY66" s="740">
        <v>2855201</v>
      </c>
      <c r="BZ66" s="740" t="s">
        <v>2533</v>
      </c>
      <c r="CA66" s="740">
        <v>2855201</v>
      </c>
      <c r="CB66" s="740">
        <v>2</v>
      </c>
      <c r="CC66" s="740">
        <v>1.044</v>
      </c>
      <c r="CD66" s="796" t="s">
        <v>3830</v>
      </c>
      <c r="CE66" s="796" t="s">
        <v>2524</v>
      </c>
      <c r="CF66" s="796" t="s">
        <v>3634</v>
      </c>
      <c r="CG66" s="796" t="s">
        <v>177</v>
      </c>
      <c r="CH66" s="797">
        <v>6045432000</v>
      </c>
      <c r="CI66" s="797">
        <v>3002500001</v>
      </c>
      <c r="CJ66" s="798" t="s">
        <v>3706</v>
      </c>
      <c r="CK66" s="740"/>
      <c r="CL66" s="768">
        <v>65</v>
      </c>
      <c r="CM66" s="768" t="str">
        <f t="shared" ref="CM66:CM113" si="1">+IF(N66=CL66,"pinta","pasar")</f>
        <v>pinta</v>
      </c>
    </row>
    <row r="67" spans="2:93" s="768" customFormat="1" ht="16.149999999999999" customHeight="1" thickBot="1">
      <c r="B67" s="769"/>
      <c r="C67" s="890" t="s">
        <v>474</v>
      </c>
      <c r="D67" s="832" t="s">
        <v>3953</v>
      </c>
      <c r="E67" s="771">
        <v>45413</v>
      </c>
      <c r="F67" s="772">
        <v>45406</v>
      </c>
      <c r="G67" s="770" t="s">
        <v>61</v>
      </c>
      <c r="H67" s="770">
        <v>1036404749</v>
      </c>
      <c r="I67" s="770" t="s">
        <v>3197</v>
      </c>
      <c r="J67" s="770" t="s">
        <v>3387</v>
      </c>
      <c r="K67" s="770" t="s">
        <v>2844</v>
      </c>
      <c r="L67" s="770" t="s">
        <v>3143</v>
      </c>
      <c r="M67" s="771">
        <v>36393</v>
      </c>
      <c r="N67" s="813">
        <v>67</v>
      </c>
      <c r="O67" s="816" t="s">
        <v>4</v>
      </c>
      <c r="P67" s="827" t="s">
        <v>3585</v>
      </c>
      <c r="Q67" s="863" t="s">
        <v>2524</v>
      </c>
      <c r="R67" s="863" t="s">
        <v>3626</v>
      </c>
      <c r="S67" s="816" t="s">
        <v>3118</v>
      </c>
      <c r="T67" s="740"/>
      <c r="U67" s="775">
        <v>6045432000</v>
      </c>
      <c r="V67" s="740">
        <v>3137165089</v>
      </c>
      <c r="W67" s="891" t="s">
        <v>3899</v>
      </c>
      <c r="X67" s="740" t="s">
        <v>2527</v>
      </c>
      <c r="Y67" s="740"/>
      <c r="Z67" s="740" t="s">
        <v>2623</v>
      </c>
      <c r="AA67" s="740"/>
      <c r="AB67" s="779" t="s">
        <v>4024</v>
      </c>
      <c r="AC67" s="790"/>
      <c r="AD67" s="892" t="s">
        <v>489</v>
      </c>
      <c r="AE67" s="821"/>
      <c r="AF67" s="779" t="s">
        <v>551</v>
      </c>
      <c r="AG67" s="779" t="s">
        <v>600</v>
      </c>
      <c r="AH67" s="779" t="s">
        <v>485</v>
      </c>
      <c r="AI67" s="779" t="s">
        <v>492</v>
      </c>
      <c r="AJ67" s="822">
        <v>45397</v>
      </c>
      <c r="AK67" s="822">
        <v>45639</v>
      </c>
      <c r="AL67" s="816">
        <v>7</v>
      </c>
      <c r="AM67" s="893">
        <v>18200000</v>
      </c>
      <c r="AN67" s="893">
        <v>2600000</v>
      </c>
      <c r="AO67" s="893">
        <v>1300000</v>
      </c>
      <c r="AP67" s="740">
        <v>2855201</v>
      </c>
      <c r="AQ67" s="944" t="s">
        <v>846</v>
      </c>
      <c r="AR67" s="790"/>
      <c r="AS67" s="769">
        <v>2</v>
      </c>
      <c r="AT67" s="791" t="s">
        <v>112</v>
      </c>
      <c r="AU67" s="792" t="s">
        <v>112</v>
      </c>
      <c r="AV67" s="792" t="s">
        <v>112</v>
      </c>
      <c r="AW67" s="792" t="s">
        <v>112</v>
      </c>
      <c r="AX67" s="792" t="s">
        <v>112</v>
      </c>
      <c r="AY67" s="769"/>
      <c r="AZ67" s="769"/>
      <c r="BA67" s="769"/>
      <c r="BB67" s="769"/>
      <c r="BC67" s="769"/>
      <c r="BD67" s="769"/>
      <c r="BE67" s="769"/>
      <c r="BF67" s="769"/>
      <c r="BG67" s="769" t="s">
        <v>112</v>
      </c>
      <c r="BH67" s="769" t="s">
        <v>112</v>
      </c>
      <c r="BI67" s="769" t="s">
        <v>112</v>
      </c>
      <c r="BJ67" s="769" t="s">
        <v>112</v>
      </c>
      <c r="BK67" s="769" t="s">
        <v>112</v>
      </c>
      <c r="BL67" s="769" t="s">
        <v>112</v>
      </c>
      <c r="BM67" s="769" t="s">
        <v>3693</v>
      </c>
      <c r="BN67" s="769" t="s">
        <v>112</v>
      </c>
      <c r="BO67" s="769" t="s">
        <v>112</v>
      </c>
      <c r="BP67" s="769" t="s">
        <v>112</v>
      </c>
      <c r="BQ67" s="769" t="s">
        <v>112</v>
      </c>
      <c r="BR67" s="740"/>
      <c r="BS67" s="740"/>
      <c r="BT67" s="740"/>
      <c r="BU67" s="740"/>
      <c r="BV67" s="740"/>
      <c r="BW67" s="740"/>
      <c r="BX67" s="740"/>
      <c r="BY67" s="740">
        <v>2855201</v>
      </c>
      <c r="BZ67" s="740" t="s">
        <v>2533</v>
      </c>
      <c r="CA67" s="740">
        <v>2855201</v>
      </c>
      <c r="CB67" s="740">
        <v>2</v>
      </c>
      <c r="CC67" s="740">
        <v>1.044</v>
      </c>
      <c r="CD67" s="796" t="s">
        <v>3846</v>
      </c>
      <c r="CE67" s="796" t="s">
        <v>2524</v>
      </c>
      <c r="CF67" s="796" t="s">
        <v>3634</v>
      </c>
      <c r="CG67" s="796" t="s">
        <v>177</v>
      </c>
      <c r="CH67" s="797">
        <v>6045432000</v>
      </c>
      <c r="CI67" s="797">
        <v>3002500001</v>
      </c>
      <c r="CJ67" s="798" t="s">
        <v>3706</v>
      </c>
      <c r="CK67" s="740"/>
      <c r="CL67" s="768">
        <v>67</v>
      </c>
      <c r="CM67" s="768" t="str">
        <f t="shared" si="1"/>
        <v>pinta</v>
      </c>
    </row>
    <row r="68" spans="2:93" s="768" customFormat="1" ht="16.149999999999999" customHeight="1" thickBot="1">
      <c r="B68" s="769"/>
      <c r="C68" s="890" t="s">
        <v>474</v>
      </c>
      <c r="D68" s="832" t="s">
        <v>3953</v>
      </c>
      <c r="E68" s="771">
        <v>45413</v>
      </c>
      <c r="F68" s="772">
        <v>45406</v>
      </c>
      <c r="G68" s="770" t="s">
        <v>61</v>
      </c>
      <c r="H68" s="770">
        <v>71117106</v>
      </c>
      <c r="I68" s="770" t="s">
        <v>3881</v>
      </c>
      <c r="J68" s="770" t="s">
        <v>2967</v>
      </c>
      <c r="K68" s="770" t="s">
        <v>3866</v>
      </c>
      <c r="L68" s="770" t="s">
        <v>2982</v>
      </c>
      <c r="M68" s="771">
        <v>29293</v>
      </c>
      <c r="N68" s="813">
        <v>68</v>
      </c>
      <c r="O68" s="816" t="s">
        <v>4</v>
      </c>
      <c r="P68" s="827" t="s">
        <v>3585</v>
      </c>
      <c r="Q68" s="863" t="s">
        <v>2524</v>
      </c>
      <c r="R68" s="863" t="s">
        <v>3626</v>
      </c>
      <c r="S68" s="816" t="s">
        <v>3118</v>
      </c>
      <c r="T68" s="740"/>
      <c r="U68" s="775">
        <v>6045432000</v>
      </c>
      <c r="V68" s="740">
        <v>3126168252</v>
      </c>
      <c r="W68" s="891" t="s">
        <v>3895</v>
      </c>
      <c r="X68" s="740" t="s">
        <v>2527</v>
      </c>
      <c r="Y68" s="740"/>
      <c r="Z68" s="740" t="s">
        <v>2623</v>
      </c>
      <c r="AA68" s="740"/>
      <c r="AB68" s="779" t="s">
        <v>4024</v>
      </c>
      <c r="AC68" s="790"/>
      <c r="AD68" s="892" t="s">
        <v>489</v>
      </c>
      <c r="AE68" s="821"/>
      <c r="AF68" s="779" t="s">
        <v>551</v>
      </c>
      <c r="AG68" s="779" t="s">
        <v>600</v>
      </c>
      <c r="AH68" s="779" t="s">
        <v>485</v>
      </c>
      <c r="AI68" s="779" t="s">
        <v>492</v>
      </c>
      <c r="AJ68" s="822">
        <v>45395</v>
      </c>
      <c r="AK68" s="822">
        <v>45639</v>
      </c>
      <c r="AL68" s="816">
        <v>7</v>
      </c>
      <c r="AM68" s="893">
        <v>21000000</v>
      </c>
      <c r="AN68" s="893">
        <v>3000000</v>
      </c>
      <c r="AO68" s="893">
        <v>1300000</v>
      </c>
      <c r="AP68" s="740">
        <v>2855201</v>
      </c>
      <c r="AQ68" s="944" t="s">
        <v>846</v>
      </c>
      <c r="AR68" s="790"/>
      <c r="AS68" s="769">
        <v>2</v>
      </c>
      <c r="AT68" s="791" t="s">
        <v>112</v>
      </c>
      <c r="AU68" s="792" t="s">
        <v>112</v>
      </c>
      <c r="AV68" s="792" t="s">
        <v>112</v>
      </c>
      <c r="AW68" s="792" t="s">
        <v>112</v>
      </c>
      <c r="AX68" s="792" t="s">
        <v>112</v>
      </c>
      <c r="AY68" s="769"/>
      <c r="AZ68" s="769"/>
      <c r="BA68" s="769"/>
      <c r="BB68" s="769"/>
      <c r="BC68" s="769"/>
      <c r="BD68" s="769"/>
      <c r="BE68" s="769"/>
      <c r="BF68" s="769"/>
      <c r="BG68" s="769" t="s">
        <v>112</v>
      </c>
      <c r="BH68" s="769" t="s">
        <v>112</v>
      </c>
      <c r="BI68" s="769" t="s">
        <v>112</v>
      </c>
      <c r="BJ68" s="769" t="s">
        <v>112</v>
      </c>
      <c r="BK68" s="769" t="s">
        <v>112</v>
      </c>
      <c r="BL68" s="769" t="s">
        <v>112</v>
      </c>
      <c r="BM68" s="769" t="s">
        <v>3693</v>
      </c>
      <c r="BN68" s="769" t="s">
        <v>112</v>
      </c>
      <c r="BO68" s="769" t="s">
        <v>112</v>
      </c>
      <c r="BP68" s="769" t="s">
        <v>112</v>
      </c>
      <c r="BQ68" s="769" t="s">
        <v>112</v>
      </c>
      <c r="BR68" s="740"/>
      <c r="BS68" s="740"/>
      <c r="BT68" s="740"/>
      <c r="BU68" s="740"/>
      <c r="BV68" s="740"/>
      <c r="BW68" s="740"/>
      <c r="BX68" s="740"/>
      <c r="BY68" s="740">
        <v>2855201</v>
      </c>
      <c r="BZ68" s="740" t="s">
        <v>2533</v>
      </c>
      <c r="CA68" s="740">
        <v>2855201</v>
      </c>
      <c r="CB68" s="740">
        <v>2</v>
      </c>
      <c r="CC68" s="740">
        <v>1.044</v>
      </c>
      <c r="CD68" s="796" t="s">
        <v>3846</v>
      </c>
      <c r="CE68" s="796" t="s">
        <v>2524</v>
      </c>
      <c r="CF68" s="796" t="s">
        <v>3634</v>
      </c>
      <c r="CG68" s="796" t="s">
        <v>177</v>
      </c>
      <c r="CH68" s="797">
        <v>6045432000</v>
      </c>
      <c r="CI68" s="797">
        <v>3002500001</v>
      </c>
      <c r="CJ68" s="798" t="s">
        <v>3706</v>
      </c>
      <c r="CK68" s="740"/>
      <c r="CL68" s="768">
        <v>68</v>
      </c>
      <c r="CM68" s="768" t="str">
        <f t="shared" si="1"/>
        <v>pinta</v>
      </c>
    </row>
    <row r="69" spans="2:93" s="768" customFormat="1" ht="16.149999999999999" customHeight="1" thickBot="1">
      <c r="B69" s="769"/>
      <c r="C69" s="890" t="s">
        <v>474</v>
      </c>
      <c r="D69" s="832" t="s">
        <v>3953</v>
      </c>
      <c r="E69" s="771">
        <v>45413</v>
      </c>
      <c r="F69" s="772">
        <v>45406</v>
      </c>
      <c r="G69" s="770" t="s">
        <v>61</v>
      </c>
      <c r="H69" s="770">
        <v>71115432</v>
      </c>
      <c r="I69" s="770" t="s">
        <v>3151</v>
      </c>
      <c r="J69" s="770" t="s">
        <v>3884</v>
      </c>
      <c r="K69" s="770" t="s">
        <v>3868</v>
      </c>
      <c r="L69" s="770" t="s">
        <v>3869</v>
      </c>
      <c r="M69" s="771">
        <v>27443</v>
      </c>
      <c r="N69" s="813">
        <v>69</v>
      </c>
      <c r="O69" s="816" t="s">
        <v>4</v>
      </c>
      <c r="P69" s="827" t="s">
        <v>3585</v>
      </c>
      <c r="Q69" s="863" t="s">
        <v>2524</v>
      </c>
      <c r="R69" s="863" t="s">
        <v>3626</v>
      </c>
      <c r="S69" s="816" t="s">
        <v>3118</v>
      </c>
      <c r="T69" s="740"/>
      <c r="U69" s="775">
        <v>6045432000</v>
      </c>
      <c r="V69" s="740">
        <v>3206972891</v>
      </c>
      <c r="W69" s="891" t="s">
        <v>3898</v>
      </c>
      <c r="X69" s="740" t="s">
        <v>2547</v>
      </c>
      <c r="Y69" s="740"/>
      <c r="Z69" s="740" t="s">
        <v>3119</v>
      </c>
      <c r="AA69" s="740"/>
      <c r="AB69" s="779" t="s">
        <v>2527</v>
      </c>
      <c r="AC69" s="790"/>
      <c r="AD69" s="892" t="s">
        <v>489</v>
      </c>
      <c r="AE69" s="821"/>
      <c r="AF69" s="779" t="s">
        <v>551</v>
      </c>
      <c r="AG69" s="779" t="s">
        <v>600</v>
      </c>
      <c r="AH69" s="779" t="s">
        <v>485</v>
      </c>
      <c r="AI69" s="779" t="s">
        <v>492</v>
      </c>
      <c r="AJ69" s="822">
        <v>45397</v>
      </c>
      <c r="AK69" s="822">
        <v>45611</v>
      </c>
      <c r="AL69" s="816">
        <v>7</v>
      </c>
      <c r="AM69" s="893">
        <v>17500000</v>
      </c>
      <c r="AN69" s="893">
        <v>2500000</v>
      </c>
      <c r="AO69" s="945">
        <v>1300000</v>
      </c>
      <c r="AP69" s="740">
        <v>2855201</v>
      </c>
      <c r="AQ69" s="944" t="s">
        <v>846</v>
      </c>
      <c r="AR69" s="790"/>
      <c r="AS69" s="769">
        <v>2</v>
      </c>
      <c r="AT69" s="791" t="s">
        <v>112</v>
      </c>
      <c r="AU69" s="792" t="s">
        <v>112</v>
      </c>
      <c r="AV69" s="792" t="s">
        <v>112</v>
      </c>
      <c r="AW69" s="792" t="s">
        <v>112</v>
      </c>
      <c r="AX69" s="792" t="s">
        <v>112</v>
      </c>
      <c r="AY69" s="769"/>
      <c r="AZ69" s="769"/>
      <c r="BA69" s="769"/>
      <c r="BB69" s="769"/>
      <c r="BC69" s="769"/>
      <c r="BD69" s="769"/>
      <c r="BE69" s="769"/>
      <c r="BF69" s="769"/>
      <c r="BG69" s="769" t="s">
        <v>112</v>
      </c>
      <c r="BH69" s="769" t="s">
        <v>112</v>
      </c>
      <c r="BI69" s="769" t="s">
        <v>112</v>
      </c>
      <c r="BJ69" s="769" t="s">
        <v>112</v>
      </c>
      <c r="BK69" s="769" t="s">
        <v>112</v>
      </c>
      <c r="BL69" s="769" t="s">
        <v>112</v>
      </c>
      <c r="BM69" s="769" t="s">
        <v>3693</v>
      </c>
      <c r="BN69" s="769" t="s">
        <v>112</v>
      </c>
      <c r="BO69" s="769" t="s">
        <v>112</v>
      </c>
      <c r="BP69" s="769" t="s">
        <v>112</v>
      </c>
      <c r="BQ69" s="769" t="s">
        <v>112</v>
      </c>
      <c r="BR69" s="740"/>
      <c r="BS69" s="740"/>
      <c r="BT69" s="740"/>
      <c r="BU69" s="740"/>
      <c r="BV69" s="740"/>
      <c r="BW69" s="740"/>
      <c r="BX69" s="740"/>
      <c r="BY69" s="740">
        <v>2855201</v>
      </c>
      <c r="BZ69" s="740" t="s">
        <v>2533</v>
      </c>
      <c r="CA69" s="740">
        <v>2855201</v>
      </c>
      <c r="CB69" s="740">
        <v>2</v>
      </c>
      <c r="CC69" s="740">
        <v>1.044</v>
      </c>
      <c r="CD69" s="796" t="s">
        <v>3846</v>
      </c>
      <c r="CE69" s="796" t="s">
        <v>2524</v>
      </c>
      <c r="CF69" s="796" t="s">
        <v>3634</v>
      </c>
      <c r="CG69" s="796" t="s">
        <v>177</v>
      </c>
      <c r="CH69" s="797">
        <v>6045432000</v>
      </c>
      <c r="CI69" s="797">
        <v>3002500001</v>
      </c>
      <c r="CJ69" s="798" t="s">
        <v>3706</v>
      </c>
      <c r="CK69" s="740"/>
      <c r="CL69" s="768">
        <v>69</v>
      </c>
      <c r="CM69" s="768" t="str">
        <f t="shared" si="1"/>
        <v>pinta</v>
      </c>
    </row>
    <row r="70" spans="2:93" ht="16.149999999999999" customHeight="1" thickBot="1">
      <c r="B70" s="462"/>
      <c r="C70" s="564" t="s">
        <v>474</v>
      </c>
      <c r="D70" s="717" t="s">
        <v>3953</v>
      </c>
      <c r="E70" s="528">
        <v>45413</v>
      </c>
      <c r="F70" s="691">
        <v>45406</v>
      </c>
      <c r="G70" s="527" t="s">
        <v>61</v>
      </c>
      <c r="H70" s="527">
        <v>1001446111</v>
      </c>
      <c r="I70" s="527" t="s">
        <v>3882</v>
      </c>
      <c r="J70" s="527" t="s">
        <v>3169</v>
      </c>
      <c r="K70" s="527" t="s">
        <v>3863</v>
      </c>
      <c r="L70" s="527"/>
      <c r="M70" s="528">
        <v>37532</v>
      </c>
      <c r="N70" s="812">
        <v>70</v>
      </c>
      <c r="O70" s="488" t="s">
        <v>524</v>
      </c>
      <c r="P70" s="490" t="s">
        <v>3585</v>
      </c>
      <c r="Q70" s="469" t="s">
        <v>2524</v>
      </c>
      <c r="R70" s="469" t="s">
        <v>3626</v>
      </c>
      <c r="S70" s="488" t="s">
        <v>3118</v>
      </c>
      <c r="T70" s="464"/>
      <c r="U70" s="438">
        <v>6045432000</v>
      </c>
      <c r="V70" s="464">
        <v>3209028462</v>
      </c>
      <c r="W70" s="607" t="s">
        <v>3896</v>
      </c>
      <c r="X70" s="464" t="s">
        <v>2547</v>
      </c>
      <c r="Y70" s="464"/>
      <c r="Z70" s="464" t="s">
        <v>3299</v>
      </c>
      <c r="AA70" s="464"/>
      <c r="AB70" s="439" t="s">
        <v>4024</v>
      </c>
      <c r="AC70" s="516"/>
      <c r="AD70" s="581" t="s">
        <v>489</v>
      </c>
      <c r="AE70" s="541"/>
      <c r="AF70" s="439" t="s">
        <v>551</v>
      </c>
      <c r="AG70" s="439" t="s">
        <v>600</v>
      </c>
      <c r="AH70" s="439" t="s">
        <v>485</v>
      </c>
      <c r="AI70" s="439" t="s">
        <v>492</v>
      </c>
      <c r="AJ70" s="482">
        <v>45398</v>
      </c>
      <c r="AK70" s="482">
        <v>45638</v>
      </c>
      <c r="AL70" s="488">
        <v>7</v>
      </c>
      <c r="AM70" s="584">
        <v>9100000</v>
      </c>
      <c r="AN70" s="584">
        <v>1800000</v>
      </c>
      <c r="AO70" s="584">
        <v>1300000</v>
      </c>
      <c r="AP70" s="464">
        <v>2855201</v>
      </c>
      <c r="AQ70" s="603" t="s">
        <v>846</v>
      </c>
      <c r="AR70" s="516"/>
      <c r="AS70" s="462">
        <v>2</v>
      </c>
      <c r="AT70" s="533" t="s">
        <v>112</v>
      </c>
      <c r="AU70" s="531" t="s">
        <v>112</v>
      </c>
      <c r="AV70" s="531" t="s">
        <v>112</v>
      </c>
      <c r="AW70" s="531" t="s">
        <v>112</v>
      </c>
      <c r="AX70" s="531" t="s">
        <v>112</v>
      </c>
      <c r="AY70" s="462"/>
      <c r="AZ70" s="462"/>
      <c r="BA70" s="462"/>
      <c r="BB70" s="462"/>
      <c r="BC70" s="462"/>
      <c r="BD70" s="462"/>
      <c r="BE70" s="462"/>
      <c r="BF70" s="462"/>
      <c r="BG70" s="462" t="s">
        <v>112</v>
      </c>
      <c r="BH70" s="462" t="s">
        <v>112</v>
      </c>
      <c r="BI70" s="462" t="s">
        <v>112</v>
      </c>
      <c r="BJ70" s="462" t="s">
        <v>112</v>
      </c>
      <c r="BK70" s="462" t="s">
        <v>112</v>
      </c>
      <c r="BL70" s="462" t="s">
        <v>112</v>
      </c>
      <c r="BM70" s="462" t="s">
        <v>3693</v>
      </c>
      <c r="BN70" s="462" t="s">
        <v>112</v>
      </c>
      <c r="BO70" s="462" t="s">
        <v>112</v>
      </c>
      <c r="BP70" s="462" t="s">
        <v>112</v>
      </c>
      <c r="BQ70" s="462" t="s">
        <v>112</v>
      </c>
      <c r="BR70" s="464"/>
      <c r="BS70" s="464"/>
      <c r="BT70" s="464"/>
      <c r="BU70" s="464"/>
      <c r="BV70" s="464"/>
      <c r="BW70" s="464"/>
      <c r="BX70" s="464"/>
      <c r="BY70" s="464">
        <v>2855201</v>
      </c>
      <c r="BZ70" s="464" t="s">
        <v>2533</v>
      </c>
      <c r="CA70" s="464">
        <v>2855201</v>
      </c>
      <c r="CB70" s="464">
        <v>2</v>
      </c>
      <c r="CC70" s="464">
        <v>1.044</v>
      </c>
      <c r="CD70" s="535" t="s">
        <v>3846</v>
      </c>
      <c r="CE70" s="535" t="s">
        <v>2524</v>
      </c>
      <c r="CF70" s="535" t="s">
        <v>3634</v>
      </c>
      <c r="CG70" s="535" t="s">
        <v>177</v>
      </c>
      <c r="CH70" s="517">
        <v>6045432000</v>
      </c>
      <c r="CI70" s="517">
        <v>3002500001</v>
      </c>
      <c r="CJ70" s="697" t="s">
        <v>3706</v>
      </c>
      <c r="CK70" s="464"/>
      <c r="CM70" s="894" t="str">
        <f t="shared" si="1"/>
        <v>pasar</v>
      </c>
      <c r="CN70" s="1014" t="s">
        <v>4152</v>
      </c>
      <c r="CO70" s="1014"/>
    </row>
    <row r="71" spans="2:93" s="768" customFormat="1" ht="16.149999999999999" customHeight="1" thickBot="1">
      <c r="B71" s="769"/>
      <c r="C71" s="890" t="s">
        <v>474</v>
      </c>
      <c r="D71" s="832" t="s">
        <v>3953</v>
      </c>
      <c r="E71" s="771">
        <v>45413</v>
      </c>
      <c r="F71" s="772">
        <v>45406</v>
      </c>
      <c r="G71" s="770" t="s">
        <v>61</v>
      </c>
      <c r="H71" s="770">
        <v>1036398547</v>
      </c>
      <c r="I71" s="770" t="s">
        <v>3325</v>
      </c>
      <c r="J71" s="770" t="s">
        <v>3079</v>
      </c>
      <c r="K71" s="770" t="s">
        <v>3384</v>
      </c>
      <c r="L71" s="770" t="s">
        <v>2578</v>
      </c>
      <c r="M71" s="771">
        <v>34164</v>
      </c>
      <c r="N71" s="813">
        <v>71</v>
      </c>
      <c r="O71" s="816" t="s">
        <v>4</v>
      </c>
      <c r="P71" s="827" t="s">
        <v>3585</v>
      </c>
      <c r="Q71" s="863" t="s">
        <v>2524</v>
      </c>
      <c r="R71" s="863" t="s">
        <v>3626</v>
      </c>
      <c r="S71" s="816" t="s">
        <v>3118</v>
      </c>
      <c r="T71" s="740"/>
      <c r="U71" s="775">
        <v>6045432000</v>
      </c>
      <c r="V71" s="740">
        <v>3126870122</v>
      </c>
      <c r="W71" s="891" t="s">
        <v>3900</v>
      </c>
      <c r="X71" s="740" t="s">
        <v>2547</v>
      </c>
      <c r="Y71" s="740"/>
      <c r="Z71" s="740" t="s">
        <v>3119</v>
      </c>
      <c r="AA71" s="740"/>
      <c r="AB71" s="779" t="s">
        <v>4024</v>
      </c>
      <c r="AC71" s="790"/>
      <c r="AD71" s="892" t="s">
        <v>489</v>
      </c>
      <c r="AE71" s="821"/>
      <c r="AF71" s="779" t="s">
        <v>551</v>
      </c>
      <c r="AG71" s="779" t="s">
        <v>600</v>
      </c>
      <c r="AH71" s="779" t="s">
        <v>485</v>
      </c>
      <c r="AI71" s="779" t="s">
        <v>492</v>
      </c>
      <c r="AJ71" s="822">
        <v>45399</v>
      </c>
      <c r="AK71" s="946" t="s">
        <v>4130</v>
      </c>
      <c r="AL71" s="816">
        <v>7</v>
      </c>
      <c r="AM71" s="893">
        <v>14000000</v>
      </c>
      <c r="AN71" s="893">
        <v>2000000</v>
      </c>
      <c r="AO71" s="893">
        <v>1300000</v>
      </c>
      <c r="AP71" s="740">
        <v>2855201</v>
      </c>
      <c r="AQ71" s="944" t="s">
        <v>846</v>
      </c>
      <c r="AR71" s="790"/>
      <c r="AS71" s="769">
        <v>2</v>
      </c>
      <c r="AT71" s="791" t="s">
        <v>112</v>
      </c>
      <c r="AU71" s="792" t="s">
        <v>112</v>
      </c>
      <c r="AV71" s="792" t="s">
        <v>112</v>
      </c>
      <c r="AW71" s="792" t="s">
        <v>112</v>
      </c>
      <c r="AX71" s="792" t="s">
        <v>112</v>
      </c>
      <c r="AY71" s="769"/>
      <c r="AZ71" s="769"/>
      <c r="BA71" s="769"/>
      <c r="BB71" s="769"/>
      <c r="BC71" s="769"/>
      <c r="BD71" s="769"/>
      <c r="BE71" s="769"/>
      <c r="BF71" s="769"/>
      <c r="BG71" s="769" t="s">
        <v>112</v>
      </c>
      <c r="BH71" s="769" t="s">
        <v>112</v>
      </c>
      <c r="BI71" s="769" t="s">
        <v>112</v>
      </c>
      <c r="BJ71" s="769" t="s">
        <v>112</v>
      </c>
      <c r="BK71" s="769" t="s">
        <v>112</v>
      </c>
      <c r="BL71" s="769" t="s">
        <v>112</v>
      </c>
      <c r="BM71" s="769" t="s">
        <v>3693</v>
      </c>
      <c r="BN71" s="769" t="s">
        <v>112</v>
      </c>
      <c r="BO71" s="769" t="s">
        <v>112</v>
      </c>
      <c r="BP71" s="769" t="s">
        <v>112</v>
      </c>
      <c r="BQ71" s="769" t="s">
        <v>112</v>
      </c>
      <c r="BR71" s="740"/>
      <c r="BS71" s="740"/>
      <c r="BT71" s="740"/>
      <c r="BU71" s="740"/>
      <c r="BV71" s="740"/>
      <c r="BW71" s="740"/>
      <c r="BX71" s="740"/>
      <c r="BY71" s="740">
        <v>2855201</v>
      </c>
      <c r="BZ71" s="740" t="s">
        <v>2533</v>
      </c>
      <c r="CA71" s="740">
        <v>2855201</v>
      </c>
      <c r="CB71" s="740">
        <v>2</v>
      </c>
      <c r="CC71" s="740">
        <v>1.044</v>
      </c>
      <c r="CD71" s="796" t="s">
        <v>3846</v>
      </c>
      <c r="CE71" s="796" t="s">
        <v>2524</v>
      </c>
      <c r="CF71" s="796" t="s">
        <v>3634</v>
      </c>
      <c r="CG71" s="796" t="s">
        <v>177</v>
      </c>
      <c r="CH71" s="797">
        <v>6045432000</v>
      </c>
      <c r="CI71" s="797">
        <v>3002500001</v>
      </c>
      <c r="CJ71" s="798" t="s">
        <v>3706</v>
      </c>
      <c r="CK71" s="740"/>
      <c r="CL71" s="768">
        <v>71</v>
      </c>
      <c r="CM71" s="768" t="str">
        <f t="shared" si="1"/>
        <v>pinta</v>
      </c>
    </row>
    <row r="72" spans="2:93" s="768" customFormat="1" ht="16.149999999999999" customHeight="1" thickBot="1">
      <c r="B72" s="769"/>
      <c r="C72" s="890" t="s">
        <v>474</v>
      </c>
      <c r="D72" s="832" t="s">
        <v>3953</v>
      </c>
      <c r="E72" s="771">
        <v>45413</v>
      </c>
      <c r="F72" s="772">
        <v>45406</v>
      </c>
      <c r="G72" s="770" t="s">
        <v>61</v>
      </c>
      <c r="H72" s="770">
        <v>1036403740</v>
      </c>
      <c r="I72" s="770" t="s">
        <v>3120</v>
      </c>
      <c r="J72" s="770" t="s">
        <v>3883</v>
      </c>
      <c r="K72" s="770" t="s">
        <v>3322</v>
      </c>
      <c r="L72" s="770" t="s">
        <v>3867</v>
      </c>
      <c r="M72" s="771">
        <v>36050</v>
      </c>
      <c r="N72" s="813">
        <v>72</v>
      </c>
      <c r="O72" s="947" t="s">
        <v>4</v>
      </c>
      <c r="P72" s="948" t="s">
        <v>3585</v>
      </c>
      <c r="Q72" s="863" t="s">
        <v>2524</v>
      </c>
      <c r="R72" s="863" t="s">
        <v>3626</v>
      </c>
      <c r="S72" s="947" t="s">
        <v>3118</v>
      </c>
      <c r="T72" s="949"/>
      <c r="U72" s="864">
        <v>6045432000</v>
      </c>
      <c r="V72" s="949">
        <v>3024099437</v>
      </c>
      <c r="W72" s="950" t="s">
        <v>3897</v>
      </c>
      <c r="X72" s="949" t="s">
        <v>2547</v>
      </c>
      <c r="Y72" s="949"/>
      <c r="Z72" s="949" t="s">
        <v>3299</v>
      </c>
      <c r="AA72" s="949"/>
      <c r="AB72" s="868" t="s">
        <v>4024</v>
      </c>
      <c r="AC72" s="951"/>
      <c r="AD72" s="952" t="s">
        <v>489</v>
      </c>
      <c r="AE72" s="953"/>
      <c r="AF72" s="868" t="s">
        <v>551</v>
      </c>
      <c r="AG72" s="868" t="s">
        <v>600</v>
      </c>
      <c r="AH72" s="868" t="s">
        <v>485</v>
      </c>
      <c r="AI72" s="868" t="s">
        <v>492</v>
      </c>
      <c r="AJ72" s="954">
        <v>45405</v>
      </c>
      <c r="AK72" s="822">
        <v>45639</v>
      </c>
      <c r="AL72" s="816">
        <v>7</v>
      </c>
      <c r="AM72" s="893">
        <v>11900000</v>
      </c>
      <c r="AN72" s="893">
        <v>1700000</v>
      </c>
      <c r="AO72" s="893">
        <v>1300000</v>
      </c>
      <c r="AP72" s="740">
        <v>2855201</v>
      </c>
      <c r="AQ72" s="944" t="s">
        <v>846</v>
      </c>
      <c r="AR72" s="790"/>
      <c r="AS72" s="769">
        <v>2</v>
      </c>
      <c r="AT72" s="791" t="s">
        <v>112</v>
      </c>
      <c r="AU72" s="792" t="s">
        <v>112</v>
      </c>
      <c r="AV72" s="792" t="s">
        <v>112</v>
      </c>
      <c r="AW72" s="792" t="s">
        <v>112</v>
      </c>
      <c r="AX72" s="792" t="s">
        <v>112</v>
      </c>
      <c r="AY72" s="769"/>
      <c r="AZ72" s="769"/>
      <c r="BA72" s="769"/>
      <c r="BB72" s="769"/>
      <c r="BC72" s="769"/>
      <c r="BD72" s="769"/>
      <c r="BE72" s="769"/>
      <c r="BF72" s="769"/>
      <c r="BG72" s="769" t="s">
        <v>112</v>
      </c>
      <c r="BH72" s="769" t="s">
        <v>112</v>
      </c>
      <c r="BI72" s="769" t="s">
        <v>112</v>
      </c>
      <c r="BJ72" s="769" t="s">
        <v>112</v>
      </c>
      <c r="BK72" s="769" t="s">
        <v>112</v>
      </c>
      <c r="BL72" s="769" t="s">
        <v>112</v>
      </c>
      <c r="BM72" s="769" t="s">
        <v>3693</v>
      </c>
      <c r="BN72" s="769" t="s">
        <v>112</v>
      </c>
      <c r="BO72" s="769" t="s">
        <v>112</v>
      </c>
      <c r="BP72" s="769" t="s">
        <v>112</v>
      </c>
      <c r="BQ72" s="769" t="s">
        <v>112</v>
      </c>
      <c r="BR72" s="740"/>
      <c r="BS72" s="740"/>
      <c r="BT72" s="740"/>
      <c r="BU72" s="740"/>
      <c r="BV72" s="740"/>
      <c r="BW72" s="740"/>
      <c r="BX72" s="740"/>
      <c r="BY72" s="740">
        <v>2855201</v>
      </c>
      <c r="BZ72" s="740" t="s">
        <v>2533</v>
      </c>
      <c r="CA72" s="740">
        <v>2855201</v>
      </c>
      <c r="CB72" s="740">
        <v>1</v>
      </c>
      <c r="CC72" s="740">
        <v>1.044</v>
      </c>
      <c r="CD72" s="796" t="s">
        <v>3846</v>
      </c>
      <c r="CE72" s="796" t="s">
        <v>2524</v>
      </c>
      <c r="CF72" s="796" t="s">
        <v>3634</v>
      </c>
      <c r="CG72" s="796" t="s">
        <v>177</v>
      </c>
      <c r="CH72" s="797">
        <v>6045432000</v>
      </c>
      <c r="CI72" s="797">
        <v>3002500001</v>
      </c>
      <c r="CJ72" s="798" t="s">
        <v>3706</v>
      </c>
      <c r="CK72" s="740"/>
      <c r="CL72" s="768">
        <v>72</v>
      </c>
      <c r="CM72" s="768" t="str">
        <f t="shared" si="1"/>
        <v>pinta</v>
      </c>
    </row>
    <row r="73" spans="2:93" s="768" customFormat="1" ht="16.5" customHeight="1" thickBot="1">
      <c r="B73" s="769"/>
      <c r="C73" s="842" t="s">
        <v>474</v>
      </c>
      <c r="D73" s="832" t="s">
        <v>3953</v>
      </c>
      <c r="E73" s="898">
        <v>45413</v>
      </c>
      <c r="F73" s="955">
        <v>45406</v>
      </c>
      <c r="G73" s="842" t="s">
        <v>61</v>
      </c>
      <c r="H73" s="842">
        <v>1036392895</v>
      </c>
      <c r="I73" s="842" t="s">
        <v>3520</v>
      </c>
      <c r="J73" s="842" t="s">
        <v>2617</v>
      </c>
      <c r="K73" s="842" t="s">
        <v>3954</v>
      </c>
      <c r="L73" s="842"/>
      <c r="M73" s="898">
        <v>31949</v>
      </c>
      <c r="N73" s="813">
        <v>73</v>
      </c>
      <c r="O73" s="842" t="s">
        <v>524</v>
      </c>
      <c r="P73" s="956" t="s">
        <v>3955</v>
      </c>
      <c r="Q73" s="957" t="s">
        <v>2524</v>
      </c>
      <c r="R73" s="957" t="s">
        <v>3626</v>
      </c>
      <c r="S73" s="816" t="s">
        <v>3118</v>
      </c>
      <c r="T73" s="840"/>
      <c r="U73" s="958">
        <v>6045432000</v>
      </c>
      <c r="V73" s="840">
        <v>3113437913</v>
      </c>
      <c r="W73" s="891" t="s">
        <v>3956</v>
      </c>
      <c r="X73" s="740" t="s">
        <v>2547</v>
      </c>
      <c r="Y73" s="840"/>
      <c r="Z73" s="740" t="s">
        <v>2623</v>
      </c>
      <c r="AA73" s="840"/>
      <c r="AB73" s="958" t="s">
        <v>4024</v>
      </c>
      <c r="AC73" s="840"/>
      <c r="AD73" s="892" t="s">
        <v>489</v>
      </c>
      <c r="AE73" s="840"/>
      <c r="AF73" s="958" t="s">
        <v>551</v>
      </c>
      <c r="AG73" s="958" t="s">
        <v>600</v>
      </c>
      <c r="AH73" s="958" t="s">
        <v>485</v>
      </c>
      <c r="AI73" s="958" t="s">
        <v>492</v>
      </c>
      <c r="AJ73" s="822">
        <v>45399</v>
      </c>
      <c r="AK73" s="822">
        <v>45639</v>
      </c>
      <c r="AL73" s="816">
        <v>7</v>
      </c>
      <c r="AM73" s="859">
        <v>14000000</v>
      </c>
      <c r="AN73" s="859">
        <v>2000000</v>
      </c>
      <c r="AO73" s="893">
        <v>1300000</v>
      </c>
      <c r="AP73" s="740">
        <v>2855201</v>
      </c>
      <c r="AQ73" s="944" t="s">
        <v>846</v>
      </c>
      <c r="AR73" s="740"/>
      <c r="AS73" s="769">
        <v>2</v>
      </c>
      <c r="AT73" s="791" t="s">
        <v>112</v>
      </c>
      <c r="AU73" s="792" t="s">
        <v>112</v>
      </c>
      <c r="AV73" s="792" t="s">
        <v>112</v>
      </c>
      <c r="AW73" s="792" t="s">
        <v>112</v>
      </c>
      <c r="AX73" s="792" t="s">
        <v>112</v>
      </c>
      <c r="AY73" s="769"/>
      <c r="AZ73" s="769"/>
      <c r="BA73" s="769"/>
      <c r="BB73" s="769"/>
      <c r="BC73" s="769"/>
      <c r="BD73" s="769"/>
      <c r="BE73" s="769"/>
      <c r="BF73" s="769"/>
      <c r="BG73" s="769" t="s">
        <v>112</v>
      </c>
      <c r="BH73" s="769" t="s">
        <v>112</v>
      </c>
      <c r="BI73" s="769" t="s">
        <v>112</v>
      </c>
      <c r="BJ73" s="769" t="s">
        <v>112</v>
      </c>
      <c r="BK73" s="769" t="s">
        <v>112</v>
      </c>
      <c r="BL73" s="769" t="s">
        <v>112</v>
      </c>
      <c r="BM73" s="769" t="s">
        <v>3693</v>
      </c>
      <c r="BN73" s="769" t="s">
        <v>112</v>
      </c>
      <c r="BO73" s="769" t="s">
        <v>112</v>
      </c>
      <c r="BP73" s="769" t="s">
        <v>112</v>
      </c>
      <c r="BQ73" s="769" t="s">
        <v>112</v>
      </c>
      <c r="BR73" s="740"/>
      <c r="BS73" s="740"/>
      <c r="BT73" s="740"/>
      <c r="BU73" s="740"/>
      <c r="BV73" s="740"/>
      <c r="BW73" s="740"/>
      <c r="BX73" s="740"/>
      <c r="BY73" s="740">
        <v>2855201</v>
      </c>
      <c r="BZ73" s="740" t="s">
        <v>2533</v>
      </c>
      <c r="CA73" s="740">
        <v>2855201</v>
      </c>
      <c r="CB73" s="740">
        <v>2</v>
      </c>
      <c r="CC73" s="740">
        <v>1.044</v>
      </c>
      <c r="CD73" s="796" t="s">
        <v>3846</v>
      </c>
      <c r="CE73" s="796" t="s">
        <v>2524</v>
      </c>
      <c r="CF73" s="796" t="s">
        <v>3634</v>
      </c>
      <c r="CG73" s="796" t="s">
        <v>177</v>
      </c>
      <c r="CH73" s="797">
        <v>6045432000</v>
      </c>
      <c r="CI73" s="797">
        <v>3002500001</v>
      </c>
      <c r="CJ73" s="798" t="s">
        <v>3706</v>
      </c>
      <c r="CK73" s="740"/>
      <c r="CL73" s="768">
        <v>73</v>
      </c>
      <c r="CM73" s="768" t="str">
        <f t="shared" si="1"/>
        <v>pinta</v>
      </c>
    </row>
    <row r="74" spans="2:93" s="768" customFormat="1" ht="16.5" customHeight="1" thickBot="1">
      <c r="B74" s="769"/>
      <c r="C74" s="842" t="s">
        <v>474</v>
      </c>
      <c r="D74" s="832" t="s">
        <v>3953</v>
      </c>
      <c r="E74" s="898">
        <v>45413</v>
      </c>
      <c r="F74" s="955">
        <v>45406</v>
      </c>
      <c r="G74" s="842" t="s">
        <v>61</v>
      </c>
      <c r="H74" s="842">
        <v>43713600</v>
      </c>
      <c r="I74" s="842" t="s">
        <v>3226</v>
      </c>
      <c r="J74" s="842" t="s">
        <v>3957</v>
      </c>
      <c r="K74" s="842" t="s">
        <v>3007</v>
      </c>
      <c r="L74" s="842" t="s">
        <v>3011</v>
      </c>
      <c r="M74" s="822">
        <v>28119</v>
      </c>
      <c r="N74" s="813">
        <v>74</v>
      </c>
      <c r="O74" s="842" t="s">
        <v>524</v>
      </c>
      <c r="P74" s="740" t="s">
        <v>3958</v>
      </c>
      <c r="Q74" s="957" t="s">
        <v>2524</v>
      </c>
      <c r="R74" s="957" t="s">
        <v>3626</v>
      </c>
      <c r="S74" s="816" t="s">
        <v>3118</v>
      </c>
      <c r="T74" s="840"/>
      <c r="U74" s="958">
        <v>6045432000</v>
      </c>
      <c r="V74" s="740">
        <v>3194858826</v>
      </c>
      <c r="W74" s="891" t="s">
        <v>3959</v>
      </c>
      <c r="X74" s="840" t="s">
        <v>2527</v>
      </c>
      <c r="Y74" s="840"/>
      <c r="Z74" s="840" t="s">
        <v>2548</v>
      </c>
      <c r="AA74" s="840"/>
      <c r="AB74" s="958" t="s">
        <v>4024</v>
      </c>
      <c r="AC74" s="840"/>
      <c r="AD74" s="892" t="s">
        <v>489</v>
      </c>
      <c r="AE74" s="840"/>
      <c r="AF74" s="958" t="s">
        <v>551</v>
      </c>
      <c r="AG74" s="958" t="s">
        <v>600</v>
      </c>
      <c r="AH74" s="958" t="s">
        <v>485</v>
      </c>
      <c r="AI74" s="958" t="s">
        <v>492</v>
      </c>
      <c r="AJ74" s="822">
        <v>45394</v>
      </c>
      <c r="AK74" s="822">
        <v>45639</v>
      </c>
      <c r="AL74" s="816">
        <v>7</v>
      </c>
      <c r="AM74" s="893">
        <v>11900000</v>
      </c>
      <c r="AN74" s="893">
        <v>1700000</v>
      </c>
      <c r="AO74" s="893">
        <v>1300000</v>
      </c>
      <c r="AP74" s="740">
        <v>2855201</v>
      </c>
      <c r="AQ74" s="944" t="s">
        <v>846</v>
      </c>
      <c r="AR74" s="740"/>
      <c r="AS74" s="769">
        <v>2</v>
      </c>
      <c r="AT74" s="792" t="s">
        <v>112</v>
      </c>
      <c r="AU74" s="792" t="s">
        <v>112</v>
      </c>
      <c r="AV74" s="792" t="s">
        <v>112</v>
      </c>
      <c r="AW74" s="792" t="s">
        <v>112</v>
      </c>
      <c r="AX74" s="792" t="s">
        <v>112</v>
      </c>
      <c r="AY74" s="769"/>
      <c r="AZ74" s="769"/>
      <c r="BA74" s="769"/>
      <c r="BB74" s="769"/>
      <c r="BC74" s="769"/>
      <c r="BD74" s="769"/>
      <c r="BE74" s="769"/>
      <c r="BF74" s="769"/>
      <c r="BG74" s="769" t="s">
        <v>112</v>
      </c>
      <c r="BH74" s="769" t="s">
        <v>112</v>
      </c>
      <c r="BI74" s="769" t="s">
        <v>112</v>
      </c>
      <c r="BJ74" s="769" t="s">
        <v>112</v>
      </c>
      <c r="BK74" s="769" t="s">
        <v>112</v>
      </c>
      <c r="BL74" s="769" t="s">
        <v>112</v>
      </c>
      <c r="BM74" s="769" t="s">
        <v>3693</v>
      </c>
      <c r="BN74" s="769" t="s">
        <v>112</v>
      </c>
      <c r="BO74" s="769" t="s">
        <v>112</v>
      </c>
      <c r="BP74" s="769" t="s">
        <v>112</v>
      </c>
      <c r="BQ74" s="769" t="s">
        <v>112</v>
      </c>
      <c r="BR74" s="740"/>
      <c r="BS74" s="740"/>
      <c r="BT74" s="740"/>
      <c r="BU74" s="740"/>
      <c r="BV74" s="740"/>
      <c r="BW74" s="740"/>
      <c r="BX74" s="740"/>
      <c r="BY74" s="740">
        <v>2855201</v>
      </c>
      <c r="BZ74" s="740" t="s">
        <v>2533</v>
      </c>
      <c r="CA74" s="740">
        <v>2855201</v>
      </c>
      <c r="CB74" s="740">
        <v>2</v>
      </c>
      <c r="CC74" s="740">
        <v>1.044</v>
      </c>
      <c r="CD74" s="796" t="s">
        <v>3846</v>
      </c>
      <c r="CE74" s="796" t="s">
        <v>2524</v>
      </c>
      <c r="CF74" s="796" t="s">
        <v>3634</v>
      </c>
      <c r="CG74" s="796" t="s">
        <v>177</v>
      </c>
      <c r="CH74" s="797">
        <v>6045432000</v>
      </c>
      <c r="CI74" s="797">
        <v>3002500001</v>
      </c>
      <c r="CJ74" s="798" t="s">
        <v>3706</v>
      </c>
      <c r="CK74" s="740"/>
      <c r="CL74" s="768">
        <v>74</v>
      </c>
      <c r="CM74" s="768" t="str">
        <f t="shared" si="1"/>
        <v>pinta</v>
      </c>
    </row>
    <row r="75" spans="2:93" s="768" customFormat="1" ht="16.149999999999999" customHeight="1" thickBot="1">
      <c r="B75" s="769"/>
      <c r="C75" s="890" t="s">
        <v>474</v>
      </c>
      <c r="D75" s="832" t="s">
        <v>3953</v>
      </c>
      <c r="E75" s="771">
        <v>45413</v>
      </c>
      <c r="F75" s="772">
        <v>45406</v>
      </c>
      <c r="G75" s="959" t="s">
        <v>61</v>
      </c>
      <c r="H75" s="960">
        <v>1036403264</v>
      </c>
      <c r="I75" s="961" t="s">
        <v>3168</v>
      </c>
      <c r="J75" s="961" t="s">
        <v>3890</v>
      </c>
      <c r="K75" s="961" t="s">
        <v>2892</v>
      </c>
      <c r="L75" s="961" t="s">
        <v>3876</v>
      </c>
      <c r="M75" s="962">
        <v>35889</v>
      </c>
      <c r="N75" s="813">
        <v>75</v>
      </c>
      <c r="O75" s="947" t="s">
        <v>524</v>
      </c>
      <c r="P75" s="827" t="s">
        <v>3585</v>
      </c>
      <c r="Q75" s="963" t="s">
        <v>2524</v>
      </c>
      <c r="R75" s="964" t="s">
        <v>3626</v>
      </c>
      <c r="S75" s="816" t="s">
        <v>3118</v>
      </c>
      <c r="T75" s="740"/>
      <c r="U75" s="775">
        <v>6045432000</v>
      </c>
      <c r="V75" s="740">
        <v>3205829802</v>
      </c>
      <c r="W75" s="891" t="s">
        <v>3906</v>
      </c>
      <c r="X75" s="740" t="s">
        <v>2527</v>
      </c>
      <c r="Y75" s="740"/>
      <c r="Z75" s="740" t="s">
        <v>2548</v>
      </c>
      <c r="AA75" s="740"/>
      <c r="AB75" s="779" t="s">
        <v>4024</v>
      </c>
      <c r="AC75" s="790"/>
      <c r="AD75" s="892" t="s">
        <v>489</v>
      </c>
      <c r="AE75" s="821"/>
      <c r="AF75" s="779" t="s">
        <v>551</v>
      </c>
      <c r="AG75" s="779" t="s">
        <v>600</v>
      </c>
      <c r="AH75" s="779" t="s">
        <v>485</v>
      </c>
      <c r="AI75" s="779" t="s">
        <v>492</v>
      </c>
      <c r="AJ75" s="822">
        <v>45397</v>
      </c>
      <c r="AK75" s="822">
        <v>45639</v>
      </c>
      <c r="AL75" s="816">
        <v>7</v>
      </c>
      <c r="AM75" s="893">
        <v>15400000</v>
      </c>
      <c r="AN75" s="893">
        <v>2200000</v>
      </c>
      <c r="AO75" s="893">
        <v>1300000</v>
      </c>
      <c r="AP75" s="740">
        <v>2855201</v>
      </c>
      <c r="AQ75" s="944" t="s">
        <v>846</v>
      </c>
      <c r="AR75" s="790"/>
      <c r="AS75" s="769">
        <v>2</v>
      </c>
      <c r="AT75" s="791" t="s">
        <v>112</v>
      </c>
      <c r="AU75" s="792" t="s">
        <v>112</v>
      </c>
      <c r="AV75" s="792" t="s">
        <v>112</v>
      </c>
      <c r="AW75" s="792" t="s">
        <v>112</v>
      </c>
      <c r="AX75" s="792" t="s">
        <v>112</v>
      </c>
      <c r="AY75" s="769"/>
      <c r="AZ75" s="769"/>
      <c r="BA75" s="769"/>
      <c r="BB75" s="769"/>
      <c r="BC75" s="769"/>
      <c r="BD75" s="769"/>
      <c r="BE75" s="769"/>
      <c r="BF75" s="769"/>
      <c r="BG75" s="769" t="s">
        <v>112</v>
      </c>
      <c r="BH75" s="769" t="s">
        <v>112</v>
      </c>
      <c r="BI75" s="769" t="s">
        <v>112</v>
      </c>
      <c r="BJ75" s="769" t="s">
        <v>112</v>
      </c>
      <c r="BK75" s="769" t="s">
        <v>112</v>
      </c>
      <c r="BL75" s="769" t="s">
        <v>112</v>
      </c>
      <c r="BM75" s="769" t="s">
        <v>3693</v>
      </c>
      <c r="BN75" s="769" t="s">
        <v>112</v>
      </c>
      <c r="BO75" s="769" t="s">
        <v>112</v>
      </c>
      <c r="BP75" s="769" t="s">
        <v>112</v>
      </c>
      <c r="BQ75" s="769" t="s">
        <v>112</v>
      </c>
      <c r="BR75" s="740"/>
      <c r="BS75" s="740"/>
      <c r="BT75" s="740"/>
      <c r="BU75" s="740"/>
      <c r="BV75" s="740"/>
      <c r="BW75" s="740"/>
      <c r="BX75" s="740"/>
      <c r="BY75" s="740">
        <v>2855201</v>
      </c>
      <c r="BZ75" s="740" t="s">
        <v>2533</v>
      </c>
      <c r="CA75" s="740">
        <v>2855201</v>
      </c>
      <c r="CB75" s="740">
        <v>2</v>
      </c>
      <c r="CC75" s="740">
        <v>1.044</v>
      </c>
      <c r="CD75" s="796" t="s">
        <v>3846</v>
      </c>
      <c r="CE75" s="796" t="s">
        <v>2524</v>
      </c>
      <c r="CF75" s="796" t="s">
        <v>3634</v>
      </c>
      <c r="CG75" s="796" t="s">
        <v>177</v>
      </c>
      <c r="CH75" s="797">
        <v>6045432000</v>
      </c>
      <c r="CI75" s="797">
        <v>3002500001</v>
      </c>
      <c r="CJ75" s="798" t="s">
        <v>3706</v>
      </c>
      <c r="CK75" s="740"/>
      <c r="CL75" s="768">
        <v>75</v>
      </c>
      <c r="CM75" s="768" t="str">
        <f t="shared" si="1"/>
        <v>pinta</v>
      </c>
    </row>
    <row r="76" spans="2:93" s="768" customFormat="1" ht="16.149999999999999" customHeight="1" thickBot="1">
      <c r="B76" s="769"/>
      <c r="C76" s="965" t="s">
        <v>474</v>
      </c>
      <c r="D76" s="832" t="s">
        <v>3953</v>
      </c>
      <c r="E76" s="771">
        <v>45413</v>
      </c>
      <c r="F76" s="772">
        <v>45406</v>
      </c>
      <c r="G76" s="770" t="s">
        <v>61</v>
      </c>
      <c r="H76" s="770">
        <v>1036957679</v>
      </c>
      <c r="I76" s="770" t="s">
        <v>3880</v>
      </c>
      <c r="J76" s="770" t="s">
        <v>2651</v>
      </c>
      <c r="K76" s="770" t="s">
        <v>3359</v>
      </c>
      <c r="L76" s="770" t="s">
        <v>3266</v>
      </c>
      <c r="M76" s="771">
        <v>35307</v>
      </c>
      <c r="N76" s="813">
        <v>76</v>
      </c>
      <c r="O76" s="816" t="s">
        <v>4</v>
      </c>
      <c r="P76" s="827" t="s">
        <v>3585</v>
      </c>
      <c r="Q76" s="863" t="s">
        <v>2524</v>
      </c>
      <c r="R76" s="863" t="s">
        <v>3626</v>
      </c>
      <c r="S76" s="816" t="s">
        <v>3118</v>
      </c>
      <c r="T76" s="740"/>
      <c r="U76" s="775">
        <v>6045432000</v>
      </c>
      <c r="V76" s="740">
        <v>3117752384</v>
      </c>
      <c r="W76" s="891" t="s">
        <v>3894</v>
      </c>
      <c r="X76" s="740" t="s">
        <v>2527</v>
      </c>
      <c r="Y76" s="740"/>
      <c r="Z76" s="740" t="s">
        <v>3119</v>
      </c>
      <c r="AA76" s="740"/>
      <c r="AB76" s="779" t="s">
        <v>4024</v>
      </c>
      <c r="AC76" s="790"/>
      <c r="AD76" s="892" t="s">
        <v>489</v>
      </c>
      <c r="AE76" s="821"/>
      <c r="AF76" s="779" t="s">
        <v>551</v>
      </c>
      <c r="AG76" s="779" t="s">
        <v>600</v>
      </c>
      <c r="AH76" s="779" t="s">
        <v>485</v>
      </c>
      <c r="AI76" s="779" t="s">
        <v>492</v>
      </c>
      <c r="AJ76" s="822">
        <v>45387</v>
      </c>
      <c r="AK76" s="822">
        <v>45639</v>
      </c>
      <c r="AL76" s="816">
        <v>7</v>
      </c>
      <c r="AM76" s="893">
        <v>14700000</v>
      </c>
      <c r="AN76" s="893">
        <v>2100000</v>
      </c>
      <c r="AO76" s="893">
        <v>1300000</v>
      </c>
      <c r="AP76" s="740">
        <v>2855201</v>
      </c>
      <c r="AQ76" s="944" t="s">
        <v>846</v>
      </c>
      <c r="AR76" s="790"/>
      <c r="AS76" s="769">
        <v>2</v>
      </c>
      <c r="AT76" s="791" t="s">
        <v>112</v>
      </c>
      <c r="AU76" s="792" t="s">
        <v>112</v>
      </c>
      <c r="AV76" s="792" t="s">
        <v>112</v>
      </c>
      <c r="AW76" s="792" t="s">
        <v>112</v>
      </c>
      <c r="AX76" s="792" t="s">
        <v>112</v>
      </c>
      <c r="AY76" s="769"/>
      <c r="AZ76" s="769"/>
      <c r="BA76" s="769"/>
      <c r="BB76" s="769"/>
      <c r="BC76" s="769"/>
      <c r="BD76" s="769"/>
      <c r="BE76" s="769"/>
      <c r="BF76" s="769"/>
      <c r="BG76" s="769" t="s">
        <v>112</v>
      </c>
      <c r="BH76" s="769" t="s">
        <v>112</v>
      </c>
      <c r="BI76" s="769" t="s">
        <v>112</v>
      </c>
      <c r="BJ76" s="769" t="s">
        <v>112</v>
      </c>
      <c r="BK76" s="769" t="s">
        <v>112</v>
      </c>
      <c r="BL76" s="769" t="s">
        <v>112</v>
      </c>
      <c r="BM76" s="769" t="s">
        <v>3693</v>
      </c>
      <c r="BN76" s="769" t="s">
        <v>112</v>
      </c>
      <c r="BO76" s="769" t="s">
        <v>112</v>
      </c>
      <c r="BP76" s="769" t="s">
        <v>112</v>
      </c>
      <c r="BQ76" s="769" t="s">
        <v>112</v>
      </c>
      <c r="BR76" s="740"/>
      <c r="BS76" s="740"/>
      <c r="BT76" s="740"/>
      <c r="BU76" s="740"/>
      <c r="BV76" s="740"/>
      <c r="BW76" s="740"/>
      <c r="BX76" s="740"/>
      <c r="BY76" s="740">
        <v>2016101</v>
      </c>
      <c r="BZ76" s="740" t="s">
        <v>2539</v>
      </c>
      <c r="CA76" s="740">
        <v>2016101</v>
      </c>
      <c r="CB76" s="740">
        <v>2</v>
      </c>
      <c r="CC76" s="740">
        <v>1.044</v>
      </c>
      <c r="CD76" s="796" t="s">
        <v>3846</v>
      </c>
      <c r="CE76" s="796" t="s">
        <v>2524</v>
      </c>
      <c r="CF76" s="796" t="s">
        <v>3634</v>
      </c>
      <c r="CG76" s="796" t="s">
        <v>177</v>
      </c>
      <c r="CH76" s="797">
        <v>6045432000</v>
      </c>
      <c r="CI76" s="797">
        <v>3002500001</v>
      </c>
      <c r="CJ76" s="798" t="s">
        <v>3706</v>
      </c>
      <c r="CK76" s="740"/>
      <c r="CL76" s="768">
        <v>76</v>
      </c>
      <c r="CM76" s="768" t="str">
        <f t="shared" si="1"/>
        <v>pinta</v>
      </c>
    </row>
    <row r="77" spans="2:93" s="768" customFormat="1" ht="16.149999999999999" customHeight="1" thickBot="1">
      <c r="B77" s="769"/>
      <c r="C77" s="965" t="s">
        <v>474</v>
      </c>
      <c r="D77" s="832" t="s">
        <v>3953</v>
      </c>
      <c r="E77" s="771">
        <v>45413</v>
      </c>
      <c r="F77" s="772">
        <v>45406</v>
      </c>
      <c r="G77" s="770" t="s">
        <v>61</v>
      </c>
      <c r="H77" s="770">
        <v>1036961767</v>
      </c>
      <c r="I77" s="770" t="s">
        <v>3885</v>
      </c>
      <c r="J77" s="770" t="s">
        <v>3886</v>
      </c>
      <c r="K77" s="770" t="s">
        <v>3870</v>
      </c>
      <c r="L77" s="770" t="s">
        <v>2614</v>
      </c>
      <c r="M77" s="771">
        <v>35765</v>
      </c>
      <c r="N77" s="813">
        <v>77</v>
      </c>
      <c r="O77" s="816" t="s">
        <v>4</v>
      </c>
      <c r="P77" s="827" t="s">
        <v>3585</v>
      </c>
      <c r="Q77" s="863" t="s">
        <v>2524</v>
      </c>
      <c r="R77" s="863" t="s">
        <v>3626</v>
      </c>
      <c r="S77" s="816" t="s">
        <v>3118</v>
      </c>
      <c r="T77" s="740"/>
      <c r="U77" s="775">
        <v>6045432000</v>
      </c>
      <c r="V77" s="740">
        <v>3126688214</v>
      </c>
      <c r="W77" s="891" t="s">
        <v>3901</v>
      </c>
      <c r="X77" s="740" t="s">
        <v>2527</v>
      </c>
      <c r="Y77" s="740"/>
      <c r="Z77" s="740" t="s">
        <v>2623</v>
      </c>
      <c r="AA77" s="740"/>
      <c r="AB77" s="779" t="s">
        <v>4024</v>
      </c>
      <c r="AC77" s="790"/>
      <c r="AD77" s="892" t="s">
        <v>489</v>
      </c>
      <c r="AE77" s="821"/>
      <c r="AF77" s="779" t="s">
        <v>551</v>
      </c>
      <c r="AG77" s="779" t="s">
        <v>600</v>
      </c>
      <c r="AH77" s="779" t="s">
        <v>485</v>
      </c>
      <c r="AI77" s="779" t="s">
        <v>492</v>
      </c>
      <c r="AJ77" s="822">
        <v>45397</v>
      </c>
      <c r="AK77" s="822">
        <v>45639</v>
      </c>
      <c r="AL77" s="816">
        <v>7</v>
      </c>
      <c r="AM77" s="893">
        <v>12950000</v>
      </c>
      <c r="AN77" s="893">
        <v>1850000</v>
      </c>
      <c r="AO77" s="893">
        <v>1300000</v>
      </c>
      <c r="AP77" s="740">
        <v>2855201</v>
      </c>
      <c r="AQ77" s="944" t="s">
        <v>846</v>
      </c>
      <c r="AR77" s="790"/>
      <c r="AS77" s="769">
        <v>2</v>
      </c>
      <c r="AT77" s="791" t="s">
        <v>112</v>
      </c>
      <c r="AU77" s="792" t="s">
        <v>112</v>
      </c>
      <c r="AV77" s="792" t="s">
        <v>112</v>
      </c>
      <c r="AW77" s="792" t="s">
        <v>112</v>
      </c>
      <c r="AX77" s="792" t="s">
        <v>112</v>
      </c>
      <c r="AY77" s="769"/>
      <c r="AZ77" s="769"/>
      <c r="BA77" s="769"/>
      <c r="BB77" s="769"/>
      <c r="BC77" s="769"/>
      <c r="BD77" s="769"/>
      <c r="BE77" s="769"/>
      <c r="BF77" s="769"/>
      <c r="BG77" s="769" t="s">
        <v>112</v>
      </c>
      <c r="BH77" s="769" t="s">
        <v>112</v>
      </c>
      <c r="BI77" s="769" t="s">
        <v>112</v>
      </c>
      <c r="BJ77" s="769" t="s">
        <v>112</v>
      </c>
      <c r="BK77" s="769" t="s">
        <v>112</v>
      </c>
      <c r="BL77" s="769" t="s">
        <v>112</v>
      </c>
      <c r="BM77" s="769" t="s">
        <v>3693</v>
      </c>
      <c r="BN77" s="769" t="s">
        <v>112</v>
      </c>
      <c r="BO77" s="769" t="s">
        <v>112</v>
      </c>
      <c r="BP77" s="769" t="s">
        <v>112</v>
      </c>
      <c r="BQ77" s="769" t="s">
        <v>112</v>
      </c>
      <c r="BR77" s="740"/>
      <c r="BS77" s="740"/>
      <c r="BT77" s="740"/>
      <c r="BU77" s="740"/>
      <c r="BV77" s="740"/>
      <c r="BW77" s="740"/>
      <c r="BX77" s="740"/>
      <c r="BY77" s="740">
        <v>2855201</v>
      </c>
      <c r="BZ77" s="740" t="s">
        <v>2533</v>
      </c>
      <c r="CA77" s="740">
        <v>2855201</v>
      </c>
      <c r="CB77" s="740">
        <v>2</v>
      </c>
      <c r="CC77" s="740">
        <v>1.044</v>
      </c>
      <c r="CD77" s="796" t="s">
        <v>3846</v>
      </c>
      <c r="CE77" s="796" t="s">
        <v>2524</v>
      </c>
      <c r="CF77" s="796" t="s">
        <v>3634</v>
      </c>
      <c r="CG77" s="796" t="s">
        <v>177</v>
      </c>
      <c r="CH77" s="797">
        <v>6045432000</v>
      </c>
      <c r="CI77" s="797">
        <v>3002500001</v>
      </c>
      <c r="CJ77" s="798" t="s">
        <v>3706</v>
      </c>
      <c r="CK77" s="740"/>
      <c r="CL77" s="768">
        <v>77</v>
      </c>
      <c r="CM77" s="768" t="str">
        <f t="shared" si="1"/>
        <v>pinta</v>
      </c>
    </row>
    <row r="78" spans="2:93" s="768" customFormat="1" ht="16.149999999999999" customHeight="1" thickBot="1">
      <c r="B78" s="769"/>
      <c r="C78" s="966" t="s">
        <v>474</v>
      </c>
      <c r="D78" s="832" t="s">
        <v>3953</v>
      </c>
      <c r="E78" s="771">
        <v>45413</v>
      </c>
      <c r="F78" s="772">
        <v>45408</v>
      </c>
      <c r="G78" s="770" t="s">
        <v>61</v>
      </c>
      <c r="H78" s="770">
        <v>1001478221</v>
      </c>
      <c r="I78" s="770" t="s">
        <v>2673</v>
      </c>
      <c r="J78" s="770" t="s">
        <v>2575</v>
      </c>
      <c r="K78" s="770" t="s">
        <v>2821</v>
      </c>
      <c r="L78" s="770"/>
      <c r="M78" s="771">
        <v>37238</v>
      </c>
      <c r="N78" s="813">
        <v>79</v>
      </c>
      <c r="O78" s="770" t="s">
        <v>4</v>
      </c>
      <c r="P78" s="967" t="s">
        <v>3978</v>
      </c>
      <c r="Q78" s="934" t="s">
        <v>2524</v>
      </c>
      <c r="R78" s="934" t="s">
        <v>3910</v>
      </c>
      <c r="S78" s="775" t="s">
        <v>3118</v>
      </c>
      <c r="T78" s="775"/>
      <c r="U78" s="775">
        <v>6045432000</v>
      </c>
      <c r="V78" s="934">
        <v>3113041558</v>
      </c>
      <c r="W78" s="913" t="s">
        <v>3979</v>
      </c>
      <c r="X78" s="968" t="s">
        <v>2527</v>
      </c>
      <c r="Y78" s="826"/>
      <c r="Z78" s="968" t="s">
        <v>2548</v>
      </c>
      <c r="AA78" s="779"/>
      <c r="AB78" s="779" t="s">
        <v>4024</v>
      </c>
      <c r="AC78" s="852"/>
      <c r="AD78" s="781" t="s">
        <v>489</v>
      </c>
      <c r="AE78" s="853"/>
      <c r="AF78" s="779" t="s">
        <v>551</v>
      </c>
      <c r="AG78" s="779" t="s">
        <v>600</v>
      </c>
      <c r="AH78" s="779" t="s">
        <v>485</v>
      </c>
      <c r="AI78" s="779" t="s">
        <v>492</v>
      </c>
      <c r="AJ78" s="936">
        <v>45408</v>
      </c>
      <c r="AK78" s="937">
        <v>45639</v>
      </c>
      <c r="AL78" s="785">
        <v>7</v>
      </c>
      <c r="AM78" s="969">
        <v>14000000</v>
      </c>
      <c r="AN78" s="970">
        <v>2000000</v>
      </c>
      <c r="AO78" s="971">
        <v>1300000</v>
      </c>
      <c r="AP78" s="857">
        <v>2855201</v>
      </c>
      <c r="AQ78" s="789" t="s">
        <v>821</v>
      </c>
      <c r="AR78" s="858"/>
      <c r="AS78" s="769">
        <v>2</v>
      </c>
      <c r="AT78" s="791" t="s">
        <v>112</v>
      </c>
      <c r="AU78" s="792" t="s">
        <v>112</v>
      </c>
      <c r="AV78" s="792" t="s">
        <v>112</v>
      </c>
      <c r="AW78" s="792" t="s">
        <v>112</v>
      </c>
      <c r="AX78" s="792" t="s">
        <v>112</v>
      </c>
      <c r="AY78" s="769"/>
      <c r="AZ78" s="769"/>
      <c r="BA78" s="769"/>
      <c r="BB78" s="769"/>
      <c r="BC78" s="769"/>
      <c r="BD78" s="769"/>
      <c r="BE78" s="769"/>
      <c r="BF78" s="769"/>
      <c r="BG78" s="769" t="s">
        <v>112</v>
      </c>
      <c r="BH78" s="769" t="s">
        <v>112</v>
      </c>
      <c r="BI78" s="769" t="s">
        <v>112</v>
      </c>
      <c r="BJ78" s="769" t="s">
        <v>112</v>
      </c>
      <c r="BK78" s="769" t="s">
        <v>112</v>
      </c>
      <c r="BL78" s="769" t="s">
        <v>112</v>
      </c>
      <c r="BM78" s="769" t="s">
        <v>3693</v>
      </c>
      <c r="BN78" s="769" t="s">
        <v>112</v>
      </c>
      <c r="BO78" s="769" t="s">
        <v>112</v>
      </c>
      <c r="BP78" s="769" t="s">
        <v>112</v>
      </c>
      <c r="BQ78" s="769" t="s">
        <v>112</v>
      </c>
      <c r="BR78" s="769"/>
      <c r="BS78" s="769"/>
      <c r="BT78" s="769"/>
      <c r="BU78" s="769"/>
      <c r="BV78" s="769"/>
      <c r="BW78" s="769"/>
      <c r="BX78" s="795"/>
      <c r="BY78" s="793">
        <v>2855201</v>
      </c>
      <c r="BZ78" s="794" t="s">
        <v>3980</v>
      </c>
      <c r="CA78" s="795">
        <v>2855201</v>
      </c>
      <c r="CB78" s="795">
        <v>2</v>
      </c>
      <c r="CC78" s="795">
        <v>1.044</v>
      </c>
      <c r="CD78" s="796" t="s">
        <v>2541</v>
      </c>
      <c r="CE78" s="796" t="s">
        <v>2524</v>
      </c>
      <c r="CF78" s="796" t="s">
        <v>3634</v>
      </c>
      <c r="CG78" s="796" t="s">
        <v>177</v>
      </c>
      <c r="CH78" s="797">
        <v>6045432000</v>
      </c>
      <c r="CI78" s="797">
        <v>3002500001</v>
      </c>
      <c r="CJ78" s="798" t="s">
        <v>3706</v>
      </c>
      <c r="CK78" s="797"/>
      <c r="CL78" s="768">
        <v>79</v>
      </c>
      <c r="CM78" s="768" t="str">
        <f t="shared" si="1"/>
        <v>pinta</v>
      </c>
    </row>
    <row r="79" spans="2:93" s="768" customFormat="1" ht="16.5" customHeight="1" thickBot="1">
      <c r="B79" s="769"/>
      <c r="C79" s="966" t="s">
        <v>474</v>
      </c>
      <c r="D79" s="941" t="s">
        <v>3953</v>
      </c>
      <c r="E79" s="771">
        <v>45413</v>
      </c>
      <c r="F79" s="772">
        <v>45408</v>
      </c>
      <c r="G79" s="770" t="s">
        <v>61</v>
      </c>
      <c r="H79" s="770">
        <v>15428360</v>
      </c>
      <c r="I79" s="770" t="s">
        <v>3981</v>
      </c>
      <c r="J79" s="770" t="s">
        <v>3982</v>
      </c>
      <c r="K79" s="770" t="s">
        <v>3983</v>
      </c>
      <c r="L79" s="770" t="s">
        <v>2867</v>
      </c>
      <c r="M79" s="771">
        <v>23314</v>
      </c>
      <c r="N79" s="813">
        <v>80</v>
      </c>
      <c r="O79" s="770" t="s">
        <v>4</v>
      </c>
      <c r="P79" s="967" t="s">
        <v>3984</v>
      </c>
      <c r="Q79" s="934" t="s">
        <v>2524</v>
      </c>
      <c r="R79" s="934" t="s">
        <v>3910</v>
      </c>
      <c r="S79" s="775" t="s">
        <v>178</v>
      </c>
      <c r="T79" s="775"/>
      <c r="U79" s="775">
        <v>6045432000</v>
      </c>
      <c r="V79" s="934">
        <v>3194483107</v>
      </c>
      <c r="W79" s="913" t="s">
        <v>3985</v>
      </c>
      <c r="X79" s="968" t="s">
        <v>2527</v>
      </c>
      <c r="Y79" s="826"/>
      <c r="Z79" s="968" t="s">
        <v>3119</v>
      </c>
      <c r="AA79" s="779"/>
      <c r="AB79" s="779" t="s">
        <v>4024</v>
      </c>
      <c r="AC79" s="852"/>
      <c r="AD79" s="781" t="s">
        <v>489</v>
      </c>
      <c r="AE79" s="853"/>
      <c r="AF79" s="779" t="s">
        <v>551</v>
      </c>
      <c r="AG79" s="779" t="s">
        <v>600</v>
      </c>
      <c r="AH79" s="779" t="s">
        <v>485</v>
      </c>
      <c r="AI79" s="779" t="s">
        <v>492</v>
      </c>
      <c r="AJ79" s="936">
        <v>45408</v>
      </c>
      <c r="AK79" s="937">
        <v>45639</v>
      </c>
      <c r="AL79" s="785">
        <v>7</v>
      </c>
      <c r="AM79" s="969">
        <v>18900000</v>
      </c>
      <c r="AN79" s="970">
        <v>2700000</v>
      </c>
      <c r="AO79" s="971">
        <v>1300000</v>
      </c>
      <c r="AP79" s="857">
        <v>2855201</v>
      </c>
      <c r="AQ79" s="789" t="s">
        <v>821</v>
      </c>
      <c r="AR79" s="858"/>
      <c r="AS79" s="769">
        <v>2</v>
      </c>
      <c r="AT79" s="791" t="s">
        <v>112</v>
      </c>
      <c r="AU79" s="792" t="s">
        <v>112</v>
      </c>
      <c r="AV79" s="792" t="s">
        <v>112</v>
      </c>
      <c r="AW79" s="792" t="s">
        <v>112</v>
      </c>
      <c r="AX79" s="792" t="s">
        <v>112</v>
      </c>
      <c r="AY79" s="769"/>
      <c r="AZ79" s="769"/>
      <c r="BA79" s="769"/>
      <c r="BB79" s="769"/>
      <c r="BC79" s="769"/>
      <c r="BD79" s="769"/>
      <c r="BE79" s="769"/>
      <c r="BF79" s="769"/>
      <c r="BG79" s="769" t="s">
        <v>112</v>
      </c>
      <c r="BH79" s="769" t="s">
        <v>112</v>
      </c>
      <c r="BI79" s="769" t="s">
        <v>112</v>
      </c>
      <c r="BJ79" s="769" t="s">
        <v>112</v>
      </c>
      <c r="BK79" s="769" t="s">
        <v>112</v>
      </c>
      <c r="BL79" s="769" t="s">
        <v>112</v>
      </c>
      <c r="BM79" s="769" t="s">
        <v>3693</v>
      </c>
      <c r="BN79" s="769" t="s">
        <v>112</v>
      </c>
      <c r="BO79" s="769" t="s">
        <v>112</v>
      </c>
      <c r="BP79" s="769" t="s">
        <v>112</v>
      </c>
      <c r="BQ79" s="769" t="s">
        <v>112</v>
      </c>
      <c r="BR79" s="769"/>
      <c r="BS79" s="769"/>
      <c r="BT79" s="769"/>
      <c r="BU79" s="769"/>
      <c r="BV79" s="769"/>
      <c r="BW79" s="769"/>
      <c r="BX79" s="795"/>
      <c r="BY79" s="793">
        <v>2855201</v>
      </c>
      <c r="BZ79" s="794" t="s">
        <v>3980</v>
      </c>
      <c r="CA79" s="795">
        <v>2855201</v>
      </c>
      <c r="CB79" s="795">
        <v>2</v>
      </c>
      <c r="CC79" s="795">
        <v>1.044</v>
      </c>
      <c r="CD79" s="796" t="s">
        <v>2541</v>
      </c>
      <c r="CE79" s="796" t="s">
        <v>2524</v>
      </c>
      <c r="CF79" s="796" t="s">
        <v>3634</v>
      </c>
      <c r="CG79" s="796" t="s">
        <v>177</v>
      </c>
      <c r="CH79" s="797">
        <v>6045432000</v>
      </c>
      <c r="CI79" s="797">
        <v>3002500001</v>
      </c>
      <c r="CJ79" s="798" t="s">
        <v>3706</v>
      </c>
      <c r="CK79" s="797"/>
      <c r="CL79" s="768">
        <v>80</v>
      </c>
      <c r="CM79" s="768" t="str">
        <f t="shared" si="1"/>
        <v>pinta</v>
      </c>
    </row>
    <row r="80" spans="2:93" s="768" customFormat="1" ht="16.5" customHeight="1" thickBot="1">
      <c r="B80" s="769"/>
      <c r="C80" s="966" t="s">
        <v>474</v>
      </c>
      <c r="D80" s="941" t="s">
        <v>3953</v>
      </c>
      <c r="E80" s="771">
        <v>45413</v>
      </c>
      <c r="F80" s="772">
        <v>45408</v>
      </c>
      <c r="G80" s="770" t="s">
        <v>61</v>
      </c>
      <c r="H80" s="770">
        <v>1036400701</v>
      </c>
      <c r="I80" s="770" t="s">
        <v>3265</v>
      </c>
      <c r="J80" s="770" t="s">
        <v>3335</v>
      </c>
      <c r="K80" s="770" t="s">
        <v>3511</v>
      </c>
      <c r="L80" s="770"/>
      <c r="M80" s="771">
        <v>34916</v>
      </c>
      <c r="N80" s="813">
        <v>81</v>
      </c>
      <c r="O80" s="770" t="s">
        <v>524</v>
      </c>
      <c r="P80" s="967" t="s">
        <v>3986</v>
      </c>
      <c r="Q80" s="934" t="s">
        <v>2524</v>
      </c>
      <c r="R80" s="934" t="s">
        <v>3626</v>
      </c>
      <c r="S80" s="775" t="s">
        <v>178</v>
      </c>
      <c r="T80" s="775"/>
      <c r="U80" s="775">
        <v>6045432000</v>
      </c>
      <c r="V80" s="934">
        <v>3194187180</v>
      </c>
      <c r="W80" s="913" t="s">
        <v>3987</v>
      </c>
      <c r="X80" s="968" t="s">
        <v>2547</v>
      </c>
      <c r="Y80" s="826"/>
      <c r="Z80" s="968" t="s">
        <v>2623</v>
      </c>
      <c r="AA80" s="779"/>
      <c r="AB80" s="779" t="s">
        <v>4024</v>
      </c>
      <c r="AC80" s="852"/>
      <c r="AD80" s="781" t="s">
        <v>489</v>
      </c>
      <c r="AE80" s="853"/>
      <c r="AF80" s="779" t="s">
        <v>551</v>
      </c>
      <c r="AG80" s="779" t="s">
        <v>600</v>
      </c>
      <c r="AH80" s="779" t="s">
        <v>485</v>
      </c>
      <c r="AI80" s="779" t="s">
        <v>492</v>
      </c>
      <c r="AJ80" s="936">
        <v>45626</v>
      </c>
      <c r="AK80" s="937">
        <v>45634</v>
      </c>
      <c r="AL80" s="785">
        <v>1</v>
      </c>
      <c r="AM80" s="969">
        <v>2300000</v>
      </c>
      <c r="AN80" s="970">
        <v>2300000</v>
      </c>
      <c r="AO80" s="971">
        <v>1300000</v>
      </c>
      <c r="AP80" s="857">
        <v>2855201</v>
      </c>
      <c r="AQ80" s="789" t="s">
        <v>821</v>
      </c>
      <c r="AR80" s="858"/>
      <c r="AS80" s="769">
        <v>2</v>
      </c>
      <c r="AT80" s="791" t="s">
        <v>112</v>
      </c>
      <c r="AU80" s="792" t="s">
        <v>112</v>
      </c>
      <c r="AV80" s="792" t="s">
        <v>112</v>
      </c>
      <c r="AW80" s="792" t="s">
        <v>112</v>
      </c>
      <c r="AX80" s="792" t="s">
        <v>112</v>
      </c>
      <c r="AY80" s="769"/>
      <c r="AZ80" s="769"/>
      <c r="BA80" s="769"/>
      <c r="BB80" s="769"/>
      <c r="BC80" s="769"/>
      <c r="BD80" s="769"/>
      <c r="BE80" s="769"/>
      <c r="BF80" s="769"/>
      <c r="BG80" s="769" t="s">
        <v>112</v>
      </c>
      <c r="BH80" s="769" t="s">
        <v>112</v>
      </c>
      <c r="BI80" s="769" t="s">
        <v>112</v>
      </c>
      <c r="BJ80" s="769" t="s">
        <v>112</v>
      </c>
      <c r="BK80" s="769" t="s">
        <v>112</v>
      </c>
      <c r="BL80" s="769" t="s">
        <v>112</v>
      </c>
      <c r="BM80" s="769" t="s">
        <v>3693</v>
      </c>
      <c r="BN80" s="769" t="s">
        <v>112</v>
      </c>
      <c r="BO80" s="769" t="s">
        <v>112</v>
      </c>
      <c r="BP80" s="769" t="s">
        <v>112</v>
      </c>
      <c r="BQ80" s="769" t="s">
        <v>112</v>
      </c>
      <c r="BR80" s="769"/>
      <c r="BS80" s="769"/>
      <c r="BT80" s="769"/>
      <c r="BU80" s="769"/>
      <c r="BV80" s="769"/>
      <c r="BW80" s="769"/>
      <c r="BX80" s="795"/>
      <c r="BY80" s="793">
        <v>2855201</v>
      </c>
      <c r="BZ80" s="794" t="s">
        <v>3980</v>
      </c>
      <c r="CA80" s="795">
        <v>2855201</v>
      </c>
      <c r="CB80" s="795">
        <v>2</v>
      </c>
      <c r="CC80" s="795">
        <v>1.044</v>
      </c>
      <c r="CD80" s="796" t="s">
        <v>2541</v>
      </c>
      <c r="CE80" s="796" t="s">
        <v>2524</v>
      </c>
      <c r="CF80" s="796" t="s">
        <v>3634</v>
      </c>
      <c r="CG80" s="796" t="s">
        <v>177</v>
      </c>
      <c r="CH80" s="797">
        <v>6045432000</v>
      </c>
      <c r="CI80" s="797">
        <v>3002500001</v>
      </c>
      <c r="CJ80" s="798" t="s">
        <v>3706</v>
      </c>
      <c r="CK80" s="797"/>
      <c r="CL80" s="768">
        <v>81</v>
      </c>
      <c r="CM80" s="768" t="str">
        <f t="shared" si="1"/>
        <v>pinta</v>
      </c>
    </row>
    <row r="81" spans="2:91" s="768" customFormat="1" ht="16.149999999999999" customHeight="1" thickBot="1">
      <c r="B81" s="769"/>
      <c r="C81" s="896" t="s">
        <v>474</v>
      </c>
      <c r="D81" s="941" t="s">
        <v>3953</v>
      </c>
      <c r="E81" s="771">
        <v>45413</v>
      </c>
      <c r="F81" s="772">
        <v>45406</v>
      </c>
      <c r="G81" s="897" t="s">
        <v>61</v>
      </c>
      <c r="H81" s="842">
        <v>1036403232</v>
      </c>
      <c r="I81" s="842" t="s">
        <v>3358</v>
      </c>
      <c r="J81" s="842" t="s">
        <v>3520</v>
      </c>
      <c r="K81" s="842" t="s">
        <v>3915</v>
      </c>
      <c r="L81" s="842" t="s">
        <v>2682</v>
      </c>
      <c r="M81" s="898">
        <v>35873</v>
      </c>
      <c r="N81" s="813">
        <v>82</v>
      </c>
      <c r="O81" s="816" t="s">
        <v>4</v>
      </c>
      <c r="P81" s="827" t="s">
        <v>3916</v>
      </c>
      <c r="Q81" s="899" t="s">
        <v>2524</v>
      </c>
      <c r="R81" s="902" t="s">
        <v>3626</v>
      </c>
      <c r="S81" s="816" t="s">
        <v>3118</v>
      </c>
      <c r="T81" s="740"/>
      <c r="U81" s="775">
        <v>6045432000</v>
      </c>
      <c r="V81" s="740">
        <v>3145105350</v>
      </c>
      <c r="W81" s="891" t="s">
        <v>3917</v>
      </c>
      <c r="X81" s="740" t="s">
        <v>2527</v>
      </c>
      <c r="Y81" s="740"/>
      <c r="Z81" s="740" t="s">
        <v>2547</v>
      </c>
      <c r="AA81" s="740"/>
      <c r="AB81" s="779" t="s">
        <v>4024</v>
      </c>
      <c r="AC81" s="790"/>
      <c r="AD81" s="892" t="s">
        <v>489</v>
      </c>
      <c r="AE81" s="821"/>
      <c r="AF81" s="779" t="s">
        <v>551</v>
      </c>
      <c r="AG81" s="779" t="s">
        <v>600</v>
      </c>
      <c r="AH81" s="779" t="s">
        <v>485</v>
      </c>
      <c r="AI81" s="779" t="s">
        <v>492</v>
      </c>
      <c r="AJ81" s="822">
        <v>45400</v>
      </c>
      <c r="AK81" s="822">
        <v>45639</v>
      </c>
      <c r="AL81" s="816">
        <v>7</v>
      </c>
      <c r="AM81" s="893">
        <v>14000000</v>
      </c>
      <c r="AN81" s="893">
        <v>2000000</v>
      </c>
      <c r="AO81" s="903">
        <v>1300000</v>
      </c>
      <c r="AP81" s="740">
        <v>1841201</v>
      </c>
      <c r="AQ81" s="789" t="s">
        <v>821</v>
      </c>
      <c r="AR81" s="790"/>
      <c r="AS81" s="769">
        <v>1</v>
      </c>
      <c r="AT81" s="791" t="s">
        <v>112</v>
      </c>
      <c r="AU81" s="792" t="s">
        <v>112</v>
      </c>
      <c r="AV81" s="792" t="s">
        <v>112</v>
      </c>
      <c r="AW81" s="792" t="s">
        <v>112</v>
      </c>
      <c r="AX81" s="792" t="s">
        <v>112</v>
      </c>
      <c r="AY81" s="769"/>
      <c r="AZ81" s="769"/>
      <c r="BA81" s="769"/>
      <c r="BB81" s="769"/>
      <c r="BC81" s="769"/>
      <c r="BD81" s="769"/>
      <c r="BE81" s="769"/>
      <c r="BF81" s="769"/>
      <c r="BG81" s="769" t="s">
        <v>112</v>
      </c>
      <c r="BH81" s="769" t="s">
        <v>112</v>
      </c>
      <c r="BI81" s="769" t="s">
        <v>112</v>
      </c>
      <c r="BJ81" s="769" t="s">
        <v>112</v>
      </c>
      <c r="BK81" s="769" t="s">
        <v>112</v>
      </c>
      <c r="BL81" s="769" t="s">
        <v>112</v>
      </c>
      <c r="BM81" s="769" t="s">
        <v>3693</v>
      </c>
      <c r="BN81" s="769" t="s">
        <v>112</v>
      </c>
      <c r="BO81" s="769" t="s">
        <v>112</v>
      </c>
      <c r="BP81" s="769" t="s">
        <v>112</v>
      </c>
      <c r="BQ81" s="769" t="s">
        <v>112</v>
      </c>
      <c r="BR81" s="740"/>
      <c r="BS81" s="740"/>
      <c r="BT81" s="740"/>
      <c r="BU81" s="740"/>
      <c r="BV81" s="740"/>
      <c r="BW81" s="740"/>
      <c r="BX81" s="740"/>
      <c r="BY81" s="740">
        <v>1841201</v>
      </c>
      <c r="BZ81" s="740" t="s">
        <v>3704</v>
      </c>
      <c r="CA81" s="740">
        <v>1841201</v>
      </c>
      <c r="CB81" s="740">
        <v>1</v>
      </c>
      <c r="CC81" s="740">
        <v>0.52200000000000002</v>
      </c>
      <c r="CD81" s="796" t="s">
        <v>3846</v>
      </c>
      <c r="CE81" s="796" t="s">
        <v>2524</v>
      </c>
      <c r="CF81" s="796" t="s">
        <v>3634</v>
      </c>
      <c r="CG81" s="796" t="s">
        <v>177</v>
      </c>
      <c r="CH81" s="797">
        <v>6045432000</v>
      </c>
      <c r="CI81" s="797">
        <v>3002500001</v>
      </c>
      <c r="CJ81" s="798" t="s">
        <v>3706</v>
      </c>
      <c r="CK81" s="740"/>
      <c r="CL81" s="768">
        <v>82</v>
      </c>
      <c r="CM81" s="768" t="str">
        <f t="shared" si="1"/>
        <v>pinta</v>
      </c>
    </row>
    <row r="82" spans="2:91" s="768" customFormat="1" ht="16.149999999999999" customHeight="1" thickBot="1">
      <c r="B82" s="769"/>
      <c r="C82" s="972" t="s">
        <v>474</v>
      </c>
      <c r="D82" s="832" t="s">
        <v>3953</v>
      </c>
      <c r="E82" s="898">
        <v>45413</v>
      </c>
      <c r="F82" s="955">
        <v>45408</v>
      </c>
      <c r="G82" s="842" t="s">
        <v>61</v>
      </c>
      <c r="H82" s="842">
        <v>39455771</v>
      </c>
      <c r="I82" s="842" t="s">
        <v>2544</v>
      </c>
      <c r="J82" s="842" t="s">
        <v>2652</v>
      </c>
      <c r="K82" s="842" t="s">
        <v>2892</v>
      </c>
      <c r="L82" s="842" t="s">
        <v>2638</v>
      </c>
      <c r="M82" s="898">
        <v>30746</v>
      </c>
      <c r="N82" s="813">
        <v>84</v>
      </c>
      <c r="O82" s="816" t="s">
        <v>524</v>
      </c>
      <c r="P82" s="901" t="s">
        <v>3996</v>
      </c>
      <c r="Q82" s="957" t="s">
        <v>2524</v>
      </c>
      <c r="R82" s="957" t="s">
        <v>3626</v>
      </c>
      <c r="S82" s="816" t="s">
        <v>3118</v>
      </c>
      <c r="T82" s="740"/>
      <c r="U82" s="958">
        <v>6045432000</v>
      </c>
      <c r="V82" s="957">
        <v>3105447749</v>
      </c>
      <c r="W82" s="930" t="s">
        <v>3997</v>
      </c>
      <c r="X82" s="740" t="s">
        <v>2527</v>
      </c>
      <c r="Y82" s="740"/>
      <c r="Z82" s="740" t="s">
        <v>2548</v>
      </c>
      <c r="AA82" s="740"/>
      <c r="AB82" s="958" t="s">
        <v>4024</v>
      </c>
      <c r="AC82" s="740"/>
      <c r="AD82" s="781" t="s">
        <v>489</v>
      </c>
      <c r="AE82" s="740"/>
      <c r="AF82" s="958" t="s">
        <v>551</v>
      </c>
      <c r="AG82" s="958" t="s">
        <v>600</v>
      </c>
      <c r="AH82" s="958" t="s">
        <v>485</v>
      </c>
      <c r="AI82" s="958" t="s">
        <v>492</v>
      </c>
      <c r="AJ82" s="973">
        <v>45386</v>
      </c>
      <c r="AK82" s="973">
        <v>45639</v>
      </c>
      <c r="AL82" s="816">
        <v>7</v>
      </c>
      <c r="AM82" s="859">
        <v>16800000</v>
      </c>
      <c r="AN82" s="828">
        <v>2400000</v>
      </c>
      <c r="AO82" s="859">
        <v>1300000</v>
      </c>
      <c r="AP82" s="857">
        <v>2855201</v>
      </c>
      <c r="AQ82" s="944" t="s">
        <v>846</v>
      </c>
      <c r="AR82" s="740"/>
      <c r="AS82" s="769">
        <v>2</v>
      </c>
      <c r="AT82" s="792" t="s">
        <v>112</v>
      </c>
      <c r="AU82" s="792" t="s">
        <v>112</v>
      </c>
      <c r="AV82" s="792" t="s">
        <v>112</v>
      </c>
      <c r="AW82" s="792" t="s">
        <v>112</v>
      </c>
      <c r="AX82" s="792" t="s">
        <v>112</v>
      </c>
      <c r="AY82" s="769"/>
      <c r="AZ82" s="769"/>
      <c r="BA82" s="769"/>
      <c r="BB82" s="769"/>
      <c r="BC82" s="769"/>
      <c r="BD82" s="769"/>
      <c r="BE82" s="769"/>
      <c r="BF82" s="769"/>
      <c r="BG82" s="769" t="s">
        <v>112</v>
      </c>
      <c r="BH82" s="769" t="s">
        <v>112</v>
      </c>
      <c r="BI82" s="769" t="s">
        <v>112</v>
      </c>
      <c r="BJ82" s="769" t="s">
        <v>112</v>
      </c>
      <c r="BK82" s="769" t="s">
        <v>112</v>
      </c>
      <c r="BL82" s="769" t="s">
        <v>112</v>
      </c>
      <c r="BM82" s="769" t="s">
        <v>3693</v>
      </c>
      <c r="BN82" s="769" t="s">
        <v>112</v>
      </c>
      <c r="BO82" s="769" t="s">
        <v>112</v>
      </c>
      <c r="BP82" s="769" t="s">
        <v>112</v>
      </c>
      <c r="BQ82" s="769" t="s">
        <v>112</v>
      </c>
      <c r="BR82" s="769"/>
      <c r="BS82" s="769"/>
      <c r="BT82" s="769"/>
      <c r="BU82" s="769"/>
      <c r="BV82" s="769"/>
      <c r="BW82" s="769"/>
      <c r="BX82" s="795"/>
      <c r="BY82" s="793">
        <v>2855201</v>
      </c>
      <c r="BZ82" s="794" t="s">
        <v>3980</v>
      </c>
      <c r="CA82" s="795">
        <v>2855201</v>
      </c>
      <c r="CB82" s="795">
        <v>2</v>
      </c>
      <c r="CC82" s="795">
        <v>1.044</v>
      </c>
      <c r="CD82" s="796" t="s">
        <v>2541</v>
      </c>
      <c r="CE82" s="796" t="s">
        <v>2524</v>
      </c>
      <c r="CF82" s="796" t="s">
        <v>3634</v>
      </c>
      <c r="CG82" s="796" t="s">
        <v>177</v>
      </c>
      <c r="CH82" s="797">
        <v>6045432000</v>
      </c>
      <c r="CI82" s="797">
        <v>3002500001</v>
      </c>
      <c r="CJ82" s="798" t="s">
        <v>3706</v>
      </c>
      <c r="CK82" s="797"/>
      <c r="CL82" s="768">
        <v>84</v>
      </c>
      <c r="CM82" s="768" t="str">
        <f t="shared" si="1"/>
        <v>pinta</v>
      </c>
    </row>
    <row r="83" spans="2:91" s="768" customFormat="1" ht="16.149999999999999" customHeight="1" thickBot="1">
      <c r="B83" s="769"/>
      <c r="C83" s="972" t="s">
        <v>474</v>
      </c>
      <c r="D83" s="832" t="s">
        <v>3953</v>
      </c>
      <c r="E83" s="898">
        <v>45413</v>
      </c>
      <c r="F83" s="955">
        <v>45408</v>
      </c>
      <c r="G83" s="842" t="s">
        <v>61</v>
      </c>
      <c r="H83" s="842">
        <v>1152705509</v>
      </c>
      <c r="I83" s="842" t="s">
        <v>3998</v>
      </c>
      <c r="J83" s="842" t="s">
        <v>3999</v>
      </c>
      <c r="K83" s="842" t="s">
        <v>3924</v>
      </c>
      <c r="L83" s="842" t="s">
        <v>4000</v>
      </c>
      <c r="M83" s="898">
        <v>35329</v>
      </c>
      <c r="N83" s="813">
        <v>85</v>
      </c>
      <c r="O83" s="816" t="s">
        <v>4</v>
      </c>
      <c r="P83" s="901" t="s">
        <v>4001</v>
      </c>
      <c r="Q83" s="957" t="s">
        <v>2524</v>
      </c>
      <c r="R83" s="957" t="s">
        <v>3626</v>
      </c>
      <c r="S83" s="775" t="s">
        <v>178</v>
      </c>
      <c r="T83" s="740"/>
      <c r="U83" s="958">
        <v>6045432000</v>
      </c>
      <c r="V83" s="740">
        <v>3116373638</v>
      </c>
      <c r="W83" s="930" t="s">
        <v>4002</v>
      </c>
      <c r="X83" s="740" t="s">
        <v>2527</v>
      </c>
      <c r="Y83" s="740"/>
      <c r="Z83" s="943" t="s">
        <v>3119</v>
      </c>
      <c r="AA83" s="740"/>
      <c r="AB83" s="958" t="s">
        <v>4024</v>
      </c>
      <c r="AC83" s="740"/>
      <c r="AD83" s="781" t="s">
        <v>489</v>
      </c>
      <c r="AE83" s="740"/>
      <c r="AF83" s="958" t="s">
        <v>551</v>
      </c>
      <c r="AG83" s="958" t="s">
        <v>600</v>
      </c>
      <c r="AH83" s="958" t="s">
        <v>485</v>
      </c>
      <c r="AI83" s="958" t="s">
        <v>492</v>
      </c>
      <c r="AJ83" s="973">
        <v>45385</v>
      </c>
      <c r="AK83" s="973">
        <v>45639</v>
      </c>
      <c r="AL83" s="816">
        <v>7</v>
      </c>
      <c r="AM83" s="859">
        <v>14350000</v>
      </c>
      <c r="AN83" s="828">
        <v>2050000</v>
      </c>
      <c r="AO83" s="828">
        <v>1300000</v>
      </c>
      <c r="AP83" s="857">
        <v>2855201</v>
      </c>
      <c r="AQ83" s="944" t="s">
        <v>846</v>
      </c>
      <c r="AR83" s="740"/>
      <c r="AS83" s="769">
        <v>2</v>
      </c>
      <c r="AT83" s="792" t="s">
        <v>112</v>
      </c>
      <c r="AU83" s="792" t="s">
        <v>112</v>
      </c>
      <c r="AV83" s="792" t="s">
        <v>112</v>
      </c>
      <c r="AW83" s="792" t="s">
        <v>112</v>
      </c>
      <c r="AX83" s="792" t="s">
        <v>112</v>
      </c>
      <c r="AY83" s="769"/>
      <c r="AZ83" s="769"/>
      <c r="BA83" s="769"/>
      <c r="BB83" s="769"/>
      <c r="BC83" s="769"/>
      <c r="BD83" s="769"/>
      <c r="BE83" s="769"/>
      <c r="BF83" s="769"/>
      <c r="BG83" s="769" t="s">
        <v>112</v>
      </c>
      <c r="BH83" s="769" t="s">
        <v>112</v>
      </c>
      <c r="BI83" s="769" t="s">
        <v>112</v>
      </c>
      <c r="BJ83" s="769" t="s">
        <v>112</v>
      </c>
      <c r="BK83" s="769" t="s">
        <v>112</v>
      </c>
      <c r="BL83" s="769" t="s">
        <v>112</v>
      </c>
      <c r="BM83" s="769" t="s">
        <v>3693</v>
      </c>
      <c r="BN83" s="769" t="s">
        <v>112</v>
      </c>
      <c r="BO83" s="769" t="s">
        <v>112</v>
      </c>
      <c r="BP83" s="769" t="s">
        <v>112</v>
      </c>
      <c r="BQ83" s="769" t="s">
        <v>112</v>
      </c>
      <c r="BR83" s="769"/>
      <c r="BS83" s="769"/>
      <c r="BT83" s="769"/>
      <c r="BU83" s="769"/>
      <c r="BV83" s="769"/>
      <c r="BW83" s="769"/>
      <c r="BX83" s="795"/>
      <c r="BY83" s="793">
        <v>2855201</v>
      </c>
      <c r="BZ83" s="794" t="s">
        <v>3980</v>
      </c>
      <c r="CA83" s="795">
        <v>2855201</v>
      </c>
      <c r="CB83" s="795">
        <v>2</v>
      </c>
      <c r="CC83" s="795">
        <v>1.044</v>
      </c>
      <c r="CD83" s="796" t="s">
        <v>2541</v>
      </c>
      <c r="CE83" s="796" t="s">
        <v>2524</v>
      </c>
      <c r="CF83" s="796" t="s">
        <v>3634</v>
      </c>
      <c r="CG83" s="796" t="s">
        <v>177</v>
      </c>
      <c r="CH83" s="797">
        <v>6045432000</v>
      </c>
      <c r="CI83" s="797">
        <v>3002500001</v>
      </c>
      <c r="CJ83" s="798" t="s">
        <v>3706</v>
      </c>
      <c r="CK83" s="797"/>
      <c r="CL83" s="768">
        <v>85</v>
      </c>
      <c r="CM83" s="768" t="str">
        <f t="shared" si="1"/>
        <v>pinta</v>
      </c>
    </row>
    <row r="84" spans="2:91" s="768" customFormat="1" ht="16.149999999999999" customHeight="1" thickBot="1">
      <c r="B84" s="769"/>
      <c r="C84" s="972" t="s">
        <v>474</v>
      </c>
      <c r="D84" s="832" t="s">
        <v>3953</v>
      </c>
      <c r="E84" s="898">
        <v>45413</v>
      </c>
      <c r="F84" s="955">
        <v>45408</v>
      </c>
      <c r="G84" s="842" t="s">
        <v>61</v>
      </c>
      <c r="H84" s="842">
        <v>1036404095</v>
      </c>
      <c r="I84" s="842" t="s">
        <v>4003</v>
      </c>
      <c r="J84" s="842" t="s">
        <v>2685</v>
      </c>
      <c r="K84" s="842" t="s">
        <v>2682</v>
      </c>
      <c r="L84" s="842"/>
      <c r="M84" s="898">
        <v>36133</v>
      </c>
      <c r="N84" s="813">
        <v>86</v>
      </c>
      <c r="O84" s="816" t="s">
        <v>4</v>
      </c>
      <c r="P84" s="901" t="s">
        <v>4004</v>
      </c>
      <c r="Q84" s="957" t="s">
        <v>2524</v>
      </c>
      <c r="R84" s="957" t="s">
        <v>3626</v>
      </c>
      <c r="S84" s="816" t="s">
        <v>3118</v>
      </c>
      <c r="T84" s="740"/>
      <c r="U84" s="958">
        <v>6045432000</v>
      </c>
      <c r="V84" s="740">
        <v>3195906354</v>
      </c>
      <c r="W84" s="930" t="s">
        <v>4005</v>
      </c>
      <c r="X84" s="740" t="s">
        <v>2527</v>
      </c>
      <c r="Y84" s="740"/>
      <c r="Z84" s="943" t="s">
        <v>2548</v>
      </c>
      <c r="AA84" s="740"/>
      <c r="AB84" s="958" t="s">
        <v>4024</v>
      </c>
      <c r="AC84" s="740"/>
      <c r="AD84" s="781" t="s">
        <v>489</v>
      </c>
      <c r="AE84" s="740"/>
      <c r="AF84" s="958" t="s">
        <v>551</v>
      </c>
      <c r="AG84" s="958" t="s">
        <v>600</v>
      </c>
      <c r="AH84" s="958" t="s">
        <v>485</v>
      </c>
      <c r="AI84" s="958" t="s">
        <v>492</v>
      </c>
      <c r="AJ84" s="973">
        <v>45385</v>
      </c>
      <c r="AK84" s="973">
        <v>45639</v>
      </c>
      <c r="AL84" s="816">
        <v>7</v>
      </c>
      <c r="AM84" s="859">
        <v>14000000</v>
      </c>
      <c r="AN84" s="828">
        <v>2000000</v>
      </c>
      <c r="AO84" s="828">
        <v>1300000</v>
      </c>
      <c r="AP84" s="857">
        <v>2855201</v>
      </c>
      <c r="AQ84" s="944" t="s">
        <v>846</v>
      </c>
      <c r="AR84" s="740"/>
      <c r="AS84" s="769">
        <v>2</v>
      </c>
      <c r="AT84" s="792" t="s">
        <v>112</v>
      </c>
      <c r="AU84" s="792" t="s">
        <v>112</v>
      </c>
      <c r="AV84" s="792" t="s">
        <v>112</v>
      </c>
      <c r="AW84" s="792" t="s">
        <v>112</v>
      </c>
      <c r="AX84" s="792" t="s">
        <v>112</v>
      </c>
      <c r="AY84" s="769"/>
      <c r="AZ84" s="769"/>
      <c r="BA84" s="769"/>
      <c r="BB84" s="769"/>
      <c r="BC84" s="769"/>
      <c r="BD84" s="769"/>
      <c r="BE84" s="769"/>
      <c r="BF84" s="769"/>
      <c r="BG84" s="769" t="s">
        <v>112</v>
      </c>
      <c r="BH84" s="769" t="s">
        <v>112</v>
      </c>
      <c r="BI84" s="769" t="s">
        <v>112</v>
      </c>
      <c r="BJ84" s="769" t="s">
        <v>112</v>
      </c>
      <c r="BK84" s="769" t="s">
        <v>112</v>
      </c>
      <c r="BL84" s="769" t="s">
        <v>112</v>
      </c>
      <c r="BM84" s="769" t="s">
        <v>3693</v>
      </c>
      <c r="BN84" s="769" t="s">
        <v>112</v>
      </c>
      <c r="BO84" s="769" t="s">
        <v>112</v>
      </c>
      <c r="BP84" s="769" t="s">
        <v>112</v>
      </c>
      <c r="BQ84" s="769" t="s">
        <v>112</v>
      </c>
      <c r="BR84" s="769"/>
      <c r="BS84" s="769"/>
      <c r="BT84" s="769"/>
      <c r="BU84" s="769"/>
      <c r="BV84" s="769"/>
      <c r="BW84" s="769"/>
      <c r="BX84" s="795"/>
      <c r="BY84" s="793">
        <v>2855201</v>
      </c>
      <c r="BZ84" s="794" t="s">
        <v>3980</v>
      </c>
      <c r="CA84" s="795">
        <v>2855201</v>
      </c>
      <c r="CB84" s="795">
        <v>2</v>
      </c>
      <c r="CC84" s="795">
        <v>1.044</v>
      </c>
      <c r="CD84" s="796" t="s">
        <v>2541</v>
      </c>
      <c r="CE84" s="796" t="s">
        <v>2524</v>
      </c>
      <c r="CF84" s="796" t="s">
        <v>3634</v>
      </c>
      <c r="CG84" s="796" t="s">
        <v>177</v>
      </c>
      <c r="CH84" s="797">
        <v>6045432000</v>
      </c>
      <c r="CI84" s="797">
        <v>3002500001</v>
      </c>
      <c r="CJ84" s="798" t="s">
        <v>3706</v>
      </c>
      <c r="CK84" s="740"/>
      <c r="CL84" s="768">
        <v>86</v>
      </c>
      <c r="CM84" s="768" t="str">
        <f t="shared" si="1"/>
        <v>pinta</v>
      </c>
    </row>
    <row r="85" spans="2:91" s="768" customFormat="1" ht="16.149999999999999" customHeight="1" thickBot="1">
      <c r="B85" s="769"/>
      <c r="C85" s="972" t="s">
        <v>474</v>
      </c>
      <c r="D85" s="832" t="s">
        <v>3953</v>
      </c>
      <c r="E85" s="898">
        <v>45413</v>
      </c>
      <c r="F85" s="955">
        <v>45408</v>
      </c>
      <c r="G85" s="842" t="s">
        <v>61</v>
      </c>
      <c r="H85" s="842">
        <v>42895072</v>
      </c>
      <c r="I85" s="842" t="s">
        <v>4006</v>
      </c>
      <c r="J85" s="842" t="s">
        <v>2710</v>
      </c>
      <c r="K85" s="842" t="s">
        <v>4007</v>
      </c>
      <c r="L85" s="842" t="s">
        <v>2546</v>
      </c>
      <c r="M85" s="898">
        <v>24890</v>
      </c>
      <c r="N85" s="813">
        <v>87</v>
      </c>
      <c r="O85" s="816" t="s">
        <v>524</v>
      </c>
      <c r="P85" s="901" t="s">
        <v>4008</v>
      </c>
      <c r="Q85" s="957" t="s">
        <v>2524</v>
      </c>
      <c r="R85" s="957" t="s">
        <v>3626</v>
      </c>
      <c r="S85" s="816" t="s">
        <v>3118</v>
      </c>
      <c r="T85" s="740"/>
      <c r="U85" s="958">
        <v>6045432000</v>
      </c>
      <c r="V85" s="974">
        <v>3113396812</v>
      </c>
      <c r="W85" s="975" t="s">
        <v>4009</v>
      </c>
      <c r="X85" s="740" t="s">
        <v>2527</v>
      </c>
      <c r="Y85" s="740"/>
      <c r="Z85" s="740" t="s">
        <v>2548</v>
      </c>
      <c r="AA85" s="740"/>
      <c r="AB85" s="958" t="s">
        <v>4024</v>
      </c>
      <c r="AC85" s="740"/>
      <c r="AD85" s="781" t="s">
        <v>489</v>
      </c>
      <c r="AE85" s="740"/>
      <c r="AF85" s="958" t="s">
        <v>551</v>
      </c>
      <c r="AG85" s="958" t="s">
        <v>600</v>
      </c>
      <c r="AH85" s="958" t="s">
        <v>485</v>
      </c>
      <c r="AI85" s="958" t="s">
        <v>492</v>
      </c>
      <c r="AJ85" s="973">
        <v>45385</v>
      </c>
      <c r="AK85" s="973">
        <v>45639</v>
      </c>
      <c r="AL85" s="816">
        <v>7</v>
      </c>
      <c r="AM85" s="859">
        <v>14700000</v>
      </c>
      <c r="AN85" s="828">
        <v>2100000</v>
      </c>
      <c r="AO85" s="828">
        <v>1300000</v>
      </c>
      <c r="AP85" s="857">
        <v>2855201</v>
      </c>
      <c r="AQ85" s="944" t="s">
        <v>846</v>
      </c>
      <c r="AR85" s="740"/>
      <c r="AS85" s="769">
        <v>2</v>
      </c>
      <c r="AT85" s="792" t="s">
        <v>112</v>
      </c>
      <c r="AU85" s="792" t="s">
        <v>112</v>
      </c>
      <c r="AV85" s="792" t="s">
        <v>112</v>
      </c>
      <c r="AW85" s="792" t="s">
        <v>112</v>
      </c>
      <c r="AX85" s="792" t="s">
        <v>112</v>
      </c>
      <c r="AY85" s="769"/>
      <c r="AZ85" s="769"/>
      <c r="BA85" s="769"/>
      <c r="BB85" s="769"/>
      <c r="BC85" s="769"/>
      <c r="BD85" s="769"/>
      <c r="BE85" s="769"/>
      <c r="BF85" s="769"/>
      <c r="BG85" s="769" t="s">
        <v>112</v>
      </c>
      <c r="BH85" s="769" t="s">
        <v>112</v>
      </c>
      <c r="BI85" s="769" t="s">
        <v>112</v>
      </c>
      <c r="BJ85" s="769" t="s">
        <v>112</v>
      </c>
      <c r="BK85" s="769" t="s">
        <v>112</v>
      </c>
      <c r="BL85" s="769" t="s">
        <v>112</v>
      </c>
      <c r="BM85" s="769" t="s">
        <v>3693</v>
      </c>
      <c r="BN85" s="769" t="s">
        <v>112</v>
      </c>
      <c r="BO85" s="769" t="s">
        <v>112</v>
      </c>
      <c r="BP85" s="769" t="s">
        <v>112</v>
      </c>
      <c r="BQ85" s="769" t="s">
        <v>112</v>
      </c>
      <c r="BR85" s="769"/>
      <c r="BS85" s="769"/>
      <c r="BT85" s="769"/>
      <c r="BU85" s="769"/>
      <c r="BV85" s="769"/>
      <c r="BW85" s="769"/>
      <c r="BX85" s="795"/>
      <c r="BY85" s="793">
        <v>2855201</v>
      </c>
      <c r="BZ85" s="794" t="s">
        <v>3980</v>
      </c>
      <c r="CA85" s="795">
        <v>2855201</v>
      </c>
      <c r="CB85" s="795">
        <v>2</v>
      </c>
      <c r="CC85" s="795">
        <v>1.044</v>
      </c>
      <c r="CD85" s="796" t="s">
        <v>2541</v>
      </c>
      <c r="CE85" s="796" t="s">
        <v>2524</v>
      </c>
      <c r="CF85" s="796" t="s">
        <v>3634</v>
      </c>
      <c r="CG85" s="796" t="s">
        <v>177</v>
      </c>
      <c r="CH85" s="797">
        <v>6045432000</v>
      </c>
      <c r="CI85" s="797">
        <v>3002500001</v>
      </c>
      <c r="CJ85" s="798" t="s">
        <v>3706</v>
      </c>
      <c r="CK85" s="797"/>
      <c r="CL85" s="768">
        <v>87</v>
      </c>
      <c r="CM85" s="768" t="str">
        <f t="shared" si="1"/>
        <v>pinta</v>
      </c>
    </row>
    <row r="86" spans="2:91" s="768" customFormat="1" ht="16.149999999999999" customHeight="1" thickBot="1">
      <c r="B86" s="769"/>
      <c r="C86" s="972" t="s">
        <v>474</v>
      </c>
      <c r="D86" s="832" t="s">
        <v>3953</v>
      </c>
      <c r="E86" s="898">
        <v>45413</v>
      </c>
      <c r="F86" s="955">
        <v>45408</v>
      </c>
      <c r="G86" s="842" t="s">
        <v>61</v>
      </c>
      <c r="H86" s="842">
        <v>1036951489</v>
      </c>
      <c r="I86" s="842" t="s">
        <v>4037</v>
      </c>
      <c r="J86" s="842" t="s">
        <v>4038</v>
      </c>
      <c r="K86" s="842" t="s">
        <v>4039</v>
      </c>
      <c r="L86" s="842"/>
      <c r="M86" s="898">
        <v>34622</v>
      </c>
      <c r="N86" s="813">
        <v>89</v>
      </c>
      <c r="O86" s="816" t="s">
        <v>4</v>
      </c>
      <c r="P86" s="901" t="s">
        <v>4040</v>
      </c>
      <c r="Q86" s="957" t="s">
        <v>2524</v>
      </c>
      <c r="R86" s="957" t="s">
        <v>3910</v>
      </c>
      <c r="S86" s="976" t="s">
        <v>3118</v>
      </c>
      <c r="T86" s="740"/>
      <c r="U86" s="958">
        <v>6045432000</v>
      </c>
      <c r="V86" s="974">
        <v>3012299110</v>
      </c>
      <c r="W86" s="930" t="s">
        <v>4041</v>
      </c>
      <c r="X86" s="740" t="s">
        <v>2527</v>
      </c>
      <c r="Y86" s="740"/>
      <c r="Z86" s="740" t="s">
        <v>2623</v>
      </c>
      <c r="AA86" s="740"/>
      <c r="AB86" s="958" t="s">
        <v>4024</v>
      </c>
      <c r="AC86" s="740"/>
      <c r="AD86" s="781" t="s">
        <v>489</v>
      </c>
      <c r="AE86" s="740"/>
      <c r="AF86" s="958" t="s">
        <v>551</v>
      </c>
      <c r="AG86" s="958" t="s">
        <v>600</v>
      </c>
      <c r="AH86" s="958" t="s">
        <v>485</v>
      </c>
      <c r="AI86" s="958" t="s">
        <v>492</v>
      </c>
      <c r="AJ86" s="973">
        <v>45429</v>
      </c>
      <c r="AK86" s="973">
        <v>45643</v>
      </c>
      <c r="AL86" s="816">
        <v>8</v>
      </c>
      <c r="AM86" s="859">
        <v>14000000</v>
      </c>
      <c r="AN86" s="828">
        <v>2000000</v>
      </c>
      <c r="AO86" s="828">
        <v>1300000</v>
      </c>
      <c r="AP86" s="857">
        <v>2855201</v>
      </c>
      <c r="AQ86" s="944" t="s">
        <v>846</v>
      </c>
      <c r="AR86" s="740"/>
      <c r="AS86" s="769">
        <v>2</v>
      </c>
      <c r="AT86" s="792" t="s">
        <v>112</v>
      </c>
      <c r="AU86" s="792" t="s">
        <v>112</v>
      </c>
      <c r="AV86" s="792" t="s">
        <v>112</v>
      </c>
      <c r="AW86" s="792" t="s">
        <v>112</v>
      </c>
      <c r="AX86" s="792" t="s">
        <v>112</v>
      </c>
      <c r="AY86" s="769"/>
      <c r="AZ86" s="769"/>
      <c r="BA86" s="769"/>
      <c r="BB86" s="769"/>
      <c r="BC86" s="769"/>
      <c r="BD86" s="769"/>
      <c r="BE86" s="769"/>
      <c r="BF86" s="769"/>
      <c r="BG86" s="769" t="s">
        <v>112</v>
      </c>
      <c r="BH86" s="769" t="s">
        <v>112</v>
      </c>
      <c r="BI86" s="769" t="s">
        <v>112</v>
      </c>
      <c r="BJ86" s="769" t="s">
        <v>112</v>
      </c>
      <c r="BK86" s="769" t="s">
        <v>112</v>
      </c>
      <c r="BL86" s="769" t="s">
        <v>112</v>
      </c>
      <c r="BM86" s="769" t="s">
        <v>3693</v>
      </c>
      <c r="BN86" s="769" t="s">
        <v>112</v>
      </c>
      <c r="BO86" s="769" t="s">
        <v>112</v>
      </c>
      <c r="BP86" s="769" t="s">
        <v>112</v>
      </c>
      <c r="BQ86" s="769" t="s">
        <v>112</v>
      </c>
      <c r="BR86" s="769"/>
      <c r="BS86" s="769"/>
      <c r="BT86" s="769"/>
      <c r="BU86" s="769"/>
      <c r="BV86" s="769"/>
      <c r="BW86" s="769"/>
      <c r="BX86" s="795"/>
      <c r="BY86" s="793">
        <v>2855201</v>
      </c>
      <c r="BZ86" s="794" t="s">
        <v>3980</v>
      </c>
      <c r="CA86" s="795">
        <v>2855201</v>
      </c>
      <c r="CB86" s="795">
        <v>2</v>
      </c>
      <c r="CC86" s="795">
        <v>1.044</v>
      </c>
      <c r="CD86" s="796" t="s">
        <v>2541</v>
      </c>
      <c r="CE86" s="796" t="s">
        <v>2524</v>
      </c>
      <c r="CF86" s="796" t="s">
        <v>3634</v>
      </c>
      <c r="CG86" s="796" t="s">
        <v>177</v>
      </c>
      <c r="CH86" s="797">
        <v>6045432000</v>
      </c>
      <c r="CI86" s="797">
        <v>3002500001</v>
      </c>
      <c r="CJ86" s="798" t="s">
        <v>3706</v>
      </c>
      <c r="CK86" s="797"/>
      <c r="CL86" s="768">
        <v>89</v>
      </c>
      <c r="CM86" s="768" t="str">
        <f t="shared" si="1"/>
        <v>pinta</v>
      </c>
    </row>
    <row r="87" spans="2:91" s="768" customFormat="1" ht="16.149999999999999" customHeight="1" thickBot="1">
      <c r="B87" s="769"/>
      <c r="C87" s="972" t="s">
        <v>474</v>
      </c>
      <c r="D87" s="832" t="s">
        <v>3953</v>
      </c>
      <c r="E87" s="898">
        <v>45413</v>
      </c>
      <c r="F87" s="955">
        <v>45408</v>
      </c>
      <c r="G87" s="842" t="s">
        <v>61</v>
      </c>
      <c r="H87" s="842">
        <v>1001390683</v>
      </c>
      <c r="I87" s="842" t="s">
        <v>2672</v>
      </c>
      <c r="J87" s="842" t="s">
        <v>4042</v>
      </c>
      <c r="K87" s="842" t="s">
        <v>2844</v>
      </c>
      <c r="L87" s="842" t="s">
        <v>3143</v>
      </c>
      <c r="M87" s="898">
        <v>36785</v>
      </c>
      <c r="N87" s="813">
        <v>90</v>
      </c>
      <c r="O87" s="816" t="s">
        <v>4</v>
      </c>
      <c r="P87" s="901" t="s">
        <v>4043</v>
      </c>
      <c r="Q87" s="957" t="s">
        <v>2524</v>
      </c>
      <c r="R87" s="957" t="s">
        <v>3626</v>
      </c>
      <c r="S87" s="976" t="s">
        <v>178</v>
      </c>
      <c r="T87" s="740"/>
      <c r="U87" s="958">
        <v>6045432000</v>
      </c>
      <c r="V87" s="974">
        <v>3107193352</v>
      </c>
      <c r="W87" s="930" t="s">
        <v>4044</v>
      </c>
      <c r="X87" s="740" t="s">
        <v>3139</v>
      </c>
      <c r="Y87" s="740"/>
      <c r="Z87" s="740" t="s">
        <v>2548</v>
      </c>
      <c r="AA87" s="740"/>
      <c r="AB87" s="958" t="s">
        <v>4024</v>
      </c>
      <c r="AC87" s="740"/>
      <c r="AD87" s="781" t="s">
        <v>489</v>
      </c>
      <c r="AE87" s="740"/>
      <c r="AF87" s="958" t="s">
        <v>551</v>
      </c>
      <c r="AG87" s="958" t="s">
        <v>600</v>
      </c>
      <c r="AH87" s="958" t="s">
        <v>485</v>
      </c>
      <c r="AI87" s="958" t="s">
        <v>492</v>
      </c>
      <c r="AJ87" s="973">
        <v>45429</v>
      </c>
      <c r="AK87" s="973">
        <v>45643</v>
      </c>
      <c r="AL87" s="816">
        <v>8</v>
      </c>
      <c r="AM87" s="859">
        <v>12950000</v>
      </c>
      <c r="AN87" s="828">
        <v>1850000</v>
      </c>
      <c r="AO87" s="828">
        <v>1300000</v>
      </c>
      <c r="AP87" s="857">
        <v>2855201</v>
      </c>
      <c r="AQ87" s="944" t="s">
        <v>846</v>
      </c>
      <c r="AR87" s="740"/>
      <c r="AS87" s="769">
        <v>2</v>
      </c>
      <c r="AT87" s="792" t="s">
        <v>112</v>
      </c>
      <c r="AU87" s="792" t="s">
        <v>112</v>
      </c>
      <c r="AV87" s="792" t="s">
        <v>112</v>
      </c>
      <c r="AW87" s="792" t="s">
        <v>112</v>
      </c>
      <c r="AX87" s="792" t="s">
        <v>112</v>
      </c>
      <c r="AY87" s="769"/>
      <c r="AZ87" s="769"/>
      <c r="BA87" s="769"/>
      <c r="BB87" s="769"/>
      <c r="BC87" s="769"/>
      <c r="BD87" s="769"/>
      <c r="BE87" s="769"/>
      <c r="BF87" s="769"/>
      <c r="BG87" s="769" t="s">
        <v>112</v>
      </c>
      <c r="BH87" s="769" t="s">
        <v>112</v>
      </c>
      <c r="BI87" s="769" t="s">
        <v>112</v>
      </c>
      <c r="BJ87" s="769" t="s">
        <v>112</v>
      </c>
      <c r="BK87" s="769" t="s">
        <v>112</v>
      </c>
      <c r="BL87" s="769" t="s">
        <v>112</v>
      </c>
      <c r="BM87" s="769" t="s">
        <v>3693</v>
      </c>
      <c r="BN87" s="769" t="s">
        <v>112</v>
      </c>
      <c r="BO87" s="769" t="s">
        <v>112</v>
      </c>
      <c r="BP87" s="769" t="s">
        <v>112</v>
      </c>
      <c r="BQ87" s="769" t="s">
        <v>112</v>
      </c>
      <c r="BR87" s="769"/>
      <c r="BS87" s="769"/>
      <c r="BT87" s="769"/>
      <c r="BU87" s="769"/>
      <c r="BV87" s="769"/>
      <c r="BW87" s="769"/>
      <c r="BX87" s="795"/>
      <c r="BY87" s="793">
        <v>2855201</v>
      </c>
      <c r="BZ87" s="794" t="s">
        <v>3980</v>
      </c>
      <c r="CA87" s="795">
        <v>2855201</v>
      </c>
      <c r="CB87" s="795">
        <v>2</v>
      </c>
      <c r="CC87" s="795">
        <v>1.044</v>
      </c>
      <c r="CD87" s="796" t="s">
        <v>2541</v>
      </c>
      <c r="CE87" s="796" t="s">
        <v>2524</v>
      </c>
      <c r="CF87" s="796" t="s">
        <v>3634</v>
      </c>
      <c r="CG87" s="796" t="s">
        <v>177</v>
      </c>
      <c r="CH87" s="797">
        <v>6045432000</v>
      </c>
      <c r="CI87" s="797">
        <v>3002500001</v>
      </c>
      <c r="CJ87" s="798" t="s">
        <v>3706</v>
      </c>
      <c r="CK87" s="797"/>
      <c r="CL87" s="768">
        <v>90</v>
      </c>
      <c r="CM87" s="768" t="str">
        <f t="shared" si="1"/>
        <v>pinta</v>
      </c>
    </row>
    <row r="88" spans="2:91" s="768" customFormat="1" ht="16.149999999999999" customHeight="1" thickBot="1">
      <c r="B88" s="769"/>
      <c r="C88" s="972" t="s">
        <v>474</v>
      </c>
      <c r="D88" s="832" t="s">
        <v>3953</v>
      </c>
      <c r="E88" s="898">
        <v>45413</v>
      </c>
      <c r="F88" s="955">
        <v>45408</v>
      </c>
      <c r="G88" s="842" t="s">
        <v>61</v>
      </c>
      <c r="H88" s="842">
        <v>1036396823</v>
      </c>
      <c r="I88" s="842" t="s">
        <v>3317</v>
      </c>
      <c r="J88" s="842" t="s">
        <v>3151</v>
      </c>
      <c r="K88" s="842" t="s">
        <v>3032</v>
      </c>
      <c r="L88" s="842"/>
      <c r="M88" s="898">
        <v>33561</v>
      </c>
      <c r="N88" s="813">
        <v>91</v>
      </c>
      <c r="O88" s="816" t="s">
        <v>4</v>
      </c>
      <c r="P88" s="901" t="s">
        <v>4045</v>
      </c>
      <c r="Q88" s="957" t="s">
        <v>2524</v>
      </c>
      <c r="R88" s="957" t="s">
        <v>3626</v>
      </c>
      <c r="S88" s="976" t="s">
        <v>3118</v>
      </c>
      <c r="T88" s="740"/>
      <c r="U88" s="958">
        <v>6045432000</v>
      </c>
      <c r="V88" s="974">
        <v>3013190429</v>
      </c>
      <c r="W88" s="930" t="s">
        <v>4046</v>
      </c>
      <c r="X88" s="740" t="s">
        <v>2547</v>
      </c>
      <c r="Y88" s="740"/>
      <c r="Z88" s="740" t="s">
        <v>2548</v>
      </c>
      <c r="AA88" s="740"/>
      <c r="AB88" s="958" t="s">
        <v>4024</v>
      </c>
      <c r="AC88" s="740"/>
      <c r="AD88" s="781" t="s">
        <v>489</v>
      </c>
      <c r="AE88" s="740"/>
      <c r="AF88" s="958" t="s">
        <v>551</v>
      </c>
      <c r="AG88" s="958" t="s">
        <v>600</v>
      </c>
      <c r="AH88" s="958" t="s">
        <v>485</v>
      </c>
      <c r="AI88" s="958" t="s">
        <v>492</v>
      </c>
      <c r="AJ88" s="973">
        <v>45433</v>
      </c>
      <c r="AK88" s="973">
        <v>45647</v>
      </c>
      <c r="AL88" s="816">
        <v>8</v>
      </c>
      <c r="AM88" s="859">
        <v>15400000</v>
      </c>
      <c r="AN88" s="828">
        <v>2200000</v>
      </c>
      <c r="AO88" s="828">
        <v>1300000</v>
      </c>
      <c r="AP88" s="857">
        <v>2855201</v>
      </c>
      <c r="AQ88" s="944" t="s">
        <v>846</v>
      </c>
      <c r="AR88" s="740"/>
      <c r="AS88" s="769">
        <v>2</v>
      </c>
      <c r="AT88" s="792" t="s">
        <v>112</v>
      </c>
      <c r="AU88" s="792" t="s">
        <v>112</v>
      </c>
      <c r="AV88" s="792" t="s">
        <v>112</v>
      </c>
      <c r="AW88" s="792" t="s">
        <v>112</v>
      </c>
      <c r="AX88" s="792" t="s">
        <v>112</v>
      </c>
      <c r="AY88" s="769"/>
      <c r="AZ88" s="769"/>
      <c r="BA88" s="769"/>
      <c r="BB88" s="769"/>
      <c r="BC88" s="769"/>
      <c r="BD88" s="769"/>
      <c r="BE88" s="769"/>
      <c r="BF88" s="769"/>
      <c r="BG88" s="769" t="s">
        <v>112</v>
      </c>
      <c r="BH88" s="769" t="s">
        <v>112</v>
      </c>
      <c r="BI88" s="769" t="s">
        <v>112</v>
      </c>
      <c r="BJ88" s="769" t="s">
        <v>112</v>
      </c>
      <c r="BK88" s="769" t="s">
        <v>112</v>
      </c>
      <c r="BL88" s="769" t="s">
        <v>112</v>
      </c>
      <c r="BM88" s="769" t="s">
        <v>3693</v>
      </c>
      <c r="BN88" s="769" t="s">
        <v>112</v>
      </c>
      <c r="BO88" s="769" t="s">
        <v>112</v>
      </c>
      <c r="BP88" s="769" t="s">
        <v>112</v>
      </c>
      <c r="BQ88" s="769" t="s">
        <v>112</v>
      </c>
      <c r="BR88" s="769"/>
      <c r="BS88" s="769"/>
      <c r="BT88" s="769"/>
      <c r="BU88" s="769"/>
      <c r="BV88" s="769"/>
      <c r="BW88" s="769"/>
      <c r="BX88" s="795"/>
      <c r="BY88" s="793">
        <v>2855201</v>
      </c>
      <c r="BZ88" s="794" t="s">
        <v>3980</v>
      </c>
      <c r="CA88" s="795">
        <v>2855201</v>
      </c>
      <c r="CB88" s="795">
        <v>2</v>
      </c>
      <c r="CC88" s="795">
        <v>1.044</v>
      </c>
      <c r="CD88" s="796" t="s">
        <v>2541</v>
      </c>
      <c r="CE88" s="796" t="s">
        <v>2524</v>
      </c>
      <c r="CF88" s="796" t="s">
        <v>3634</v>
      </c>
      <c r="CG88" s="796" t="s">
        <v>177</v>
      </c>
      <c r="CH88" s="797">
        <v>6045432000</v>
      </c>
      <c r="CI88" s="797">
        <v>3002500001</v>
      </c>
      <c r="CJ88" s="798" t="s">
        <v>3706</v>
      </c>
      <c r="CK88" s="797"/>
      <c r="CL88" s="768">
        <v>91</v>
      </c>
      <c r="CM88" s="768" t="str">
        <f t="shared" si="1"/>
        <v>pinta</v>
      </c>
    </row>
    <row r="89" spans="2:91" s="768" customFormat="1" ht="16.149999999999999" customHeight="1" thickBot="1">
      <c r="B89" s="769"/>
      <c r="C89" s="972" t="s">
        <v>474</v>
      </c>
      <c r="D89" s="832" t="s">
        <v>3953</v>
      </c>
      <c r="E89" s="898">
        <v>45413</v>
      </c>
      <c r="F89" s="955">
        <v>45408</v>
      </c>
      <c r="G89" s="842" t="s">
        <v>61</v>
      </c>
      <c r="H89" s="842">
        <v>1041324999</v>
      </c>
      <c r="I89" s="842" t="s">
        <v>2685</v>
      </c>
      <c r="J89" s="842" t="s">
        <v>3151</v>
      </c>
      <c r="K89" s="842" t="s">
        <v>3532</v>
      </c>
      <c r="L89" s="842" t="s">
        <v>2976</v>
      </c>
      <c r="M89" s="898">
        <v>32011</v>
      </c>
      <c r="N89" s="813">
        <v>92</v>
      </c>
      <c r="O89" s="816" t="s">
        <v>4</v>
      </c>
      <c r="P89" s="901" t="s">
        <v>4047</v>
      </c>
      <c r="Q89" s="957" t="s">
        <v>2524</v>
      </c>
      <c r="R89" s="957" t="s">
        <v>2519</v>
      </c>
      <c r="S89" s="976" t="s">
        <v>3118</v>
      </c>
      <c r="T89" s="740"/>
      <c r="U89" s="958">
        <v>6045432000</v>
      </c>
      <c r="V89" s="974">
        <v>3104760058</v>
      </c>
      <c r="W89" s="930" t="s">
        <v>4048</v>
      </c>
      <c r="X89" s="740" t="s">
        <v>2527</v>
      </c>
      <c r="Y89" s="740"/>
      <c r="Z89" s="740" t="s">
        <v>2548</v>
      </c>
      <c r="AA89" s="740"/>
      <c r="AB89" s="958" t="s">
        <v>4024</v>
      </c>
      <c r="AC89" s="740"/>
      <c r="AD89" s="781" t="s">
        <v>489</v>
      </c>
      <c r="AE89" s="740"/>
      <c r="AF89" s="958" t="s">
        <v>551</v>
      </c>
      <c r="AG89" s="958" t="s">
        <v>600</v>
      </c>
      <c r="AH89" s="958" t="s">
        <v>485</v>
      </c>
      <c r="AI89" s="958" t="s">
        <v>492</v>
      </c>
      <c r="AJ89" s="973">
        <v>45435</v>
      </c>
      <c r="AK89" s="973">
        <v>45649</v>
      </c>
      <c r="AL89" s="816">
        <v>7</v>
      </c>
      <c r="AM89" s="859">
        <v>15400000</v>
      </c>
      <c r="AN89" s="828">
        <v>2200000</v>
      </c>
      <c r="AO89" s="828">
        <v>1300000</v>
      </c>
      <c r="AP89" s="857">
        <v>2855201</v>
      </c>
      <c r="AQ89" s="944" t="s">
        <v>846</v>
      </c>
      <c r="AR89" s="740"/>
      <c r="AS89" s="769">
        <v>2</v>
      </c>
      <c r="AT89" s="792" t="s">
        <v>112</v>
      </c>
      <c r="AU89" s="792" t="s">
        <v>112</v>
      </c>
      <c r="AV89" s="792" t="s">
        <v>112</v>
      </c>
      <c r="AW89" s="792" t="s">
        <v>112</v>
      </c>
      <c r="AX89" s="792" t="s">
        <v>112</v>
      </c>
      <c r="AY89" s="769"/>
      <c r="AZ89" s="769"/>
      <c r="BA89" s="769"/>
      <c r="BB89" s="769"/>
      <c r="BC89" s="769"/>
      <c r="BD89" s="769"/>
      <c r="BE89" s="769"/>
      <c r="BF89" s="769"/>
      <c r="BG89" s="769" t="s">
        <v>112</v>
      </c>
      <c r="BH89" s="769" t="s">
        <v>112</v>
      </c>
      <c r="BI89" s="769" t="s">
        <v>112</v>
      </c>
      <c r="BJ89" s="769" t="s">
        <v>112</v>
      </c>
      <c r="BK89" s="769" t="s">
        <v>112</v>
      </c>
      <c r="BL89" s="769" t="s">
        <v>112</v>
      </c>
      <c r="BM89" s="769" t="s">
        <v>3693</v>
      </c>
      <c r="BN89" s="769" t="s">
        <v>112</v>
      </c>
      <c r="BO89" s="769" t="s">
        <v>112</v>
      </c>
      <c r="BP89" s="769" t="s">
        <v>112</v>
      </c>
      <c r="BQ89" s="769" t="s">
        <v>112</v>
      </c>
      <c r="BR89" s="769"/>
      <c r="BS89" s="769"/>
      <c r="BT89" s="769"/>
      <c r="BU89" s="769"/>
      <c r="BV89" s="769"/>
      <c r="BW89" s="769"/>
      <c r="BX89" s="795"/>
      <c r="BY89" s="793">
        <v>2855201</v>
      </c>
      <c r="BZ89" s="794" t="s">
        <v>3980</v>
      </c>
      <c r="CA89" s="795">
        <v>2855201</v>
      </c>
      <c r="CB89" s="795">
        <v>2</v>
      </c>
      <c r="CC89" s="795">
        <v>1.044</v>
      </c>
      <c r="CD89" s="796" t="s">
        <v>2541</v>
      </c>
      <c r="CE89" s="796" t="s">
        <v>2524</v>
      </c>
      <c r="CF89" s="796" t="s">
        <v>3634</v>
      </c>
      <c r="CG89" s="796" t="s">
        <v>177</v>
      </c>
      <c r="CH89" s="797">
        <v>6045432000</v>
      </c>
      <c r="CI89" s="797">
        <v>3002500001</v>
      </c>
      <c r="CJ89" s="798" t="s">
        <v>3706</v>
      </c>
      <c r="CK89" s="797"/>
      <c r="CL89" s="768">
        <v>92</v>
      </c>
      <c r="CM89" s="768" t="str">
        <f t="shared" si="1"/>
        <v>pinta</v>
      </c>
    </row>
    <row r="90" spans="2:91" s="768" customFormat="1" ht="16.149999999999999" customHeight="1" thickBot="1">
      <c r="B90" s="769"/>
      <c r="C90" s="972" t="s">
        <v>474</v>
      </c>
      <c r="D90" s="832" t="s">
        <v>3953</v>
      </c>
      <c r="E90" s="898">
        <v>45413</v>
      </c>
      <c r="F90" s="955">
        <v>45408</v>
      </c>
      <c r="G90" s="977" t="s">
        <v>61</v>
      </c>
      <c r="H90" s="842">
        <v>1193069670</v>
      </c>
      <c r="I90" s="842" t="s">
        <v>4049</v>
      </c>
      <c r="J90" s="842" t="s">
        <v>2575</v>
      </c>
      <c r="K90" s="842" t="s">
        <v>2525</v>
      </c>
      <c r="L90" s="842" t="s">
        <v>4050</v>
      </c>
      <c r="M90" s="898">
        <v>37432</v>
      </c>
      <c r="N90" s="813">
        <v>93</v>
      </c>
      <c r="O90" s="816" t="s">
        <v>4</v>
      </c>
      <c r="P90" s="904" t="s">
        <v>4051</v>
      </c>
      <c r="Q90" s="957" t="s">
        <v>2524</v>
      </c>
      <c r="R90" s="957" t="s">
        <v>3626</v>
      </c>
      <c r="S90" s="976" t="s">
        <v>3118</v>
      </c>
      <c r="T90" s="740"/>
      <c r="U90" s="958">
        <v>6045432000</v>
      </c>
      <c r="V90" s="974">
        <v>3126125396</v>
      </c>
      <c r="W90" s="930" t="s">
        <v>4052</v>
      </c>
      <c r="X90" s="740" t="s">
        <v>2547</v>
      </c>
      <c r="Y90" s="740"/>
      <c r="Z90" s="740" t="s">
        <v>2573</v>
      </c>
      <c r="AA90" s="740"/>
      <c r="AB90" s="958" t="s">
        <v>4024</v>
      </c>
      <c r="AC90" s="740"/>
      <c r="AD90" s="781" t="s">
        <v>489</v>
      </c>
      <c r="AE90" s="740"/>
      <c r="AF90" s="958" t="s">
        <v>551</v>
      </c>
      <c r="AG90" s="958" t="s">
        <v>600</v>
      </c>
      <c r="AH90" s="958" t="s">
        <v>485</v>
      </c>
      <c r="AI90" s="958" t="s">
        <v>492</v>
      </c>
      <c r="AJ90" s="973">
        <v>45440</v>
      </c>
      <c r="AK90" s="973">
        <v>45652</v>
      </c>
      <c r="AL90" s="816">
        <v>7</v>
      </c>
      <c r="AM90" s="859">
        <v>14000000</v>
      </c>
      <c r="AN90" s="828">
        <v>2000000</v>
      </c>
      <c r="AO90" s="828">
        <v>1300000</v>
      </c>
      <c r="AP90" s="857">
        <v>2855201</v>
      </c>
      <c r="AQ90" s="944" t="s">
        <v>846</v>
      </c>
      <c r="AR90" s="740"/>
      <c r="AS90" s="769">
        <v>2</v>
      </c>
      <c r="AT90" s="792" t="s">
        <v>112</v>
      </c>
      <c r="AU90" s="792" t="s">
        <v>112</v>
      </c>
      <c r="AV90" s="792" t="s">
        <v>112</v>
      </c>
      <c r="AW90" s="792" t="s">
        <v>112</v>
      </c>
      <c r="AX90" s="792" t="s">
        <v>112</v>
      </c>
      <c r="AY90" s="769"/>
      <c r="AZ90" s="769"/>
      <c r="BA90" s="769"/>
      <c r="BB90" s="769"/>
      <c r="BC90" s="769"/>
      <c r="BD90" s="769"/>
      <c r="BE90" s="769"/>
      <c r="BF90" s="769"/>
      <c r="BG90" s="769" t="s">
        <v>112</v>
      </c>
      <c r="BH90" s="769" t="s">
        <v>112</v>
      </c>
      <c r="BI90" s="769" t="s">
        <v>112</v>
      </c>
      <c r="BJ90" s="769" t="s">
        <v>112</v>
      </c>
      <c r="BK90" s="769" t="s">
        <v>112</v>
      </c>
      <c r="BL90" s="769" t="s">
        <v>112</v>
      </c>
      <c r="BM90" s="769" t="s">
        <v>3693</v>
      </c>
      <c r="BN90" s="769" t="s">
        <v>112</v>
      </c>
      <c r="BO90" s="769" t="s">
        <v>112</v>
      </c>
      <c r="BP90" s="769" t="s">
        <v>112</v>
      </c>
      <c r="BQ90" s="769" t="s">
        <v>112</v>
      </c>
      <c r="BR90" s="769"/>
      <c r="BS90" s="769"/>
      <c r="BT90" s="769"/>
      <c r="BU90" s="769"/>
      <c r="BV90" s="769"/>
      <c r="BW90" s="769"/>
      <c r="BX90" s="795"/>
      <c r="BY90" s="793">
        <v>2855201</v>
      </c>
      <c r="BZ90" s="794" t="s">
        <v>3980</v>
      </c>
      <c r="CA90" s="795">
        <v>2855201</v>
      </c>
      <c r="CB90" s="795">
        <v>2</v>
      </c>
      <c r="CC90" s="795">
        <v>1.044</v>
      </c>
      <c r="CD90" s="796" t="s">
        <v>2541</v>
      </c>
      <c r="CE90" s="796" t="s">
        <v>2524</v>
      </c>
      <c r="CF90" s="796" t="s">
        <v>3634</v>
      </c>
      <c r="CG90" s="796" t="s">
        <v>177</v>
      </c>
      <c r="CH90" s="797">
        <v>6045432000</v>
      </c>
      <c r="CI90" s="797">
        <v>3002500001</v>
      </c>
      <c r="CJ90" s="798" t="s">
        <v>3706</v>
      </c>
      <c r="CK90" s="797"/>
      <c r="CL90" s="768">
        <v>93</v>
      </c>
      <c r="CM90" s="768" t="str">
        <f t="shared" si="1"/>
        <v>pinta</v>
      </c>
    </row>
    <row r="91" spans="2:91" s="768" customFormat="1" ht="16.149999999999999" customHeight="1" thickBot="1">
      <c r="B91" s="769"/>
      <c r="C91" s="972" t="s">
        <v>474</v>
      </c>
      <c r="D91" s="832" t="s">
        <v>3953</v>
      </c>
      <c r="E91" s="898">
        <v>45413</v>
      </c>
      <c r="F91" s="844"/>
      <c r="G91" s="845" t="s">
        <v>61</v>
      </c>
      <c r="H91" s="842">
        <v>70386022</v>
      </c>
      <c r="I91" s="842" t="s">
        <v>3306</v>
      </c>
      <c r="J91" s="842" t="s">
        <v>2557</v>
      </c>
      <c r="K91" s="842" t="s">
        <v>3544</v>
      </c>
      <c r="L91" s="842" t="s">
        <v>2578</v>
      </c>
      <c r="M91" s="898">
        <v>29960</v>
      </c>
      <c r="N91" s="813">
        <v>94</v>
      </c>
      <c r="O91" s="816" t="s">
        <v>4</v>
      </c>
      <c r="P91" s="827" t="s">
        <v>3585</v>
      </c>
      <c r="Q91" s="957" t="s">
        <v>2524</v>
      </c>
      <c r="R91" s="957" t="s">
        <v>3626</v>
      </c>
      <c r="S91" s="976" t="s">
        <v>3118</v>
      </c>
      <c r="T91" s="740"/>
      <c r="U91" s="958">
        <v>6045432000</v>
      </c>
      <c r="V91" s="974">
        <v>3103902029</v>
      </c>
      <c r="W91" s="930" t="s">
        <v>4101</v>
      </c>
      <c r="X91" s="740" t="s">
        <v>2527</v>
      </c>
      <c r="Y91" s="740"/>
      <c r="Z91" s="740" t="s">
        <v>2548</v>
      </c>
      <c r="AA91" s="740"/>
      <c r="AB91" s="958" t="s">
        <v>4024</v>
      </c>
      <c r="AC91" s="740"/>
      <c r="AD91" s="781" t="s">
        <v>489</v>
      </c>
      <c r="AE91" s="740"/>
      <c r="AF91" s="958" t="s">
        <v>551</v>
      </c>
      <c r="AG91" s="958" t="s">
        <v>600</v>
      </c>
      <c r="AH91" s="958" t="s">
        <v>485</v>
      </c>
      <c r="AI91" s="958" t="s">
        <v>492</v>
      </c>
      <c r="AJ91" s="973">
        <v>45472</v>
      </c>
      <c r="AK91" s="973">
        <v>45641</v>
      </c>
      <c r="AL91" s="816">
        <v>3</v>
      </c>
      <c r="AM91" s="859">
        <v>8000000</v>
      </c>
      <c r="AN91" s="828">
        <v>3000000</v>
      </c>
      <c r="AO91" s="828">
        <v>1300000</v>
      </c>
      <c r="AP91" s="857">
        <v>2855201</v>
      </c>
      <c r="AQ91" s="944" t="s">
        <v>846</v>
      </c>
      <c r="AR91" s="740"/>
      <c r="AS91" s="769">
        <v>2</v>
      </c>
      <c r="AT91" s="792" t="s">
        <v>112</v>
      </c>
      <c r="AU91" s="792" t="s">
        <v>112</v>
      </c>
      <c r="AV91" s="792" t="s">
        <v>112</v>
      </c>
      <c r="AW91" s="792" t="s">
        <v>112</v>
      </c>
      <c r="AX91" s="792" t="s">
        <v>112</v>
      </c>
      <c r="AY91" s="769"/>
      <c r="AZ91" s="769"/>
      <c r="BA91" s="769"/>
      <c r="BB91" s="769"/>
      <c r="BC91" s="769"/>
      <c r="BD91" s="769"/>
      <c r="BE91" s="769"/>
      <c r="BF91" s="769"/>
      <c r="BG91" s="769" t="s">
        <v>112</v>
      </c>
      <c r="BH91" s="769" t="s">
        <v>112</v>
      </c>
      <c r="BI91" s="769" t="s">
        <v>112</v>
      </c>
      <c r="BJ91" s="769" t="s">
        <v>112</v>
      </c>
      <c r="BK91" s="769" t="s">
        <v>112</v>
      </c>
      <c r="BL91" s="769" t="s">
        <v>112</v>
      </c>
      <c r="BM91" s="769" t="s">
        <v>3693</v>
      </c>
      <c r="BN91" s="769" t="s">
        <v>112</v>
      </c>
      <c r="BO91" s="769" t="s">
        <v>112</v>
      </c>
      <c r="BP91" s="769" t="s">
        <v>112</v>
      </c>
      <c r="BQ91" s="769" t="s">
        <v>112</v>
      </c>
      <c r="BR91" s="769"/>
      <c r="BS91" s="769"/>
      <c r="BT91" s="769"/>
      <c r="BU91" s="769"/>
      <c r="BV91" s="769"/>
      <c r="BW91" s="769"/>
      <c r="BX91" s="795"/>
      <c r="BY91" s="793">
        <v>2855201</v>
      </c>
      <c r="BZ91" s="794" t="s">
        <v>3980</v>
      </c>
      <c r="CA91" s="795">
        <v>2855201</v>
      </c>
      <c r="CB91" s="795">
        <v>2</v>
      </c>
      <c r="CC91" s="795">
        <v>1.044</v>
      </c>
      <c r="CD91" s="796" t="s">
        <v>2541</v>
      </c>
      <c r="CE91" s="796" t="s">
        <v>2524</v>
      </c>
      <c r="CF91" s="796" t="s">
        <v>3634</v>
      </c>
      <c r="CG91" s="796" t="s">
        <v>177</v>
      </c>
      <c r="CH91" s="797">
        <v>6045432000</v>
      </c>
      <c r="CI91" s="797">
        <v>3002500001</v>
      </c>
      <c r="CJ91" s="798" t="s">
        <v>3706</v>
      </c>
      <c r="CK91" s="797"/>
      <c r="CL91" s="768">
        <v>94</v>
      </c>
      <c r="CM91" s="768" t="str">
        <f t="shared" si="1"/>
        <v>pinta</v>
      </c>
    </row>
    <row r="92" spans="2:91" s="768" customFormat="1" ht="16.5" customHeight="1" thickBot="1">
      <c r="B92" s="769"/>
      <c r="C92" s="770" t="s">
        <v>474</v>
      </c>
      <c r="D92" s="832" t="s">
        <v>3960</v>
      </c>
      <c r="E92" s="771">
        <v>45413</v>
      </c>
      <c r="F92" s="772">
        <v>45406</v>
      </c>
      <c r="G92" s="897" t="s">
        <v>61</v>
      </c>
      <c r="H92" s="842">
        <v>1036396147</v>
      </c>
      <c r="I92" s="842" t="s">
        <v>3306</v>
      </c>
      <c r="J92" s="842" t="s">
        <v>2520</v>
      </c>
      <c r="K92" s="842" t="s">
        <v>3307</v>
      </c>
      <c r="L92" s="842"/>
      <c r="M92" s="898">
        <v>33300</v>
      </c>
      <c r="N92" s="813">
        <v>95</v>
      </c>
      <c r="O92" s="842" t="s">
        <v>524</v>
      </c>
      <c r="P92" s="978" t="s">
        <v>3129</v>
      </c>
      <c r="Q92" s="979" t="s">
        <v>2524</v>
      </c>
      <c r="R92" s="979" t="s">
        <v>3626</v>
      </c>
      <c r="S92" s="980" t="s">
        <v>178</v>
      </c>
      <c r="T92" s="840"/>
      <c r="U92" s="958">
        <v>6045432000</v>
      </c>
      <c r="V92" s="840">
        <v>3166206605</v>
      </c>
      <c r="W92" s="981" t="s">
        <v>3308</v>
      </c>
      <c r="X92" s="840" t="s">
        <v>2527</v>
      </c>
      <c r="Y92" s="840"/>
      <c r="Z92" s="840" t="s">
        <v>3119</v>
      </c>
      <c r="AA92" s="840"/>
      <c r="AB92" s="958" t="s">
        <v>4024</v>
      </c>
      <c r="AC92" s="840"/>
      <c r="AD92" s="781" t="s">
        <v>489</v>
      </c>
      <c r="AE92" s="840"/>
      <c r="AF92" s="958" t="s">
        <v>551</v>
      </c>
      <c r="AG92" s="958" t="s">
        <v>600</v>
      </c>
      <c r="AH92" s="958" t="s">
        <v>485</v>
      </c>
      <c r="AI92" s="958" t="s">
        <v>492</v>
      </c>
      <c r="AJ92" s="973">
        <v>45344</v>
      </c>
      <c r="AK92" s="973">
        <v>45643</v>
      </c>
      <c r="AL92" s="915">
        <v>7</v>
      </c>
      <c r="AM92" s="859">
        <v>26019000</v>
      </c>
      <c r="AN92" s="859">
        <v>3717000</v>
      </c>
      <c r="AO92" s="859">
        <v>1486800</v>
      </c>
      <c r="AP92" s="840">
        <v>1841201</v>
      </c>
      <c r="AQ92" s="789" t="s">
        <v>821</v>
      </c>
      <c r="AR92" s="840"/>
      <c r="AS92" s="769">
        <v>1</v>
      </c>
      <c r="AT92" s="792" t="s">
        <v>112</v>
      </c>
      <c r="AU92" s="792" t="s">
        <v>112</v>
      </c>
      <c r="AV92" s="792" t="s">
        <v>112</v>
      </c>
      <c r="AW92" s="792" t="s">
        <v>112</v>
      </c>
      <c r="AX92" s="792" t="s">
        <v>112</v>
      </c>
      <c r="AY92" s="769"/>
      <c r="AZ92" s="769"/>
      <c r="BA92" s="769"/>
      <c r="BB92" s="769"/>
      <c r="BC92" s="769"/>
      <c r="BD92" s="769"/>
      <c r="BE92" s="769"/>
      <c r="BF92" s="769"/>
      <c r="BG92" s="769" t="s">
        <v>112</v>
      </c>
      <c r="BH92" s="769" t="s">
        <v>112</v>
      </c>
      <c r="BI92" s="769" t="s">
        <v>112</v>
      </c>
      <c r="BJ92" s="769" t="s">
        <v>112</v>
      </c>
      <c r="BK92" s="769" t="s">
        <v>112</v>
      </c>
      <c r="BL92" s="769" t="s">
        <v>112</v>
      </c>
      <c r="BM92" s="769" t="s">
        <v>3693</v>
      </c>
      <c r="BN92" s="769" t="s">
        <v>112</v>
      </c>
      <c r="BO92" s="769" t="s">
        <v>112</v>
      </c>
      <c r="BP92" s="769" t="s">
        <v>112</v>
      </c>
      <c r="BQ92" s="769" t="s">
        <v>112</v>
      </c>
      <c r="BR92" s="840"/>
      <c r="BS92" s="840"/>
      <c r="BT92" s="840"/>
      <c r="BU92" s="840"/>
      <c r="BV92" s="840"/>
      <c r="BW92" s="840"/>
      <c r="BX92" s="740"/>
      <c r="BY92" s="740">
        <v>1841201</v>
      </c>
      <c r="BZ92" s="794" t="s">
        <v>3704</v>
      </c>
      <c r="CA92" s="740">
        <v>1841201</v>
      </c>
      <c r="CB92" s="740">
        <v>1</v>
      </c>
      <c r="CC92" s="740">
        <v>0.52200000000000002</v>
      </c>
      <c r="CD92" s="796" t="s">
        <v>3754</v>
      </c>
      <c r="CE92" s="796" t="s">
        <v>2524</v>
      </c>
      <c r="CF92" s="796" t="s">
        <v>3634</v>
      </c>
      <c r="CG92" s="796" t="s">
        <v>177</v>
      </c>
      <c r="CH92" s="797">
        <v>6045432000</v>
      </c>
      <c r="CI92" s="797">
        <v>3002500001</v>
      </c>
      <c r="CJ92" s="798" t="s">
        <v>3706</v>
      </c>
      <c r="CK92" s="840"/>
      <c r="CL92" s="768">
        <v>95</v>
      </c>
      <c r="CM92" s="768" t="str">
        <f t="shared" si="1"/>
        <v>pinta</v>
      </c>
    </row>
    <row r="93" spans="2:91" s="768" customFormat="1" ht="16.5" customHeight="1" thickBot="1">
      <c r="B93" s="769"/>
      <c r="C93" s="770" t="s">
        <v>474</v>
      </c>
      <c r="D93" s="832" t="s">
        <v>3960</v>
      </c>
      <c r="E93" s="771">
        <v>45413</v>
      </c>
      <c r="F93" s="772">
        <v>45406</v>
      </c>
      <c r="G93" s="770" t="s">
        <v>61</v>
      </c>
      <c r="H93" s="770">
        <v>1036783907</v>
      </c>
      <c r="I93" s="770" t="s">
        <v>3325</v>
      </c>
      <c r="J93" s="770" t="s">
        <v>2651</v>
      </c>
      <c r="K93" s="770" t="s">
        <v>3243</v>
      </c>
      <c r="L93" s="770" t="s">
        <v>3326</v>
      </c>
      <c r="M93" s="771">
        <v>35108</v>
      </c>
      <c r="N93" s="813">
        <v>101</v>
      </c>
      <c r="O93" s="770" t="s">
        <v>4</v>
      </c>
      <c r="P93" s="920" t="s">
        <v>3327</v>
      </c>
      <c r="Q93" s="834" t="s">
        <v>2524</v>
      </c>
      <c r="R93" s="834" t="s">
        <v>3626</v>
      </c>
      <c r="S93" s="835" t="s">
        <v>3118</v>
      </c>
      <c r="T93" s="921"/>
      <c r="U93" s="775">
        <v>6045432000</v>
      </c>
      <c r="V93" s="982">
        <v>3122762494</v>
      </c>
      <c r="W93" s="922" t="s">
        <v>3328</v>
      </c>
      <c r="X93" s="921" t="s">
        <v>2547</v>
      </c>
      <c r="Y93" s="921"/>
      <c r="Z93" s="921" t="s">
        <v>3119</v>
      </c>
      <c r="AA93" s="921"/>
      <c r="AB93" s="779" t="s">
        <v>4024</v>
      </c>
      <c r="AC93" s="923"/>
      <c r="AD93" s="781" t="s">
        <v>489</v>
      </c>
      <c r="AE93" s="924"/>
      <c r="AF93" s="779" t="s">
        <v>551</v>
      </c>
      <c r="AG93" s="779" t="s">
        <v>600</v>
      </c>
      <c r="AH93" s="779" t="s">
        <v>485</v>
      </c>
      <c r="AI93" s="779" t="s">
        <v>492</v>
      </c>
      <c r="AJ93" s="783">
        <v>45358</v>
      </c>
      <c r="AK93" s="783">
        <v>45645</v>
      </c>
      <c r="AL93" s="835">
        <v>7</v>
      </c>
      <c r="AM93" s="925">
        <v>26019000</v>
      </c>
      <c r="AN93" s="925">
        <v>3717000</v>
      </c>
      <c r="AO93" s="787">
        <v>1486800</v>
      </c>
      <c r="AP93" s="926">
        <v>1841201</v>
      </c>
      <c r="AQ93" s="789" t="s">
        <v>821</v>
      </c>
      <c r="AR93" s="927"/>
      <c r="AS93" s="769">
        <v>1</v>
      </c>
      <c r="AT93" s="791" t="s">
        <v>112</v>
      </c>
      <c r="AU93" s="792" t="s">
        <v>112</v>
      </c>
      <c r="AV93" s="792" t="s">
        <v>112</v>
      </c>
      <c r="AW93" s="792" t="s">
        <v>112</v>
      </c>
      <c r="AX93" s="792" t="s">
        <v>112</v>
      </c>
      <c r="AY93" s="769"/>
      <c r="AZ93" s="769"/>
      <c r="BA93" s="769"/>
      <c r="BB93" s="769"/>
      <c r="BC93" s="769"/>
      <c r="BD93" s="769"/>
      <c r="BE93" s="769"/>
      <c r="BF93" s="769"/>
      <c r="BG93" s="769" t="s">
        <v>112</v>
      </c>
      <c r="BH93" s="769" t="s">
        <v>112</v>
      </c>
      <c r="BI93" s="769" t="s">
        <v>112</v>
      </c>
      <c r="BJ93" s="769" t="s">
        <v>112</v>
      </c>
      <c r="BK93" s="769" t="s">
        <v>112</v>
      </c>
      <c r="BL93" s="769" t="s">
        <v>112</v>
      </c>
      <c r="BM93" s="769" t="s">
        <v>3693</v>
      </c>
      <c r="BN93" s="769" t="s">
        <v>112</v>
      </c>
      <c r="BO93" s="769" t="s">
        <v>112</v>
      </c>
      <c r="BP93" s="769" t="s">
        <v>112</v>
      </c>
      <c r="BQ93" s="769" t="s">
        <v>112</v>
      </c>
      <c r="BR93" s="926"/>
      <c r="BS93" s="926"/>
      <c r="BT93" s="926"/>
      <c r="BU93" s="926"/>
      <c r="BV93" s="926"/>
      <c r="BW93" s="926"/>
      <c r="BX93" s="928"/>
      <c r="BY93" s="740">
        <v>1841201</v>
      </c>
      <c r="BZ93" s="794" t="s">
        <v>3704</v>
      </c>
      <c r="CA93" s="928">
        <v>1841201</v>
      </c>
      <c r="CB93" s="928">
        <v>1</v>
      </c>
      <c r="CC93" s="740">
        <v>0.52200000000000002</v>
      </c>
      <c r="CD93" s="796" t="s">
        <v>3760</v>
      </c>
      <c r="CE93" s="796" t="s">
        <v>2524</v>
      </c>
      <c r="CF93" s="796" t="s">
        <v>3634</v>
      </c>
      <c r="CG93" s="796" t="s">
        <v>177</v>
      </c>
      <c r="CH93" s="797">
        <v>6045432000</v>
      </c>
      <c r="CI93" s="797">
        <v>3002500001</v>
      </c>
      <c r="CJ93" s="798" t="s">
        <v>3706</v>
      </c>
      <c r="CK93" s="926"/>
      <c r="CL93" s="768">
        <v>101</v>
      </c>
      <c r="CM93" s="768" t="str">
        <f t="shared" si="1"/>
        <v>pinta</v>
      </c>
    </row>
    <row r="94" spans="2:91" s="768" customFormat="1" ht="16.149999999999999" customHeight="1" thickBot="1">
      <c r="B94" s="769"/>
      <c r="C94" s="890" t="s">
        <v>474</v>
      </c>
      <c r="D94" s="832" t="s">
        <v>3960</v>
      </c>
      <c r="E94" s="771">
        <v>45413</v>
      </c>
      <c r="F94" s="772">
        <v>45406</v>
      </c>
      <c r="G94" s="770" t="s">
        <v>61</v>
      </c>
      <c r="H94" s="770">
        <v>15448198</v>
      </c>
      <c r="I94" s="770" t="s">
        <v>3311</v>
      </c>
      <c r="J94" s="770" t="s">
        <v>3121</v>
      </c>
      <c r="K94" s="770" t="s">
        <v>3871</v>
      </c>
      <c r="L94" s="770" t="s">
        <v>3872</v>
      </c>
      <c r="M94" s="771">
        <v>31180</v>
      </c>
      <c r="N94" s="813">
        <v>103</v>
      </c>
      <c r="O94" s="816" t="s">
        <v>4</v>
      </c>
      <c r="P94" s="827" t="s">
        <v>3585</v>
      </c>
      <c r="Q94" s="818" t="s">
        <v>2524</v>
      </c>
      <c r="R94" s="818" t="s">
        <v>3626</v>
      </c>
      <c r="S94" s="816" t="s">
        <v>3118</v>
      </c>
      <c r="T94" s="740"/>
      <c r="U94" s="775">
        <v>6045432000</v>
      </c>
      <c r="V94" s="740">
        <v>3002294303</v>
      </c>
      <c r="W94" s="891" t="s">
        <v>3902</v>
      </c>
      <c r="X94" s="740" t="s">
        <v>2527</v>
      </c>
      <c r="Y94" s="740"/>
      <c r="Z94" s="740" t="s">
        <v>2548</v>
      </c>
      <c r="AA94" s="740"/>
      <c r="AB94" s="779" t="s">
        <v>4024</v>
      </c>
      <c r="AC94" s="790"/>
      <c r="AD94" s="892" t="s">
        <v>489</v>
      </c>
      <c r="AE94" s="821"/>
      <c r="AF94" s="779" t="s">
        <v>551</v>
      </c>
      <c r="AG94" s="779" t="s">
        <v>600</v>
      </c>
      <c r="AH94" s="779" t="s">
        <v>485</v>
      </c>
      <c r="AI94" s="779" t="s">
        <v>492</v>
      </c>
      <c r="AJ94" s="822">
        <v>45604</v>
      </c>
      <c r="AK94" s="822">
        <v>45636</v>
      </c>
      <c r="AL94" s="816">
        <v>1</v>
      </c>
      <c r="AM94" s="893">
        <v>4500000</v>
      </c>
      <c r="AN94" s="893">
        <v>4500000</v>
      </c>
      <c r="AO94" s="893">
        <v>1800000</v>
      </c>
      <c r="AP94" s="740">
        <v>1841201</v>
      </c>
      <c r="AQ94" s="789" t="s">
        <v>821</v>
      </c>
      <c r="AR94" s="790"/>
      <c r="AS94" s="769">
        <v>1</v>
      </c>
      <c r="AT94" s="791" t="s">
        <v>112</v>
      </c>
      <c r="AU94" s="792" t="s">
        <v>112</v>
      </c>
      <c r="AV94" s="792" t="s">
        <v>112</v>
      </c>
      <c r="AW94" s="792" t="s">
        <v>112</v>
      </c>
      <c r="AX94" s="792" t="s">
        <v>112</v>
      </c>
      <c r="AY94" s="769"/>
      <c r="AZ94" s="769"/>
      <c r="BA94" s="769"/>
      <c r="BB94" s="769"/>
      <c r="BC94" s="769"/>
      <c r="BD94" s="769"/>
      <c r="BE94" s="769"/>
      <c r="BF94" s="769"/>
      <c r="BG94" s="769" t="s">
        <v>112</v>
      </c>
      <c r="BH94" s="769" t="s">
        <v>112</v>
      </c>
      <c r="BI94" s="769" t="s">
        <v>112</v>
      </c>
      <c r="BJ94" s="769" t="s">
        <v>112</v>
      </c>
      <c r="BK94" s="769" t="s">
        <v>112</v>
      </c>
      <c r="BL94" s="769" t="s">
        <v>112</v>
      </c>
      <c r="BM94" s="769" t="s">
        <v>3693</v>
      </c>
      <c r="BN94" s="769" t="s">
        <v>112</v>
      </c>
      <c r="BO94" s="769" t="s">
        <v>112</v>
      </c>
      <c r="BP94" s="769" t="s">
        <v>112</v>
      </c>
      <c r="BQ94" s="769" t="s">
        <v>112</v>
      </c>
      <c r="BR94" s="740"/>
      <c r="BS94" s="740"/>
      <c r="BT94" s="740"/>
      <c r="BU94" s="740"/>
      <c r="BV94" s="740"/>
      <c r="BW94" s="740"/>
      <c r="BX94" s="740"/>
      <c r="BY94" s="740">
        <v>1841201</v>
      </c>
      <c r="BZ94" s="740" t="s">
        <v>3704</v>
      </c>
      <c r="CA94" s="740">
        <v>1841201</v>
      </c>
      <c r="CB94" s="740">
        <v>1</v>
      </c>
      <c r="CC94" s="740">
        <v>0.52200000000000002</v>
      </c>
      <c r="CD94" s="796" t="s">
        <v>3846</v>
      </c>
      <c r="CE94" s="796" t="s">
        <v>2524</v>
      </c>
      <c r="CF94" s="796" t="s">
        <v>3634</v>
      </c>
      <c r="CG94" s="796" t="s">
        <v>177</v>
      </c>
      <c r="CH94" s="797">
        <v>6045432000</v>
      </c>
      <c r="CI94" s="797">
        <v>3002500001</v>
      </c>
      <c r="CJ94" s="798" t="s">
        <v>3706</v>
      </c>
      <c r="CK94" s="740"/>
      <c r="CL94" s="768">
        <v>103</v>
      </c>
      <c r="CM94" s="768" t="str">
        <f t="shared" si="1"/>
        <v>pinta</v>
      </c>
    </row>
    <row r="95" spans="2:91" s="768" customFormat="1" ht="16.149999999999999" customHeight="1" thickBot="1">
      <c r="B95" s="769"/>
      <c r="C95" s="890" t="s">
        <v>474</v>
      </c>
      <c r="D95" s="832" t="s">
        <v>3960</v>
      </c>
      <c r="E95" s="771">
        <v>45413</v>
      </c>
      <c r="F95" s="772">
        <v>45406</v>
      </c>
      <c r="G95" s="842" t="s">
        <v>61</v>
      </c>
      <c r="H95" s="842">
        <v>1036402057</v>
      </c>
      <c r="I95" s="842" t="s">
        <v>2620</v>
      </c>
      <c r="J95" s="842" t="s">
        <v>2898</v>
      </c>
      <c r="K95" s="842" t="s">
        <v>3930</v>
      </c>
      <c r="L95" s="842"/>
      <c r="M95" s="898">
        <v>35440</v>
      </c>
      <c r="N95" s="813">
        <v>105</v>
      </c>
      <c r="O95" s="816" t="s">
        <v>4</v>
      </c>
      <c r="P95" s="901" t="s">
        <v>3931</v>
      </c>
      <c r="Q95" s="929" t="s">
        <v>2524</v>
      </c>
      <c r="R95" s="929" t="s">
        <v>3626</v>
      </c>
      <c r="S95" s="816" t="s">
        <v>3118</v>
      </c>
      <c r="T95" s="740"/>
      <c r="U95" s="775">
        <v>6045432000</v>
      </c>
      <c r="V95" s="740">
        <v>3113149817</v>
      </c>
      <c r="W95" s="930" t="s">
        <v>3932</v>
      </c>
      <c r="X95" s="740" t="s">
        <v>3139</v>
      </c>
      <c r="Y95" s="740"/>
      <c r="Z95" s="740" t="s">
        <v>2548</v>
      </c>
      <c r="AA95" s="740"/>
      <c r="AB95" s="779" t="s">
        <v>4024</v>
      </c>
      <c r="AC95" s="790"/>
      <c r="AD95" s="892" t="s">
        <v>489</v>
      </c>
      <c r="AE95" s="821"/>
      <c r="AF95" s="779" t="s">
        <v>551</v>
      </c>
      <c r="AG95" s="779" t="s">
        <v>600</v>
      </c>
      <c r="AH95" s="779" t="s">
        <v>485</v>
      </c>
      <c r="AI95" s="779" t="s">
        <v>492</v>
      </c>
      <c r="AJ95" s="822">
        <v>45405</v>
      </c>
      <c r="AK95" s="822">
        <v>45636</v>
      </c>
      <c r="AL95" s="816">
        <v>1</v>
      </c>
      <c r="AM95" s="931" t="s">
        <v>3933</v>
      </c>
      <c r="AN95" s="828">
        <v>2796000</v>
      </c>
      <c r="AO95" s="828">
        <v>1300000</v>
      </c>
      <c r="AP95" s="740">
        <v>1841201</v>
      </c>
      <c r="AQ95" s="789" t="s">
        <v>821</v>
      </c>
      <c r="AR95" s="790"/>
      <c r="AS95" s="769">
        <v>5</v>
      </c>
      <c r="AT95" s="791" t="s">
        <v>112</v>
      </c>
      <c r="AU95" s="792" t="s">
        <v>112</v>
      </c>
      <c r="AV95" s="792" t="s">
        <v>112</v>
      </c>
      <c r="AW95" s="792" t="s">
        <v>112</v>
      </c>
      <c r="AX95" s="792" t="s">
        <v>112</v>
      </c>
      <c r="AY95" s="769"/>
      <c r="AZ95" s="769"/>
      <c r="BA95" s="769"/>
      <c r="BB95" s="769"/>
      <c r="BC95" s="769"/>
      <c r="BD95" s="769"/>
      <c r="BE95" s="769"/>
      <c r="BF95" s="769"/>
      <c r="BG95" s="769" t="s">
        <v>112</v>
      </c>
      <c r="BH95" s="769" t="s">
        <v>112</v>
      </c>
      <c r="BI95" s="769" t="s">
        <v>112</v>
      </c>
      <c r="BJ95" s="769" t="s">
        <v>112</v>
      </c>
      <c r="BK95" s="769" t="s">
        <v>112</v>
      </c>
      <c r="BL95" s="769" t="s">
        <v>112</v>
      </c>
      <c r="BM95" s="769" t="s">
        <v>3693</v>
      </c>
      <c r="BN95" s="769" t="s">
        <v>112</v>
      </c>
      <c r="BO95" s="769" t="s">
        <v>112</v>
      </c>
      <c r="BP95" s="769" t="s">
        <v>112</v>
      </c>
      <c r="BQ95" s="769" t="s">
        <v>112</v>
      </c>
      <c r="BR95" s="740"/>
      <c r="BS95" s="740"/>
      <c r="BT95" s="740"/>
      <c r="BU95" s="740"/>
      <c r="BV95" s="740"/>
      <c r="BW95" s="740"/>
      <c r="BX95" s="740"/>
      <c r="BY95" s="740">
        <v>1841201</v>
      </c>
      <c r="BZ95" s="740" t="s">
        <v>3704</v>
      </c>
      <c r="CA95" s="740">
        <v>1841201</v>
      </c>
      <c r="CB95" s="740">
        <v>1</v>
      </c>
      <c r="CC95" s="740">
        <v>0.52200000000000002</v>
      </c>
      <c r="CD95" s="796" t="s">
        <v>3846</v>
      </c>
      <c r="CE95" s="796" t="s">
        <v>2524</v>
      </c>
      <c r="CF95" s="796" t="s">
        <v>3634</v>
      </c>
      <c r="CG95" s="796" t="s">
        <v>177</v>
      </c>
      <c r="CH95" s="797">
        <v>6045432000</v>
      </c>
      <c r="CI95" s="797">
        <v>3002500001</v>
      </c>
      <c r="CJ95" s="798" t="s">
        <v>3706</v>
      </c>
      <c r="CK95" s="740"/>
      <c r="CL95" s="768">
        <v>105</v>
      </c>
      <c r="CM95" s="768" t="str">
        <f t="shared" si="1"/>
        <v>pinta</v>
      </c>
    </row>
    <row r="96" spans="2:91" s="768" customFormat="1" ht="16.5" customHeight="1" thickBot="1">
      <c r="B96" s="769"/>
      <c r="C96" s="770" t="s">
        <v>474</v>
      </c>
      <c r="D96" s="832" t="s">
        <v>3960</v>
      </c>
      <c r="E96" s="771">
        <v>45413</v>
      </c>
      <c r="F96" s="772">
        <v>45406</v>
      </c>
      <c r="G96" s="770" t="s">
        <v>61</v>
      </c>
      <c r="H96" s="770">
        <v>1001499218</v>
      </c>
      <c r="I96" s="770" t="s">
        <v>2673</v>
      </c>
      <c r="J96" s="770" t="s">
        <v>2815</v>
      </c>
      <c r="K96" s="770" t="s">
        <v>3329</v>
      </c>
      <c r="L96" s="770"/>
      <c r="M96" s="771">
        <v>36601</v>
      </c>
      <c r="N96" s="813">
        <v>106</v>
      </c>
      <c r="O96" s="770" t="s">
        <v>524</v>
      </c>
      <c r="P96" s="920" t="s">
        <v>3330</v>
      </c>
      <c r="Q96" s="834" t="s">
        <v>2524</v>
      </c>
      <c r="R96" s="834" t="s">
        <v>3626</v>
      </c>
      <c r="S96" s="835" t="s">
        <v>3118</v>
      </c>
      <c r="T96" s="921"/>
      <c r="U96" s="775">
        <v>6045432000</v>
      </c>
      <c r="V96" s="921">
        <v>3117243175</v>
      </c>
      <c r="W96" s="922" t="s">
        <v>3331</v>
      </c>
      <c r="X96" s="921" t="s">
        <v>2527</v>
      </c>
      <c r="Y96" s="921"/>
      <c r="Z96" s="921" t="s">
        <v>3119</v>
      </c>
      <c r="AA96" s="921"/>
      <c r="AB96" s="779" t="s">
        <v>4024</v>
      </c>
      <c r="AC96" s="923"/>
      <c r="AD96" s="781" t="s">
        <v>489</v>
      </c>
      <c r="AE96" s="924"/>
      <c r="AF96" s="779" t="s">
        <v>551</v>
      </c>
      <c r="AG96" s="779" t="s">
        <v>600</v>
      </c>
      <c r="AH96" s="779" t="s">
        <v>485</v>
      </c>
      <c r="AI96" s="779" t="s">
        <v>492</v>
      </c>
      <c r="AJ96" s="783">
        <v>45357</v>
      </c>
      <c r="AK96" s="783">
        <v>45643</v>
      </c>
      <c r="AL96" s="835">
        <v>7</v>
      </c>
      <c r="AM96" s="925">
        <v>26019000</v>
      </c>
      <c r="AN96" s="925">
        <v>3717000</v>
      </c>
      <c r="AO96" s="787">
        <v>1486800</v>
      </c>
      <c r="AP96" s="926">
        <v>1841201</v>
      </c>
      <c r="AQ96" s="789" t="s">
        <v>821</v>
      </c>
      <c r="AR96" s="927"/>
      <c r="AS96" s="769">
        <v>1</v>
      </c>
      <c r="AT96" s="791" t="s">
        <v>112</v>
      </c>
      <c r="AU96" s="792" t="s">
        <v>112</v>
      </c>
      <c r="AV96" s="792" t="s">
        <v>112</v>
      </c>
      <c r="AW96" s="792" t="s">
        <v>112</v>
      </c>
      <c r="AX96" s="792" t="s">
        <v>112</v>
      </c>
      <c r="AY96" s="769"/>
      <c r="AZ96" s="769"/>
      <c r="BA96" s="769"/>
      <c r="BB96" s="769"/>
      <c r="BC96" s="769"/>
      <c r="BD96" s="769"/>
      <c r="BE96" s="769"/>
      <c r="BF96" s="769"/>
      <c r="BG96" s="769" t="s">
        <v>112</v>
      </c>
      <c r="BH96" s="769" t="s">
        <v>112</v>
      </c>
      <c r="BI96" s="769" t="s">
        <v>112</v>
      </c>
      <c r="BJ96" s="769" t="s">
        <v>112</v>
      </c>
      <c r="BK96" s="769" t="s">
        <v>112</v>
      </c>
      <c r="BL96" s="769" t="s">
        <v>112</v>
      </c>
      <c r="BM96" s="769" t="s">
        <v>3693</v>
      </c>
      <c r="BN96" s="769" t="s">
        <v>112</v>
      </c>
      <c r="BO96" s="769" t="s">
        <v>112</v>
      </c>
      <c r="BP96" s="769" t="s">
        <v>112</v>
      </c>
      <c r="BQ96" s="769" t="s">
        <v>112</v>
      </c>
      <c r="BR96" s="926"/>
      <c r="BS96" s="926"/>
      <c r="BT96" s="926"/>
      <c r="BU96" s="926"/>
      <c r="BV96" s="926"/>
      <c r="BW96" s="926"/>
      <c r="BX96" s="928"/>
      <c r="BY96" s="740">
        <v>1841201</v>
      </c>
      <c r="BZ96" s="794" t="s">
        <v>3704</v>
      </c>
      <c r="CA96" s="928">
        <v>1841201</v>
      </c>
      <c r="CB96" s="928">
        <v>1</v>
      </c>
      <c r="CC96" s="740">
        <v>0.52200000000000002</v>
      </c>
      <c r="CD96" s="796" t="s">
        <v>3761</v>
      </c>
      <c r="CE96" s="796" t="s">
        <v>2524</v>
      </c>
      <c r="CF96" s="796" t="s">
        <v>3634</v>
      </c>
      <c r="CG96" s="796" t="s">
        <v>177</v>
      </c>
      <c r="CH96" s="797">
        <v>6045432000</v>
      </c>
      <c r="CI96" s="797">
        <v>3002500001</v>
      </c>
      <c r="CJ96" s="798" t="s">
        <v>3706</v>
      </c>
      <c r="CK96" s="926"/>
      <c r="CL96" s="768">
        <v>106</v>
      </c>
      <c r="CM96" s="768" t="str">
        <f t="shared" si="1"/>
        <v>pinta</v>
      </c>
    </row>
    <row r="97" spans="2:91" s="768" customFormat="1" ht="16.5" customHeight="1" thickBot="1">
      <c r="B97" s="769"/>
      <c r="C97" s="770" t="s">
        <v>474</v>
      </c>
      <c r="D97" s="832" t="s">
        <v>3960</v>
      </c>
      <c r="E97" s="771">
        <v>45505</v>
      </c>
      <c r="F97" s="772">
        <v>45406</v>
      </c>
      <c r="G97" s="770" t="s">
        <v>61</v>
      </c>
      <c r="H97" s="770">
        <v>1036403894</v>
      </c>
      <c r="I97" s="770" t="s">
        <v>3120</v>
      </c>
      <c r="J97" s="770" t="s">
        <v>2644</v>
      </c>
      <c r="K97" s="770" t="s">
        <v>3483</v>
      </c>
      <c r="L97" s="770" t="s">
        <v>3211</v>
      </c>
      <c r="M97" s="771">
        <v>36104</v>
      </c>
      <c r="N97" s="813">
        <v>109</v>
      </c>
      <c r="O97" s="770" t="s">
        <v>4</v>
      </c>
      <c r="P97" s="920" t="s">
        <v>4065</v>
      </c>
      <c r="Q97" s="834" t="s">
        <v>2524</v>
      </c>
      <c r="R97" s="834" t="s">
        <v>3626</v>
      </c>
      <c r="S97" s="983" t="s">
        <v>3118</v>
      </c>
      <c r="T97" s="921"/>
      <c r="U97" s="775">
        <v>6045432000</v>
      </c>
      <c r="V97" s="921">
        <v>3215708133</v>
      </c>
      <c r="W97" s="984" t="s">
        <v>4066</v>
      </c>
      <c r="X97" s="921" t="s">
        <v>2547</v>
      </c>
      <c r="Y97" s="921"/>
      <c r="Z97" s="921" t="s">
        <v>3119</v>
      </c>
      <c r="AA97" s="921"/>
      <c r="AB97" s="779" t="s">
        <v>4024</v>
      </c>
      <c r="AC97" s="923"/>
      <c r="AD97" s="781" t="s">
        <v>489</v>
      </c>
      <c r="AE97" s="924"/>
      <c r="AF97" s="779" t="s">
        <v>551</v>
      </c>
      <c r="AG97" s="779" t="s">
        <v>600</v>
      </c>
      <c r="AH97" s="779" t="s">
        <v>485</v>
      </c>
      <c r="AI97" s="779" t="s">
        <v>492</v>
      </c>
      <c r="AJ97" s="783">
        <v>45505</v>
      </c>
      <c r="AK97" s="783">
        <v>45656</v>
      </c>
      <c r="AL97" s="835">
        <v>4</v>
      </c>
      <c r="AM97" s="925">
        <v>9394600</v>
      </c>
      <c r="AN97" s="925">
        <v>1878920</v>
      </c>
      <c r="AO97" s="787">
        <v>1300000</v>
      </c>
      <c r="AP97" s="926">
        <v>1841201</v>
      </c>
      <c r="AQ97" s="789" t="s">
        <v>821</v>
      </c>
      <c r="AR97" s="927"/>
      <c r="AS97" s="769">
        <v>1</v>
      </c>
      <c r="AT97" s="791" t="s">
        <v>112</v>
      </c>
      <c r="AU97" s="792" t="s">
        <v>112</v>
      </c>
      <c r="AV97" s="792" t="s">
        <v>112</v>
      </c>
      <c r="AW97" s="792" t="s">
        <v>112</v>
      </c>
      <c r="AX97" s="792" t="s">
        <v>112</v>
      </c>
      <c r="AY97" s="769"/>
      <c r="AZ97" s="769"/>
      <c r="BA97" s="769"/>
      <c r="BB97" s="769"/>
      <c r="BC97" s="769"/>
      <c r="BD97" s="769"/>
      <c r="BE97" s="769"/>
      <c r="BF97" s="769"/>
      <c r="BG97" s="769" t="s">
        <v>112</v>
      </c>
      <c r="BH97" s="769" t="s">
        <v>112</v>
      </c>
      <c r="BI97" s="769" t="s">
        <v>112</v>
      </c>
      <c r="BJ97" s="769" t="s">
        <v>112</v>
      </c>
      <c r="BK97" s="769" t="s">
        <v>112</v>
      </c>
      <c r="BL97" s="769" t="s">
        <v>112</v>
      </c>
      <c r="BM97" s="769" t="s">
        <v>3693</v>
      </c>
      <c r="BN97" s="769" t="s">
        <v>112</v>
      </c>
      <c r="BO97" s="769" t="s">
        <v>112</v>
      </c>
      <c r="BP97" s="769" t="s">
        <v>112</v>
      </c>
      <c r="BQ97" s="769" t="s">
        <v>112</v>
      </c>
      <c r="BR97" s="926"/>
      <c r="BS97" s="926"/>
      <c r="BT97" s="926"/>
      <c r="BU97" s="926"/>
      <c r="BV97" s="926"/>
      <c r="BW97" s="926"/>
      <c r="BX97" s="928"/>
      <c r="BY97" s="740">
        <v>1841201</v>
      </c>
      <c r="BZ97" s="794" t="s">
        <v>3704</v>
      </c>
      <c r="CA97" s="928">
        <v>1841201</v>
      </c>
      <c r="CB97" s="928">
        <v>1</v>
      </c>
      <c r="CC97" s="740">
        <v>0.52200000000000002</v>
      </c>
      <c r="CD97" s="796" t="s">
        <v>2541</v>
      </c>
      <c r="CE97" s="796" t="s">
        <v>2524</v>
      </c>
      <c r="CF97" s="796" t="s">
        <v>3634</v>
      </c>
      <c r="CG97" s="796" t="s">
        <v>177</v>
      </c>
      <c r="CH97" s="797">
        <v>6045432000</v>
      </c>
      <c r="CI97" s="797">
        <v>3002500001</v>
      </c>
      <c r="CJ97" s="798" t="s">
        <v>3706</v>
      </c>
      <c r="CK97" s="926"/>
      <c r="CL97" s="768">
        <v>109</v>
      </c>
      <c r="CM97" s="768" t="str">
        <f t="shared" si="1"/>
        <v>pinta</v>
      </c>
    </row>
    <row r="98" spans="2:91" s="768" customFormat="1" ht="16.5" customHeight="1" thickBot="1">
      <c r="B98" s="769"/>
      <c r="C98" s="770" t="s">
        <v>474</v>
      </c>
      <c r="D98" s="832" t="s">
        <v>3960</v>
      </c>
      <c r="E98" s="771">
        <v>45413</v>
      </c>
      <c r="F98" s="772">
        <v>45406</v>
      </c>
      <c r="G98" s="770" t="s">
        <v>61</v>
      </c>
      <c r="H98" s="770">
        <v>21492494</v>
      </c>
      <c r="I98" s="770" t="s">
        <v>2575</v>
      </c>
      <c r="J98" s="770" t="s">
        <v>2655</v>
      </c>
      <c r="K98" s="770" t="s">
        <v>4061</v>
      </c>
      <c r="L98" s="770" t="s">
        <v>2608</v>
      </c>
      <c r="M98" s="771">
        <v>29694</v>
      </c>
      <c r="N98" s="813">
        <v>110</v>
      </c>
      <c r="O98" s="770" t="s">
        <v>524</v>
      </c>
      <c r="P98" s="920" t="s">
        <v>4062</v>
      </c>
      <c r="Q98" s="834" t="s">
        <v>2524</v>
      </c>
      <c r="R98" s="834" t="s">
        <v>4063</v>
      </c>
      <c r="S98" s="983" t="s">
        <v>3118</v>
      </c>
      <c r="T98" s="921"/>
      <c r="U98" s="775">
        <v>6045432000</v>
      </c>
      <c r="V98" s="921">
        <v>3187754477</v>
      </c>
      <c r="W98" s="984" t="s">
        <v>4064</v>
      </c>
      <c r="X98" s="921" t="s">
        <v>2527</v>
      </c>
      <c r="Y98" s="921"/>
      <c r="Z98" s="921" t="s">
        <v>3119</v>
      </c>
      <c r="AA98" s="921"/>
      <c r="AB98" s="779" t="s">
        <v>4024</v>
      </c>
      <c r="AC98" s="923"/>
      <c r="AD98" s="781" t="s">
        <v>489</v>
      </c>
      <c r="AE98" s="924"/>
      <c r="AF98" s="779" t="s">
        <v>551</v>
      </c>
      <c r="AG98" s="779" t="s">
        <v>600</v>
      </c>
      <c r="AH98" s="779" t="s">
        <v>485</v>
      </c>
      <c r="AI98" s="779" t="s">
        <v>492</v>
      </c>
      <c r="AJ98" s="783">
        <v>45461</v>
      </c>
      <c r="AK98" s="783">
        <v>45644</v>
      </c>
      <c r="AL98" s="835">
        <v>6</v>
      </c>
      <c r="AM98" s="925">
        <v>25200000</v>
      </c>
      <c r="AN98" s="925">
        <v>4200000</v>
      </c>
      <c r="AO98" s="787">
        <v>1680000</v>
      </c>
      <c r="AP98" s="926">
        <v>1841201</v>
      </c>
      <c r="AQ98" s="789" t="s">
        <v>821</v>
      </c>
      <c r="AR98" s="927"/>
      <c r="AS98" s="769">
        <v>1</v>
      </c>
      <c r="AT98" s="791" t="s">
        <v>112</v>
      </c>
      <c r="AU98" s="792" t="s">
        <v>112</v>
      </c>
      <c r="AV98" s="792" t="s">
        <v>112</v>
      </c>
      <c r="AW98" s="792" t="s">
        <v>112</v>
      </c>
      <c r="AX98" s="792" t="s">
        <v>112</v>
      </c>
      <c r="AY98" s="769"/>
      <c r="AZ98" s="769"/>
      <c r="BA98" s="769"/>
      <c r="BB98" s="769"/>
      <c r="BC98" s="769"/>
      <c r="BD98" s="769"/>
      <c r="BE98" s="769"/>
      <c r="BF98" s="769"/>
      <c r="BG98" s="769" t="s">
        <v>112</v>
      </c>
      <c r="BH98" s="769" t="s">
        <v>112</v>
      </c>
      <c r="BI98" s="769" t="s">
        <v>112</v>
      </c>
      <c r="BJ98" s="769" t="s">
        <v>112</v>
      </c>
      <c r="BK98" s="769" t="s">
        <v>112</v>
      </c>
      <c r="BL98" s="769" t="s">
        <v>112</v>
      </c>
      <c r="BM98" s="769" t="s">
        <v>3693</v>
      </c>
      <c r="BN98" s="769" t="s">
        <v>112</v>
      </c>
      <c r="BO98" s="769" t="s">
        <v>112</v>
      </c>
      <c r="BP98" s="769" t="s">
        <v>112</v>
      </c>
      <c r="BQ98" s="769" t="s">
        <v>112</v>
      </c>
      <c r="BR98" s="926"/>
      <c r="BS98" s="926"/>
      <c r="BT98" s="926"/>
      <c r="BU98" s="926"/>
      <c r="BV98" s="926"/>
      <c r="BW98" s="926"/>
      <c r="BX98" s="928"/>
      <c r="BY98" s="740">
        <v>1841201</v>
      </c>
      <c r="BZ98" s="794" t="s">
        <v>3704</v>
      </c>
      <c r="CA98" s="928">
        <v>1841201</v>
      </c>
      <c r="CB98" s="928">
        <v>1</v>
      </c>
      <c r="CC98" s="740">
        <v>0.52200000000000002</v>
      </c>
      <c r="CD98" s="796" t="s">
        <v>3761</v>
      </c>
      <c r="CE98" s="796" t="s">
        <v>2524</v>
      </c>
      <c r="CF98" s="796" t="s">
        <v>3634</v>
      </c>
      <c r="CG98" s="796" t="s">
        <v>177</v>
      </c>
      <c r="CH98" s="797">
        <v>6045432000</v>
      </c>
      <c r="CI98" s="797">
        <v>3002500001</v>
      </c>
      <c r="CJ98" s="798" t="s">
        <v>3706</v>
      </c>
      <c r="CK98" s="926"/>
      <c r="CL98" s="768">
        <v>110</v>
      </c>
      <c r="CM98" s="768" t="str">
        <f t="shared" si="1"/>
        <v>pinta</v>
      </c>
    </row>
    <row r="99" spans="2:91" s="768" customFormat="1" ht="16.5" customHeight="1" thickBot="1">
      <c r="B99" s="769"/>
      <c r="C99" s="770" t="s">
        <v>474</v>
      </c>
      <c r="D99" s="832" t="s">
        <v>3961</v>
      </c>
      <c r="E99" s="771">
        <v>45413</v>
      </c>
      <c r="F99" s="772">
        <v>45406</v>
      </c>
      <c r="G99" s="770" t="s">
        <v>61</v>
      </c>
      <c r="H99" s="770">
        <v>1036397762</v>
      </c>
      <c r="I99" s="770" t="s">
        <v>3332</v>
      </c>
      <c r="J99" s="770" t="s">
        <v>2575</v>
      </c>
      <c r="K99" s="770" t="s">
        <v>3333</v>
      </c>
      <c r="L99" s="770" t="s">
        <v>3048</v>
      </c>
      <c r="M99" s="771">
        <v>33886</v>
      </c>
      <c r="N99" s="813">
        <v>112</v>
      </c>
      <c r="O99" s="770" t="s">
        <v>524</v>
      </c>
      <c r="P99" s="833" t="s">
        <v>3129</v>
      </c>
      <c r="Q99" s="834" t="s">
        <v>2524</v>
      </c>
      <c r="R99" s="834" t="s">
        <v>3626</v>
      </c>
      <c r="S99" s="835" t="s">
        <v>178</v>
      </c>
      <c r="T99" s="776"/>
      <c r="U99" s="775">
        <v>6045432000</v>
      </c>
      <c r="V99" s="776">
        <v>3207190820</v>
      </c>
      <c r="W99" s="777" t="s">
        <v>3334</v>
      </c>
      <c r="X99" s="776" t="s">
        <v>2527</v>
      </c>
      <c r="Y99" s="776"/>
      <c r="Z99" s="776" t="s">
        <v>2623</v>
      </c>
      <c r="AA99" s="776"/>
      <c r="AB99" s="779" t="s">
        <v>2527</v>
      </c>
      <c r="AC99" s="780"/>
      <c r="AD99" s="781" t="s">
        <v>489</v>
      </c>
      <c r="AE99" s="782"/>
      <c r="AF99" s="779" t="s">
        <v>551</v>
      </c>
      <c r="AG99" s="779" t="s">
        <v>600</v>
      </c>
      <c r="AH99" s="779" t="s">
        <v>485</v>
      </c>
      <c r="AI99" s="779" t="s">
        <v>492</v>
      </c>
      <c r="AJ99" s="836">
        <v>45316</v>
      </c>
      <c r="AK99" s="836">
        <v>45650</v>
      </c>
      <c r="AL99" s="837">
        <v>11</v>
      </c>
      <c r="AM99" s="838">
        <v>40887000</v>
      </c>
      <c r="AN99" s="838">
        <v>3717000</v>
      </c>
      <c r="AO99" s="839">
        <v>1486800</v>
      </c>
      <c r="AP99" s="840">
        <v>1841201</v>
      </c>
      <c r="AQ99" s="789" t="s">
        <v>821</v>
      </c>
      <c r="AR99" s="841"/>
      <c r="AS99" s="769">
        <v>1</v>
      </c>
      <c r="AT99" s="791" t="s">
        <v>112</v>
      </c>
      <c r="AU99" s="792" t="s">
        <v>112</v>
      </c>
      <c r="AV99" s="792" t="s">
        <v>112</v>
      </c>
      <c r="AW99" s="792" t="s">
        <v>112</v>
      </c>
      <c r="AX99" s="792" t="s">
        <v>112</v>
      </c>
      <c r="AY99" s="769"/>
      <c r="AZ99" s="769"/>
      <c r="BA99" s="769"/>
      <c r="BB99" s="769"/>
      <c r="BC99" s="769"/>
      <c r="BD99" s="769"/>
      <c r="BE99" s="769"/>
      <c r="BF99" s="769"/>
      <c r="BG99" s="769" t="s">
        <v>112</v>
      </c>
      <c r="BH99" s="769" t="s">
        <v>112</v>
      </c>
      <c r="BI99" s="769" t="s">
        <v>112</v>
      </c>
      <c r="BJ99" s="769" t="s">
        <v>112</v>
      </c>
      <c r="BK99" s="769" t="s">
        <v>112</v>
      </c>
      <c r="BL99" s="769" t="s">
        <v>112</v>
      </c>
      <c r="BM99" s="769" t="s">
        <v>3693</v>
      </c>
      <c r="BN99" s="769" t="s">
        <v>112</v>
      </c>
      <c r="BO99" s="769" t="s">
        <v>112</v>
      </c>
      <c r="BP99" s="769" t="s">
        <v>112</v>
      </c>
      <c r="BQ99" s="769" t="s">
        <v>112</v>
      </c>
      <c r="BR99" s="840"/>
      <c r="BS99" s="840"/>
      <c r="BT99" s="840"/>
      <c r="BU99" s="840"/>
      <c r="BV99" s="840"/>
      <c r="BW99" s="840"/>
      <c r="BX99" s="740"/>
      <c r="BY99" s="740">
        <v>1841201</v>
      </c>
      <c r="BZ99" s="794" t="s">
        <v>3704</v>
      </c>
      <c r="CA99" s="740">
        <v>1841201</v>
      </c>
      <c r="CB99" s="740">
        <v>1</v>
      </c>
      <c r="CC99" s="740">
        <v>0.52200000000000002</v>
      </c>
      <c r="CD99" s="796" t="s">
        <v>3762</v>
      </c>
      <c r="CE99" s="796" t="s">
        <v>2524</v>
      </c>
      <c r="CF99" s="796" t="s">
        <v>3634</v>
      </c>
      <c r="CG99" s="796" t="s">
        <v>177</v>
      </c>
      <c r="CH99" s="797">
        <v>6045432000</v>
      </c>
      <c r="CI99" s="797">
        <v>3002500001</v>
      </c>
      <c r="CJ99" s="798" t="s">
        <v>3706</v>
      </c>
      <c r="CK99" s="840"/>
      <c r="CL99" s="768">
        <v>112</v>
      </c>
      <c r="CM99" s="768" t="str">
        <f t="shared" si="1"/>
        <v>pinta</v>
      </c>
    </row>
    <row r="100" spans="2:91" s="768" customFormat="1" ht="16.5" customHeight="1" thickBot="1">
      <c r="B100" s="769"/>
      <c r="C100" s="770" t="s">
        <v>474</v>
      </c>
      <c r="D100" s="832" t="s">
        <v>3961</v>
      </c>
      <c r="E100" s="771">
        <v>45413</v>
      </c>
      <c r="F100" s="772">
        <v>45406</v>
      </c>
      <c r="G100" s="770" t="s">
        <v>61</v>
      </c>
      <c r="H100" s="770">
        <v>1036398092</v>
      </c>
      <c r="I100" s="770" t="s">
        <v>3335</v>
      </c>
      <c r="J100" s="770" t="s">
        <v>2576</v>
      </c>
      <c r="K100" s="770" t="s">
        <v>3336</v>
      </c>
      <c r="L100" s="770"/>
      <c r="M100" s="771">
        <v>33984</v>
      </c>
      <c r="N100" s="813">
        <v>113</v>
      </c>
      <c r="O100" s="770" t="s">
        <v>524</v>
      </c>
      <c r="P100" s="920" t="s">
        <v>3337</v>
      </c>
      <c r="Q100" s="834" t="s">
        <v>2524</v>
      </c>
      <c r="R100" s="834" t="s">
        <v>3626</v>
      </c>
      <c r="S100" s="835" t="s">
        <v>3118</v>
      </c>
      <c r="T100" s="776"/>
      <c r="U100" s="775">
        <v>6045432000</v>
      </c>
      <c r="V100" s="776">
        <v>3216131237</v>
      </c>
      <c r="W100" s="777" t="s">
        <v>3338</v>
      </c>
      <c r="X100" s="776" t="s">
        <v>2527</v>
      </c>
      <c r="Y100" s="776"/>
      <c r="Z100" s="776" t="s">
        <v>2623</v>
      </c>
      <c r="AA100" s="776"/>
      <c r="AB100" s="779" t="s">
        <v>4024</v>
      </c>
      <c r="AC100" s="780"/>
      <c r="AD100" s="781" t="s">
        <v>489</v>
      </c>
      <c r="AE100" s="782"/>
      <c r="AF100" s="779" t="s">
        <v>551</v>
      </c>
      <c r="AG100" s="779" t="s">
        <v>600</v>
      </c>
      <c r="AH100" s="779" t="s">
        <v>485</v>
      </c>
      <c r="AI100" s="779" t="s">
        <v>492</v>
      </c>
      <c r="AJ100" s="836">
        <v>45533</v>
      </c>
      <c r="AK100" s="836">
        <v>45639</v>
      </c>
      <c r="AL100" s="837">
        <v>4</v>
      </c>
      <c r="AM100" s="838">
        <v>13009500</v>
      </c>
      <c r="AN100" s="838">
        <v>3717000</v>
      </c>
      <c r="AO100" s="839">
        <v>1486800</v>
      </c>
      <c r="AP100" s="840">
        <v>1841201</v>
      </c>
      <c r="AQ100" s="789" t="s">
        <v>821</v>
      </c>
      <c r="AR100" s="841"/>
      <c r="AS100" s="769">
        <v>1</v>
      </c>
      <c r="AT100" s="791" t="s">
        <v>112</v>
      </c>
      <c r="AU100" s="792" t="s">
        <v>112</v>
      </c>
      <c r="AV100" s="792" t="s">
        <v>112</v>
      </c>
      <c r="AW100" s="792" t="s">
        <v>112</v>
      </c>
      <c r="AX100" s="792" t="s">
        <v>112</v>
      </c>
      <c r="AY100" s="769"/>
      <c r="AZ100" s="769"/>
      <c r="BA100" s="769"/>
      <c r="BB100" s="769"/>
      <c r="BC100" s="769"/>
      <c r="BD100" s="769"/>
      <c r="BE100" s="769"/>
      <c r="BF100" s="769"/>
      <c r="BG100" s="769" t="s">
        <v>112</v>
      </c>
      <c r="BH100" s="769" t="s">
        <v>112</v>
      </c>
      <c r="BI100" s="769" t="s">
        <v>112</v>
      </c>
      <c r="BJ100" s="769" t="s">
        <v>112</v>
      </c>
      <c r="BK100" s="769" t="s">
        <v>112</v>
      </c>
      <c r="BL100" s="769" t="s">
        <v>112</v>
      </c>
      <c r="BM100" s="769" t="s">
        <v>3693</v>
      </c>
      <c r="BN100" s="769" t="s">
        <v>112</v>
      </c>
      <c r="BO100" s="769" t="s">
        <v>112</v>
      </c>
      <c r="BP100" s="769" t="s">
        <v>112</v>
      </c>
      <c r="BQ100" s="769" t="s">
        <v>112</v>
      </c>
      <c r="BR100" s="840"/>
      <c r="BS100" s="840"/>
      <c r="BT100" s="840"/>
      <c r="BU100" s="840"/>
      <c r="BV100" s="840"/>
      <c r="BW100" s="840"/>
      <c r="BX100" s="740"/>
      <c r="BY100" s="740">
        <v>1841201</v>
      </c>
      <c r="BZ100" s="794" t="s">
        <v>3704</v>
      </c>
      <c r="CA100" s="740">
        <v>1841201</v>
      </c>
      <c r="CB100" s="740">
        <v>1</v>
      </c>
      <c r="CC100" s="740">
        <v>0.52200000000000002</v>
      </c>
      <c r="CD100" s="796" t="s">
        <v>3763</v>
      </c>
      <c r="CE100" s="796" t="s">
        <v>2524</v>
      </c>
      <c r="CF100" s="796" t="s">
        <v>3634</v>
      </c>
      <c r="CG100" s="796" t="s">
        <v>177</v>
      </c>
      <c r="CH100" s="797">
        <v>6045432000</v>
      </c>
      <c r="CI100" s="797">
        <v>3002500001</v>
      </c>
      <c r="CJ100" s="798" t="s">
        <v>3706</v>
      </c>
      <c r="CK100" s="840"/>
      <c r="CL100" s="768">
        <v>113</v>
      </c>
      <c r="CM100" s="768" t="str">
        <f t="shared" si="1"/>
        <v>pinta</v>
      </c>
    </row>
    <row r="101" spans="2:91" s="768" customFormat="1" ht="16.5" customHeight="1" thickBot="1">
      <c r="B101" s="769"/>
      <c r="C101" s="770" t="s">
        <v>474</v>
      </c>
      <c r="D101" s="832" t="s">
        <v>3961</v>
      </c>
      <c r="E101" s="771">
        <v>45413</v>
      </c>
      <c r="F101" s="772">
        <v>45406</v>
      </c>
      <c r="G101" s="770" t="s">
        <v>61</v>
      </c>
      <c r="H101" s="770">
        <v>1036951611</v>
      </c>
      <c r="I101" s="770" t="s">
        <v>3339</v>
      </c>
      <c r="J101" s="770" t="s">
        <v>2624</v>
      </c>
      <c r="K101" s="770" t="s">
        <v>3340</v>
      </c>
      <c r="L101" s="770"/>
      <c r="M101" s="771">
        <v>34632</v>
      </c>
      <c r="N101" s="813">
        <v>114</v>
      </c>
      <c r="O101" s="770" t="s">
        <v>524</v>
      </c>
      <c r="P101" s="833" t="s">
        <v>3341</v>
      </c>
      <c r="Q101" s="834" t="s">
        <v>2524</v>
      </c>
      <c r="R101" s="834" t="s">
        <v>3626</v>
      </c>
      <c r="S101" s="835" t="s">
        <v>3118</v>
      </c>
      <c r="T101" s="776"/>
      <c r="U101" s="775">
        <v>6045432000</v>
      </c>
      <c r="V101" s="776">
        <v>3142862833</v>
      </c>
      <c r="W101" s="777" t="s">
        <v>3342</v>
      </c>
      <c r="X101" s="776" t="s">
        <v>2527</v>
      </c>
      <c r="Y101" s="776"/>
      <c r="Z101" s="776" t="s">
        <v>2573</v>
      </c>
      <c r="AA101" s="776"/>
      <c r="AB101" s="779" t="s">
        <v>4024</v>
      </c>
      <c r="AC101" s="780"/>
      <c r="AD101" s="781" t="s">
        <v>489</v>
      </c>
      <c r="AE101" s="782"/>
      <c r="AF101" s="779" t="s">
        <v>551</v>
      </c>
      <c r="AG101" s="779" t="s">
        <v>600</v>
      </c>
      <c r="AH101" s="779" t="s">
        <v>485</v>
      </c>
      <c r="AI101" s="779" t="s">
        <v>492</v>
      </c>
      <c r="AJ101" s="836">
        <v>45343</v>
      </c>
      <c r="AK101" s="836">
        <v>45626</v>
      </c>
      <c r="AL101" s="837">
        <v>7</v>
      </c>
      <c r="AM101" s="838">
        <v>26019000</v>
      </c>
      <c r="AN101" s="838">
        <v>3717000</v>
      </c>
      <c r="AO101" s="839">
        <v>1486800</v>
      </c>
      <c r="AP101" s="840">
        <v>1841201</v>
      </c>
      <c r="AQ101" s="789" t="s">
        <v>821</v>
      </c>
      <c r="AR101" s="841"/>
      <c r="AS101" s="769">
        <v>1</v>
      </c>
      <c r="AT101" s="791" t="s">
        <v>112</v>
      </c>
      <c r="AU101" s="792" t="s">
        <v>112</v>
      </c>
      <c r="AV101" s="792" t="s">
        <v>112</v>
      </c>
      <c r="AW101" s="792" t="s">
        <v>112</v>
      </c>
      <c r="AX101" s="792" t="s">
        <v>112</v>
      </c>
      <c r="AY101" s="769"/>
      <c r="AZ101" s="769"/>
      <c r="BA101" s="769"/>
      <c r="BB101" s="769"/>
      <c r="BC101" s="769"/>
      <c r="BD101" s="769"/>
      <c r="BE101" s="769"/>
      <c r="BF101" s="769"/>
      <c r="BG101" s="769" t="s">
        <v>112</v>
      </c>
      <c r="BH101" s="769" t="s">
        <v>112</v>
      </c>
      <c r="BI101" s="769" t="s">
        <v>112</v>
      </c>
      <c r="BJ101" s="769" t="s">
        <v>112</v>
      </c>
      <c r="BK101" s="769" t="s">
        <v>112</v>
      </c>
      <c r="BL101" s="769" t="s">
        <v>112</v>
      </c>
      <c r="BM101" s="769" t="s">
        <v>3693</v>
      </c>
      <c r="BN101" s="769" t="s">
        <v>112</v>
      </c>
      <c r="BO101" s="769" t="s">
        <v>112</v>
      </c>
      <c r="BP101" s="769" t="s">
        <v>112</v>
      </c>
      <c r="BQ101" s="769" t="s">
        <v>112</v>
      </c>
      <c r="BR101" s="840"/>
      <c r="BS101" s="840"/>
      <c r="BT101" s="840"/>
      <c r="BU101" s="840"/>
      <c r="BV101" s="840"/>
      <c r="BW101" s="840"/>
      <c r="BX101" s="740"/>
      <c r="BY101" s="740">
        <v>1841201</v>
      </c>
      <c r="BZ101" s="794" t="s">
        <v>3704</v>
      </c>
      <c r="CA101" s="740">
        <v>1841201</v>
      </c>
      <c r="CB101" s="740">
        <v>1</v>
      </c>
      <c r="CC101" s="740">
        <v>0.52200000000000002</v>
      </c>
      <c r="CD101" s="796" t="s">
        <v>3764</v>
      </c>
      <c r="CE101" s="796" t="s">
        <v>2524</v>
      </c>
      <c r="CF101" s="796" t="s">
        <v>3634</v>
      </c>
      <c r="CG101" s="796" t="s">
        <v>177</v>
      </c>
      <c r="CH101" s="797">
        <v>6045432000</v>
      </c>
      <c r="CI101" s="797">
        <v>3002500001</v>
      </c>
      <c r="CJ101" s="798" t="s">
        <v>3706</v>
      </c>
      <c r="CK101" s="840"/>
      <c r="CL101" s="768">
        <v>114</v>
      </c>
      <c r="CM101" s="768" t="str">
        <f t="shared" si="1"/>
        <v>pinta</v>
      </c>
    </row>
    <row r="102" spans="2:91" s="768" customFormat="1" ht="16.5" customHeight="1" thickBot="1">
      <c r="B102" s="769"/>
      <c r="C102" s="770" t="s">
        <v>474</v>
      </c>
      <c r="D102" s="832" t="s">
        <v>3961</v>
      </c>
      <c r="E102" s="771">
        <v>45413</v>
      </c>
      <c r="F102" s="772">
        <v>45406</v>
      </c>
      <c r="G102" s="770" t="s">
        <v>61</v>
      </c>
      <c r="H102" s="770">
        <v>1040048843</v>
      </c>
      <c r="I102" s="770" t="s">
        <v>3313</v>
      </c>
      <c r="J102" s="770" t="s">
        <v>2556</v>
      </c>
      <c r="K102" s="770" t="s">
        <v>2820</v>
      </c>
      <c r="L102" s="770" t="s">
        <v>3343</v>
      </c>
      <c r="M102" s="771">
        <v>35675</v>
      </c>
      <c r="N102" s="813">
        <v>115</v>
      </c>
      <c r="O102" s="770" t="s">
        <v>4</v>
      </c>
      <c r="P102" s="833" t="s">
        <v>3344</v>
      </c>
      <c r="Q102" s="834" t="s">
        <v>2524</v>
      </c>
      <c r="R102" s="834" t="s">
        <v>3626</v>
      </c>
      <c r="S102" s="835" t="s">
        <v>3118</v>
      </c>
      <c r="T102" s="776"/>
      <c r="U102" s="775">
        <v>6045432000</v>
      </c>
      <c r="V102" s="918">
        <v>3197250840</v>
      </c>
      <c r="W102" s="777" t="s">
        <v>3345</v>
      </c>
      <c r="X102" s="776" t="s">
        <v>2527</v>
      </c>
      <c r="Y102" s="776"/>
      <c r="Z102" s="776" t="s">
        <v>2623</v>
      </c>
      <c r="AA102" s="776"/>
      <c r="AB102" s="779" t="s">
        <v>4024</v>
      </c>
      <c r="AC102" s="780"/>
      <c r="AD102" s="781" t="s">
        <v>489</v>
      </c>
      <c r="AE102" s="782"/>
      <c r="AF102" s="779" t="s">
        <v>551</v>
      </c>
      <c r="AG102" s="779" t="s">
        <v>600</v>
      </c>
      <c r="AH102" s="779" t="s">
        <v>485</v>
      </c>
      <c r="AI102" s="779" t="s">
        <v>492</v>
      </c>
      <c r="AJ102" s="836">
        <v>45343</v>
      </c>
      <c r="AK102" s="836">
        <v>45626</v>
      </c>
      <c r="AL102" s="837">
        <v>7</v>
      </c>
      <c r="AM102" s="838">
        <v>26019000</v>
      </c>
      <c r="AN102" s="838">
        <v>3717000</v>
      </c>
      <c r="AO102" s="839">
        <v>1486800</v>
      </c>
      <c r="AP102" s="840">
        <v>1841201</v>
      </c>
      <c r="AQ102" s="789" t="s">
        <v>821</v>
      </c>
      <c r="AR102" s="841"/>
      <c r="AS102" s="769">
        <v>1</v>
      </c>
      <c r="AT102" s="791" t="s">
        <v>112</v>
      </c>
      <c r="AU102" s="792" t="s">
        <v>112</v>
      </c>
      <c r="AV102" s="792" t="s">
        <v>112</v>
      </c>
      <c r="AW102" s="792" t="s">
        <v>112</v>
      </c>
      <c r="AX102" s="792" t="s">
        <v>112</v>
      </c>
      <c r="AY102" s="769"/>
      <c r="AZ102" s="769"/>
      <c r="BA102" s="769"/>
      <c r="BB102" s="769"/>
      <c r="BC102" s="769"/>
      <c r="BD102" s="769"/>
      <c r="BE102" s="769"/>
      <c r="BF102" s="769"/>
      <c r="BG102" s="769" t="s">
        <v>112</v>
      </c>
      <c r="BH102" s="769" t="s">
        <v>112</v>
      </c>
      <c r="BI102" s="769" t="s">
        <v>112</v>
      </c>
      <c r="BJ102" s="769" t="s">
        <v>112</v>
      </c>
      <c r="BK102" s="769" t="s">
        <v>112</v>
      </c>
      <c r="BL102" s="769" t="s">
        <v>112</v>
      </c>
      <c r="BM102" s="769" t="s">
        <v>3693</v>
      </c>
      <c r="BN102" s="769" t="s">
        <v>112</v>
      </c>
      <c r="BO102" s="769" t="s">
        <v>112</v>
      </c>
      <c r="BP102" s="769" t="s">
        <v>112</v>
      </c>
      <c r="BQ102" s="769" t="s">
        <v>112</v>
      </c>
      <c r="BR102" s="840"/>
      <c r="BS102" s="840"/>
      <c r="BT102" s="840"/>
      <c r="BU102" s="840"/>
      <c r="BV102" s="840"/>
      <c r="BW102" s="840"/>
      <c r="BX102" s="740"/>
      <c r="BY102" s="740">
        <v>1841201</v>
      </c>
      <c r="BZ102" s="794" t="s">
        <v>3704</v>
      </c>
      <c r="CA102" s="740">
        <v>1841201</v>
      </c>
      <c r="CB102" s="740">
        <v>1</v>
      </c>
      <c r="CC102" s="740">
        <v>0.52200000000000002</v>
      </c>
      <c r="CD102" s="796" t="s">
        <v>3765</v>
      </c>
      <c r="CE102" s="796" t="s">
        <v>2524</v>
      </c>
      <c r="CF102" s="796" t="s">
        <v>3634</v>
      </c>
      <c r="CG102" s="796" t="s">
        <v>177</v>
      </c>
      <c r="CH102" s="797">
        <v>6045432000</v>
      </c>
      <c r="CI102" s="797">
        <v>3002500001</v>
      </c>
      <c r="CJ102" s="798" t="s">
        <v>3706</v>
      </c>
      <c r="CK102" s="840"/>
      <c r="CL102" s="768">
        <v>115</v>
      </c>
      <c r="CM102" s="768" t="str">
        <f t="shared" si="1"/>
        <v>pinta</v>
      </c>
    </row>
    <row r="103" spans="2:91" s="768" customFormat="1" ht="16.5" customHeight="1" thickBot="1">
      <c r="B103" s="769"/>
      <c r="C103" s="770" t="s">
        <v>474</v>
      </c>
      <c r="D103" s="832" t="s">
        <v>3961</v>
      </c>
      <c r="E103" s="771">
        <v>45413</v>
      </c>
      <c r="F103" s="772">
        <v>45406</v>
      </c>
      <c r="G103" s="770" t="s">
        <v>61</v>
      </c>
      <c r="H103" s="770">
        <v>1036394144</v>
      </c>
      <c r="I103" s="770" t="s">
        <v>3346</v>
      </c>
      <c r="J103" s="770" t="s">
        <v>2732</v>
      </c>
      <c r="K103" s="770" t="s">
        <v>3202</v>
      </c>
      <c r="L103" s="770" t="s">
        <v>3347</v>
      </c>
      <c r="M103" s="771">
        <v>32513</v>
      </c>
      <c r="N103" s="813">
        <v>116</v>
      </c>
      <c r="O103" s="770" t="s">
        <v>4</v>
      </c>
      <c r="P103" s="833" t="s">
        <v>3348</v>
      </c>
      <c r="Q103" s="834" t="s">
        <v>2524</v>
      </c>
      <c r="R103" s="834" t="s">
        <v>3626</v>
      </c>
      <c r="S103" s="835" t="s">
        <v>3118</v>
      </c>
      <c r="T103" s="776"/>
      <c r="U103" s="775">
        <v>6045432000</v>
      </c>
      <c r="V103" s="776">
        <v>3217781722</v>
      </c>
      <c r="W103" s="777" t="s">
        <v>3349</v>
      </c>
      <c r="X103" s="776" t="s">
        <v>2547</v>
      </c>
      <c r="Y103" s="776"/>
      <c r="Z103" s="776" t="s">
        <v>2573</v>
      </c>
      <c r="AA103" s="776"/>
      <c r="AB103" s="779" t="s">
        <v>4024</v>
      </c>
      <c r="AC103" s="780"/>
      <c r="AD103" s="781" t="s">
        <v>489</v>
      </c>
      <c r="AE103" s="782"/>
      <c r="AF103" s="779" t="s">
        <v>551</v>
      </c>
      <c r="AG103" s="779" t="s">
        <v>600</v>
      </c>
      <c r="AH103" s="779" t="s">
        <v>485</v>
      </c>
      <c r="AI103" s="779" t="s">
        <v>492</v>
      </c>
      <c r="AJ103" s="836">
        <v>45347</v>
      </c>
      <c r="AK103" s="836">
        <v>45646</v>
      </c>
      <c r="AL103" s="837">
        <v>7</v>
      </c>
      <c r="AM103" s="838">
        <v>26019000</v>
      </c>
      <c r="AN103" s="838">
        <v>3717000</v>
      </c>
      <c r="AO103" s="839">
        <v>1486800</v>
      </c>
      <c r="AP103" s="840">
        <v>1841201</v>
      </c>
      <c r="AQ103" s="789" t="s">
        <v>821</v>
      </c>
      <c r="AR103" s="841"/>
      <c r="AS103" s="769">
        <v>1</v>
      </c>
      <c r="AT103" s="791" t="s">
        <v>112</v>
      </c>
      <c r="AU103" s="792" t="s">
        <v>112</v>
      </c>
      <c r="AV103" s="792" t="s">
        <v>112</v>
      </c>
      <c r="AW103" s="792" t="s">
        <v>112</v>
      </c>
      <c r="AX103" s="792" t="s">
        <v>112</v>
      </c>
      <c r="AY103" s="769"/>
      <c r="AZ103" s="769"/>
      <c r="BA103" s="769"/>
      <c r="BB103" s="769"/>
      <c r="BC103" s="769"/>
      <c r="BD103" s="769"/>
      <c r="BE103" s="769"/>
      <c r="BF103" s="769"/>
      <c r="BG103" s="769" t="s">
        <v>112</v>
      </c>
      <c r="BH103" s="769" t="s">
        <v>112</v>
      </c>
      <c r="BI103" s="769" t="s">
        <v>112</v>
      </c>
      <c r="BJ103" s="769" t="s">
        <v>112</v>
      </c>
      <c r="BK103" s="769" t="s">
        <v>112</v>
      </c>
      <c r="BL103" s="769" t="s">
        <v>112</v>
      </c>
      <c r="BM103" s="769" t="s">
        <v>3693</v>
      </c>
      <c r="BN103" s="769" t="s">
        <v>112</v>
      </c>
      <c r="BO103" s="769" t="s">
        <v>112</v>
      </c>
      <c r="BP103" s="769" t="s">
        <v>112</v>
      </c>
      <c r="BQ103" s="769" t="s">
        <v>112</v>
      </c>
      <c r="BR103" s="840"/>
      <c r="BS103" s="840"/>
      <c r="BT103" s="840"/>
      <c r="BU103" s="840"/>
      <c r="BV103" s="840"/>
      <c r="BW103" s="840"/>
      <c r="BX103" s="740"/>
      <c r="BY103" s="740">
        <v>1841201</v>
      </c>
      <c r="BZ103" s="794" t="s">
        <v>3704</v>
      </c>
      <c r="CA103" s="740">
        <v>1841201</v>
      </c>
      <c r="CB103" s="740">
        <v>1</v>
      </c>
      <c r="CC103" s="740">
        <v>0.52200000000000002</v>
      </c>
      <c r="CD103" s="796" t="s">
        <v>3766</v>
      </c>
      <c r="CE103" s="796" t="s">
        <v>2524</v>
      </c>
      <c r="CF103" s="796" t="s">
        <v>3634</v>
      </c>
      <c r="CG103" s="796" t="s">
        <v>177</v>
      </c>
      <c r="CH103" s="797">
        <v>6045432000</v>
      </c>
      <c r="CI103" s="797">
        <v>3002500001</v>
      </c>
      <c r="CJ103" s="798" t="s">
        <v>3706</v>
      </c>
      <c r="CK103" s="840"/>
      <c r="CL103" s="768">
        <v>116</v>
      </c>
      <c r="CM103" s="768" t="str">
        <f t="shared" si="1"/>
        <v>pinta</v>
      </c>
    </row>
    <row r="104" spans="2:91" s="768" customFormat="1" ht="16.5" customHeight="1" thickBot="1">
      <c r="B104" s="769"/>
      <c r="C104" s="770" t="s">
        <v>474</v>
      </c>
      <c r="D104" s="832" t="s">
        <v>3961</v>
      </c>
      <c r="E104" s="771">
        <v>45413</v>
      </c>
      <c r="F104" s="772">
        <v>45406</v>
      </c>
      <c r="G104" s="770" t="s">
        <v>61</v>
      </c>
      <c r="H104" s="770">
        <v>1000883960</v>
      </c>
      <c r="I104" s="770" t="s">
        <v>3346</v>
      </c>
      <c r="J104" s="770" t="s">
        <v>2933</v>
      </c>
      <c r="K104" s="770" t="s">
        <v>3350</v>
      </c>
      <c r="L104" s="770" t="s">
        <v>3261</v>
      </c>
      <c r="M104" s="771">
        <v>37112</v>
      </c>
      <c r="N104" s="813">
        <v>117</v>
      </c>
      <c r="O104" s="770" t="s">
        <v>524</v>
      </c>
      <c r="P104" s="833" t="s">
        <v>3129</v>
      </c>
      <c r="Q104" s="834" t="s">
        <v>2524</v>
      </c>
      <c r="R104" s="834" t="s">
        <v>3626</v>
      </c>
      <c r="S104" s="835" t="s">
        <v>178</v>
      </c>
      <c r="T104" s="776"/>
      <c r="U104" s="775">
        <v>6045432000</v>
      </c>
      <c r="V104" s="776">
        <v>3147401976</v>
      </c>
      <c r="W104" s="777" t="s">
        <v>3351</v>
      </c>
      <c r="X104" s="776" t="s">
        <v>2527</v>
      </c>
      <c r="Y104" s="776"/>
      <c r="Z104" s="776" t="s">
        <v>2548</v>
      </c>
      <c r="AA104" s="776"/>
      <c r="AB104" s="779" t="s">
        <v>4024</v>
      </c>
      <c r="AC104" s="780"/>
      <c r="AD104" s="781" t="s">
        <v>489</v>
      </c>
      <c r="AE104" s="782"/>
      <c r="AF104" s="779" t="s">
        <v>551</v>
      </c>
      <c r="AG104" s="779" t="s">
        <v>600</v>
      </c>
      <c r="AH104" s="779" t="s">
        <v>485</v>
      </c>
      <c r="AI104" s="779" t="s">
        <v>492</v>
      </c>
      <c r="AJ104" s="836">
        <v>45347</v>
      </c>
      <c r="AK104" s="836">
        <v>45626</v>
      </c>
      <c r="AL104" s="837">
        <v>7</v>
      </c>
      <c r="AM104" s="838">
        <v>15631000</v>
      </c>
      <c r="AN104" s="838">
        <v>2233000</v>
      </c>
      <c r="AO104" s="839">
        <v>1300000</v>
      </c>
      <c r="AP104" s="840">
        <v>1841201</v>
      </c>
      <c r="AQ104" s="789" t="s">
        <v>821</v>
      </c>
      <c r="AR104" s="841"/>
      <c r="AS104" s="769">
        <v>1</v>
      </c>
      <c r="AT104" s="791" t="s">
        <v>112</v>
      </c>
      <c r="AU104" s="792" t="s">
        <v>112</v>
      </c>
      <c r="AV104" s="792" t="s">
        <v>112</v>
      </c>
      <c r="AW104" s="792" t="s">
        <v>112</v>
      </c>
      <c r="AX104" s="792" t="s">
        <v>112</v>
      </c>
      <c r="AY104" s="769"/>
      <c r="AZ104" s="769"/>
      <c r="BA104" s="769"/>
      <c r="BB104" s="769"/>
      <c r="BC104" s="769"/>
      <c r="BD104" s="769"/>
      <c r="BE104" s="769"/>
      <c r="BF104" s="769"/>
      <c r="BG104" s="769" t="s">
        <v>112</v>
      </c>
      <c r="BH104" s="769" t="s">
        <v>112</v>
      </c>
      <c r="BI104" s="769" t="s">
        <v>112</v>
      </c>
      <c r="BJ104" s="769" t="s">
        <v>112</v>
      </c>
      <c r="BK104" s="769" t="s">
        <v>112</v>
      </c>
      <c r="BL104" s="769" t="s">
        <v>112</v>
      </c>
      <c r="BM104" s="769" t="s">
        <v>3693</v>
      </c>
      <c r="BN104" s="769" t="s">
        <v>112</v>
      </c>
      <c r="BO104" s="769" t="s">
        <v>112</v>
      </c>
      <c r="BP104" s="769" t="s">
        <v>112</v>
      </c>
      <c r="BQ104" s="769" t="s">
        <v>112</v>
      </c>
      <c r="BR104" s="840"/>
      <c r="BS104" s="840"/>
      <c r="BT104" s="840"/>
      <c r="BU104" s="840"/>
      <c r="BV104" s="840"/>
      <c r="BW104" s="840"/>
      <c r="BX104" s="740"/>
      <c r="BY104" s="740">
        <v>1841201</v>
      </c>
      <c r="BZ104" s="794" t="s">
        <v>3704</v>
      </c>
      <c r="CA104" s="740">
        <v>1841201</v>
      </c>
      <c r="CB104" s="740">
        <v>1</v>
      </c>
      <c r="CC104" s="740">
        <v>0.52200000000000002</v>
      </c>
      <c r="CD104" s="796" t="s">
        <v>3767</v>
      </c>
      <c r="CE104" s="796" t="s">
        <v>2524</v>
      </c>
      <c r="CF104" s="796" t="s">
        <v>3634</v>
      </c>
      <c r="CG104" s="796" t="s">
        <v>177</v>
      </c>
      <c r="CH104" s="797">
        <v>6045432000</v>
      </c>
      <c r="CI104" s="797">
        <v>3002500001</v>
      </c>
      <c r="CJ104" s="798" t="s">
        <v>3706</v>
      </c>
      <c r="CK104" s="840"/>
      <c r="CL104" s="768">
        <v>117</v>
      </c>
      <c r="CM104" s="768" t="str">
        <f t="shared" si="1"/>
        <v>pinta</v>
      </c>
    </row>
    <row r="105" spans="2:91" s="768" customFormat="1" ht="16.5" customHeight="1" thickBot="1">
      <c r="B105" s="769"/>
      <c r="C105" s="770" t="s">
        <v>474</v>
      </c>
      <c r="D105" s="832" t="s">
        <v>3961</v>
      </c>
      <c r="E105" s="771">
        <v>45413</v>
      </c>
      <c r="F105" s="772">
        <v>45406</v>
      </c>
      <c r="G105" s="770" t="s">
        <v>61</v>
      </c>
      <c r="H105" s="770">
        <v>1036404249</v>
      </c>
      <c r="I105" s="770" t="s">
        <v>3358</v>
      </c>
      <c r="J105" s="770" t="s">
        <v>3121</v>
      </c>
      <c r="K105" s="770" t="s">
        <v>3359</v>
      </c>
      <c r="L105" s="770" t="s">
        <v>3360</v>
      </c>
      <c r="M105" s="771">
        <v>36216</v>
      </c>
      <c r="N105" s="813">
        <v>119</v>
      </c>
      <c r="O105" s="770" t="s">
        <v>4</v>
      </c>
      <c r="P105" s="833" t="s">
        <v>3361</v>
      </c>
      <c r="Q105" s="834" t="s">
        <v>2524</v>
      </c>
      <c r="R105" s="834" t="s">
        <v>3626</v>
      </c>
      <c r="S105" s="835" t="s">
        <v>3118</v>
      </c>
      <c r="T105" s="776"/>
      <c r="U105" s="775">
        <v>6045432000</v>
      </c>
      <c r="V105" s="776">
        <v>3148740755</v>
      </c>
      <c r="W105" s="777" t="s">
        <v>3362</v>
      </c>
      <c r="X105" s="776" t="s">
        <v>3139</v>
      </c>
      <c r="Y105" s="776"/>
      <c r="Z105" s="776" t="s">
        <v>3119</v>
      </c>
      <c r="AA105" s="776"/>
      <c r="AB105" s="779" t="s">
        <v>4024</v>
      </c>
      <c r="AC105" s="780"/>
      <c r="AD105" s="781" t="s">
        <v>489</v>
      </c>
      <c r="AE105" s="782"/>
      <c r="AF105" s="779" t="s">
        <v>551</v>
      </c>
      <c r="AG105" s="779" t="s">
        <v>600</v>
      </c>
      <c r="AH105" s="779" t="s">
        <v>485</v>
      </c>
      <c r="AI105" s="779" t="s">
        <v>492</v>
      </c>
      <c r="AJ105" s="836">
        <v>45351</v>
      </c>
      <c r="AK105" s="836">
        <v>45626</v>
      </c>
      <c r="AL105" s="837">
        <v>7</v>
      </c>
      <c r="AM105" s="838">
        <v>15631000</v>
      </c>
      <c r="AN105" s="838">
        <v>2233000</v>
      </c>
      <c r="AO105" s="839">
        <v>1300000</v>
      </c>
      <c r="AP105" s="840">
        <v>1841201</v>
      </c>
      <c r="AQ105" s="789" t="s">
        <v>821</v>
      </c>
      <c r="AR105" s="841"/>
      <c r="AS105" s="769">
        <v>1</v>
      </c>
      <c r="AT105" s="791" t="s">
        <v>112</v>
      </c>
      <c r="AU105" s="792" t="s">
        <v>112</v>
      </c>
      <c r="AV105" s="792" t="s">
        <v>112</v>
      </c>
      <c r="AW105" s="792" t="s">
        <v>112</v>
      </c>
      <c r="AX105" s="792" t="s">
        <v>112</v>
      </c>
      <c r="AY105" s="769"/>
      <c r="AZ105" s="769"/>
      <c r="BA105" s="769"/>
      <c r="BB105" s="769"/>
      <c r="BC105" s="769"/>
      <c r="BD105" s="769"/>
      <c r="BE105" s="769"/>
      <c r="BF105" s="769"/>
      <c r="BG105" s="769" t="s">
        <v>112</v>
      </c>
      <c r="BH105" s="769" t="s">
        <v>112</v>
      </c>
      <c r="BI105" s="769" t="s">
        <v>112</v>
      </c>
      <c r="BJ105" s="769" t="s">
        <v>112</v>
      </c>
      <c r="BK105" s="769" t="s">
        <v>112</v>
      </c>
      <c r="BL105" s="769" t="s">
        <v>112</v>
      </c>
      <c r="BM105" s="769" t="s">
        <v>3693</v>
      </c>
      <c r="BN105" s="769" t="s">
        <v>112</v>
      </c>
      <c r="BO105" s="769" t="s">
        <v>112</v>
      </c>
      <c r="BP105" s="769" t="s">
        <v>112</v>
      </c>
      <c r="BQ105" s="769" t="s">
        <v>112</v>
      </c>
      <c r="BR105" s="840"/>
      <c r="BS105" s="840"/>
      <c r="BT105" s="840"/>
      <c r="BU105" s="840"/>
      <c r="BV105" s="840"/>
      <c r="BW105" s="840"/>
      <c r="BX105" s="740"/>
      <c r="BY105" s="740">
        <v>1841201</v>
      </c>
      <c r="BZ105" s="794" t="s">
        <v>3704</v>
      </c>
      <c r="CA105" s="740">
        <v>1841201</v>
      </c>
      <c r="CB105" s="740">
        <v>1</v>
      </c>
      <c r="CC105" s="740">
        <v>0.52200000000000002</v>
      </c>
      <c r="CD105" s="796" t="s">
        <v>3769</v>
      </c>
      <c r="CE105" s="796" t="s">
        <v>2524</v>
      </c>
      <c r="CF105" s="796" t="s">
        <v>3634</v>
      </c>
      <c r="CG105" s="796" t="s">
        <v>177</v>
      </c>
      <c r="CH105" s="797">
        <v>6045432000</v>
      </c>
      <c r="CI105" s="797">
        <v>3002500001</v>
      </c>
      <c r="CJ105" s="798" t="s">
        <v>3706</v>
      </c>
      <c r="CK105" s="840"/>
      <c r="CL105" s="768">
        <v>119</v>
      </c>
      <c r="CM105" s="768" t="str">
        <f t="shared" si="1"/>
        <v>pinta</v>
      </c>
    </row>
    <row r="106" spans="2:91" s="768" customFormat="1" ht="16.149999999999999" customHeight="1" thickBot="1">
      <c r="B106" s="769"/>
      <c r="C106" s="842" t="s">
        <v>474</v>
      </c>
      <c r="D106" s="832" t="s">
        <v>3961</v>
      </c>
      <c r="E106" s="898">
        <v>45413</v>
      </c>
      <c r="F106" s="955">
        <v>45408</v>
      </c>
      <c r="G106" s="842" t="s">
        <v>61</v>
      </c>
      <c r="H106" s="842">
        <v>1036948391</v>
      </c>
      <c r="I106" s="842" t="s">
        <v>4010</v>
      </c>
      <c r="J106" s="842" t="s">
        <v>4011</v>
      </c>
      <c r="K106" s="842" t="s">
        <v>2880</v>
      </c>
      <c r="L106" s="842" t="s">
        <v>4012</v>
      </c>
      <c r="M106" s="898">
        <v>34285</v>
      </c>
      <c r="N106" s="813">
        <v>121</v>
      </c>
      <c r="O106" s="816" t="s">
        <v>524</v>
      </c>
      <c r="P106" s="901" t="s">
        <v>4013</v>
      </c>
      <c r="Q106" s="957" t="s">
        <v>2524</v>
      </c>
      <c r="R106" s="957" t="s">
        <v>3626</v>
      </c>
      <c r="S106" s="816" t="s">
        <v>3118</v>
      </c>
      <c r="T106" s="740"/>
      <c r="U106" s="958">
        <v>6045432000</v>
      </c>
      <c r="V106" s="740">
        <v>3006249890</v>
      </c>
      <c r="W106" s="930" t="s">
        <v>4014</v>
      </c>
      <c r="X106" s="740" t="s">
        <v>2527</v>
      </c>
      <c r="Y106" s="740"/>
      <c r="Z106" s="943" t="s">
        <v>2623</v>
      </c>
      <c r="AA106" s="740"/>
      <c r="AB106" s="958" t="s">
        <v>4024</v>
      </c>
      <c r="AC106" s="740"/>
      <c r="AD106" s="781" t="s">
        <v>489</v>
      </c>
      <c r="AE106" s="740"/>
      <c r="AF106" s="958" t="s">
        <v>551</v>
      </c>
      <c r="AG106" s="958" t="s">
        <v>600</v>
      </c>
      <c r="AH106" s="958" t="s">
        <v>485</v>
      </c>
      <c r="AI106" s="958" t="s">
        <v>492</v>
      </c>
      <c r="AJ106" s="973">
        <v>45610</v>
      </c>
      <c r="AK106" s="973">
        <v>45638</v>
      </c>
      <c r="AL106" s="816">
        <v>1</v>
      </c>
      <c r="AM106" s="859">
        <v>4956000</v>
      </c>
      <c r="AN106" s="828">
        <v>3717000</v>
      </c>
      <c r="AO106" s="828">
        <v>1486800</v>
      </c>
      <c r="AP106" s="857">
        <v>1841201</v>
      </c>
      <c r="AQ106" s="789" t="s">
        <v>821</v>
      </c>
      <c r="AR106" s="858"/>
      <c r="AS106" s="769">
        <v>1</v>
      </c>
      <c r="AT106" s="791" t="s">
        <v>112</v>
      </c>
      <c r="AU106" s="792" t="s">
        <v>112</v>
      </c>
      <c r="AV106" s="792" t="s">
        <v>112</v>
      </c>
      <c r="AW106" s="792" t="s">
        <v>112</v>
      </c>
      <c r="AX106" s="792" t="s">
        <v>112</v>
      </c>
      <c r="AY106" s="769"/>
      <c r="AZ106" s="769"/>
      <c r="BA106" s="769"/>
      <c r="BB106" s="769"/>
      <c r="BC106" s="769"/>
      <c r="BD106" s="769"/>
      <c r="BE106" s="769"/>
      <c r="BF106" s="769"/>
      <c r="BG106" s="769" t="s">
        <v>112</v>
      </c>
      <c r="BH106" s="769" t="s">
        <v>112</v>
      </c>
      <c r="BI106" s="769" t="s">
        <v>112</v>
      </c>
      <c r="BJ106" s="769" t="s">
        <v>112</v>
      </c>
      <c r="BK106" s="769" t="s">
        <v>112</v>
      </c>
      <c r="BL106" s="769" t="s">
        <v>112</v>
      </c>
      <c r="BM106" s="769" t="s">
        <v>3693</v>
      </c>
      <c r="BN106" s="769" t="s">
        <v>112</v>
      </c>
      <c r="BO106" s="769" t="s">
        <v>112</v>
      </c>
      <c r="BP106" s="769" t="s">
        <v>112</v>
      </c>
      <c r="BQ106" s="769" t="s">
        <v>112</v>
      </c>
      <c r="BR106" s="769"/>
      <c r="BS106" s="769"/>
      <c r="BT106" s="769"/>
      <c r="BU106" s="769"/>
      <c r="BV106" s="769"/>
      <c r="BW106" s="769"/>
      <c r="BX106" s="795"/>
      <c r="BY106" s="793">
        <v>1841201</v>
      </c>
      <c r="BZ106" s="794" t="s">
        <v>3704</v>
      </c>
      <c r="CA106" s="795">
        <v>1841201</v>
      </c>
      <c r="CB106" s="795">
        <v>1</v>
      </c>
      <c r="CC106" s="795">
        <v>0.52200000000000002</v>
      </c>
      <c r="CD106" s="796" t="s">
        <v>2541</v>
      </c>
      <c r="CE106" s="796" t="s">
        <v>2524</v>
      </c>
      <c r="CF106" s="796" t="s">
        <v>3634</v>
      </c>
      <c r="CG106" s="796" t="s">
        <v>177</v>
      </c>
      <c r="CH106" s="797">
        <v>6045432000</v>
      </c>
      <c r="CI106" s="797">
        <v>3002500001</v>
      </c>
      <c r="CJ106" s="798" t="s">
        <v>3706</v>
      </c>
      <c r="CK106" s="740"/>
      <c r="CL106" s="768">
        <v>121</v>
      </c>
      <c r="CM106" s="768" t="str">
        <f t="shared" si="1"/>
        <v>pinta</v>
      </c>
    </row>
    <row r="107" spans="2:91" s="768" customFormat="1" ht="16.149999999999999" customHeight="1" thickBot="1">
      <c r="B107" s="769"/>
      <c r="C107" s="842" t="s">
        <v>474</v>
      </c>
      <c r="D107" s="832" t="s">
        <v>3961</v>
      </c>
      <c r="E107" s="898">
        <v>45413</v>
      </c>
      <c r="F107" s="955">
        <v>45408</v>
      </c>
      <c r="G107" s="842" t="s">
        <v>61</v>
      </c>
      <c r="H107" s="842">
        <v>15445461</v>
      </c>
      <c r="I107" s="842" t="s">
        <v>2958</v>
      </c>
      <c r="J107" s="842" t="s">
        <v>2520</v>
      </c>
      <c r="K107" s="842" t="s">
        <v>2525</v>
      </c>
      <c r="L107" s="842" t="s">
        <v>2526</v>
      </c>
      <c r="M107" s="898">
        <v>30196</v>
      </c>
      <c r="N107" s="813">
        <v>122</v>
      </c>
      <c r="O107" s="816" t="s">
        <v>4</v>
      </c>
      <c r="P107" s="901" t="s">
        <v>4015</v>
      </c>
      <c r="Q107" s="957" t="s">
        <v>2524</v>
      </c>
      <c r="R107" s="957" t="s">
        <v>3910</v>
      </c>
      <c r="S107" s="816" t="s">
        <v>3118</v>
      </c>
      <c r="T107" s="740"/>
      <c r="U107" s="958">
        <v>6045432000</v>
      </c>
      <c r="V107" s="740">
        <v>3041064530</v>
      </c>
      <c r="W107" s="930" t="s">
        <v>4016</v>
      </c>
      <c r="X107" s="740" t="s">
        <v>2527</v>
      </c>
      <c r="Y107" s="740"/>
      <c r="Z107" s="943" t="s">
        <v>2623</v>
      </c>
      <c r="AA107" s="740"/>
      <c r="AB107" s="958" t="s">
        <v>2527</v>
      </c>
      <c r="AC107" s="740"/>
      <c r="AD107" s="781" t="s">
        <v>489</v>
      </c>
      <c r="AE107" s="740"/>
      <c r="AF107" s="958" t="s">
        <v>551</v>
      </c>
      <c r="AG107" s="958" t="s">
        <v>600</v>
      </c>
      <c r="AH107" s="958" t="s">
        <v>485</v>
      </c>
      <c r="AI107" s="958" t="s">
        <v>492</v>
      </c>
      <c r="AJ107" s="973">
        <v>45386</v>
      </c>
      <c r="AK107" s="973">
        <v>45600</v>
      </c>
      <c r="AL107" s="816">
        <v>7</v>
      </c>
      <c r="AM107" s="859">
        <v>28000000</v>
      </c>
      <c r="AN107" s="828">
        <v>4000000</v>
      </c>
      <c r="AO107" s="828">
        <v>1600000</v>
      </c>
      <c r="AP107" s="857">
        <v>1841201</v>
      </c>
      <c r="AQ107" s="789" t="s">
        <v>821</v>
      </c>
      <c r="AR107" s="858"/>
      <c r="AS107" s="769">
        <v>1</v>
      </c>
      <c r="AT107" s="791" t="s">
        <v>112</v>
      </c>
      <c r="AU107" s="792" t="s">
        <v>112</v>
      </c>
      <c r="AV107" s="792" t="s">
        <v>112</v>
      </c>
      <c r="AW107" s="792" t="s">
        <v>112</v>
      </c>
      <c r="AX107" s="792" t="s">
        <v>112</v>
      </c>
      <c r="AY107" s="769"/>
      <c r="AZ107" s="769"/>
      <c r="BA107" s="769"/>
      <c r="BB107" s="769"/>
      <c r="BC107" s="769"/>
      <c r="BD107" s="769"/>
      <c r="BE107" s="769"/>
      <c r="BF107" s="769"/>
      <c r="BG107" s="769" t="s">
        <v>112</v>
      </c>
      <c r="BH107" s="769" t="s">
        <v>112</v>
      </c>
      <c r="BI107" s="769" t="s">
        <v>112</v>
      </c>
      <c r="BJ107" s="769" t="s">
        <v>112</v>
      </c>
      <c r="BK107" s="769" t="s">
        <v>112</v>
      </c>
      <c r="BL107" s="769" t="s">
        <v>112</v>
      </c>
      <c r="BM107" s="769" t="s">
        <v>3693</v>
      </c>
      <c r="BN107" s="769" t="s">
        <v>112</v>
      </c>
      <c r="BO107" s="769" t="s">
        <v>112</v>
      </c>
      <c r="BP107" s="769" t="s">
        <v>112</v>
      </c>
      <c r="BQ107" s="769" t="s">
        <v>112</v>
      </c>
      <c r="BR107" s="769"/>
      <c r="BS107" s="769"/>
      <c r="BT107" s="769"/>
      <c r="BU107" s="769"/>
      <c r="BV107" s="769"/>
      <c r="BW107" s="769"/>
      <c r="BX107" s="795"/>
      <c r="BY107" s="793">
        <v>1841201</v>
      </c>
      <c r="BZ107" s="794" t="s">
        <v>3704</v>
      </c>
      <c r="CA107" s="795">
        <v>1841201</v>
      </c>
      <c r="CB107" s="795">
        <v>1</v>
      </c>
      <c r="CC107" s="795">
        <v>0.52200000000000002</v>
      </c>
      <c r="CD107" s="796" t="s">
        <v>2541</v>
      </c>
      <c r="CE107" s="796" t="s">
        <v>2524</v>
      </c>
      <c r="CF107" s="796" t="s">
        <v>3634</v>
      </c>
      <c r="CG107" s="796" t="s">
        <v>177</v>
      </c>
      <c r="CH107" s="797">
        <v>6045432000</v>
      </c>
      <c r="CI107" s="797">
        <v>3002500001</v>
      </c>
      <c r="CJ107" s="798" t="s">
        <v>3706</v>
      </c>
      <c r="CK107" s="797"/>
      <c r="CL107" s="768">
        <v>122</v>
      </c>
      <c r="CM107" s="768" t="str">
        <f t="shared" si="1"/>
        <v>pinta</v>
      </c>
    </row>
    <row r="108" spans="2:91" s="768" customFormat="1" ht="16.149999999999999" customHeight="1" thickBot="1">
      <c r="B108" s="769"/>
      <c r="C108" s="842" t="s">
        <v>474</v>
      </c>
      <c r="D108" s="832" t="s">
        <v>3961</v>
      </c>
      <c r="E108" s="898">
        <v>45413</v>
      </c>
      <c r="F108" s="955">
        <v>45408</v>
      </c>
      <c r="G108" s="845" t="s">
        <v>61</v>
      </c>
      <c r="H108" s="845">
        <v>1036400745</v>
      </c>
      <c r="I108" s="845" t="s">
        <v>3219</v>
      </c>
      <c r="J108" s="845" t="s">
        <v>2556</v>
      </c>
      <c r="K108" s="845" t="s">
        <v>3381</v>
      </c>
      <c r="L108" s="845" t="s">
        <v>2599</v>
      </c>
      <c r="M108" s="843">
        <v>34885</v>
      </c>
      <c r="N108" s="813">
        <v>123</v>
      </c>
      <c r="O108" s="846" t="s">
        <v>524</v>
      </c>
      <c r="P108" s="901" t="s">
        <v>4068</v>
      </c>
      <c r="Q108" s="985" t="s">
        <v>2524</v>
      </c>
      <c r="R108" s="818" t="s">
        <v>3626</v>
      </c>
      <c r="S108" s="846" t="s">
        <v>3118</v>
      </c>
      <c r="T108" s="906"/>
      <c r="U108" s="958">
        <v>6045432000</v>
      </c>
      <c r="V108" s="740">
        <v>3207737705</v>
      </c>
      <c r="W108" s="930" t="s">
        <v>4069</v>
      </c>
      <c r="X108" s="740" t="s">
        <v>2527</v>
      </c>
      <c r="Y108" s="906"/>
      <c r="Z108" s="943" t="s">
        <v>2548</v>
      </c>
      <c r="AA108" s="906"/>
      <c r="AB108" s="986" t="s">
        <v>4024</v>
      </c>
      <c r="AC108" s="906"/>
      <c r="AD108" s="781" t="s">
        <v>489</v>
      </c>
      <c r="AE108" s="740"/>
      <c r="AF108" s="958" t="s">
        <v>551</v>
      </c>
      <c r="AG108" s="958" t="s">
        <v>600</v>
      </c>
      <c r="AH108" s="958" t="s">
        <v>485</v>
      </c>
      <c r="AI108" s="986" t="s">
        <v>492</v>
      </c>
      <c r="AJ108" s="973">
        <v>45510</v>
      </c>
      <c r="AK108" s="973">
        <v>45647</v>
      </c>
      <c r="AL108" s="846">
        <v>4</v>
      </c>
      <c r="AM108" s="987">
        <v>18000000</v>
      </c>
      <c r="AN108" s="988">
        <v>4000000</v>
      </c>
      <c r="AO108" s="988">
        <v>1600000</v>
      </c>
      <c r="AP108" s="857">
        <v>1841201</v>
      </c>
      <c r="AQ108" s="789" t="s">
        <v>821</v>
      </c>
      <c r="AR108" s="858"/>
      <c r="AS108" s="769">
        <v>1</v>
      </c>
      <c r="AT108" s="791" t="s">
        <v>112</v>
      </c>
      <c r="AU108" s="792" t="s">
        <v>112</v>
      </c>
      <c r="AV108" s="792" t="s">
        <v>112</v>
      </c>
      <c r="AW108" s="792" t="s">
        <v>112</v>
      </c>
      <c r="AX108" s="792" t="s">
        <v>112</v>
      </c>
      <c r="AY108" s="769"/>
      <c r="AZ108" s="769"/>
      <c r="BA108" s="769"/>
      <c r="BB108" s="769"/>
      <c r="BC108" s="769"/>
      <c r="BD108" s="769"/>
      <c r="BE108" s="769"/>
      <c r="BF108" s="769"/>
      <c r="BG108" s="769" t="s">
        <v>112</v>
      </c>
      <c r="BH108" s="769" t="s">
        <v>112</v>
      </c>
      <c r="BI108" s="769" t="s">
        <v>112</v>
      </c>
      <c r="BJ108" s="769" t="s">
        <v>112</v>
      </c>
      <c r="BK108" s="769" t="s">
        <v>112</v>
      </c>
      <c r="BL108" s="769" t="s">
        <v>112</v>
      </c>
      <c r="BM108" s="769" t="s">
        <v>3693</v>
      </c>
      <c r="BN108" s="769" t="s">
        <v>112</v>
      </c>
      <c r="BO108" s="769" t="s">
        <v>112</v>
      </c>
      <c r="BP108" s="769" t="s">
        <v>112</v>
      </c>
      <c r="BQ108" s="769" t="s">
        <v>112</v>
      </c>
      <c r="BR108" s="769"/>
      <c r="BS108" s="769"/>
      <c r="BT108" s="769"/>
      <c r="BU108" s="769"/>
      <c r="BV108" s="769"/>
      <c r="BW108" s="769"/>
      <c r="BX108" s="795"/>
      <c r="BY108" s="793">
        <v>1841201</v>
      </c>
      <c r="BZ108" s="794" t="s">
        <v>3704</v>
      </c>
      <c r="CA108" s="795">
        <v>1841201</v>
      </c>
      <c r="CB108" s="795">
        <v>1</v>
      </c>
      <c r="CC108" s="795">
        <v>0.52200000000000002</v>
      </c>
      <c r="CD108" s="796" t="s">
        <v>2541</v>
      </c>
      <c r="CE108" s="796" t="s">
        <v>2524</v>
      </c>
      <c r="CF108" s="796" t="s">
        <v>3634</v>
      </c>
      <c r="CG108" s="796" t="s">
        <v>177</v>
      </c>
      <c r="CH108" s="797">
        <v>6045432000</v>
      </c>
      <c r="CI108" s="797">
        <v>3002500001</v>
      </c>
      <c r="CJ108" s="798" t="s">
        <v>3706</v>
      </c>
      <c r="CK108" s="797"/>
      <c r="CL108" s="768">
        <v>123</v>
      </c>
      <c r="CM108" s="768" t="str">
        <f t="shared" si="1"/>
        <v>pinta</v>
      </c>
    </row>
    <row r="109" spans="2:91" s="768" customFormat="1" ht="16.149999999999999" customHeight="1" thickBot="1">
      <c r="B109" s="769"/>
      <c r="C109" s="842" t="s">
        <v>474</v>
      </c>
      <c r="D109" s="832" t="s">
        <v>3961</v>
      </c>
      <c r="E109" s="843"/>
      <c r="F109" s="844"/>
      <c r="G109" s="845" t="s">
        <v>61</v>
      </c>
      <c r="H109" s="845">
        <v>1036402169</v>
      </c>
      <c r="I109" s="845" t="s">
        <v>3239</v>
      </c>
      <c r="J109" s="845" t="s">
        <v>2520</v>
      </c>
      <c r="K109" s="845" t="s">
        <v>4111</v>
      </c>
      <c r="L109" s="845"/>
      <c r="M109" s="843">
        <v>35492</v>
      </c>
      <c r="N109" s="813">
        <v>124</v>
      </c>
      <c r="O109" s="846" t="s">
        <v>4</v>
      </c>
      <c r="P109" s="901" t="s">
        <v>4112</v>
      </c>
      <c r="Q109" s="985" t="s">
        <v>2524</v>
      </c>
      <c r="R109" s="818" t="s">
        <v>3626</v>
      </c>
      <c r="S109" s="846" t="s">
        <v>3118</v>
      </c>
      <c r="T109" s="906"/>
      <c r="U109" s="958">
        <v>6045432000</v>
      </c>
      <c r="V109" s="740">
        <v>3226101107</v>
      </c>
      <c r="W109" s="930" t="s">
        <v>4113</v>
      </c>
      <c r="X109" s="740" t="s">
        <v>2527</v>
      </c>
      <c r="Y109" s="906"/>
      <c r="Z109" s="906" t="s">
        <v>2623</v>
      </c>
      <c r="AA109" s="906"/>
      <c r="AB109" s="986" t="s">
        <v>4024</v>
      </c>
      <c r="AC109" s="906"/>
      <c r="AD109" s="781" t="s">
        <v>489</v>
      </c>
      <c r="AE109" s="740"/>
      <c r="AF109" s="958" t="s">
        <v>551</v>
      </c>
      <c r="AG109" s="958" t="s">
        <v>600</v>
      </c>
      <c r="AH109" s="958" t="s">
        <v>485</v>
      </c>
      <c r="AI109" s="986" t="s">
        <v>492</v>
      </c>
      <c r="AJ109" s="973">
        <v>45574</v>
      </c>
      <c r="AK109" s="973">
        <v>45635</v>
      </c>
      <c r="AL109" s="846">
        <v>2</v>
      </c>
      <c r="AM109" s="987">
        <v>7434000</v>
      </c>
      <c r="AN109" s="988">
        <v>3717000</v>
      </c>
      <c r="AO109" s="988">
        <v>1486800</v>
      </c>
      <c r="AP109" s="857">
        <v>1841201</v>
      </c>
      <c r="AQ109" s="789" t="s">
        <v>821</v>
      </c>
      <c r="AR109" s="858"/>
      <c r="AS109" s="769">
        <v>1</v>
      </c>
      <c r="AT109" s="791" t="s">
        <v>112</v>
      </c>
      <c r="AU109" s="792" t="s">
        <v>112</v>
      </c>
      <c r="AV109" s="792" t="s">
        <v>112</v>
      </c>
      <c r="AW109" s="792" t="s">
        <v>112</v>
      </c>
      <c r="AX109" s="792" t="s">
        <v>112</v>
      </c>
      <c r="AY109" s="769"/>
      <c r="AZ109" s="769"/>
      <c r="BA109" s="769"/>
      <c r="BB109" s="769"/>
      <c r="BC109" s="769"/>
      <c r="BD109" s="769"/>
      <c r="BE109" s="769"/>
      <c r="BF109" s="769"/>
      <c r="BG109" s="769" t="s">
        <v>112</v>
      </c>
      <c r="BH109" s="769" t="s">
        <v>112</v>
      </c>
      <c r="BI109" s="769" t="s">
        <v>112</v>
      </c>
      <c r="BJ109" s="769" t="s">
        <v>112</v>
      </c>
      <c r="BK109" s="769" t="s">
        <v>112</v>
      </c>
      <c r="BL109" s="769" t="s">
        <v>112</v>
      </c>
      <c r="BM109" s="769" t="s">
        <v>3693</v>
      </c>
      <c r="BN109" s="769" t="s">
        <v>112</v>
      </c>
      <c r="BO109" s="769" t="s">
        <v>112</v>
      </c>
      <c r="BP109" s="769" t="s">
        <v>112</v>
      </c>
      <c r="BQ109" s="769" t="s">
        <v>112</v>
      </c>
      <c r="BR109" s="769"/>
      <c r="BS109" s="769"/>
      <c r="BT109" s="769"/>
      <c r="BU109" s="769"/>
      <c r="BV109" s="769"/>
      <c r="BW109" s="769"/>
      <c r="BX109" s="795"/>
      <c r="BY109" s="793">
        <v>1841201</v>
      </c>
      <c r="BZ109" s="794" t="s">
        <v>3704</v>
      </c>
      <c r="CA109" s="795">
        <v>1841201</v>
      </c>
      <c r="CB109" s="795">
        <v>1</v>
      </c>
      <c r="CC109" s="795">
        <v>0.52200000000000002</v>
      </c>
      <c r="CD109" s="796" t="s">
        <v>2541</v>
      </c>
      <c r="CE109" s="796" t="s">
        <v>2524</v>
      </c>
      <c r="CF109" s="796" t="s">
        <v>3634</v>
      </c>
      <c r="CG109" s="796" t="s">
        <v>177</v>
      </c>
      <c r="CH109" s="797">
        <v>6045432000</v>
      </c>
      <c r="CI109" s="797">
        <v>3002500001</v>
      </c>
      <c r="CJ109" s="798" t="s">
        <v>3706</v>
      </c>
      <c r="CK109" s="797"/>
      <c r="CL109" s="768">
        <v>124</v>
      </c>
      <c r="CM109" s="768" t="str">
        <f t="shared" si="1"/>
        <v>pinta</v>
      </c>
    </row>
    <row r="110" spans="2:91" s="768" customFormat="1" ht="16.149999999999999" customHeight="1" thickBot="1">
      <c r="B110" s="769"/>
      <c r="C110" s="842" t="s">
        <v>474</v>
      </c>
      <c r="D110" s="832" t="s">
        <v>3961</v>
      </c>
      <c r="E110" s="843"/>
      <c r="F110" s="844"/>
      <c r="G110" s="845" t="s">
        <v>61</v>
      </c>
      <c r="H110" s="845">
        <v>1040870432</v>
      </c>
      <c r="I110" s="845" t="s">
        <v>3889</v>
      </c>
      <c r="J110" s="845" t="s">
        <v>2632</v>
      </c>
      <c r="K110" s="845" t="s">
        <v>4116</v>
      </c>
      <c r="L110" s="845"/>
      <c r="M110" s="843">
        <v>38086</v>
      </c>
      <c r="N110" s="813">
        <v>125</v>
      </c>
      <c r="O110" s="846"/>
      <c r="P110" s="901" t="s">
        <v>4117</v>
      </c>
      <c r="Q110" s="985" t="s">
        <v>2524</v>
      </c>
      <c r="R110" s="818" t="s">
        <v>3626</v>
      </c>
      <c r="S110" s="846" t="s">
        <v>3118</v>
      </c>
      <c r="T110" s="906"/>
      <c r="U110" s="958">
        <v>6045432000</v>
      </c>
      <c r="V110" s="740">
        <v>3107040631</v>
      </c>
      <c r="W110" s="930" t="s">
        <v>4118</v>
      </c>
      <c r="X110" s="740" t="s">
        <v>2527</v>
      </c>
      <c r="Y110" s="906"/>
      <c r="Z110" s="906" t="s">
        <v>3119</v>
      </c>
      <c r="AA110" s="906"/>
      <c r="AB110" s="986" t="s">
        <v>4024</v>
      </c>
      <c r="AC110" s="906"/>
      <c r="AD110" s="781" t="s">
        <v>489</v>
      </c>
      <c r="AE110" s="740"/>
      <c r="AF110" s="958" t="s">
        <v>551</v>
      </c>
      <c r="AG110" s="958" t="s">
        <v>600</v>
      </c>
      <c r="AH110" s="958" t="s">
        <v>485</v>
      </c>
      <c r="AI110" s="986" t="s">
        <v>492</v>
      </c>
      <c r="AJ110" s="973">
        <v>45567</v>
      </c>
      <c r="AK110" s="973">
        <v>45648</v>
      </c>
      <c r="AL110" s="846">
        <v>2</v>
      </c>
      <c r="AM110" s="987">
        <v>5955600</v>
      </c>
      <c r="AN110" s="988">
        <v>2333350</v>
      </c>
      <c r="AO110" s="988">
        <v>1300000</v>
      </c>
      <c r="AP110" s="857">
        <v>1841201</v>
      </c>
      <c r="AQ110" s="789" t="s">
        <v>821</v>
      </c>
      <c r="AR110" s="858"/>
      <c r="AS110" s="769">
        <v>1</v>
      </c>
      <c r="AT110" s="791" t="s">
        <v>112</v>
      </c>
      <c r="AU110" s="792" t="s">
        <v>112</v>
      </c>
      <c r="AV110" s="792" t="s">
        <v>112</v>
      </c>
      <c r="AW110" s="792" t="s">
        <v>112</v>
      </c>
      <c r="AX110" s="792" t="s">
        <v>112</v>
      </c>
      <c r="AY110" s="769"/>
      <c r="AZ110" s="769"/>
      <c r="BA110" s="769"/>
      <c r="BB110" s="769"/>
      <c r="BC110" s="769"/>
      <c r="BD110" s="769"/>
      <c r="BE110" s="769"/>
      <c r="BF110" s="769"/>
      <c r="BG110" s="769" t="s">
        <v>112</v>
      </c>
      <c r="BH110" s="769" t="s">
        <v>112</v>
      </c>
      <c r="BI110" s="769" t="s">
        <v>112</v>
      </c>
      <c r="BJ110" s="769" t="s">
        <v>112</v>
      </c>
      <c r="BK110" s="769" t="s">
        <v>112</v>
      </c>
      <c r="BL110" s="769" t="s">
        <v>112</v>
      </c>
      <c r="BM110" s="769" t="s">
        <v>3693</v>
      </c>
      <c r="BN110" s="769" t="s">
        <v>112</v>
      </c>
      <c r="BO110" s="769" t="s">
        <v>112</v>
      </c>
      <c r="BP110" s="769" t="s">
        <v>112</v>
      </c>
      <c r="BQ110" s="769" t="s">
        <v>112</v>
      </c>
      <c r="BR110" s="769"/>
      <c r="BS110" s="769"/>
      <c r="BT110" s="769"/>
      <c r="BU110" s="769"/>
      <c r="BV110" s="769"/>
      <c r="BW110" s="769"/>
      <c r="BX110" s="795"/>
      <c r="BY110" s="793">
        <v>1841201</v>
      </c>
      <c r="BZ110" s="794" t="s">
        <v>3704</v>
      </c>
      <c r="CA110" s="795">
        <v>1841201</v>
      </c>
      <c r="CB110" s="795">
        <v>1</v>
      </c>
      <c r="CC110" s="795">
        <v>0.52200000000000002</v>
      </c>
      <c r="CD110" s="796" t="s">
        <v>2541</v>
      </c>
      <c r="CE110" s="796" t="s">
        <v>2524</v>
      </c>
      <c r="CF110" s="796" t="s">
        <v>3634</v>
      </c>
      <c r="CG110" s="796" t="s">
        <v>177</v>
      </c>
      <c r="CH110" s="797">
        <v>6045432000</v>
      </c>
      <c r="CI110" s="797">
        <v>3002500001</v>
      </c>
      <c r="CJ110" s="798" t="s">
        <v>3706</v>
      </c>
      <c r="CK110" s="797"/>
      <c r="CL110" s="768">
        <v>125</v>
      </c>
      <c r="CM110" s="768" t="str">
        <f t="shared" si="1"/>
        <v>pinta</v>
      </c>
    </row>
    <row r="111" spans="2:91" s="768" customFormat="1" ht="16.149999999999999" customHeight="1" thickBot="1">
      <c r="B111" s="769"/>
      <c r="C111" s="842" t="s">
        <v>474</v>
      </c>
      <c r="D111" s="832" t="s">
        <v>3961</v>
      </c>
      <c r="E111" s="843"/>
      <c r="F111" s="844"/>
      <c r="G111" s="845" t="s">
        <v>61</v>
      </c>
      <c r="H111" s="845">
        <v>43711960</v>
      </c>
      <c r="I111" s="845" t="s">
        <v>3889</v>
      </c>
      <c r="J111" s="845" t="s">
        <v>2563</v>
      </c>
      <c r="K111" s="845" t="s">
        <v>3381</v>
      </c>
      <c r="L111" s="845" t="s">
        <v>2944</v>
      </c>
      <c r="M111" s="847">
        <v>26314</v>
      </c>
      <c r="N111" s="813">
        <v>126</v>
      </c>
      <c r="O111" s="848" t="s">
        <v>524</v>
      </c>
      <c r="P111" s="901" t="s">
        <v>4124</v>
      </c>
      <c r="Q111" s="985" t="s">
        <v>2524</v>
      </c>
      <c r="R111" s="818" t="s">
        <v>3626</v>
      </c>
      <c r="S111" s="846" t="s">
        <v>3118</v>
      </c>
      <c r="T111" s="906"/>
      <c r="U111" s="958">
        <v>6045432000</v>
      </c>
      <c r="V111" s="740">
        <v>3206753846</v>
      </c>
      <c r="W111" s="930" t="s">
        <v>4125</v>
      </c>
      <c r="X111" s="740" t="s">
        <v>2527</v>
      </c>
      <c r="Y111" s="906"/>
      <c r="Z111" s="906" t="s">
        <v>2548</v>
      </c>
      <c r="AA111" s="906"/>
      <c r="AB111" s="986" t="s">
        <v>4024</v>
      </c>
      <c r="AC111" s="906"/>
      <c r="AD111" s="781" t="s">
        <v>489</v>
      </c>
      <c r="AE111" s="740"/>
      <c r="AF111" s="958" t="s">
        <v>551</v>
      </c>
      <c r="AG111" s="958" t="s">
        <v>600</v>
      </c>
      <c r="AH111" s="958" t="s">
        <v>485</v>
      </c>
      <c r="AI111" s="986" t="s">
        <v>492</v>
      </c>
      <c r="AJ111" s="973">
        <v>45601</v>
      </c>
      <c r="AK111" s="973">
        <v>45657</v>
      </c>
      <c r="AL111" s="846">
        <v>2</v>
      </c>
      <c r="AM111" s="987">
        <v>9292500</v>
      </c>
      <c r="AN111" s="988">
        <v>4646250</v>
      </c>
      <c r="AO111" s="988">
        <v>1858500</v>
      </c>
      <c r="AP111" s="857">
        <v>1841201</v>
      </c>
      <c r="AQ111" s="789" t="s">
        <v>821</v>
      </c>
      <c r="AR111" s="858"/>
      <c r="AS111" s="769">
        <v>1</v>
      </c>
      <c r="AT111" s="791" t="s">
        <v>112</v>
      </c>
      <c r="AU111" s="792" t="s">
        <v>112</v>
      </c>
      <c r="AV111" s="792" t="s">
        <v>112</v>
      </c>
      <c r="AW111" s="792" t="s">
        <v>112</v>
      </c>
      <c r="AX111" s="792" t="s">
        <v>112</v>
      </c>
      <c r="AY111" s="769"/>
      <c r="AZ111" s="769"/>
      <c r="BA111" s="769"/>
      <c r="BB111" s="769"/>
      <c r="BC111" s="769"/>
      <c r="BD111" s="769"/>
      <c r="BE111" s="769"/>
      <c r="BF111" s="769"/>
      <c r="BG111" s="769" t="s">
        <v>112</v>
      </c>
      <c r="BH111" s="769" t="s">
        <v>112</v>
      </c>
      <c r="BI111" s="769" t="s">
        <v>112</v>
      </c>
      <c r="BJ111" s="769" t="s">
        <v>112</v>
      </c>
      <c r="BK111" s="769" t="s">
        <v>112</v>
      </c>
      <c r="BL111" s="769" t="s">
        <v>112</v>
      </c>
      <c r="BM111" s="769" t="s">
        <v>3693</v>
      </c>
      <c r="BN111" s="769" t="s">
        <v>112</v>
      </c>
      <c r="BO111" s="769" t="s">
        <v>112</v>
      </c>
      <c r="BP111" s="769" t="s">
        <v>112</v>
      </c>
      <c r="BQ111" s="769" t="s">
        <v>112</v>
      </c>
      <c r="BR111" s="769"/>
      <c r="BS111" s="769"/>
      <c r="BT111" s="769"/>
      <c r="BU111" s="769"/>
      <c r="BV111" s="769"/>
      <c r="BW111" s="769"/>
      <c r="BX111" s="795"/>
      <c r="BY111" s="793">
        <v>1841201</v>
      </c>
      <c r="BZ111" s="794" t="s">
        <v>3704</v>
      </c>
      <c r="CA111" s="795">
        <v>1841201</v>
      </c>
      <c r="CB111" s="795">
        <v>1</v>
      </c>
      <c r="CC111" s="795">
        <v>0.52200000000000002</v>
      </c>
      <c r="CD111" s="796" t="s">
        <v>2541</v>
      </c>
      <c r="CE111" s="796" t="s">
        <v>2524</v>
      </c>
      <c r="CF111" s="796" t="s">
        <v>3634</v>
      </c>
      <c r="CG111" s="796" t="s">
        <v>177</v>
      </c>
      <c r="CH111" s="797">
        <v>6045432000</v>
      </c>
      <c r="CI111" s="797">
        <v>3002500001</v>
      </c>
      <c r="CJ111" s="798" t="s">
        <v>3706</v>
      </c>
      <c r="CK111" s="797"/>
      <c r="CL111" s="768">
        <v>126</v>
      </c>
      <c r="CM111" s="768" t="str">
        <f t="shared" si="1"/>
        <v>pinta</v>
      </c>
    </row>
    <row r="112" spans="2:91" s="768" customFormat="1" ht="16.5" customHeight="1" thickBot="1">
      <c r="B112" s="769"/>
      <c r="C112" s="770" t="s">
        <v>474</v>
      </c>
      <c r="D112" s="832" t="s">
        <v>3962</v>
      </c>
      <c r="E112" s="771">
        <v>45413</v>
      </c>
      <c r="F112" s="772">
        <v>45406</v>
      </c>
      <c r="G112" s="770" t="s">
        <v>61</v>
      </c>
      <c r="H112" s="770">
        <v>1036640016</v>
      </c>
      <c r="I112" s="770" t="s">
        <v>3367</v>
      </c>
      <c r="J112" s="770" t="s">
        <v>2617</v>
      </c>
      <c r="K112" s="770" t="s">
        <v>3202</v>
      </c>
      <c r="L112" s="770"/>
      <c r="M112" s="771">
        <v>33760</v>
      </c>
      <c r="N112" s="813">
        <v>127</v>
      </c>
      <c r="O112" s="770" t="s">
        <v>4</v>
      </c>
      <c r="P112" s="817" t="s">
        <v>3368</v>
      </c>
      <c r="Q112" s="818" t="s">
        <v>2524</v>
      </c>
      <c r="R112" s="818" t="s">
        <v>3626</v>
      </c>
      <c r="S112" s="819" t="s">
        <v>3118</v>
      </c>
      <c r="T112" s="776"/>
      <c r="U112" s="775">
        <v>6045432000</v>
      </c>
      <c r="V112" s="740">
        <v>3138987031</v>
      </c>
      <c r="W112" s="820" t="s">
        <v>3369</v>
      </c>
      <c r="X112" s="740" t="s">
        <v>3033</v>
      </c>
      <c r="Y112" s="776"/>
      <c r="Z112" s="740" t="s">
        <v>3119</v>
      </c>
      <c r="AA112" s="776"/>
      <c r="AB112" s="779" t="s">
        <v>4024</v>
      </c>
      <c r="AC112" s="780"/>
      <c r="AD112" s="781" t="s">
        <v>489</v>
      </c>
      <c r="AE112" s="782"/>
      <c r="AF112" s="779" t="s">
        <v>551</v>
      </c>
      <c r="AG112" s="779" t="s">
        <v>600</v>
      </c>
      <c r="AH112" s="779" t="s">
        <v>485</v>
      </c>
      <c r="AI112" s="779" t="s">
        <v>492</v>
      </c>
      <c r="AJ112" s="822">
        <v>45324</v>
      </c>
      <c r="AK112" s="822">
        <v>45625</v>
      </c>
      <c r="AL112" s="837">
        <v>6</v>
      </c>
      <c r="AM112" s="989">
        <v>25200000</v>
      </c>
      <c r="AN112" s="989">
        <v>4200000</v>
      </c>
      <c r="AO112" s="990">
        <v>1680000</v>
      </c>
      <c r="AP112" s="840">
        <v>1841201</v>
      </c>
      <c r="AQ112" s="789" t="s">
        <v>821</v>
      </c>
      <c r="AR112" s="841"/>
      <c r="AS112" s="769">
        <v>1</v>
      </c>
      <c r="AT112" s="791" t="s">
        <v>112</v>
      </c>
      <c r="AU112" s="792" t="s">
        <v>112</v>
      </c>
      <c r="AV112" s="792" t="s">
        <v>112</v>
      </c>
      <c r="AW112" s="792" t="s">
        <v>112</v>
      </c>
      <c r="AX112" s="792" t="s">
        <v>112</v>
      </c>
      <c r="AY112" s="769"/>
      <c r="AZ112" s="769"/>
      <c r="BA112" s="769"/>
      <c r="BB112" s="769"/>
      <c r="BC112" s="769"/>
      <c r="BD112" s="769"/>
      <c r="BE112" s="769"/>
      <c r="BF112" s="769"/>
      <c r="BG112" s="769" t="s">
        <v>112</v>
      </c>
      <c r="BH112" s="769" t="s">
        <v>112</v>
      </c>
      <c r="BI112" s="769" t="s">
        <v>112</v>
      </c>
      <c r="BJ112" s="769" t="s">
        <v>112</v>
      </c>
      <c r="BK112" s="769" t="s">
        <v>112</v>
      </c>
      <c r="BL112" s="769" t="s">
        <v>112</v>
      </c>
      <c r="BM112" s="769" t="s">
        <v>3693</v>
      </c>
      <c r="BN112" s="769" t="s">
        <v>112</v>
      </c>
      <c r="BO112" s="769" t="s">
        <v>112</v>
      </c>
      <c r="BP112" s="769" t="s">
        <v>112</v>
      </c>
      <c r="BQ112" s="769" t="s">
        <v>112</v>
      </c>
      <c r="BR112" s="840"/>
      <c r="BS112" s="840"/>
      <c r="BT112" s="840"/>
      <c r="BU112" s="840"/>
      <c r="BV112" s="840"/>
      <c r="BW112" s="840"/>
      <c r="BX112" s="740"/>
      <c r="BY112" s="793">
        <v>1841201</v>
      </c>
      <c r="BZ112" s="794" t="s">
        <v>3704</v>
      </c>
      <c r="CA112" s="795">
        <v>1841201</v>
      </c>
      <c r="CB112" s="795">
        <v>1</v>
      </c>
      <c r="CC112" s="795">
        <v>0.52200000000000002</v>
      </c>
      <c r="CD112" s="796" t="s">
        <v>2541</v>
      </c>
      <c r="CE112" s="796" t="s">
        <v>2524</v>
      </c>
      <c r="CF112" s="796" t="s">
        <v>3634</v>
      </c>
      <c r="CG112" s="796" t="s">
        <v>177</v>
      </c>
      <c r="CH112" s="797">
        <v>6045432000</v>
      </c>
      <c r="CI112" s="797">
        <v>3002500001</v>
      </c>
      <c r="CJ112" s="798" t="s">
        <v>3706</v>
      </c>
      <c r="CK112" s="840"/>
      <c r="CL112" s="768">
        <v>127</v>
      </c>
      <c r="CM112" s="768" t="str">
        <f t="shared" si="1"/>
        <v>pinta</v>
      </c>
    </row>
    <row r="113" spans="2:92" s="768" customFormat="1" ht="16.5" customHeight="1" thickBot="1">
      <c r="B113" s="769"/>
      <c r="C113" s="770" t="s">
        <v>474</v>
      </c>
      <c r="D113" s="832" t="s">
        <v>3962</v>
      </c>
      <c r="E113" s="771">
        <v>45413</v>
      </c>
      <c r="F113" s="772">
        <v>45406</v>
      </c>
      <c r="G113" s="770" t="s">
        <v>61</v>
      </c>
      <c r="H113" s="770">
        <v>1128452563</v>
      </c>
      <c r="I113" s="770" t="s">
        <v>3370</v>
      </c>
      <c r="J113" s="770" t="s">
        <v>3371</v>
      </c>
      <c r="K113" s="770" t="s">
        <v>3372</v>
      </c>
      <c r="L113" s="770" t="s">
        <v>2572</v>
      </c>
      <c r="M113" s="771">
        <v>32846</v>
      </c>
      <c r="N113" s="813">
        <v>128</v>
      </c>
      <c r="O113" s="770" t="s">
        <v>524</v>
      </c>
      <c r="P113" s="817" t="s">
        <v>3373</v>
      </c>
      <c r="Q113" s="818" t="s">
        <v>2524</v>
      </c>
      <c r="R113" s="818" t="s">
        <v>3626</v>
      </c>
      <c r="S113" s="819" t="s">
        <v>3118</v>
      </c>
      <c r="T113" s="776"/>
      <c r="U113" s="775">
        <v>6045432000</v>
      </c>
      <c r="V113" s="740">
        <v>3104670002</v>
      </c>
      <c r="W113" s="820" t="s">
        <v>3374</v>
      </c>
      <c r="X113" s="740" t="s">
        <v>2527</v>
      </c>
      <c r="Y113" s="776"/>
      <c r="Z113" s="740" t="s">
        <v>3119</v>
      </c>
      <c r="AA113" s="776"/>
      <c r="AB113" s="779" t="s">
        <v>4024</v>
      </c>
      <c r="AC113" s="780"/>
      <c r="AD113" s="781" t="s">
        <v>489</v>
      </c>
      <c r="AE113" s="782"/>
      <c r="AF113" s="779" t="s">
        <v>551</v>
      </c>
      <c r="AG113" s="779" t="s">
        <v>600</v>
      </c>
      <c r="AH113" s="779" t="s">
        <v>485</v>
      </c>
      <c r="AI113" s="779" t="s">
        <v>492</v>
      </c>
      <c r="AJ113" s="822">
        <v>45546</v>
      </c>
      <c r="AK113" s="822">
        <v>45640</v>
      </c>
      <c r="AL113" s="837">
        <v>6</v>
      </c>
      <c r="AM113" s="989">
        <v>22302000</v>
      </c>
      <c r="AN113" s="989">
        <v>3717000</v>
      </c>
      <c r="AO113" s="990">
        <v>1486800</v>
      </c>
      <c r="AP113" s="840">
        <v>1841201</v>
      </c>
      <c r="AQ113" s="789" t="s">
        <v>821</v>
      </c>
      <c r="AR113" s="841"/>
      <c r="AS113" s="769">
        <v>1</v>
      </c>
      <c r="AT113" s="791" t="s">
        <v>112</v>
      </c>
      <c r="AU113" s="792" t="s">
        <v>112</v>
      </c>
      <c r="AV113" s="792" t="s">
        <v>112</v>
      </c>
      <c r="AW113" s="792" t="s">
        <v>112</v>
      </c>
      <c r="AX113" s="792" t="s">
        <v>112</v>
      </c>
      <c r="AY113" s="769"/>
      <c r="AZ113" s="769"/>
      <c r="BA113" s="769"/>
      <c r="BB113" s="769"/>
      <c r="BC113" s="769"/>
      <c r="BD113" s="769"/>
      <c r="BE113" s="769"/>
      <c r="BF113" s="769"/>
      <c r="BG113" s="769" t="s">
        <v>112</v>
      </c>
      <c r="BH113" s="769" t="s">
        <v>112</v>
      </c>
      <c r="BI113" s="769" t="s">
        <v>112</v>
      </c>
      <c r="BJ113" s="769" t="s">
        <v>112</v>
      </c>
      <c r="BK113" s="769" t="s">
        <v>112</v>
      </c>
      <c r="BL113" s="769" t="s">
        <v>112</v>
      </c>
      <c r="BM113" s="769" t="s">
        <v>3693</v>
      </c>
      <c r="BN113" s="769" t="s">
        <v>112</v>
      </c>
      <c r="BO113" s="769" t="s">
        <v>112</v>
      </c>
      <c r="BP113" s="769" t="s">
        <v>112</v>
      </c>
      <c r="BQ113" s="769" t="s">
        <v>112</v>
      </c>
      <c r="BR113" s="840"/>
      <c r="BS113" s="840"/>
      <c r="BT113" s="840"/>
      <c r="BU113" s="840"/>
      <c r="BV113" s="840"/>
      <c r="BW113" s="840"/>
      <c r="BX113" s="740"/>
      <c r="BY113" s="740">
        <v>1841201</v>
      </c>
      <c r="BZ113" s="794" t="s">
        <v>3704</v>
      </c>
      <c r="CA113" s="740">
        <v>1841201</v>
      </c>
      <c r="CB113" s="740">
        <v>1</v>
      </c>
      <c r="CC113" s="740">
        <v>0.52200000000000002</v>
      </c>
      <c r="CD113" s="796" t="s">
        <v>3771</v>
      </c>
      <c r="CE113" s="796" t="s">
        <v>2524</v>
      </c>
      <c r="CF113" s="796" t="s">
        <v>3634</v>
      </c>
      <c r="CG113" s="796" t="s">
        <v>177</v>
      </c>
      <c r="CH113" s="797">
        <v>6045432000</v>
      </c>
      <c r="CI113" s="797">
        <v>3002500001</v>
      </c>
      <c r="CJ113" s="798" t="s">
        <v>3706</v>
      </c>
      <c r="CK113" s="840"/>
      <c r="CL113" s="768">
        <v>128</v>
      </c>
      <c r="CM113" s="768" t="str">
        <f t="shared" si="1"/>
        <v>pinta</v>
      </c>
    </row>
    <row r="114" spans="2:92" s="768" customFormat="1" ht="16.5" customHeight="1" thickBot="1">
      <c r="B114" s="769"/>
      <c r="C114" s="770" t="s">
        <v>474</v>
      </c>
      <c r="D114" s="832" t="s">
        <v>3962</v>
      </c>
      <c r="E114" s="771">
        <v>45413</v>
      </c>
      <c r="F114" s="772">
        <v>45406</v>
      </c>
      <c r="G114" s="770" t="s">
        <v>61</v>
      </c>
      <c r="H114" s="770">
        <v>70906288</v>
      </c>
      <c r="I114" s="770" t="s">
        <v>3300</v>
      </c>
      <c r="J114" s="770" t="s">
        <v>2765</v>
      </c>
      <c r="K114" s="770" t="s">
        <v>3216</v>
      </c>
      <c r="L114" s="770" t="s">
        <v>3104</v>
      </c>
      <c r="M114" s="771">
        <v>27804</v>
      </c>
      <c r="N114" s="813">
        <v>129</v>
      </c>
      <c r="O114" s="770" t="s">
        <v>4</v>
      </c>
      <c r="P114" s="817" t="s">
        <v>3375</v>
      </c>
      <c r="Q114" s="818" t="s">
        <v>2524</v>
      </c>
      <c r="R114" s="818" t="s">
        <v>3626</v>
      </c>
      <c r="S114" s="819" t="s">
        <v>3118</v>
      </c>
      <c r="T114" s="776"/>
      <c r="U114" s="775">
        <v>6045432000</v>
      </c>
      <c r="V114" s="740">
        <v>3113548718</v>
      </c>
      <c r="W114" s="820" t="s">
        <v>3376</v>
      </c>
      <c r="X114" s="740" t="s">
        <v>2527</v>
      </c>
      <c r="Y114" s="776"/>
      <c r="Z114" s="740" t="s">
        <v>2573</v>
      </c>
      <c r="AA114" s="776"/>
      <c r="AB114" s="779" t="s">
        <v>2527</v>
      </c>
      <c r="AC114" s="780"/>
      <c r="AD114" s="781" t="s">
        <v>489</v>
      </c>
      <c r="AE114" s="782"/>
      <c r="AF114" s="779" t="s">
        <v>551</v>
      </c>
      <c r="AG114" s="779" t="s">
        <v>600</v>
      </c>
      <c r="AH114" s="779" t="s">
        <v>485</v>
      </c>
      <c r="AI114" s="779" t="s">
        <v>492</v>
      </c>
      <c r="AJ114" s="822">
        <v>45343</v>
      </c>
      <c r="AK114" s="822">
        <v>45525</v>
      </c>
      <c r="AL114" s="837">
        <v>6</v>
      </c>
      <c r="AM114" s="989">
        <v>11058000</v>
      </c>
      <c r="AN114" s="989">
        <v>1843000</v>
      </c>
      <c r="AO114" s="990">
        <v>1300000</v>
      </c>
      <c r="AP114" s="840">
        <v>1841201</v>
      </c>
      <c r="AQ114" s="789" t="s">
        <v>821</v>
      </c>
      <c r="AR114" s="841"/>
      <c r="AS114" s="769">
        <v>1</v>
      </c>
      <c r="AT114" s="791" t="s">
        <v>112</v>
      </c>
      <c r="AU114" s="792" t="s">
        <v>112</v>
      </c>
      <c r="AV114" s="792" t="s">
        <v>112</v>
      </c>
      <c r="AW114" s="792" t="s">
        <v>112</v>
      </c>
      <c r="AX114" s="792" t="s">
        <v>112</v>
      </c>
      <c r="AY114" s="769"/>
      <c r="AZ114" s="769"/>
      <c r="BA114" s="769"/>
      <c r="BB114" s="769"/>
      <c r="BC114" s="769"/>
      <c r="BD114" s="769"/>
      <c r="BE114" s="769"/>
      <c r="BF114" s="769"/>
      <c r="BG114" s="769" t="s">
        <v>112</v>
      </c>
      <c r="BH114" s="769" t="s">
        <v>112</v>
      </c>
      <c r="BI114" s="769" t="s">
        <v>112</v>
      </c>
      <c r="BJ114" s="769" t="s">
        <v>112</v>
      </c>
      <c r="BK114" s="769" t="s">
        <v>112</v>
      </c>
      <c r="BL114" s="769" t="s">
        <v>112</v>
      </c>
      <c r="BM114" s="769" t="s">
        <v>3693</v>
      </c>
      <c r="BN114" s="769" t="s">
        <v>112</v>
      </c>
      <c r="BO114" s="769" t="s">
        <v>112</v>
      </c>
      <c r="BP114" s="769" t="s">
        <v>112</v>
      </c>
      <c r="BQ114" s="769" t="s">
        <v>112</v>
      </c>
      <c r="BR114" s="840"/>
      <c r="BS114" s="840"/>
      <c r="BT114" s="840"/>
      <c r="BU114" s="840"/>
      <c r="BV114" s="840"/>
      <c r="BW114" s="840"/>
      <c r="BX114" s="740"/>
      <c r="BY114" s="740">
        <v>1841201</v>
      </c>
      <c r="BZ114" s="794" t="s">
        <v>3704</v>
      </c>
      <c r="CA114" s="740">
        <v>1841201</v>
      </c>
      <c r="CB114" s="740">
        <v>1</v>
      </c>
      <c r="CC114" s="740">
        <v>0.52200000000000002</v>
      </c>
      <c r="CD114" s="796" t="s">
        <v>3772</v>
      </c>
      <c r="CE114" s="796" t="s">
        <v>2524</v>
      </c>
      <c r="CF114" s="796" t="s">
        <v>3634</v>
      </c>
      <c r="CG114" s="796" t="s">
        <v>177</v>
      </c>
      <c r="CH114" s="797">
        <v>6045432000</v>
      </c>
      <c r="CI114" s="797">
        <v>3002500001</v>
      </c>
      <c r="CJ114" s="798" t="s">
        <v>3706</v>
      </c>
      <c r="CK114" s="840"/>
      <c r="CL114" s="768">
        <v>129</v>
      </c>
      <c r="CM114" s="768" t="str">
        <f t="shared" ref="CM114:CM152" si="2">+IF(N114=CL114,"pinta","pasar")</f>
        <v>pinta</v>
      </c>
    </row>
    <row r="115" spans="2:92" s="768" customFormat="1" ht="16.149999999999999" customHeight="1" thickBot="1">
      <c r="B115" s="769"/>
      <c r="C115" s="770" t="s">
        <v>474</v>
      </c>
      <c r="D115" s="832" t="s">
        <v>3962</v>
      </c>
      <c r="E115" s="843"/>
      <c r="F115" s="844"/>
      <c r="G115" s="845"/>
      <c r="H115" s="845">
        <v>40218068</v>
      </c>
      <c r="I115" s="845" t="s">
        <v>3472</v>
      </c>
      <c r="J115" s="845" t="s">
        <v>3418</v>
      </c>
      <c r="K115" s="845" t="s">
        <v>2717</v>
      </c>
      <c r="L115" s="845" t="s">
        <v>3128</v>
      </c>
      <c r="M115" s="843"/>
      <c r="N115" s="813">
        <v>132</v>
      </c>
      <c r="O115" s="947" t="s">
        <v>4</v>
      </c>
      <c r="P115" s="948" t="s">
        <v>4107</v>
      </c>
      <c r="Q115" s="993"/>
      <c r="R115" s="818" t="s">
        <v>3626</v>
      </c>
      <c r="S115" s="947" t="s">
        <v>3118</v>
      </c>
      <c r="T115" s="740"/>
      <c r="U115" s="775">
        <v>6045432000</v>
      </c>
      <c r="V115" s="740">
        <v>3143430338</v>
      </c>
      <c r="W115" s="930" t="s">
        <v>4108</v>
      </c>
      <c r="X115" s="943" t="s">
        <v>2550</v>
      </c>
      <c r="Y115" s="740"/>
      <c r="Z115" s="943" t="s">
        <v>3119</v>
      </c>
      <c r="AA115" s="740"/>
      <c r="AB115" s="986" t="s">
        <v>4024</v>
      </c>
      <c r="AC115" s="790"/>
      <c r="AD115" s="781" t="s">
        <v>489</v>
      </c>
      <c r="AE115" s="821"/>
      <c r="AF115" s="779" t="s">
        <v>551</v>
      </c>
      <c r="AG115" s="779" t="s">
        <v>600</v>
      </c>
      <c r="AH115" s="779" t="s">
        <v>485</v>
      </c>
      <c r="AI115" s="779" t="s">
        <v>492</v>
      </c>
      <c r="AJ115" s="822">
        <v>45567</v>
      </c>
      <c r="AK115" s="822">
        <v>45641</v>
      </c>
      <c r="AL115" s="816">
        <v>2</v>
      </c>
      <c r="AM115" s="828">
        <v>10880000</v>
      </c>
      <c r="AN115" s="828">
        <v>3626666</v>
      </c>
      <c r="AO115" s="828">
        <v>1300000</v>
      </c>
      <c r="AP115" s="857">
        <v>1841201</v>
      </c>
      <c r="AQ115" s="789" t="s">
        <v>821</v>
      </c>
      <c r="AR115" s="790"/>
      <c r="AS115" s="769">
        <v>1</v>
      </c>
      <c r="AT115" s="792" t="s">
        <v>112</v>
      </c>
      <c r="AU115" s="792" t="s">
        <v>112</v>
      </c>
      <c r="AV115" s="792" t="s">
        <v>112</v>
      </c>
      <c r="AW115" s="792" t="s">
        <v>112</v>
      </c>
      <c r="AX115" s="769"/>
      <c r="AY115" s="769"/>
      <c r="AZ115" s="769"/>
      <c r="BA115" s="769"/>
      <c r="BB115" s="769"/>
      <c r="BC115" s="769"/>
      <c r="BD115" s="769"/>
      <c r="BE115" s="769"/>
      <c r="BF115" s="769" t="s">
        <v>112</v>
      </c>
      <c r="BG115" s="769" t="s">
        <v>112</v>
      </c>
      <c r="BH115" s="769" t="s">
        <v>112</v>
      </c>
      <c r="BI115" s="769" t="s">
        <v>112</v>
      </c>
      <c r="BJ115" s="769" t="s">
        <v>112</v>
      </c>
      <c r="BK115" s="769" t="s">
        <v>112</v>
      </c>
      <c r="BL115" s="769" t="s">
        <v>3693</v>
      </c>
      <c r="BM115" s="769" t="s">
        <v>112</v>
      </c>
      <c r="BN115" s="769" t="s">
        <v>112</v>
      </c>
      <c r="BO115" s="769" t="s">
        <v>112</v>
      </c>
      <c r="BP115" s="769" t="s">
        <v>112</v>
      </c>
      <c r="BQ115" s="740"/>
      <c r="BR115" s="740"/>
      <c r="BS115" s="740"/>
      <c r="BT115" s="740"/>
      <c r="BU115" s="740"/>
      <c r="BV115" s="740"/>
      <c r="BW115" s="740"/>
      <c r="BX115" s="740"/>
      <c r="BY115" s="740">
        <v>1841201</v>
      </c>
      <c r="BZ115" s="740" t="s">
        <v>3704</v>
      </c>
      <c r="CA115" s="740">
        <v>1841201</v>
      </c>
      <c r="CB115" s="740">
        <v>1</v>
      </c>
      <c r="CC115" s="740">
        <v>0.52200000000000002</v>
      </c>
      <c r="CD115" s="796" t="s">
        <v>3846</v>
      </c>
      <c r="CE115" s="796" t="s">
        <v>2524</v>
      </c>
      <c r="CF115" s="796" t="s">
        <v>3634</v>
      </c>
      <c r="CG115" s="796" t="s">
        <v>177</v>
      </c>
      <c r="CH115" s="797">
        <v>6045432000</v>
      </c>
      <c r="CI115" s="797">
        <v>3002500001</v>
      </c>
      <c r="CJ115" s="798" t="s">
        <v>3706</v>
      </c>
      <c r="CK115" s="740"/>
      <c r="CL115" s="768">
        <v>132</v>
      </c>
      <c r="CM115" s="768" t="str">
        <f t="shared" si="2"/>
        <v>pinta</v>
      </c>
    </row>
    <row r="116" spans="2:92" s="768" customFormat="1" ht="16.149999999999999" customHeight="1" thickBot="1">
      <c r="B116" s="769"/>
      <c r="C116" s="842" t="s">
        <v>474</v>
      </c>
      <c r="D116" s="832" t="s">
        <v>3962</v>
      </c>
      <c r="E116" s="843"/>
      <c r="F116" s="844"/>
      <c r="G116" s="845" t="s">
        <v>61</v>
      </c>
      <c r="H116" s="845">
        <v>1036955577</v>
      </c>
      <c r="I116" s="845" t="s">
        <v>2620</v>
      </c>
      <c r="J116" s="845" t="s">
        <v>2563</v>
      </c>
      <c r="K116" s="845" t="s">
        <v>3314</v>
      </c>
      <c r="L116" s="845" t="s">
        <v>2638</v>
      </c>
      <c r="M116" s="843">
        <v>35419</v>
      </c>
      <c r="N116" s="813">
        <v>134</v>
      </c>
      <c r="O116" s="846" t="s">
        <v>524</v>
      </c>
      <c r="P116" s="901" t="s">
        <v>4114</v>
      </c>
      <c r="Q116" s="957" t="s">
        <v>2524</v>
      </c>
      <c r="R116" s="957" t="s">
        <v>3626</v>
      </c>
      <c r="S116" s="816" t="s">
        <v>3118</v>
      </c>
      <c r="T116" s="740"/>
      <c r="U116" s="958">
        <v>6045432000</v>
      </c>
      <c r="V116" s="740">
        <v>3015021316</v>
      </c>
      <c r="W116" s="930" t="s">
        <v>4115</v>
      </c>
      <c r="X116" s="740" t="s">
        <v>2547</v>
      </c>
      <c r="Y116" s="740"/>
      <c r="Z116" s="943" t="s">
        <v>2548</v>
      </c>
      <c r="AA116" s="740"/>
      <c r="AB116" s="986" t="s">
        <v>4024</v>
      </c>
      <c r="AC116" s="790"/>
      <c r="AD116" s="781" t="s">
        <v>489</v>
      </c>
      <c r="AE116" s="740"/>
      <c r="AF116" s="958" t="s">
        <v>551</v>
      </c>
      <c r="AG116" s="958" t="s">
        <v>600</v>
      </c>
      <c r="AH116" s="958" t="s">
        <v>485</v>
      </c>
      <c r="AI116" s="958" t="s">
        <v>492</v>
      </c>
      <c r="AJ116" s="973">
        <v>45574</v>
      </c>
      <c r="AK116" s="973">
        <v>45646</v>
      </c>
      <c r="AL116" s="816">
        <v>2</v>
      </c>
      <c r="AM116" s="859">
        <v>9292500</v>
      </c>
      <c r="AN116" s="859">
        <v>3717000</v>
      </c>
      <c r="AO116" s="829">
        <v>1486800</v>
      </c>
      <c r="AP116" s="857">
        <v>1841201</v>
      </c>
      <c r="AQ116" s="789" t="s">
        <v>821</v>
      </c>
      <c r="AR116" s="858"/>
      <c r="AS116" s="769">
        <v>1</v>
      </c>
      <c r="AT116" s="791" t="s">
        <v>112</v>
      </c>
      <c r="AU116" s="792" t="s">
        <v>112</v>
      </c>
      <c r="AV116" s="792" t="s">
        <v>112</v>
      </c>
      <c r="AW116" s="792" t="s">
        <v>112</v>
      </c>
      <c r="AX116" s="792" t="s">
        <v>112</v>
      </c>
      <c r="AY116" s="769"/>
      <c r="AZ116" s="769"/>
      <c r="BA116" s="769"/>
      <c r="BB116" s="769"/>
      <c r="BC116" s="769"/>
      <c r="BD116" s="769"/>
      <c r="BE116" s="769"/>
      <c r="BF116" s="769"/>
      <c r="BG116" s="769" t="s">
        <v>112</v>
      </c>
      <c r="BH116" s="769" t="s">
        <v>112</v>
      </c>
      <c r="BI116" s="769" t="s">
        <v>112</v>
      </c>
      <c r="BJ116" s="769" t="s">
        <v>112</v>
      </c>
      <c r="BK116" s="769" t="s">
        <v>112</v>
      </c>
      <c r="BL116" s="769" t="s">
        <v>112</v>
      </c>
      <c r="BM116" s="769" t="s">
        <v>3693</v>
      </c>
      <c r="BN116" s="769" t="s">
        <v>112</v>
      </c>
      <c r="BO116" s="769" t="s">
        <v>112</v>
      </c>
      <c r="BP116" s="769" t="s">
        <v>112</v>
      </c>
      <c r="BQ116" s="769" t="s">
        <v>112</v>
      </c>
      <c r="BR116" s="769"/>
      <c r="BS116" s="769"/>
      <c r="BT116" s="769"/>
      <c r="BU116" s="769"/>
      <c r="BV116" s="769"/>
      <c r="BW116" s="769"/>
      <c r="BX116" s="795"/>
      <c r="BY116" s="793">
        <v>1841201</v>
      </c>
      <c r="BZ116" s="794" t="s">
        <v>3704</v>
      </c>
      <c r="CA116" s="795">
        <v>1841201</v>
      </c>
      <c r="CB116" s="795">
        <v>1</v>
      </c>
      <c r="CC116" s="795">
        <v>0.52200000000000002</v>
      </c>
      <c r="CD116" s="796" t="s">
        <v>2541</v>
      </c>
      <c r="CE116" s="796" t="s">
        <v>2524</v>
      </c>
      <c r="CF116" s="796" t="s">
        <v>3634</v>
      </c>
      <c r="CG116" s="796" t="s">
        <v>177</v>
      </c>
      <c r="CH116" s="797">
        <v>6045432000</v>
      </c>
      <c r="CI116" s="797">
        <v>3002500001</v>
      </c>
      <c r="CJ116" s="798" t="s">
        <v>3706</v>
      </c>
      <c r="CK116" s="740"/>
      <c r="CL116" s="768">
        <v>134</v>
      </c>
      <c r="CM116" s="768" t="str">
        <f t="shared" si="2"/>
        <v>pinta</v>
      </c>
    </row>
    <row r="117" spans="2:92" s="768" customFormat="1" ht="16.5" customHeight="1" thickBot="1">
      <c r="B117" s="769"/>
      <c r="C117" s="770" t="s">
        <v>474</v>
      </c>
      <c r="D117" s="816" t="s">
        <v>3963</v>
      </c>
      <c r="E117" s="771">
        <v>45413</v>
      </c>
      <c r="F117" s="772">
        <v>45406</v>
      </c>
      <c r="G117" s="770" t="s">
        <v>61</v>
      </c>
      <c r="H117" s="770">
        <v>1036400603</v>
      </c>
      <c r="I117" s="770" t="s">
        <v>3413</v>
      </c>
      <c r="J117" s="770" t="s">
        <v>2706</v>
      </c>
      <c r="K117" s="770" t="s">
        <v>2755</v>
      </c>
      <c r="L117" s="770" t="s">
        <v>3414</v>
      </c>
      <c r="M117" s="771">
        <v>34896</v>
      </c>
      <c r="N117" s="813">
        <v>138</v>
      </c>
      <c r="O117" s="770" t="s">
        <v>524</v>
      </c>
      <c r="P117" s="817" t="s">
        <v>3415</v>
      </c>
      <c r="Q117" s="818" t="s">
        <v>2524</v>
      </c>
      <c r="R117" s="818" t="s">
        <v>3626</v>
      </c>
      <c r="S117" s="819" t="s">
        <v>3118</v>
      </c>
      <c r="T117" s="840"/>
      <c r="U117" s="775">
        <v>6045432000</v>
      </c>
      <c r="V117" s="740">
        <v>3146764230</v>
      </c>
      <c r="W117" s="820" t="s">
        <v>3416</v>
      </c>
      <c r="X117" s="740" t="s">
        <v>2527</v>
      </c>
      <c r="Y117" s="840"/>
      <c r="Z117" s="740" t="s">
        <v>2548</v>
      </c>
      <c r="AA117" s="840"/>
      <c r="AB117" s="779" t="s">
        <v>4024</v>
      </c>
      <c r="AC117" s="841"/>
      <c r="AD117" s="781" t="s">
        <v>489</v>
      </c>
      <c r="AE117" s="994"/>
      <c r="AF117" s="779" t="s">
        <v>551</v>
      </c>
      <c r="AG117" s="779" t="s">
        <v>600</v>
      </c>
      <c r="AH117" s="779" t="s">
        <v>485</v>
      </c>
      <c r="AI117" s="779" t="s">
        <v>492</v>
      </c>
      <c r="AJ117" s="822">
        <v>45331</v>
      </c>
      <c r="AK117" s="822">
        <v>45544</v>
      </c>
      <c r="AL117" s="915">
        <v>7</v>
      </c>
      <c r="AM117" s="995">
        <v>26019000</v>
      </c>
      <c r="AN117" s="995">
        <v>3717000</v>
      </c>
      <c r="AO117" s="996">
        <v>1486800</v>
      </c>
      <c r="AP117" s="840">
        <v>1841201</v>
      </c>
      <c r="AQ117" s="789" t="s">
        <v>821</v>
      </c>
      <c r="AR117" s="841"/>
      <c r="AS117" s="769">
        <v>1</v>
      </c>
      <c r="AT117" s="791" t="s">
        <v>112</v>
      </c>
      <c r="AU117" s="792" t="s">
        <v>112</v>
      </c>
      <c r="AV117" s="792" t="s">
        <v>112</v>
      </c>
      <c r="AW117" s="792" t="s">
        <v>112</v>
      </c>
      <c r="AX117" s="792" t="s">
        <v>112</v>
      </c>
      <c r="AY117" s="769"/>
      <c r="AZ117" s="769"/>
      <c r="BA117" s="769"/>
      <c r="BB117" s="769"/>
      <c r="BC117" s="769"/>
      <c r="BD117" s="769"/>
      <c r="BE117" s="769"/>
      <c r="BF117" s="769"/>
      <c r="BG117" s="769" t="s">
        <v>112</v>
      </c>
      <c r="BH117" s="769" t="s">
        <v>112</v>
      </c>
      <c r="BI117" s="769" t="s">
        <v>112</v>
      </c>
      <c r="BJ117" s="769" t="s">
        <v>112</v>
      </c>
      <c r="BK117" s="769" t="s">
        <v>112</v>
      </c>
      <c r="BL117" s="769" t="s">
        <v>112</v>
      </c>
      <c r="BM117" s="769" t="s">
        <v>3693</v>
      </c>
      <c r="BN117" s="769" t="s">
        <v>112</v>
      </c>
      <c r="BO117" s="769" t="s">
        <v>112</v>
      </c>
      <c r="BP117" s="769" t="s">
        <v>112</v>
      </c>
      <c r="BQ117" s="769" t="s">
        <v>112</v>
      </c>
      <c r="BR117" s="840"/>
      <c r="BS117" s="840"/>
      <c r="BT117" s="840"/>
      <c r="BU117" s="840"/>
      <c r="BV117" s="840"/>
      <c r="BW117" s="840"/>
      <c r="BX117" s="740"/>
      <c r="BY117" s="740">
        <v>1841201</v>
      </c>
      <c r="BZ117" s="794" t="s">
        <v>3704</v>
      </c>
      <c r="CA117" s="740">
        <v>1841201</v>
      </c>
      <c r="CB117" s="740">
        <v>1</v>
      </c>
      <c r="CC117" s="740">
        <v>0.52200000000000002</v>
      </c>
      <c r="CD117" s="796" t="s">
        <v>3783</v>
      </c>
      <c r="CE117" s="796" t="s">
        <v>2524</v>
      </c>
      <c r="CF117" s="796" t="s">
        <v>3634</v>
      </c>
      <c r="CG117" s="796" t="s">
        <v>177</v>
      </c>
      <c r="CH117" s="797">
        <v>6045432000</v>
      </c>
      <c r="CI117" s="797">
        <v>3002500001</v>
      </c>
      <c r="CJ117" s="798" t="s">
        <v>3706</v>
      </c>
      <c r="CK117" s="840"/>
      <c r="CL117" s="768">
        <v>138</v>
      </c>
      <c r="CM117" s="768" t="str">
        <f t="shared" si="2"/>
        <v>pinta</v>
      </c>
    </row>
    <row r="118" spans="2:92" s="768" customFormat="1" ht="16.5" customHeight="1" thickBot="1">
      <c r="B118" s="769"/>
      <c r="C118" s="770" t="s">
        <v>474</v>
      </c>
      <c r="D118" s="816" t="s">
        <v>3963</v>
      </c>
      <c r="E118" s="771">
        <v>45413</v>
      </c>
      <c r="F118" s="772">
        <v>45406</v>
      </c>
      <c r="G118" s="770" t="s">
        <v>61</v>
      </c>
      <c r="H118" s="770">
        <v>1036392551</v>
      </c>
      <c r="I118" s="770" t="s">
        <v>3313</v>
      </c>
      <c r="J118" s="770" t="s">
        <v>2575</v>
      </c>
      <c r="K118" s="770" t="s">
        <v>3381</v>
      </c>
      <c r="L118" s="770" t="s">
        <v>2572</v>
      </c>
      <c r="M118" s="771">
        <v>31754</v>
      </c>
      <c r="N118" s="813">
        <v>139</v>
      </c>
      <c r="O118" s="770" t="s">
        <v>524</v>
      </c>
      <c r="P118" s="817" t="s">
        <v>3382</v>
      </c>
      <c r="Q118" s="818" t="s">
        <v>2524</v>
      </c>
      <c r="R118" s="818" t="s">
        <v>3626</v>
      </c>
      <c r="S118" s="819" t="s">
        <v>3118</v>
      </c>
      <c r="T118" s="776"/>
      <c r="U118" s="775">
        <v>6045432000</v>
      </c>
      <c r="V118" s="740">
        <v>3207246033</v>
      </c>
      <c r="W118" s="820" t="s">
        <v>3383</v>
      </c>
      <c r="X118" s="740" t="s">
        <v>2527</v>
      </c>
      <c r="Y118" s="776"/>
      <c r="Z118" s="740" t="s">
        <v>2623</v>
      </c>
      <c r="AA118" s="776"/>
      <c r="AB118" s="779" t="s">
        <v>4024</v>
      </c>
      <c r="AC118" s="780"/>
      <c r="AD118" s="781" t="s">
        <v>489</v>
      </c>
      <c r="AE118" s="782"/>
      <c r="AF118" s="779" t="s">
        <v>551</v>
      </c>
      <c r="AG118" s="779" t="s">
        <v>600</v>
      </c>
      <c r="AH118" s="779" t="s">
        <v>485</v>
      </c>
      <c r="AI118" s="779" t="s">
        <v>492</v>
      </c>
      <c r="AJ118" s="822">
        <v>45518</v>
      </c>
      <c r="AK118" s="822">
        <v>45647</v>
      </c>
      <c r="AL118" s="837">
        <v>4</v>
      </c>
      <c r="AM118" s="989">
        <v>15735300</v>
      </c>
      <c r="AN118" s="989">
        <v>3748148</v>
      </c>
      <c r="AO118" s="990">
        <v>1499260</v>
      </c>
      <c r="AP118" s="840">
        <v>1841201</v>
      </c>
      <c r="AQ118" s="789" t="s">
        <v>821</v>
      </c>
      <c r="AR118" s="841"/>
      <c r="AS118" s="769">
        <v>1</v>
      </c>
      <c r="AT118" s="791" t="s">
        <v>112</v>
      </c>
      <c r="AU118" s="792" t="s">
        <v>112</v>
      </c>
      <c r="AV118" s="792" t="s">
        <v>112</v>
      </c>
      <c r="AW118" s="792" t="s">
        <v>112</v>
      </c>
      <c r="AX118" s="792" t="s">
        <v>112</v>
      </c>
      <c r="AY118" s="769"/>
      <c r="AZ118" s="769"/>
      <c r="BA118" s="769"/>
      <c r="BB118" s="769"/>
      <c r="BC118" s="769"/>
      <c r="BD118" s="769"/>
      <c r="BE118" s="769"/>
      <c r="BF118" s="769"/>
      <c r="BG118" s="769" t="s">
        <v>112</v>
      </c>
      <c r="BH118" s="769" t="s">
        <v>112</v>
      </c>
      <c r="BI118" s="769" t="s">
        <v>112</v>
      </c>
      <c r="BJ118" s="769" t="s">
        <v>112</v>
      </c>
      <c r="BK118" s="769" t="s">
        <v>112</v>
      </c>
      <c r="BL118" s="769" t="s">
        <v>112</v>
      </c>
      <c r="BM118" s="769" t="s">
        <v>3693</v>
      </c>
      <c r="BN118" s="769" t="s">
        <v>112</v>
      </c>
      <c r="BO118" s="769" t="s">
        <v>112</v>
      </c>
      <c r="BP118" s="769" t="s">
        <v>112</v>
      </c>
      <c r="BQ118" s="769" t="s">
        <v>112</v>
      </c>
      <c r="BR118" s="840"/>
      <c r="BS118" s="840"/>
      <c r="BT118" s="840"/>
      <c r="BU118" s="840"/>
      <c r="BV118" s="840"/>
      <c r="BW118" s="840"/>
      <c r="BX118" s="740"/>
      <c r="BY118" s="740">
        <v>1841201</v>
      </c>
      <c r="BZ118" s="794" t="s">
        <v>3704</v>
      </c>
      <c r="CA118" s="740">
        <v>1841201</v>
      </c>
      <c r="CB118" s="740">
        <v>1</v>
      </c>
      <c r="CC118" s="740">
        <v>0.52200000000000002</v>
      </c>
      <c r="CD118" s="796" t="s">
        <v>3774</v>
      </c>
      <c r="CE118" s="796" t="s">
        <v>2524</v>
      </c>
      <c r="CF118" s="796" t="s">
        <v>3634</v>
      </c>
      <c r="CG118" s="796" t="s">
        <v>177</v>
      </c>
      <c r="CH118" s="797">
        <v>6045432000</v>
      </c>
      <c r="CI118" s="797">
        <v>3002500001</v>
      </c>
      <c r="CJ118" s="798" t="s">
        <v>3706</v>
      </c>
      <c r="CK118" s="840"/>
      <c r="CL118" s="768">
        <v>139</v>
      </c>
      <c r="CM118" s="768" t="str">
        <f t="shared" si="2"/>
        <v>pinta</v>
      </c>
    </row>
    <row r="119" spans="2:92" s="768" customFormat="1" ht="16.5" customHeight="1" thickBot="1">
      <c r="B119" s="769"/>
      <c r="C119" s="770" t="s">
        <v>474</v>
      </c>
      <c r="D119" s="816" t="s">
        <v>3963</v>
      </c>
      <c r="E119" s="771">
        <v>45413</v>
      </c>
      <c r="F119" s="772">
        <v>45406</v>
      </c>
      <c r="G119" s="770" t="s">
        <v>61</v>
      </c>
      <c r="H119" s="770">
        <v>88219533</v>
      </c>
      <c r="I119" s="770" t="s">
        <v>3438</v>
      </c>
      <c r="J119" s="770" t="s">
        <v>3353</v>
      </c>
      <c r="K119" s="770" t="s">
        <v>2990</v>
      </c>
      <c r="L119" s="770" t="s">
        <v>3439</v>
      </c>
      <c r="M119" s="771">
        <v>27805</v>
      </c>
      <c r="N119" s="813">
        <v>149</v>
      </c>
      <c r="O119" s="770" t="s">
        <v>4</v>
      </c>
      <c r="P119" s="817" t="s">
        <v>3440</v>
      </c>
      <c r="Q119" s="818" t="s">
        <v>2524</v>
      </c>
      <c r="R119" s="818" t="s">
        <v>3626</v>
      </c>
      <c r="S119" s="819" t="s">
        <v>3118</v>
      </c>
      <c r="T119" s="740"/>
      <c r="U119" s="775">
        <v>6045432000</v>
      </c>
      <c r="V119" s="740">
        <v>3146211228</v>
      </c>
      <c r="W119" s="820" t="s">
        <v>3441</v>
      </c>
      <c r="X119" s="740" t="s">
        <v>2527</v>
      </c>
      <c r="Y119" s="740"/>
      <c r="Z119" s="740" t="s">
        <v>2623</v>
      </c>
      <c r="AA119" s="740"/>
      <c r="AB119" s="779" t="s">
        <v>4024</v>
      </c>
      <c r="AC119" s="790"/>
      <c r="AD119" s="781" t="s">
        <v>489</v>
      </c>
      <c r="AE119" s="821"/>
      <c r="AF119" s="779" t="s">
        <v>551</v>
      </c>
      <c r="AG119" s="779" t="s">
        <v>600</v>
      </c>
      <c r="AH119" s="779" t="s">
        <v>485</v>
      </c>
      <c r="AI119" s="779" t="s">
        <v>492</v>
      </c>
      <c r="AJ119" s="822">
        <v>45629</v>
      </c>
      <c r="AK119" s="822">
        <v>45639</v>
      </c>
      <c r="AL119" s="823">
        <v>1</v>
      </c>
      <c r="AM119" s="824">
        <v>1734600</v>
      </c>
      <c r="AN119" s="824">
        <v>1734600</v>
      </c>
      <c r="AO119" s="825">
        <v>1300000</v>
      </c>
      <c r="AP119" s="740">
        <v>1841201</v>
      </c>
      <c r="AQ119" s="789" t="s">
        <v>821</v>
      </c>
      <c r="AR119" s="790"/>
      <c r="AS119" s="769">
        <v>1</v>
      </c>
      <c r="AT119" s="791" t="s">
        <v>112</v>
      </c>
      <c r="AU119" s="792" t="s">
        <v>112</v>
      </c>
      <c r="AV119" s="792" t="s">
        <v>112</v>
      </c>
      <c r="AW119" s="792" t="s">
        <v>112</v>
      </c>
      <c r="AX119" s="792" t="s">
        <v>112</v>
      </c>
      <c r="AY119" s="769"/>
      <c r="AZ119" s="769"/>
      <c r="BA119" s="769"/>
      <c r="BB119" s="769"/>
      <c r="BC119" s="769"/>
      <c r="BD119" s="769"/>
      <c r="BE119" s="769"/>
      <c r="BF119" s="769"/>
      <c r="BG119" s="769" t="s">
        <v>112</v>
      </c>
      <c r="BH119" s="769" t="s">
        <v>112</v>
      </c>
      <c r="BI119" s="769" t="s">
        <v>112</v>
      </c>
      <c r="BJ119" s="769" t="s">
        <v>112</v>
      </c>
      <c r="BK119" s="769" t="s">
        <v>112</v>
      </c>
      <c r="BL119" s="769" t="s">
        <v>112</v>
      </c>
      <c r="BM119" s="769" t="s">
        <v>3693</v>
      </c>
      <c r="BN119" s="769" t="s">
        <v>112</v>
      </c>
      <c r="BO119" s="769" t="s">
        <v>112</v>
      </c>
      <c r="BP119" s="769" t="s">
        <v>112</v>
      </c>
      <c r="BQ119" s="769" t="s">
        <v>112</v>
      </c>
      <c r="BR119" s="740"/>
      <c r="BS119" s="740"/>
      <c r="BT119" s="740"/>
      <c r="BU119" s="740"/>
      <c r="BV119" s="740"/>
      <c r="BW119" s="740"/>
      <c r="BX119" s="740"/>
      <c r="BY119" s="740">
        <v>1841201</v>
      </c>
      <c r="BZ119" s="794" t="s">
        <v>3704</v>
      </c>
      <c r="CA119" s="740">
        <v>1841201</v>
      </c>
      <c r="CB119" s="740">
        <v>1</v>
      </c>
      <c r="CC119" s="740">
        <v>0.52200000000000002</v>
      </c>
      <c r="CD119" s="796" t="s">
        <v>3789</v>
      </c>
      <c r="CE119" s="796" t="s">
        <v>2524</v>
      </c>
      <c r="CF119" s="796" t="s">
        <v>3634</v>
      </c>
      <c r="CG119" s="796" t="s">
        <v>177</v>
      </c>
      <c r="CH119" s="797">
        <v>6045432000</v>
      </c>
      <c r="CI119" s="797">
        <v>3002500001</v>
      </c>
      <c r="CJ119" s="798" t="s">
        <v>3706</v>
      </c>
      <c r="CK119" s="740"/>
      <c r="CL119" s="768">
        <v>149</v>
      </c>
      <c r="CM119" s="768" t="str">
        <f t="shared" si="2"/>
        <v>pinta</v>
      </c>
    </row>
    <row r="120" spans="2:92" s="768" customFormat="1" ht="16.5" customHeight="1" thickBot="1">
      <c r="B120" s="769"/>
      <c r="C120" s="770" t="s">
        <v>474</v>
      </c>
      <c r="D120" s="816" t="s">
        <v>3963</v>
      </c>
      <c r="E120" s="771">
        <v>45413</v>
      </c>
      <c r="F120" s="772">
        <v>45406</v>
      </c>
      <c r="G120" s="770" t="s">
        <v>61</v>
      </c>
      <c r="H120" s="770">
        <v>71797177</v>
      </c>
      <c r="I120" s="770" t="s">
        <v>3313</v>
      </c>
      <c r="J120" s="770" t="s">
        <v>3301</v>
      </c>
      <c r="K120" s="770" t="s">
        <v>3435</v>
      </c>
      <c r="L120" s="770" t="s">
        <v>2725</v>
      </c>
      <c r="M120" s="771">
        <v>29225</v>
      </c>
      <c r="N120" s="813">
        <v>150</v>
      </c>
      <c r="O120" s="770" t="s">
        <v>4</v>
      </c>
      <c r="P120" s="817" t="s">
        <v>3182</v>
      </c>
      <c r="Q120" s="818" t="s">
        <v>2524</v>
      </c>
      <c r="R120" s="818" t="s">
        <v>3626</v>
      </c>
      <c r="S120" s="819" t="s">
        <v>3118</v>
      </c>
      <c r="T120" s="740"/>
      <c r="U120" s="775">
        <v>6045432000</v>
      </c>
      <c r="V120" s="997" t="s">
        <v>3436</v>
      </c>
      <c r="W120" s="820" t="s">
        <v>3437</v>
      </c>
      <c r="X120" s="740" t="s">
        <v>2547</v>
      </c>
      <c r="Y120" s="740"/>
      <c r="Z120" s="740" t="s">
        <v>3119</v>
      </c>
      <c r="AA120" s="740"/>
      <c r="AB120" s="779" t="s">
        <v>4024</v>
      </c>
      <c r="AC120" s="790"/>
      <c r="AD120" s="781" t="s">
        <v>489</v>
      </c>
      <c r="AE120" s="821"/>
      <c r="AF120" s="779" t="s">
        <v>551</v>
      </c>
      <c r="AG120" s="779" t="s">
        <v>600</v>
      </c>
      <c r="AH120" s="779" t="s">
        <v>485</v>
      </c>
      <c r="AI120" s="779" t="s">
        <v>492</v>
      </c>
      <c r="AJ120" s="822">
        <v>45342</v>
      </c>
      <c r="AK120" s="822">
        <v>45639</v>
      </c>
      <c r="AL120" s="823">
        <v>7</v>
      </c>
      <c r="AM120" s="824">
        <v>26019000</v>
      </c>
      <c r="AN120" s="824">
        <v>3717000</v>
      </c>
      <c r="AO120" s="825">
        <v>1486800</v>
      </c>
      <c r="AP120" s="740">
        <v>1841201</v>
      </c>
      <c r="AQ120" s="789" t="s">
        <v>821</v>
      </c>
      <c r="AR120" s="790"/>
      <c r="AS120" s="769">
        <v>1</v>
      </c>
      <c r="AT120" s="791" t="s">
        <v>112</v>
      </c>
      <c r="AU120" s="792" t="s">
        <v>112</v>
      </c>
      <c r="AV120" s="792" t="s">
        <v>112</v>
      </c>
      <c r="AW120" s="792" t="s">
        <v>112</v>
      </c>
      <c r="AX120" s="792" t="s">
        <v>112</v>
      </c>
      <c r="AY120" s="769"/>
      <c r="AZ120" s="769"/>
      <c r="BA120" s="769"/>
      <c r="BB120" s="769"/>
      <c r="BC120" s="769"/>
      <c r="BD120" s="769"/>
      <c r="BE120" s="769"/>
      <c r="BF120" s="769"/>
      <c r="BG120" s="769" t="s">
        <v>112</v>
      </c>
      <c r="BH120" s="769" t="s">
        <v>112</v>
      </c>
      <c r="BI120" s="769" t="s">
        <v>112</v>
      </c>
      <c r="BJ120" s="769" t="s">
        <v>112</v>
      </c>
      <c r="BK120" s="769" t="s">
        <v>112</v>
      </c>
      <c r="BL120" s="769" t="s">
        <v>112</v>
      </c>
      <c r="BM120" s="769" t="s">
        <v>3693</v>
      </c>
      <c r="BN120" s="769" t="s">
        <v>112</v>
      </c>
      <c r="BO120" s="769" t="s">
        <v>112</v>
      </c>
      <c r="BP120" s="769" t="s">
        <v>112</v>
      </c>
      <c r="BQ120" s="769" t="s">
        <v>112</v>
      </c>
      <c r="BR120" s="740"/>
      <c r="BS120" s="740"/>
      <c r="BT120" s="740"/>
      <c r="BU120" s="740"/>
      <c r="BV120" s="740"/>
      <c r="BW120" s="740"/>
      <c r="BX120" s="740"/>
      <c r="BY120" s="740">
        <v>1841201</v>
      </c>
      <c r="BZ120" s="794" t="s">
        <v>3704</v>
      </c>
      <c r="CA120" s="740">
        <v>1841201</v>
      </c>
      <c r="CB120" s="740">
        <v>1</v>
      </c>
      <c r="CC120" s="740">
        <v>0.52200000000000002</v>
      </c>
      <c r="CD120" s="796" t="s">
        <v>3788</v>
      </c>
      <c r="CE120" s="796" t="s">
        <v>2524</v>
      </c>
      <c r="CF120" s="796" t="s">
        <v>3634</v>
      </c>
      <c r="CG120" s="796" t="s">
        <v>177</v>
      </c>
      <c r="CH120" s="797">
        <v>6045432000</v>
      </c>
      <c r="CI120" s="797">
        <v>3002500001</v>
      </c>
      <c r="CJ120" s="798" t="s">
        <v>3706</v>
      </c>
      <c r="CK120" s="740"/>
      <c r="CL120" s="768">
        <v>150</v>
      </c>
      <c r="CM120" s="768" t="str">
        <f t="shared" si="2"/>
        <v>pinta</v>
      </c>
    </row>
    <row r="121" spans="2:92" s="768" customFormat="1" ht="16.5" customHeight="1" thickBot="1">
      <c r="B121" s="769"/>
      <c r="C121" s="770" t="s">
        <v>474</v>
      </c>
      <c r="D121" s="816" t="s">
        <v>3963</v>
      </c>
      <c r="E121" s="771">
        <v>45413</v>
      </c>
      <c r="F121" s="772">
        <v>45406</v>
      </c>
      <c r="G121" s="770" t="s">
        <v>61</v>
      </c>
      <c r="H121" s="770">
        <v>1036396155</v>
      </c>
      <c r="I121" s="770" t="s">
        <v>2706</v>
      </c>
      <c r="J121" s="770" t="s">
        <v>2779</v>
      </c>
      <c r="K121" s="770" t="s">
        <v>3419</v>
      </c>
      <c r="L121" s="770" t="s">
        <v>3141</v>
      </c>
      <c r="M121" s="771">
        <v>33282</v>
      </c>
      <c r="N121" s="813">
        <v>151</v>
      </c>
      <c r="O121" s="770" t="s">
        <v>524</v>
      </c>
      <c r="P121" s="817" t="s">
        <v>3442</v>
      </c>
      <c r="Q121" s="818" t="s">
        <v>2524</v>
      </c>
      <c r="R121" s="818" t="s">
        <v>3626</v>
      </c>
      <c r="S121" s="819" t="s">
        <v>3118</v>
      </c>
      <c r="T121" s="740"/>
      <c r="U121" s="775">
        <v>6045432000</v>
      </c>
      <c r="V121" s="740">
        <v>3128562538</v>
      </c>
      <c r="W121" s="820" t="s">
        <v>3443</v>
      </c>
      <c r="X121" s="740" t="s">
        <v>2527</v>
      </c>
      <c r="Y121" s="740"/>
      <c r="Z121" s="740" t="s">
        <v>3119</v>
      </c>
      <c r="AA121" s="740"/>
      <c r="AB121" s="779" t="s">
        <v>2527</v>
      </c>
      <c r="AC121" s="790"/>
      <c r="AD121" s="781" t="s">
        <v>489</v>
      </c>
      <c r="AE121" s="821"/>
      <c r="AF121" s="779" t="s">
        <v>551</v>
      </c>
      <c r="AG121" s="779" t="s">
        <v>600</v>
      </c>
      <c r="AH121" s="779" t="s">
        <v>485</v>
      </c>
      <c r="AI121" s="779" t="s">
        <v>492</v>
      </c>
      <c r="AJ121" s="822">
        <v>45352</v>
      </c>
      <c r="AK121" s="822">
        <v>45566</v>
      </c>
      <c r="AL121" s="823">
        <v>7</v>
      </c>
      <c r="AM121" s="824">
        <v>35000000</v>
      </c>
      <c r="AN121" s="824">
        <v>5000000</v>
      </c>
      <c r="AO121" s="825">
        <v>2000000</v>
      </c>
      <c r="AP121" s="740">
        <v>1841201</v>
      </c>
      <c r="AQ121" s="789" t="s">
        <v>821</v>
      </c>
      <c r="AR121" s="790"/>
      <c r="AS121" s="769">
        <v>1</v>
      </c>
      <c r="AT121" s="791" t="s">
        <v>112</v>
      </c>
      <c r="AU121" s="792" t="s">
        <v>112</v>
      </c>
      <c r="AV121" s="792" t="s">
        <v>112</v>
      </c>
      <c r="AW121" s="792" t="s">
        <v>112</v>
      </c>
      <c r="AX121" s="792" t="s">
        <v>112</v>
      </c>
      <c r="AY121" s="769"/>
      <c r="AZ121" s="769"/>
      <c r="BA121" s="769"/>
      <c r="BB121" s="769"/>
      <c r="BC121" s="769"/>
      <c r="BD121" s="769"/>
      <c r="BE121" s="769"/>
      <c r="BF121" s="769"/>
      <c r="BG121" s="769" t="s">
        <v>112</v>
      </c>
      <c r="BH121" s="769" t="s">
        <v>112</v>
      </c>
      <c r="BI121" s="769" t="s">
        <v>112</v>
      </c>
      <c r="BJ121" s="769" t="s">
        <v>112</v>
      </c>
      <c r="BK121" s="769" t="s">
        <v>112</v>
      </c>
      <c r="BL121" s="769" t="s">
        <v>112</v>
      </c>
      <c r="BM121" s="769" t="s">
        <v>3693</v>
      </c>
      <c r="BN121" s="769" t="s">
        <v>112</v>
      </c>
      <c r="BO121" s="769" t="s">
        <v>112</v>
      </c>
      <c r="BP121" s="769" t="s">
        <v>112</v>
      </c>
      <c r="BQ121" s="769" t="s">
        <v>112</v>
      </c>
      <c r="BR121" s="740"/>
      <c r="BS121" s="740"/>
      <c r="BT121" s="740"/>
      <c r="BU121" s="740"/>
      <c r="BV121" s="740"/>
      <c r="BW121" s="740"/>
      <c r="BX121" s="740"/>
      <c r="BY121" s="740">
        <v>1841201</v>
      </c>
      <c r="BZ121" s="794" t="s">
        <v>3704</v>
      </c>
      <c r="CA121" s="740">
        <v>1841201</v>
      </c>
      <c r="CB121" s="740">
        <v>1</v>
      </c>
      <c r="CC121" s="740">
        <v>0.52200000000000002</v>
      </c>
      <c r="CD121" s="796" t="s">
        <v>3790</v>
      </c>
      <c r="CE121" s="796" t="s">
        <v>2524</v>
      </c>
      <c r="CF121" s="796" t="s">
        <v>3634</v>
      </c>
      <c r="CG121" s="796" t="s">
        <v>177</v>
      </c>
      <c r="CH121" s="797">
        <v>6045432000</v>
      </c>
      <c r="CI121" s="797">
        <v>3002500001</v>
      </c>
      <c r="CJ121" s="798" t="s">
        <v>3706</v>
      </c>
      <c r="CK121" s="740"/>
      <c r="CL121" s="768">
        <v>151</v>
      </c>
      <c r="CM121" s="768" t="str">
        <f t="shared" si="2"/>
        <v>pinta</v>
      </c>
    </row>
    <row r="122" spans="2:92" s="768" customFormat="1" ht="16.5" customHeight="1" thickBot="1">
      <c r="B122" s="769"/>
      <c r="C122" s="770" t="s">
        <v>474</v>
      </c>
      <c r="D122" s="816" t="s">
        <v>3966</v>
      </c>
      <c r="E122" s="771">
        <v>45413</v>
      </c>
      <c r="F122" s="772">
        <v>45406</v>
      </c>
      <c r="G122" s="770" t="s">
        <v>61</v>
      </c>
      <c r="H122" s="770">
        <v>1036398293</v>
      </c>
      <c r="I122" s="770" t="s">
        <v>3444</v>
      </c>
      <c r="J122" s="770" t="s">
        <v>2706</v>
      </c>
      <c r="K122" s="770" t="s">
        <v>3445</v>
      </c>
      <c r="L122" s="770"/>
      <c r="M122" s="771">
        <v>34064</v>
      </c>
      <c r="N122" s="813">
        <v>159</v>
      </c>
      <c r="O122" s="770" t="s">
        <v>524</v>
      </c>
      <c r="P122" s="817" t="s">
        <v>3446</v>
      </c>
      <c r="Q122" s="818" t="s">
        <v>2524</v>
      </c>
      <c r="R122" s="818" t="s">
        <v>3626</v>
      </c>
      <c r="S122" s="819" t="s">
        <v>3118</v>
      </c>
      <c r="T122" s="740"/>
      <c r="U122" s="775">
        <v>6045432000</v>
      </c>
      <c r="V122" s="740">
        <v>3146649647</v>
      </c>
      <c r="W122" s="820" t="s">
        <v>3447</v>
      </c>
      <c r="X122" s="740" t="s">
        <v>2547</v>
      </c>
      <c r="Y122" s="740"/>
      <c r="Z122" s="740" t="s">
        <v>2623</v>
      </c>
      <c r="AA122" s="740"/>
      <c r="AB122" s="779" t="s">
        <v>4024</v>
      </c>
      <c r="AC122" s="790"/>
      <c r="AD122" s="781" t="s">
        <v>489</v>
      </c>
      <c r="AE122" s="821"/>
      <c r="AF122" s="779" t="s">
        <v>551</v>
      </c>
      <c r="AG122" s="779" t="s">
        <v>600</v>
      </c>
      <c r="AH122" s="779" t="s">
        <v>485</v>
      </c>
      <c r="AI122" s="779" t="s">
        <v>492</v>
      </c>
      <c r="AJ122" s="822">
        <v>45527</v>
      </c>
      <c r="AK122" s="822">
        <v>45646</v>
      </c>
      <c r="AL122" s="823">
        <v>4</v>
      </c>
      <c r="AM122" s="824">
        <v>14744100</v>
      </c>
      <c r="AN122" s="824">
        <v>3717000</v>
      </c>
      <c r="AO122" s="825">
        <v>1486800</v>
      </c>
      <c r="AP122" s="740">
        <v>1841201</v>
      </c>
      <c r="AQ122" s="789" t="s">
        <v>821</v>
      </c>
      <c r="AR122" s="790"/>
      <c r="AS122" s="769">
        <v>1</v>
      </c>
      <c r="AT122" s="791" t="s">
        <v>112</v>
      </c>
      <c r="AU122" s="792" t="s">
        <v>112</v>
      </c>
      <c r="AV122" s="792" t="s">
        <v>112</v>
      </c>
      <c r="AW122" s="792" t="s">
        <v>112</v>
      </c>
      <c r="AX122" s="792" t="s">
        <v>112</v>
      </c>
      <c r="AY122" s="769"/>
      <c r="AZ122" s="769"/>
      <c r="BA122" s="769"/>
      <c r="BB122" s="769"/>
      <c r="BC122" s="769"/>
      <c r="BD122" s="769"/>
      <c r="BE122" s="769"/>
      <c r="BF122" s="769"/>
      <c r="BG122" s="769" t="s">
        <v>112</v>
      </c>
      <c r="BH122" s="769" t="s">
        <v>112</v>
      </c>
      <c r="BI122" s="769" t="s">
        <v>112</v>
      </c>
      <c r="BJ122" s="769" t="s">
        <v>112</v>
      </c>
      <c r="BK122" s="769" t="s">
        <v>112</v>
      </c>
      <c r="BL122" s="769" t="s">
        <v>112</v>
      </c>
      <c r="BM122" s="769" t="s">
        <v>3693</v>
      </c>
      <c r="BN122" s="769" t="s">
        <v>112</v>
      </c>
      <c r="BO122" s="769" t="s">
        <v>112</v>
      </c>
      <c r="BP122" s="769" t="s">
        <v>112</v>
      </c>
      <c r="BQ122" s="769" t="s">
        <v>112</v>
      </c>
      <c r="BR122" s="740"/>
      <c r="BS122" s="740"/>
      <c r="BT122" s="740"/>
      <c r="BU122" s="740"/>
      <c r="BV122" s="740"/>
      <c r="BW122" s="740"/>
      <c r="BX122" s="740"/>
      <c r="BY122" s="740">
        <v>1841201</v>
      </c>
      <c r="BZ122" s="794" t="s">
        <v>3704</v>
      </c>
      <c r="CA122" s="740">
        <v>1841201</v>
      </c>
      <c r="CB122" s="740">
        <v>1</v>
      </c>
      <c r="CC122" s="740">
        <v>0.52200000000000002</v>
      </c>
      <c r="CD122" s="796" t="s">
        <v>3791</v>
      </c>
      <c r="CE122" s="796" t="s">
        <v>2524</v>
      </c>
      <c r="CF122" s="796" t="s">
        <v>3634</v>
      </c>
      <c r="CG122" s="796" t="s">
        <v>177</v>
      </c>
      <c r="CH122" s="797">
        <v>6045432000</v>
      </c>
      <c r="CI122" s="797">
        <v>3002500001</v>
      </c>
      <c r="CJ122" s="798" t="s">
        <v>3706</v>
      </c>
      <c r="CK122" s="740"/>
      <c r="CL122" s="768">
        <v>159</v>
      </c>
      <c r="CM122" s="768" t="str">
        <f t="shared" si="2"/>
        <v>pinta</v>
      </c>
    </row>
    <row r="123" spans="2:92" s="768" customFormat="1" ht="16.5" customHeight="1" thickBot="1">
      <c r="B123" s="769"/>
      <c r="C123" s="770" t="s">
        <v>474</v>
      </c>
      <c r="D123" s="816" t="s">
        <v>3966</v>
      </c>
      <c r="E123" s="771">
        <v>45413</v>
      </c>
      <c r="F123" s="772">
        <v>45406</v>
      </c>
      <c r="G123" s="770" t="s">
        <v>61</v>
      </c>
      <c r="H123" s="770">
        <v>1036396559</v>
      </c>
      <c r="I123" s="770" t="s">
        <v>3448</v>
      </c>
      <c r="J123" s="770" t="s">
        <v>3151</v>
      </c>
      <c r="K123" s="770" t="s">
        <v>3449</v>
      </c>
      <c r="L123" s="770" t="s">
        <v>3450</v>
      </c>
      <c r="M123" s="771">
        <v>33428</v>
      </c>
      <c r="N123" s="813">
        <v>160</v>
      </c>
      <c r="O123" s="770" t="s">
        <v>524</v>
      </c>
      <c r="P123" s="817" t="s">
        <v>3451</v>
      </c>
      <c r="Q123" s="818" t="s">
        <v>2524</v>
      </c>
      <c r="R123" s="818" t="s">
        <v>3626</v>
      </c>
      <c r="S123" s="819" t="s">
        <v>3118</v>
      </c>
      <c r="T123" s="740"/>
      <c r="U123" s="775">
        <v>6045432000</v>
      </c>
      <c r="V123" s="740">
        <v>3117970383</v>
      </c>
      <c r="W123" s="820" t="s">
        <v>3452</v>
      </c>
      <c r="X123" s="740" t="s">
        <v>2527</v>
      </c>
      <c r="Y123" s="740"/>
      <c r="Z123" s="740" t="s">
        <v>2548</v>
      </c>
      <c r="AA123" s="740"/>
      <c r="AB123" s="779" t="s">
        <v>4024</v>
      </c>
      <c r="AC123" s="790"/>
      <c r="AD123" s="781" t="s">
        <v>489</v>
      </c>
      <c r="AE123" s="821"/>
      <c r="AF123" s="779" t="s">
        <v>551</v>
      </c>
      <c r="AG123" s="779" t="s">
        <v>600</v>
      </c>
      <c r="AH123" s="779" t="s">
        <v>485</v>
      </c>
      <c r="AI123" s="779" t="s">
        <v>492</v>
      </c>
      <c r="AJ123" s="822">
        <v>45519</v>
      </c>
      <c r="AK123" s="822">
        <v>45648</v>
      </c>
      <c r="AL123" s="823">
        <v>4</v>
      </c>
      <c r="AM123" s="824">
        <v>15721005</v>
      </c>
      <c r="AN123" s="824">
        <v>3717514</v>
      </c>
      <c r="AO123" s="825">
        <v>1487006</v>
      </c>
      <c r="AP123" s="740">
        <v>1841201</v>
      </c>
      <c r="AQ123" s="789" t="s">
        <v>821</v>
      </c>
      <c r="AR123" s="790"/>
      <c r="AS123" s="769">
        <v>1</v>
      </c>
      <c r="AT123" s="791" t="s">
        <v>112</v>
      </c>
      <c r="AU123" s="792" t="s">
        <v>112</v>
      </c>
      <c r="AV123" s="792" t="s">
        <v>112</v>
      </c>
      <c r="AW123" s="792" t="s">
        <v>112</v>
      </c>
      <c r="AX123" s="792" t="s">
        <v>112</v>
      </c>
      <c r="AY123" s="769"/>
      <c r="AZ123" s="769"/>
      <c r="BA123" s="769"/>
      <c r="BB123" s="769"/>
      <c r="BC123" s="769"/>
      <c r="BD123" s="769"/>
      <c r="BE123" s="769"/>
      <c r="BF123" s="769"/>
      <c r="BG123" s="769" t="s">
        <v>112</v>
      </c>
      <c r="BH123" s="769" t="s">
        <v>112</v>
      </c>
      <c r="BI123" s="769" t="s">
        <v>112</v>
      </c>
      <c r="BJ123" s="769" t="s">
        <v>112</v>
      </c>
      <c r="BK123" s="769" t="s">
        <v>112</v>
      </c>
      <c r="BL123" s="769" t="s">
        <v>112</v>
      </c>
      <c r="BM123" s="769" t="s">
        <v>3693</v>
      </c>
      <c r="BN123" s="769" t="s">
        <v>112</v>
      </c>
      <c r="BO123" s="769" t="s">
        <v>112</v>
      </c>
      <c r="BP123" s="769" t="s">
        <v>112</v>
      </c>
      <c r="BQ123" s="769" t="s">
        <v>112</v>
      </c>
      <c r="BR123" s="740"/>
      <c r="BS123" s="740"/>
      <c r="BT123" s="740"/>
      <c r="BU123" s="740"/>
      <c r="BV123" s="740"/>
      <c r="BW123" s="740"/>
      <c r="BX123" s="740"/>
      <c r="BY123" s="740">
        <v>1841201</v>
      </c>
      <c r="BZ123" s="794" t="s">
        <v>3704</v>
      </c>
      <c r="CA123" s="740">
        <v>1841201</v>
      </c>
      <c r="CB123" s="740">
        <v>1</v>
      </c>
      <c r="CC123" s="740">
        <v>0.52200000000000002</v>
      </c>
      <c r="CD123" s="796" t="s">
        <v>3792</v>
      </c>
      <c r="CE123" s="796" t="s">
        <v>2524</v>
      </c>
      <c r="CF123" s="796" t="s">
        <v>3634</v>
      </c>
      <c r="CG123" s="796" t="s">
        <v>177</v>
      </c>
      <c r="CH123" s="797">
        <v>6045432000</v>
      </c>
      <c r="CI123" s="797">
        <v>3002500001</v>
      </c>
      <c r="CJ123" s="798" t="s">
        <v>3706</v>
      </c>
      <c r="CK123" s="740"/>
      <c r="CL123" s="768">
        <v>160</v>
      </c>
      <c r="CM123" s="768" t="str">
        <f t="shared" si="2"/>
        <v>pinta</v>
      </c>
    </row>
    <row r="124" spans="2:92" s="768" customFormat="1" ht="16.5" customHeight="1" thickBot="1">
      <c r="B124" s="769"/>
      <c r="C124" s="770" t="s">
        <v>474</v>
      </c>
      <c r="D124" s="816" t="s">
        <v>3966</v>
      </c>
      <c r="E124" s="771">
        <v>45413</v>
      </c>
      <c r="F124" s="772">
        <v>45406</v>
      </c>
      <c r="G124" s="770" t="s">
        <v>61</v>
      </c>
      <c r="H124" s="770">
        <v>1038418250</v>
      </c>
      <c r="I124" s="770" t="s">
        <v>3226</v>
      </c>
      <c r="J124" s="770" t="s">
        <v>3453</v>
      </c>
      <c r="K124" s="770" t="s">
        <v>3454</v>
      </c>
      <c r="L124" s="770" t="s">
        <v>2774</v>
      </c>
      <c r="M124" s="771">
        <v>36188</v>
      </c>
      <c r="N124" s="813">
        <v>161</v>
      </c>
      <c r="O124" s="770" t="s">
        <v>4</v>
      </c>
      <c r="P124" s="817" t="s">
        <v>3455</v>
      </c>
      <c r="Q124" s="818" t="s">
        <v>2524</v>
      </c>
      <c r="R124" s="818" t="s">
        <v>3626</v>
      </c>
      <c r="S124" s="819" t="s">
        <v>3118</v>
      </c>
      <c r="T124" s="740"/>
      <c r="U124" s="775">
        <v>6045432000</v>
      </c>
      <c r="V124" s="740">
        <v>3007518994</v>
      </c>
      <c r="W124" s="820" t="s">
        <v>3456</v>
      </c>
      <c r="X124" s="740" t="s">
        <v>2527</v>
      </c>
      <c r="Y124" s="740"/>
      <c r="Z124" s="740" t="s">
        <v>3119</v>
      </c>
      <c r="AA124" s="740"/>
      <c r="AB124" s="779" t="s">
        <v>4024</v>
      </c>
      <c r="AC124" s="790"/>
      <c r="AD124" s="781" t="s">
        <v>489</v>
      </c>
      <c r="AE124" s="821"/>
      <c r="AF124" s="779" t="s">
        <v>551</v>
      </c>
      <c r="AG124" s="779" t="s">
        <v>600</v>
      </c>
      <c r="AH124" s="779" t="s">
        <v>485</v>
      </c>
      <c r="AI124" s="779" t="s">
        <v>492</v>
      </c>
      <c r="AJ124" s="822">
        <v>45328</v>
      </c>
      <c r="AK124" s="822">
        <v>45643</v>
      </c>
      <c r="AL124" s="823">
        <v>6</v>
      </c>
      <c r="AM124" s="824">
        <v>12500000</v>
      </c>
      <c r="AN124" s="824">
        <v>2000000</v>
      </c>
      <c r="AO124" s="825">
        <v>1300000</v>
      </c>
      <c r="AP124" s="740">
        <v>1841201</v>
      </c>
      <c r="AQ124" s="789" t="s">
        <v>821</v>
      </c>
      <c r="AR124" s="790"/>
      <c r="AS124" s="769">
        <v>1</v>
      </c>
      <c r="AT124" s="791" t="s">
        <v>112</v>
      </c>
      <c r="AU124" s="792" t="s">
        <v>112</v>
      </c>
      <c r="AV124" s="792" t="s">
        <v>112</v>
      </c>
      <c r="AW124" s="792" t="s">
        <v>112</v>
      </c>
      <c r="AX124" s="792" t="s">
        <v>112</v>
      </c>
      <c r="AY124" s="769"/>
      <c r="AZ124" s="769"/>
      <c r="BA124" s="769"/>
      <c r="BB124" s="769"/>
      <c r="BC124" s="769"/>
      <c r="BD124" s="769"/>
      <c r="BE124" s="769"/>
      <c r="BF124" s="769"/>
      <c r="BG124" s="769" t="s">
        <v>112</v>
      </c>
      <c r="BH124" s="769" t="s">
        <v>112</v>
      </c>
      <c r="BI124" s="769" t="s">
        <v>112</v>
      </c>
      <c r="BJ124" s="769" t="s">
        <v>112</v>
      </c>
      <c r="BK124" s="769" t="s">
        <v>112</v>
      </c>
      <c r="BL124" s="769" t="s">
        <v>112</v>
      </c>
      <c r="BM124" s="769" t="s">
        <v>3693</v>
      </c>
      <c r="BN124" s="769" t="s">
        <v>112</v>
      </c>
      <c r="BO124" s="769" t="s">
        <v>112</v>
      </c>
      <c r="BP124" s="769" t="s">
        <v>112</v>
      </c>
      <c r="BQ124" s="769" t="s">
        <v>112</v>
      </c>
      <c r="BR124" s="740"/>
      <c r="BS124" s="740"/>
      <c r="BT124" s="740"/>
      <c r="BU124" s="740"/>
      <c r="BV124" s="740"/>
      <c r="BW124" s="740"/>
      <c r="BX124" s="740"/>
      <c r="BY124" s="740">
        <v>1841201</v>
      </c>
      <c r="BZ124" s="794" t="s">
        <v>3704</v>
      </c>
      <c r="CA124" s="740">
        <v>1841201</v>
      </c>
      <c r="CB124" s="740">
        <v>1</v>
      </c>
      <c r="CC124" s="740">
        <v>0.52200000000000002</v>
      </c>
      <c r="CD124" s="796" t="s">
        <v>3793</v>
      </c>
      <c r="CE124" s="796" t="s">
        <v>2524</v>
      </c>
      <c r="CF124" s="796" t="s">
        <v>3634</v>
      </c>
      <c r="CG124" s="796" t="s">
        <v>177</v>
      </c>
      <c r="CH124" s="797">
        <v>6045432000</v>
      </c>
      <c r="CI124" s="797">
        <v>3002500001</v>
      </c>
      <c r="CJ124" s="798" t="s">
        <v>3706</v>
      </c>
      <c r="CK124" s="740"/>
      <c r="CL124" s="768">
        <v>161</v>
      </c>
      <c r="CM124" s="768" t="str">
        <f t="shared" si="2"/>
        <v>pinta</v>
      </c>
    </row>
    <row r="125" spans="2:92" ht="16.5" customHeight="1" thickBot="1">
      <c r="B125" s="462"/>
      <c r="C125" s="527" t="s">
        <v>474</v>
      </c>
      <c r="D125" s="488" t="s">
        <v>3966</v>
      </c>
      <c r="E125" s="528">
        <v>45413</v>
      </c>
      <c r="F125" s="691">
        <v>45406</v>
      </c>
      <c r="G125" s="527" t="s">
        <v>61</v>
      </c>
      <c r="H125" s="527">
        <v>1036399306</v>
      </c>
      <c r="I125" s="527" t="s">
        <v>3457</v>
      </c>
      <c r="J125" s="527" t="s">
        <v>2949</v>
      </c>
      <c r="K125" s="527" t="s">
        <v>3458</v>
      </c>
      <c r="L125" s="527"/>
      <c r="M125" s="528">
        <v>34391</v>
      </c>
      <c r="N125" s="812">
        <v>162</v>
      </c>
      <c r="O125" s="527" t="s">
        <v>4</v>
      </c>
      <c r="P125" s="483" t="s">
        <v>3459</v>
      </c>
      <c r="Q125" s="468" t="s">
        <v>2524</v>
      </c>
      <c r="R125" s="468" t="s">
        <v>3626</v>
      </c>
      <c r="S125" s="501" t="s">
        <v>3118</v>
      </c>
      <c r="T125" s="464"/>
      <c r="U125" s="438">
        <v>6045432000</v>
      </c>
      <c r="V125" s="464">
        <v>3117826161</v>
      </c>
      <c r="W125" s="443" t="s">
        <v>3460</v>
      </c>
      <c r="X125" s="464" t="s">
        <v>2547</v>
      </c>
      <c r="Y125" s="464"/>
      <c r="Z125" s="464" t="s">
        <v>3119</v>
      </c>
      <c r="AA125" s="464"/>
      <c r="AB125" s="439" t="s">
        <v>4024</v>
      </c>
      <c r="AC125" s="516"/>
      <c r="AD125" s="548" t="s">
        <v>489</v>
      </c>
      <c r="AE125" s="541"/>
      <c r="AF125" s="439" t="s">
        <v>551</v>
      </c>
      <c r="AG125" s="439" t="s">
        <v>600</v>
      </c>
      <c r="AH125" s="439" t="s">
        <v>485</v>
      </c>
      <c r="AI125" s="439" t="s">
        <v>492</v>
      </c>
      <c r="AJ125" s="482">
        <v>45535</v>
      </c>
      <c r="AK125" s="482">
        <v>45641</v>
      </c>
      <c r="AL125" s="509">
        <v>4</v>
      </c>
      <c r="AM125" s="446">
        <v>13006500</v>
      </c>
      <c r="AN125" s="446">
        <v>3717000</v>
      </c>
      <c r="AO125" s="514">
        <v>1486800</v>
      </c>
      <c r="AP125" s="464">
        <v>1841201</v>
      </c>
      <c r="AQ125" s="599" t="s">
        <v>821</v>
      </c>
      <c r="AR125" s="516"/>
      <c r="AS125" s="462">
        <v>1</v>
      </c>
      <c r="AT125" s="533" t="s">
        <v>112</v>
      </c>
      <c r="AU125" s="531" t="s">
        <v>112</v>
      </c>
      <c r="AV125" s="531" t="s">
        <v>112</v>
      </c>
      <c r="AW125" s="531" t="s">
        <v>112</v>
      </c>
      <c r="AX125" s="531" t="s">
        <v>112</v>
      </c>
      <c r="AY125" s="462"/>
      <c r="AZ125" s="462"/>
      <c r="BA125" s="462"/>
      <c r="BB125" s="462"/>
      <c r="BC125" s="462"/>
      <c r="BD125" s="462"/>
      <c r="BE125" s="462"/>
      <c r="BF125" s="462"/>
      <c r="BG125" s="462" t="s">
        <v>112</v>
      </c>
      <c r="BH125" s="462" t="s">
        <v>112</v>
      </c>
      <c r="BI125" s="462" t="s">
        <v>112</v>
      </c>
      <c r="BJ125" s="462" t="s">
        <v>112</v>
      </c>
      <c r="BK125" s="462" t="s">
        <v>112</v>
      </c>
      <c r="BL125" s="462" t="s">
        <v>112</v>
      </c>
      <c r="BM125" s="462" t="s">
        <v>3693</v>
      </c>
      <c r="BN125" s="462" t="s">
        <v>112</v>
      </c>
      <c r="BO125" s="462" t="s">
        <v>112</v>
      </c>
      <c r="BP125" s="462" t="s">
        <v>112</v>
      </c>
      <c r="BQ125" s="462" t="s">
        <v>112</v>
      </c>
      <c r="BR125" s="464"/>
      <c r="BS125" s="464"/>
      <c r="BT125" s="464"/>
      <c r="BU125" s="464"/>
      <c r="BV125" s="464"/>
      <c r="BW125" s="464"/>
      <c r="BX125" s="464"/>
      <c r="BY125" s="464">
        <v>1841201</v>
      </c>
      <c r="BZ125" s="542" t="s">
        <v>3704</v>
      </c>
      <c r="CA125" s="464">
        <v>1841201</v>
      </c>
      <c r="CB125" s="464">
        <v>1</v>
      </c>
      <c r="CC125" s="464">
        <v>0.52200000000000002</v>
      </c>
      <c r="CD125" s="535" t="s">
        <v>3794</v>
      </c>
      <c r="CE125" s="535" t="s">
        <v>2524</v>
      </c>
      <c r="CF125" s="535" t="s">
        <v>3634</v>
      </c>
      <c r="CG125" s="535" t="s">
        <v>177</v>
      </c>
      <c r="CH125" s="517">
        <v>6045432000</v>
      </c>
      <c r="CI125" s="517">
        <v>3002500001</v>
      </c>
      <c r="CJ125" s="543" t="s">
        <v>3706</v>
      </c>
      <c r="CK125" s="464"/>
      <c r="CM125" s="1014" t="str">
        <f t="shared" si="2"/>
        <v>pasar</v>
      </c>
      <c r="CN125" s="1014" t="s">
        <v>4178</v>
      </c>
    </row>
    <row r="126" spans="2:92" s="768" customFormat="1" ht="16.5" customHeight="1" thickBot="1">
      <c r="B126" s="769"/>
      <c r="C126" s="770" t="s">
        <v>474</v>
      </c>
      <c r="D126" s="816" t="s">
        <v>3966</v>
      </c>
      <c r="E126" s="771">
        <v>45413</v>
      </c>
      <c r="F126" s="772">
        <v>45406</v>
      </c>
      <c r="G126" s="770" t="s">
        <v>61</v>
      </c>
      <c r="H126" s="770">
        <v>1038406145</v>
      </c>
      <c r="I126" s="770" t="s">
        <v>3461</v>
      </c>
      <c r="J126" s="770" t="s">
        <v>2807</v>
      </c>
      <c r="K126" s="770" t="s">
        <v>3350</v>
      </c>
      <c r="L126" s="770" t="s">
        <v>2608</v>
      </c>
      <c r="M126" s="771">
        <v>32156</v>
      </c>
      <c r="N126" s="813">
        <v>163</v>
      </c>
      <c r="O126" s="770" t="s">
        <v>524</v>
      </c>
      <c r="P126" s="817" t="s">
        <v>3129</v>
      </c>
      <c r="Q126" s="818" t="s">
        <v>2524</v>
      </c>
      <c r="R126" s="818" t="s">
        <v>3626</v>
      </c>
      <c r="S126" s="819" t="s">
        <v>3118</v>
      </c>
      <c r="T126" s="740"/>
      <c r="U126" s="775">
        <v>6045432000</v>
      </c>
      <c r="V126" s="740">
        <v>3113421576</v>
      </c>
      <c r="W126" s="820" t="s">
        <v>3462</v>
      </c>
      <c r="X126" s="740" t="s">
        <v>2527</v>
      </c>
      <c r="Y126" s="740"/>
      <c r="Z126" s="740" t="s">
        <v>3119</v>
      </c>
      <c r="AA126" s="740"/>
      <c r="AB126" s="779" t="s">
        <v>4024</v>
      </c>
      <c r="AC126" s="790"/>
      <c r="AD126" s="781" t="s">
        <v>489</v>
      </c>
      <c r="AE126" s="821"/>
      <c r="AF126" s="779" t="s">
        <v>551</v>
      </c>
      <c r="AG126" s="779" t="s">
        <v>600</v>
      </c>
      <c r="AH126" s="779" t="s">
        <v>485</v>
      </c>
      <c r="AI126" s="779" t="s">
        <v>492</v>
      </c>
      <c r="AJ126" s="822">
        <v>45569</v>
      </c>
      <c r="AK126" s="822">
        <v>45646</v>
      </c>
      <c r="AL126" s="823">
        <v>2</v>
      </c>
      <c r="AM126" s="824">
        <v>9416400</v>
      </c>
      <c r="AN126" s="824">
        <v>3717000</v>
      </c>
      <c r="AO126" s="825">
        <v>1486800</v>
      </c>
      <c r="AP126" s="740">
        <v>1841201</v>
      </c>
      <c r="AQ126" s="789" t="s">
        <v>821</v>
      </c>
      <c r="AR126" s="790"/>
      <c r="AS126" s="769">
        <v>1</v>
      </c>
      <c r="AT126" s="791" t="s">
        <v>112</v>
      </c>
      <c r="AU126" s="792" t="s">
        <v>112</v>
      </c>
      <c r="AV126" s="792" t="s">
        <v>112</v>
      </c>
      <c r="AW126" s="792" t="s">
        <v>112</v>
      </c>
      <c r="AX126" s="792" t="s">
        <v>112</v>
      </c>
      <c r="AY126" s="769"/>
      <c r="AZ126" s="769"/>
      <c r="BA126" s="769"/>
      <c r="BB126" s="769"/>
      <c r="BC126" s="769"/>
      <c r="BD126" s="769"/>
      <c r="BE126" s="769"/>
      <c r="BF126" s="769"/>
      <c r="BG126" s="769" t="s">
        <v>112</v>
      </c>
      <c r="BH126" s="769" t="s">
        <v>112</v>
      </c>
      <c r="BI126" s="769" t="s">
        <v>112</v>
      </c>
      <c r="BJ126" s="769" t="s">
        <v>112</v>
      </c>
      <c r="BK126" s="769" t="s">
        <v>112</v>
      </c>
      <c r="BL126" s="769" t="s">
        <v>112</v>
      </c>
      <c r="BM126" s="769" t="s">
        <v>3693</v>
      </c>
      <c r="BN126" s="769" t="s">
        <v>112</v>
      </c>
      <c r="BO126" s="769" t="s">
        <v>112</v>
      </c>
      <c r="BP126" s="769" t="s">
        <v>112</v>
      </c>
      <c r="BQ126" s="769" t="s">
        <v>112</v>
      </c>
      <c r="BR126" s="740"/>
      <c r="BS126" s="740"/>
      <c r="BT126" s="740"/>
      <c r="BU126" s="740"/>
      <c r="BV126" s="740"/>
      <c r="BW126" s="740"/>
      <c r="BX126" s="740"/>
      <c r="BY126" s="740">
        <v>1841201</v>
      </c>
      <c r="BZ126" s="794" t="s">
        <v>3704</v>
      </c>
      <c r="CA126" s="740">
        <v>1841201</v>
      </c>
      <c r="CB126" s="740">
        <v>1</v>
      </c>
      <c r="CC126" s="740">
        <v>0.52200000000000002</v>
      </c>
      <c r="CD126" s="796" t="s">
        <v>3795</v>
      </c>
      <c r="CE126" s="796" t="s">
        <v>2524</v>
      </c>
      <c r="CF126" s="796" t="s">
        <v>3634</v>
      </c>
      <c r="CG126" s="796" t="s">
        <v>177</v>
      </c>
      <c r="CH126" s="797">
        <v>6045432000</v>
      </c>
      <c r="CI126" s="797">
        <v>3002500001</v>
      </c>
      <c r="CJ126" s="798" t="s">
        <v>3706</v>
      </c>
      <c r="CK126" s="740"/>
      <c r="CL126" s="768">
        <v>163</v>
      </c>
      <c r="CM126" s="768" t="str">
        <f t="shared" si="2"/>
        <v>pinta</v>
      </c>
    </row>
    <row r="127" spans="2:92" s="768" customFormat="1" ht="16.5" customHeight="1" thickBot="1">
      <c r="B127" s="769"/>
      <c r="C127" s="770" t="s">
        <v>474</v>
      </c>
      <c r="D127" s="816" t="s">
        <v>3966</v>
      </c>
      <c r="E127" s="771">
        <v>45413</v>
      </c>
      <c r="F127" s="772">
        <v>45406</v>
      </c>
      <c r="G127" s="770" t="s">
        <v>61</v>
      </c>
      <c r="H127" s="770">
        <v>1036402142</v>
      </c>
      <c r="I127" s="770" t="s">
        <v>3332</v>
      </c>
      <c r="J127" s="770" t="s">
        <v>2576</v>
      </c>
      <c r="K127" s="770" t="s">
        <v>2884</v>
      </c>
      <c r="L127" s="770" t="s">
        <v>3463</v>
      </c>
      <c r="M127" s="771">
        <v>35457</v>
      </c>
      <c r="N127" s="813">
        <v>164</v>
      </c>
      <c r="O127" s="770" t="s">
        <v>524</v>
      </c>
      <c r="P127" s="817" t="s">
        <v>3182</v>
      </c>
      <c r="Q127" s="818" t="s">
        <v>2524</v>
      </c>
      <c r="R127" s="818" t="s">
        <v>3626</v>
      </c>
      <c r="S127" s="819" t="s">
        <v>3118</v>
      </c>
      <c r="T127" s="740"/>
      <c r="U127" s="775">
        <v>6045432000</v>
      </c>
      <c r="V127" s="830">
        <v>3204887708</v>
      </c>
      <c r="W127" s="831" t="s">
        <v>3464</v>
      </c>
      <c r="X127" s="740" t="s">
        <v>2527</v>
      </c>
      <c r="Y127" s="740"/>
      <c r="Z127" s="740" t="s">
        <v>2623</v>
      </c>
      <c r="AA127" s="740"/>
      <c r="AB127" s="779" t="s">
        <v>4024</v>
      </c>
      <c r="AC127" s="790"/>
      <c r="AD127" s="781" t="s">
        <v>489</v>
      </c>
      <c r="AE127" s="821"/>
      <c r="AF127" s="779" t="s">
        <v>551</v>
      </c>
      <c r="AG127" s="779" t="s">
        <v>600</v>
      </c>
      <c r="AH127" s="779" t="s">
        <v>485</v>
      </c>
      <c r="AI127" s="779" t="s">
        <v>492</v>
      </c>
      <c r="AJ127" s="822">
        <v>45553</v>
      </c>
      <c r="AK127" s="822">
        <v>45641</v>
      </c>
      <c r="AL127" s="823">
        <v>3</v>
      </c>
      <c r="AM127" s="824">
        <v>10903200</v>
      </c>
      <c r="AN127" s="824">
        <v>3717000</v>
      </c>
      <c r="AO127" s="825">
        <v>1486800</v>
      </c>
      <c r="AP127" s="740">
        <v>1841201</v>
      </c>
      <c r="AQ127" s="789" t="s">
        <v>821</v>
      </c>
      <c r="AR127" s="790"/>
      <c r="AS127" s="769">
        <v>1</v>
      </c>
      <c r="AT127" s="791" t="s">
        <v>112</v>
      </c>
      <c r="AU127" s="792" t="s">
        <v>112</v>
      </c>
      <c r="AV127" s="792" t="s">
        <v>112</v>
      </c>
      <c r="AW127" s="792" t="s">
        <v>112</v>
      </c>
      <c r="AX127" s="792" t="s">
        <v>112</v>
      </c>
      <c r="AY127" s="769"/>
      <c r="AZ127" s="769"/>
      <c r="BA127" s="769"/>
      <c r="BB127" s="769"/>
      <c r="BC127" s="769"/>
      <c r="BD127" s="769"/>
      <c r="BE127" s="769"/>
      <c r="BF127" s="769"/>
      <c r="BG127" s="769" t="s">
        <v>112</v>
      </c>
      <c r="BH127" s="769" t="s">
        <v>112</v>
      </c>
      <c r="BI127" s="769" t="s">
        <v>112</v>
      </c>
      <c r="BJ127" s="769" t="s">
        <v>112</v>
      </c>
      <c r="BK127" s="769" t="s">
        <v>112</v>
      </c>
      <c r="BL127" s="769" t="s">
        <v>112</v>
      </c>
      <c r="BM127" s="769" t="s">
        <v>3693</v>
      </c>
      <c r="BN127" s="769" t="s">
        <v>112</v>
      </c>
      <c r="BO127" s="769" t="s">
        <v>112</v>
      </c>
      <c r="BP127" s="769" t="s">
        <v>112</v>
      </c>
      <c r="BQ127" s="769" t="s">
        <v>112</v>
      </c>
      <c r="BR127" s="740"/>
      <c r="BS127" s="740"/>
      <c r="BT127" s="740"/>
      <c r="BU127" s="740"/>
      <c r="BV127" s="740"/>
      <c r="BW127" s="740"/>
      <c r="BX127" s="740"/>
      <c r="BY127" s="740">
        <v>1841201</v>
      </c>
      <c r="BZ127" s="794" t="s">
        <v>3704</v>
      </c>
      <c r="CA127" s="740">
        <v>1841201</v>
      </c>
      <c r="CB127" s="740">
        <v>1</v>
      </c>
      <c r="CC127" s="740">
        <v>0.52200000000000002</v>
      </c>
      <c r="CD127" s="796" t="s">
        <v>3796</v>
      </c>
      <c r="CE127" s="796" t="s">
        <v>2524</v>
      </c>
      <c r="CF127" s="796" t="s">
        <v>3634</v>
      </c>
      <c r="CG127" s="796" t="s">
        <v>177</v>
      </c>
      <c r="CH127" s="797">
        <v>6045432000</v>
      </c>
      <c r="CI127" s="797">
        <v>3002500001</v>
      </c>
      <c r="CJ127" s="798" t="s">
        <v>3706</v>
      </c>
      <c r="CK127" s="740"/>
      <c r="CL127" s="768">
        <v>164</v>
      </c>
      <c r="CM127" s="768" t="str">
        <f t="shared" si="2"/>
        <v>pinta</v>
      </c>
    </row>
    <row r="128" spans="2:92" s="768" customFormat="1" ht="16.5" customHeight="1" thickBot="1">
      <c r="B128" s="769"/>
      <c r="C128" s="770" t="s">
        <v>474</v>
      </c>
      <c r="D128" s="816" t="s">
        <v>3966</v>
      </c>
      <c r="E128" s="771">
        <v>45413</v>
      </c>
      <c r="F128" s="772">
        <v>45406</v>
      </c>
      <c r="G128" s="770" t="s">
        <v>61</v>
      </c>
      <c r="H128" s="770">
        <v>1039886023</v>
      </c>
      <c r="I128" s="770" t="s">
        <v>3465</v>
      </c>
      <c r="J128" s="770" t="s">
        <v>3466</v>
      </c>
      <c r="K128" s="770" t="s">
        <v>3419</v>
      </c>
      <c r="L128" s="770" t="s">
        <v>3467</v>
      </c>
      <c r="M128" s="771">
        <v>33655</v>
      </c>
      <c r="N128" s="813">
        <v>165</v>
      </c>
      <c r="O128" s="770" t="s">
        <v>524</v>
      </c>
      <c r="P128" s="817" t="s">
        <v>3129</v>
      </c>
      <c r="Q128" s="818" t="s">
        <v>2524</v>
      </c>
      <c r="R128" s="818" t="s">
        <v>3626</v>
      </c>
      <c r="S128" s="819" t="s">
        <v>178</v>
      </c>
      <c r="T128" s="740"/>
      <c r="U128" s="775">
        <v>6045432000</v>
      </c>
      <c r="V128" s="740">
        <v>3104350950</v>
      </c>
      <c r="W128" s="820" t="s">
        <v>3468</v>
      </c>
      <c r="X128" s="740" t="s">
        <v>3139</v>
      </c>
      <c r="Y128" s="740"/>
      <c r="Z128" s="740" t="s">
        <v>3119</v>
      </c>
      <c r="AA128" s="740"/>
      <c r="AB128" s="779" t="s">
        <v>4024</v>
      </c>
      <c r="AC128" s="790"/>
      <c r="AD128" s="781" t="s">
        <v>489</v>
      </c>
      <c r="AE128" s="821"/>
      <c r="AF128" s="779" t="s">
        <v>551</v>
      </c>
      <c r="AG128" s="779" t="s">
        <v>600</v>
      </c>
      <c r="AH128" s="779" t="s">
        <v>485</v>
      </c>
      <c r="AI128" s="779" t="s">
        <v>492</v>
      </c>
      <c r="AJ128" s="822">
        <v>45556</v>
      </c>
      <c r="AK128" s="822">
        <v>45646</v>
      </c>
      <c r="AL128" s="823">
        <v>2</v>
      </c>
      <c r="AM128" s="824">
        <v>6324300</v>
      </c>
      <c r="AN128" s="824">
        <v>2233000</v>
      </c>
      <c r="AO128" s="825">
        <v>1300000</v>
      </c>
      <c r="AP128" s="740">
        <v>1841201</v>
      </c>
      <c r="AQ128" s="789" t="s">
        <v>821</v>
      </c>
      <c r="AR128" s="790"/>
      <c r="AS128" s="769">
        <v>1</v>
      </c>
      <c r="AT128" s="791" t="s">
        <v>112</v>
      </c>
      <c r="AU128" s="792" t="s">
        <v>112</v>
      </c>
      <c r="AV128" s="792" t="s">
        <v>112</v>
      </c>
      <c r="AW128" s="792" t="s">
        <v>112</v>
      </c>
      <c r="AX128" s="792" t="s">
        <v>112</v>
      </c>
      <c r="AY128" s="769"/>
      <c r="AZ128" s="769"/>
      <c r="BA128" s="769"/>
      <c r="BB128" s="769"/>
      <c r="BC128" s="769"/>
      <c r="BD128" s="769"/>
      <c r="BE128" s="769"/>
      <c r="BF128" s="769"/>
      <c r="BG128" s="769" t="s">
        <v>112</v>
      </c>
      <c r="BH128" s="769" t="s">
        <v>112</v>
      </c>
      <c r="BI128" s="769" t="s">
        <v>112</v>
      </c>
      <c r="BJ128" s="769" t="s">
        <v>112</v>
      </c>
      <c r="BK128" s="769" t="s">
        <v>112</v>
      </c>
      <c r="BL128" s="769" t="s">
        <v>112</v>
      </c>
      <c r="BM128" s="769" t="s">
        <v>3693</v>
      </c>
      <c r="BN128" s="769" t="s">
        <v>112</v>
      </c>
      <c r="BO128" s="769" t="s">
        <v>112</v>
      </c>
      <c r="BP128" s="769" t="s">
        <v>112</v>
      </c>
      <c r="BQ128" s="769" t="s">
        <v>112</v>
      </c>
      <c r="BR128" s="740"/>
      <c r="BS128" s="740"/>
      <c r="BT128" s="740"/>
      <c r="BU128" s="740"/>
      <c r="BV128" s="740"/>
      <c r="BW128" s="740"/>
      <c r="BX128" s="740"/>
      <c r="BY128" s="740">
        <v>1841201</v>
      </c>
      <c r="BZ128" s="794" t="s">
        <v>3704</v>
      </c>
      <c r="CA128" s="740">
        <v>1841201</v>
      </c>
      <c r="CB128" s="740">
        <v>1</v>
      </c>
      <c r="CC128" s="740">
        <v>0.52200000000000002</v>
      </c>
      <c r="CD128" s="796" t="s">
        <v>3797</v>
      </c>
      <c r="CE128" s="796" t="s">
        <v>2524</v>
      </c>
      <c r="CF128" s="796" t="s">
        <v>3634</v>
      </c>
      <c r="CG128" s="796" t="s">
        <v>177</v>
      </c>
      <c r="CH128" s="797">
        <v>6045432000</v>
      </c>
      <c r="CI128" s="797">
        <v>3002500001</v>
      </c>
      <c r="CJ128" s="798" t="s">
        <v>3706</v>
      </c>
      <c r="CK128" s="740"/>
      <c r="CL128" s="768">
        <v>165</v>
      </c>
      <c r="CM128" s="768" t="str">
        <f t="shared" si="2"/>
        <v>pinta</v>
      </c>
    </row>
    <row r="129" spans="2:91" s="768" customFormat="1" ht="16.5" customHeight="1" thickBot="1">
      <c r="B129" s="769"/>
      <c r="C129" s="770" t="s">
        <v>474</v>
      </c>
      <c r="D129" s="816" t="s">
        <v>3966</v>
      </c>
      <c r="E129" s="771">
        <v>45413</v>
      </c>
      <c r="F129" s="772">
        <v>45406</v>
      </c>
      <c r="G129" s="770" t="s">
        <v>61</v>
      </c>
      <c r="H129" s="770">
        <v>39456393</v>
      </c>
      <c r="I129" s="770" t="s">
        <v>3413</v>
      </c>
      <c r="J129" s="770" t="s">
        <v>3469</v>
      </c>
      <c r="K129" s="770" t="s">
        <v>3421</v>
      </c>
      <c r="L129" s="770" t="s">
        <v>2608</v>
      </c>
      <c r="M129" s="771">
        <v>30823</v>
      </c>
      <c r="N129" s="813">
        <v>166</v>
      </c>
      <c r="O129" s="770" t="s">
        <v>524</v>
      </c>
      <c r="P129" s="817" t="s">
        <v>3470</v>
      </c>
      <c r="Q129" s="818" t="s">
        <v>2524</v>
      </c>
      <c r="R129" s="818" t="s">
        <v>3626</v>
      </c>
      <c r="S129" s="819" t="s">
        <v>3118</v>
      </c>
      <c r="T129" s="740"/>
      <c r="U129" s="775">
        <v>6045432000</v>
      </c>
      <c r="V129" s="740">
        <v>3117736549</v>
      </c>
      <c r="W129" s="820" t="s">
        <v>3471</v>
      </c>
      <c r="X129" s="740" t="s">
        <v>2527</v>
      </c>
      <c r="Y129" s="740"/>
      <c r="Z129" s="740" t="s">
        <v>2623</v>
      </c>
      <c r="AA129" s="740"/>
      <c r="AB129" s="779" t="s">
        <v>4024</v>
      </c>
      <c r="AC129" s="790"/>
      <c r="AD129" s="781" t="s">
        <v>489</v>
      </c>
      <c r="AE129" s="821"/>
      <c r="AF129" s="779" t="s">
        <v>551</v>
      </c>
      <c r="AG129" s="779" t="s">
        <v>600</v>
      </c>
      <c r="AH129" s="779" t="s">
        <v>485</v>
      </c>
      <c r="AI129" s="779" t="s">
        <v>492</v>
      </c>
      <c r="AJ129" s="822">
        <v>45359</v>
      </c>
      <c r="AK129" s="822">
        <v>45646</v>
      </c>
      <c r="AL129" s="823">
        <v>7</v>
      </c>
      <c r="AM129" s="824">
        <v>15631000</v>
      </c>
      <c r="AN129" s="824">
        <v>2233000</v>
      </c>
      <c r="AO129" s="825">
        <v>1300000</v>
      </c>
      <c r="AP129" s="740">
        <v>1841201</v>
      </c>
      <c r="AQ129" s="789" t="s">
        <v>821</v>
      </c>
      <c r="AR129" s="790"/>
      <c r="AS129" s="769">
        <v>1</v>
      </c>
      <c r="AT129" s="791" t="s">
        <v>112</v>
      </c>
      <c r="AU129" s="792" t="s">
        <v>112</v>
      </c>
      <c r="AV129" s="792" t="s">
        <v>112</v>
      </c>
      <c r="AW129" s="792" t="s">
        <v>112</v>
      </c>
      <c r="AX129" s="792" t="s">
        <v>112</v>
      </c>
      <c r="AY129" s="769"/>
      <c r="AZ129" s="769"/>
      <c r="BA129" s="769"/>
      <c r="BB129" s="769"/>
      <c r="BC129" s="769"/>
      <c r="BD129" s="769"/>
      <c r="BE129" s="769"/>
      <c r="BF129" s="769"/>
      <c r="BG129" s="769" t="s">
        <v>112</v>
      </c>
      <c r="BH129" s="769" t="s">
        <v>112</v>
      </c>
      <c r="BI129" s="769" t="s">
        <v>112</v>
      </c>
      <c r="BJ129" s="769" t="s">
        <v>112</v>
      </c>
      <c r="BK129" s="769" t="s">
        <v>112</v>
      </c>
      <c r="BL129" s="769" t="s">
        <v>112</v>
      </c>
      <c r="BM129" s="769" t="s">
        <v>3693</v>
      </c>
      <c r="BN129" s="769" t="s">
        <v>112</v>
      </c>
      <c r="BO129" s="769" t="s">
        <v>112</v>
      </c>
      <c r="BP129" s="769" t="s">
        <v>112</v>
      </c>
      <c r="BQ129" s="769" t="s">
        <v>112</v>
      </c>
      <c r="BR129" s="740"/>
      <c r="BS129" s="740"/>
      <c r="BT129" s="740"/>
      <c r="BU129" s="740"/>
      <c r="BV129" s="740"/>
      <c r="BW129" s="740"/>
      <c r="BX129" s="740"/>
      <c r="BY129" s="740">
        <v>1841201</v>
      </c>
      <c r="BZ129" s="794" t="s">
        <v>3704</v>
      </c>
      <c r="CA129" s="740">
        <v>1841201</v>
      </c>
      <c r="CB129" s="740">
        <v>1</v>
      </c>
      <c r="CC129" s="740">
        <v>0.52200000000000002</v>
      </c>
      <c r="CD129" s="796" t="s">
        <v>3798</v>
      </c>
      <c r="CE129" s="796" t="s">
        <v>2524</v>
      </c>
      <c r="CF129" s="796" t="s">
        <v>3634</v>
      </c>
      <c r="CG129" s="796" t="s">
        <v>177</v>
      </c>
      <c r="CH129" s="797">
        <v>6045432000</v>
      </c>
      <c r="CI129" s="797">
        <v>3002500001</v>
      </c>
      <c r="CJ129" s="798" t="s">
        <v>3706</v>
      </c>
      <c r="CK129" s="740"/>
      <c r="CL129" s="768">
        <v>166</v>
      </c>
      <c r="CM129" s="768" t="str">
        <f t="shared" si="2"/>
        <v>pinta</v>
      </c>
    </row>
    <row r="130" spans="2:91" s="768" customFormat="1" ht="16.5" customHeight="1" thickBot="1">
      <c r="B130" s="769"/>
      <c r="C130" s="770" t="s">
        <v>474</v>
      </c>
      <c r="D130" s="816" t="s">
        <v>3966</v>
      </c>
      <c r="E130" s="771">
        <v>45413</v>
      </c>
      <c r="F130" s="772">
        <v>45406</v>
      </c>
      <c r="G130" s="770" t="s">
        <v>61</v>
      </c>
      <c r="H130" s="770">
        <v>1036929055</v>
      </c>
      <c r="I130" s="770" t="s">
        <v>2553</v>
      </c>
      <c r="J130" s="770" t="s">
        <v>2876</v>
      </c>
      <c r="K130" s="770" t="s">
        <v>2621</v>
      </c>
      <c r="L130" s="770" t="s">
        <v>2665</v>
      </c>
      <c r="M130" s="771">
        <v>32059</v>
      </c>
      <c r="N130" s="813">
        <v>167</v>
      </c>
      <c r="O130" s="770" t="s">
        <v>4</v>
      </c>
      <c r="P130" s="817" t="s">
        <v>4070</v>
      </c>
      <c r="Q130" s="818" t="s">
        <v>2524</v>
      </c>
      <c r="R130" s="818" t="s">
        <v>3626</v>
      </c>
      <c r="S130" s="998" t="s">
        <v>3118</v>
      </c>
      <c r="T130" s="740"/>
      <c r="U130" s="775">
        <v>6045432000</v>
      </c>
      <c r="V130" s="740">
        <v>3219374659</v>
      </c>
      <c r="W130" s="891" t="s">
        <v>2877</v>
      </c>
      <c r="X130" s="740" t="s">
        <v>2527</v>
      </c>
      <c r="Y130" s="740"/>
      <c r="Z130" s="740" t="s">
        <v>3119</v>
      </c>
      <c r="AA130" s="740"/>
      <c r="AB130" s="779" t="s">
        <v>4024</v>
      </c>
      <c r="AC130" s="790"/>
      <c r="AD130" s="781" t="s">
        <v>489</v>
      </c>
      <c r="AE130" s="821"/>
      <c r="AF130" s="779" t="s">
        <v>551</v>
      </c>
      <c r="AG130" s="779" t="s">
        <v>600</v>
      </c>
      <c r="AH130" s="779" t="s">
        <v>485</v>
      </c>
      <c r="AI130" s="779" t="s">
        <v>492</v>
      </c>
      <c r="AJ130" s="822">
        <v>45359</v>
      </c>
      <c r="AK130" s="822">
        <v>45573</v>
      </c>
      <c r="AL130" s="823">
        <v>7</v>
      </c>
      <c r="AM130" s="824">
        <v>15631000</v>
      </c>
      <c r="AN130" s="824">
        <v>2233000</v>
      </c>
      <c r="AO130" s="825">
        <v>1300000</v>
      </c>
      <c r="AP130" s="740">
        <v>1841201</v>
      </c>
      <c r="AQ130" s="789" t="s">
        <v>821</v>
      </c>
      <c r="AR130" s="790"/>
      <c r="AS130" s="769">
        <v>1</v>
      </c>
      <c r="AT130" s="791" t="s">
        <v>112</v>
      </c>
      <c r="AU130" s="792" t="s">
        <v>112</v>
      </c>
      <c r="AV130" s="792" t="s">
        <v>112</v>
      </c>
      <c r="AW130" s="792" t="s">
        <v>112</v>
      </c>
      <c r="AX130" s="792" t="s">
        <v>112</v>
      </c>
      <c r="AY130" s="769"/>
      <c r="AZ130" s="769"/>
      <c r="BA130" s="769"/>
      <c r="BB130" s="769"/>
      <c r="BC130" s="769"/>
      <c r="BD130" s="769"/>
      <c r="BE130" s="769"/>
      <c r="BF130" s="769"/>
      <c r="BG130" s="769" t="s">
        <v>112</v>
      </c>
      <c r="BH130" s="769" t="s">
        <v>112</v>
      </c>
      <c r="BI130" s="769" t="s">
        <v>112</v>
      </c>
      <c r="BJ130" s="769" t="s">
        <v>112</v>
      </c>
      <c r="BK130" s="769" t="s">
        <v>112</v>
      </c>
      <c r="BL130" s="769" t="s">
        <v>112</v>
      </c>
      <c r="BM130" s="769" t="s">
        <v>3693</v>
      </c>
      <c r="BN130" s="769" t="s">
        <v>112</v>
      </c>
      <c r="BO130" s="769" t="s">
        <v>112</v>
      </c>
      <c r="BP130" s="769" t="s">
        <v>112</v>
      </c>
      <c r="BQ130" s="769" t="s">
        <v>112</v>
      </c>
      <c r="BR130" s="740"/>
      <c r="BS130" s="740"/>
      <c r="BT130" s="740"/>
      <c r="BU130" s="740"/>
      <c r="BV130" s="740"/>
      <c r="BW130" s="740"/>
      <c r="BX130" s="740"/>
      <c r="BY130" s="740">
        <v>1841201</v>
      </c>
      <c r="BZ130" s="794" t="s">
        <v>3704</v>
      </c>
      <c r="CA130" s="740">
        <v>1841201</v>
      </c>
      <c r="CB130" s="740">
        <v>1</v>
      </c>
      <c r="CC130" s="740">
        <v>0.52200000000000002</v>
      </c>
      <c r="CD130" s="796" t="s">
        <v>3798</v>
      </c>
      <c r="CE130" s="796" t="s">
        <v>2524</v>
      </c>
      <c r="CF130" s="796" t="s">
        <v>3634</v>
      </c>
      <c r="CG130" s="796" t="s">
        <v>177</v>
      </c>
      <c r="CH130" s="797">
        <v>6045432000</v>
      </c>
      <c r="CI130" s="797">
        <v>3002500001</v>
      </c>
      <c r="CJ130" s="798" t="s">
        <v>3706</v>
      </c>
      <c r="CK130" s="740"/>
      <c r="CL130" s="768">
        <v>167</v>
      </c>
      <c r="CM130" s="768" t="str">
        <f t="shared" si="2"/>
        <v>pinta</v>
      </c>
    </row>
    <row r="131" spans="2:91" s="768" customFormat="1" ht="16.5" customHeight="1" thickBot="1">
      <c r="B131" s="769"/>
      <c r="C131" s="770" t="s">
        <v>474</v>
      </c>
      <c r="D131" s="816" t="s">
        <v>3966</v>
      </c>
      <c r="E131" s="771"/>
      <c r="F131" s="772"/>
      <c r="G131" s="770" t="s">
        <v>61</v>
      </c>
      <c r="H131" s="770">
        <v>1036397296</v>
      </c>
      <c r="I131" s="770" t="s">
        <v>3245</v>
      </c>
      <c r="J131" s="770" t="s">
        <v>2556</v>
      </c>
      <c r="K131" s="770" t="s">
        <v>2613</v>
      </c>
      <c r="L131" s="770" t="s">
        <v>2614</v>
      </c>
      <c r="M131" s="771">
        <v>45450</v>
      </c>
      <c r="N131" s="813">
        <v>168</v>
      </c>
      <c r="O131" s="771" t="s">
        <v>4</v>
      </c>
      <c r="P131" s="817" t="s">
        <v>4094</v>
      </c>
      <c r="Q131" s="818" t="s">
        <v>2524</v>
      </c>
      <c r="R131" s="818" t="s">
        <v>3626</v>
      </c>
      <c r="S131" s="998" t="s">
        <v>3118</v>
      </c>
      <c r="T131" s="740"/>
      <c r="U131" s="775">
        <v>6045432000</v>
      </c>
      <c r="V131" s="740">
        <v>3107659083</v>
      </c>
      <c r="W131" s="891" t="s">
        <v>4095</v>
      </c>
      <c r="X131" s="740" t="s">
        <v>2527</v>
      </c>
      <c r="Y131" s="740"/>
      <c r="Z131" s="740" t="s">
        <v>2623</v>
      </c>
      <c r="AA131" s="740"/>
      <c r="AB131" s="779" t="s">
        <v>4024</v>
      </c>
      <c r="AC131" s="790"/>
      <c r="AD131" s="781" t="s">
        <v>489</v>
      </c>
      <c r="AE131" s="821"/>
      <c r="AF131" s="779" t="s">
        <v>551</v>
      </c>
      <c r="AG131" s="779" t="s">
        <v>600</v>
      </c>
      <c r="AH131" s="779" t="s">
        <v>485</v>
      </c>
      <c r="AI131" s="779" t="s">
        <v>492</v>
      </c>
      <c r="AJ131" s="822">
        <v>45554</v>
      </c>
      <c r="AK131" s="822">
        <v>45641</v>
      </c>
      <c r="AL131" s="823">
        <v>3</v>
      </c>
      <c r="AM131" s="824">
        <v>6550134</v>
      </c>
      <c r="AN131" s="824">
        <v>2233000</v>
      </c>
      <c r="AO131" s="825">
        <v>1300000</v>
      </c>
      <c r="AP131" s="740">
        <v>1841201</v>
      </c>
      <c r="AQ131" s="789" t="s">
        <v>821</v>
      </c>
      <c r="AR131" s="790"/>
      <c r="AS131" s="769">
        <v>1</v>
      </c>
      <c r="AT131" s="791" t="s">
        <v>112</v>
      </c>
      <c r="AU131" s="792" t="s">
        <v>112</v>
      </c>
      <c r="AV131" s="792" t="s">
        <v>112</v>
      </c>
      <c r="AW131" s="792" t="s">
        <v>112</v>
      </c>
      <c r="AX131" s="792" t="s">
        <v>112</v>
      </c>
      <c r="AY131" s="769"/>
      <c r="AZ131" s="769"/>
      <c r="BA131" s="769"/>
      <c r="BB131" s="769"/>
      <c r="BC131" s="769"/>
      <c r="BD131" s="769"/>
      <c r="BE131" s="769"/>
      <c r="BF131" s="769"/>
      <c r="BG131" s="769" t="s">
        <v>112</v>
      </c>
      <c r="BH131" s="769" t="s">
        <v>112</v>
      </c>
      <c r="BI131" s="769" t="s">
        <v>112</v>
      </c>
      <c r="BJ131" s="769" t="s">
        <v>112</v>
      </c>
      <c r="BK131" s="769" t="s">
        <v>112</v>
      </c>
      <c r="BL131" s="769" t="s">
        <v>112</v>
      </c>
      <c r="BM131" s="769" t="s">
        <v>3693</v>
      </c>
      <c r="BN131" s="769" t="s">
        <v>112</v>
      </c>
      <c r="BO131" s="769" t="s">
        <v>112</v>
      </c>
      <c r="BP131" s="769" t="s">
        <v>112</v>
      </c>
      <c r="BQ131" s="769" t="s">
        <v>112</v>
      </c>
      <c r="BR131" s="740"/>
      <c r="BS131" s="740"/>
      <c r="BT131" s="740"/>
      <c r="BU131" s="740"/>
      <c r="BV131" s="740"/>
      <c r="BW131" s="740"/>
      <c r="BX131" s="740"/>
      <c r="BY131" s="740">
        <v>1841201</v>
      </c>
      <c r="BZ131" s="794" t="s">
        <v>3704</v>
      </c>
      <c r="CA131" s="740">
        <v>1841201</v>
      </c>
      <c r="CB131" s="740">
        <v>1</v>
      </c>
      <c r="CC131" s="740">
        <v>0.52200000000000002</v>
      </c>
      <c r="CD131" s="796" t="s">
        <v>3798</v>
      </c>
      <c r="CE131" s="796" t="s">
        <v>2524</v>
      </c>
      <c r="CF131" s="796" t="s">
        <v>3634</v>
      </c>
      <c r="CG131" s="796" t="s">
        <v>177</v>
      </c>
      <c r="CH131" s="797">
        <v>6045432000</v>
      </c>
      <c r="CI131" s="797">
        <v>3002500001</v>
      </c>
      <c r="CJ131" s="798" t="s">
        <v>3706</v>
      </c>
      <c r="CK131" s="740"/>
      <c r="CL131" s="768">
        <v>168</v>
      </c>
      <c r="CM131" s="768" t="str">
        <f t="shared" si="2"/>
        <v>pinta</v>
      </c>
    </row>
    <row r="132" spans="2:91" s="768" customFormat="1" ht="16.5" customHeight="1" thickBot="1">
      <c r="B132" s="769"/>
      <c r="C132" s="770" t="s">
        <v>474</v>
      </c>
      <c r="D132" s="816" t="s">
        <v>3967</v>
      </c>
      <c r="E132" s="771">
        <v>45413</v>
      </c>
      <c r="F132" s="772">
        <v>45406</v>
      </c>
      <c r="G132" s="770" t="s">
        <v>61</v>
      </c>
      <c r="H132" s="770">
        <v>1112773822</v>
      </c>
      <c r="I132" s="770" t="s">
        <v>3472</v>
      </c>
      <c r="J132" s="770" t="s">
        <v>3473</v>
      </c>
      <c r="K132" s="770" t="s">
        <v>3474</v>
      </c>
      <c r="L132" s="770" t="s">
        <v>2638</v>
      </c>
      <c r="M132" s="771">
        <v>33411</v>
      </c>
      <c r="N132" s="813">
        <v>169</v>
      </c>
      <c r="O132" s="770" t="s">
        <v>524</v>
      </c>
      <c r="P132" s="817" t="s">
        <v>3475</v>
      </c>
      <c r="Q132" s="818" t="s">
        <v>2524</v>
      </c>
      <c r="R132" s="818" t="s">
        <v>3626</v>
      </c>
      <c r="S132" s="819" t="s">
        <v>3118</v>
      </c>
      <c r="T132" s="740"/>
      <c r="U132" s="775">
        <v>6045432000</v>
      </c>
      <c r="V132" s="740">
        <v>3196076570</v>
      </c>
      <c r="W132" s="820" t="s">
        <v>3476</v>
      </c>
      <c r="X132" s="740" t="s">
        <v>2547</v>
      </c>
      <c r="Y132" s="740"/>
      <c r="Z132" s="740" t="s">
        <v>3119</v>
      </c>
      <c r="AA132" s="740"/>
      <c r="AB132" s="779" t="s">
        <v>4024</v>
      </c>
      <c r="AC132" s="790"/>
      <c r="AD132" s="781" t="s">
        <v>489</v>
      </c>
      <c r="AE132" s="821"/>
      <c r="AF132" s="779" t="s">
        <v>551</v>
      </c>
      <c r="AG132" s="779" t="s">
        <v>600</v>
      </c>
      <c r="AH132" s="779" t="s">
        <v>485</v>
      </c>
      <c r="AI132" s="779" t="s">
        <v>492</v>
      </c>
      <c r="AJ132" s="822">
        <v>45525</v>
      </c>
      <c r="AK132" s="822">
        <v>45641</v>
      </c>
      <c r="AL132" s="823">
        <v>4</v>
      </c>
      <c r="AM132" s="824">
        <v>14124600</v>
      </c>
      <c r="AN132" s="824">
        <v>3715513</v>
      </c>
      <c r="AO132" s="825">
        <v>1486800</v>
      </c>
      <c r="AP132" s="740">
        <v>1841201</v>
      </c>
      <c r="AQ132" s="789" t="s">
        <v>821</v>
      </c>
      <c r="AR132" s="790"/>
      <c r="AS132" s="769">
        <v>1</v>
      </c>
      <c r="AT132" s="791" t="s">
        <v>112</v>
      </c>
      <c r="AU132" s="792" t="s">
        <v>112</v>
      </c>
      <c r="AV132" s="792" t="s">
        <v>112</v>
      </c>
      <c r="AW132" s="792" t="s">
        <v>112</v>
      </c>
      <c r="AX132" s="792" t="s">
        <v>112</v>
      </c>
      <c r="AY132" s="769"/>
      <c r="AZ132" s="769"/>
      <c r="BA132" s="769"/>
      <c r="BB132" s="769"/>
      <c r="BC132" s="769"/>
      <c r="BD132" s="769"/>
      <c r="BE132" s="769"/>
      <c r="BF132" s="769"/>
      <c r="BG132" s="769" t="s">
        <v>112</v>
      </c>
      <c r="BH132" s="769" t="s">
        <v>112</v>
      </c>
      <c r="BI132" s="769" t="s">
        <v>112</v>
      </c>
      <c r="BJ132" s="769" t="s">
        <v>112</v>
      </c>
      <c r="BK132" s="769" t="s">
        <v>112</v>
      </c>
      <c r="BL132" s="769" t="s">
        <v>112</v>
      </c>
      <c r="BM132" s="769" t="s">
        <v>3693</v>
      </c>
      <c r="BN132" s="769" t="s">
        <v>112</v>
      </c>
      <c r="BO132" s="769" t="s">
        <v>112</v>
      </c>
      <c r="BP132" s="769" t="s">
        <v>112</v>
      </c>
      <c r="BQ132" s="769" t="s">
        <v>112</v>
      </c>
      <c r="BR132" s="740"/>
      <c r="BS132" s="740"/>
      <c r="BT132" s="740"/>
      <c r="BU132" s="740"/>
      <c r="BV132" s="740"/>
      <c r="BW132" s="740"/>
      <c r="BX132" s="740"/>
      <c r="BY132" s="740">
        <v>1841201</v>
      </c>
      <c r="BZ132" s="794" t="s">
        <v>3704</v>
      </c>
      <c r="CA132" s="740">
        <v>1841201</v>
      </c>
      <c r="CB132" s="740">
        <v>1</v>
      </c>
      <c r="CC132" s="740">
        <v>0.52200000000000002</v>
      </c>
      <c r="CD132" s="796" t="s">
        <v>3799</v>
      </c>
      <c r="CE132" s="796" t="s">
        <v>2524</v>
      </c>
      <c r="CF132" s="796" t="s">
        <v>3634</v>
      </c>
      <c r="CG132" s="796" t="s">
        <v>177</v>
      </c>
      <c r="CH132" s="797">
        <v>6045432000</v>
      </c>
      <c r="CI132" s="797">
        <v>3002500001</v>
      </c>
      <c r="CJ132" s="798" t="s">
        <v>3706</v>
      </c>
      <c r="CK132" s="740"/>
      <c r="CL132" s="768">
        <v>169</v>
      </c>
      <c r="CM132" s="768" t="str">
        <f t="shared" si="2"/>
        <v>pinta</v>
      </c>
    </row>
    <row r="133" spans="2:91" s="768" customFormat="1" ht="16.5" customHeight="1" thickBot="1">
      <c r="B133" s="769"/>
      <c r="C133" s="770" t="s">
        <v>474</v>
      </c>
      <c r="D133" s="816" t="s">
        <v>3967</v>
      </c>
      <c r="E133" s="771">
        <v>45413</v>
      </c>
      <c r="F133" s="772">
        <v>45406</v>
      </c>
      <c r="G133" s="770" t="s">
        <v>61</v>
      </c>
      <c r="H133" s="770">
        <v>1036952037</v>
      </c>
      <c r="I133" s="770" t="s">
        <v>3353</v>
      </c>
      <c r="J133" s="770" t="s">
        <v>3477</v>
      </c>
      <c r="K133" s="770" t="s">
        <v>2677</v>
      </c>
      <c r="L133" s="770" t="s">
        <v>3478</v>
      </c>
      <c r="M133" s="771">
        <v>34709</v>
      </c>
      <c r="N133" s="813">
        <v>170</v>
      </c>
      <c r="O133" s="770" t="s">
        <v>4</v>
      </c>
      <c r="P133" s="817" t="s">
        <v>3479</v>
      </c>
      <c r="Q133" s="818" t="s">
        <v>2524</v>
      </c>
      <c r="R133" s="818" t="s">
        <v>3626</v>
      </c>
      <c r="S133" s="819" t="s">
        <v>3118</v>
      </c>
      <c r="T133" s="740"/>
      <c r="U133" s="775">
        <v>6045432000</v>
      </c>
      <c r="V133" s="740">
        <v>3007435543</v>
      </c>
      <c r="W133" s="820" t="s">
        <v>3480</v>
      </c>
      <c r="X133" s="740" t="s">
        <v>2527</v>
      </c>
      <c r="Y133" s="740"/>
      <c r="Z133" s="740" t="s">
        <v>2623</v>
      </c>
      <c r="AA133" s="740"/>
      <c r="AB133" s="779" t="s">
        <v>4024</v>
      </c>
      <c r="AC133" s="790"/>
      <c r="AD133" s="781" t="s">
        <v>489</v>
      </c>
      <c r="AE133" s="821"/>
      <c r="AF133" s="779" t="s">
        <v>551</v>
      </c>
      <c r="AG133" s="779" t="s">
        <v>600</v>
      </c>
      <c r="AH133" s="779" t="s">
        <v>485</v>
      </c>
      <c r="AI133" s="779" t="s">
        <v>492</v>
      </c>
      <c r="AJ133" s="822">
        <v>45519</v>
      </c>
      <c r="AK133" s="822">
        <v>45641</v>
      </c>
      <c r="AL133" s="823">
        <v>4</v>
      </c>
      <c r="AM133" s="824">
        <v>14868000</v>
      </c>
      <c r="AN133" s="824">
        <v>3717000</v>
      </c>
      <c r="AO133" s="825">
        <v>1486800</v>
      </c>
      <c r="AP133" s="740">
        <v>1841201</v>
      </c>
      <c r="AQ133" s="789" t="s">
        <v>821</v>
      </c>
      <c r="AR133" s="790"/>
      <c r="AS133" s="769">
        <v>1</v>
      </c>
      <c r="AT133" s="791" t="s">
        <v>112</v>
      </c>
      <c r="AU133" s="792" t="s">
        <v>112</v>
      </c>
      <c r="AV133" s="792" t="s">
        <v>112</v>
      </c>
      <c r="AW133" s="792" t="s">
        <v>112</v>
      </c>
      <c r="AX133" s="792" t="s">
        <v>112</v>
      </c>
      <c r="AY133" s="769"/>
      <c r="AZ133" s="769"/>
      <c r="BA133" s="769"/>
      <c r="BB133" s="769"/>
      <c r="BC133" s="769"/>
      <c r="BD133" s="769"/>
      <c r="BE133" s="769"/>
      <c r="BF133" s="769"/>
      <c r="BG133" s="769" t="s">
        <v>112</v>
      </c>
      <c r="BH133" s="769" t="s">
        <v>112</v>
      </c>
      <c r="BI133" s="769" t="s">
        <v>112</v>
      </c>
      <c r="BJ133" s="769" t="s">
        <v>112</v>
      </c>
      <c r="BK133" s="769" t="s">
        <v>112</v>
      </c>
      <c r="BL133" s="769" t="s">
        <v>112</v>
      </c>
      <c r="BM133" s="769" t="s">
        <v>3693</v>
      </c>
      <c r="BN133" s="769" t="s">
        <v>112</v>
      </c>
      <c r="BO133" s="769" t="s">
        <v>112</v>
      </c>
      <c r="BP133" s="769" t="s">
        <v>112</v>
      </c>
      <c r="BQ133" s="769" t="s">
        <v>112</v>
      </c>
      <c r="BR133" s="740"/>
      <c r="BS133" s="740"/>
      <c r="BT133" s="740"/>
      <c r="BU133" s="740"/>
      <c r="BV133" s="740"/>
      <c r="BW133" s="740"/>
      <c r="BX133" s="740"/>
      <c r="BY133" s="740">
        <v>1841201</v>
      </c>
      <c r="BZ133" s="794" t="s">
        <v>3704</v>
      </c>
      <c r="CA133" s="740">
        <v>1841201</v>
      </c>
      <c r="CB133" s="740">
        <v>1</v>
      </c>
      <c r="CC133" s="740">
        <v>0.52200000000000002</v>
      </c>
      <c r="CD133" s="796" t="s">
        <v>3800</v>
      </c>
      <c r="CE133" s="796" t="s">
        <v>2524</v>
      </c>
      <c r="CF133" s="796" t="s">
        <v>3634</v>
      </c>
      <c r="CG133" s="796" t="s">
        <v>177</v>
      </c>
      <c r="CH133" s="797">
        <v>6045432000</v>
      </c>
      <c r="CI133" s="797">
        <v>3002500001</v>
      </c>
      <c r="CJ133" s="798" t="s">
        <v>3706</v>
      </c>
      <c r="CK133" s="740"/>
      <c r="CL133" s="768">
        <v>170</v>
      </c>
      <c r="CM133" s="768" t="str">
        <f t="shared" si="2"/>
        <v>pinta</v>
      </c>
    </row>
    <row r="134" spans="2:91" s="768" customFormat="1" ht="16.5" customHeight="1" thickBot="1">
      <c r="B134" s="769"/>
      <c r="C134" s="770" t="s">
        <v>474</v>
      </c>
      <c r="D134" s="816" t="s">
        <v>3967</v>
      </c>
      <c r="E134" s="771">
        <v>45413</v>
      </c>
      <c r="F134" s="772">
        <v>45406</v>
      </c>
      <c r="G134" s="770" t="s">
        <v>61</v>
      </c>
      <c r="H134" s="770">
        <v>1001004947</v>
      </c>
      <c r="I134" s="770" t="s">
        <v>3481</v>
      </c>
      <c r="J134" s="770" t="s">
        <v>3482</v>
      </c>
      <c r="K134" s="770" t="s">
        <v>3211</v>
      </c>
      <c r="L134" s="770" t="s">
        <v>3483</v>
      </c>
      <c r="M134" s="771">
        <v>36766</v>
      </c>
      <c r="N134" s="813">
        <v>171</v>
      </c>
      <c r="O134" s="770" t="s">
        <v>4</v>
      </c>
      <c r="P134" s="817" t="s">
        <v>3484</v>
      </c>
      <c r="Q134" s="818" t="s">
        <v>2524</v>
      </c>
      <c r="R134" s="818" t="s">
        <v>3626</v>
      </c>
      <c r="S134" s="819" t="s">
        <v>3118</v>
      </c>
      <c r="T134" s="740"/>
      <c r="U134" s="775">
        <v>6045432000</v>
      </c>
      <c r="V134" s="740">
        <v>3206920388</v>
      </c>
      <c r="W134" s="820" t="s">
        <v>3485</v>
      </c>
      <c r="X134" s="740" t="s">
        <v>2527</v>
      </c>
      <c r="Y134" s="740"/>
      <c r="Z134" s="740" t="s">
        <v>3119</v>
      </c>
      <c r="AA134" s="740"/>
      <c r="AB134" s="779" t="s">
        <v>4024</v>
      </c>
      <c r="AC134" s="790"/>
      <c r="AD134" s="781" t="s">
        <v>489</v>
      </c>
      <c r="AE134" s="821"/>
      <c r="AF134" s="779" t="s">
        <v>551</v>
      </c>
      <c r="AG134" s="779" t="s">
        <v>600</v>
      </c>
      <c r="AH134" s="779" t="s">
        <v>485</v>
      </c>
      <c r="AI134" s="779" t="s">
        <v>492</v>
      </c>
      <c r="AJ134" s="822">
        <v>45611</v>
      </c>
      <c r="AK134" s="822">
        <v>45641</v>
      </c>
      <c r="AL134" s="823">
        <v>1</v>
      </c>
      <c r="AM134" s="824">
        <v>2233000</v>
      </c>
      <c r="AN134" s="824">
        <v>2233000</v>
      </c>
      <c r="AO134" s="825">
        <v>1300000</v>
      </c>
      <c r="AP134" s="740">
        <v>1841201</v>
      </c>
      <c r="AQ134" s="789" t="s">
        <v>821</v>
      </c>
      <c r="AR134" s="790"/>
      <c r="AS134" s="769">
        <v>1</v>
      </c>
      <c r="AT134" s="791" t="s">
        <v>112</v>
      </c>
      <c r="AU134" s="792" t="s">
        <v>112</v>
      </c>
      <c r="AV134" s="792" t="s">
        <v>112</v>
      </c>
      <c r="AW134" s="792" t="s">
        <v>112</v>
      </c>
      <c r="AX134" s="792" t="s">
        <v>112</v>
      </c>
      <c r="AY134" s="769"/>
      <c r="AZ134" s="769"/>
      <c r="BA134" s="769"/>
      <c r="BB134" s="769"/>
      <c r="BC134" s="769"/>
      <c r="BD134" s="769"/>
      <c r="BE134" s="769"/>
      <c r="BF134" s="769"/>
      <c r="BG134" s="769" t="s">
        <v>112</v>
      </c>
      <c r="BH134" s="769" t="s">
        <v>112</v>
      </c>
      <c r="BI134" s="769" t="s">
        <v>112</v>
      </c>
      <c r="BJ134" s="769" t="s">
        <v>112</v>
      </c>
      <c r="BK134" s="769" t="s">
        <v>112</v>
      </c>
      <c r="BL134" s="769" t="s">
        <v>112</v>
      </c>
      <c r="BM134" s="769" t="s">
        <v>3693</v>
      </c>
      <c r="BN134" s="769" t="s">
        <v>112</v>
      </c>
      <c r="BO134" s="769" t="s">
        <v>112</v>
      </c>
      <c r="BP134" s="769" t="s">
        <v>112</v>
      </c>
      <c r="BQ134" s="769" t="s">
        <v>112</v>
      </c>
      <c r="BR134" s="740"/>
      <c r="BS134" s="740"/>
      <c r="BT134" s="740"/>
      <c r="BU134" s="740"/>
      <c r="BV134" s="740"/>
      <c r="BW134" s="740"/>
      <c r="BX134" s="740"/>
      <c r="BY134" s="740">
        <v>1841201</v>
      </c>
      <c r="BZ134" s="794" t="s">
        <v>3704</v>
      </c>
      <c r="CA134" s="740">
        <v>1841201</v>
      </c>
      <c r="CB134" s="740">
        <v>1</v>
      </c>
      <c r="CC134" s="740">
        <v>0.52200000000000002</v>
      </c>
      <c r="CD134" s="796" t="s">
        <v>3801</v>
      </c>
      <c r="CE134" s="796" t="s">
        <v>2524</v>
      </c>
      <c r="CF134" s="796" t="s">
        <v>3634</v>
      </c>
      <c r="CG134" s="796" t="s">
        <v>177</v>
      </c>
      <c r="CH134" s="797">
        <v>6045432000</v>
      </c>
      <c r="CI134" s="797">
        <v>3002500001</v>
      </c>
      <c r="CJ134" s="798" t="s">
        <v>3706</v>
      </c>
      <c r="CK134" s="740"/>
      <c r="CL134" s="768">
        <v>171</v>
      </c>
      <c r="CM134" s="768" t="str">
        <f t="shared" si="2"/>
        <v>pinta</v>
      </c>
    </row>
    <row r="135" spans="2:91" s="768" customFormat="1" ht="16.5" customHeight="1" thickBot="1">
      <c r="B135" s="769"/>
      <c r="C135" s="770" t="s">
        <v>474</v>
      </c>
      <c r="D135" s="816" t="s">
        <v>3967</v>
      </c>
      <c r="E135" s="771">
        <v>45413</v>
      </c>
      <c r="F135" s="772">
        <v>45406</v>
      </c>
      <c r="G135" s="770" t="s">
        <v>61</v>
      </c>
      <c r="H135" s="770">
        <v>1036402478</v>
      </c>
      <c r="I135" s="770" t="s">
        <v>2575</v>
      </c>
      <c r="J135" s="770" t="s">
        <v>3489</v>
      </c>
      <c r="K135" s="770" t="s">
        <v>3261</v>
      </c>
      <c r="L135" s="770"/>
      <c r="M135" s="771">
        <v>35616</v>
      </c>
      <c r="N135" s="813">
        <v>173</v>
      </c>
      <c r="O135" s="770" t="s">
        <v>524</v>
      </c>
      <c r="P135" s="817" t="s">
        <v>3490</v>
      </c>
      <c r="Q135" s="818" t="s">
        <v>2524</v>
      </c>
      <c r="R135" s="818" t="s">
        <v>3626</v>
      </c>
      <c r="S135" s="819" t="s">
        <v>3118</v>
      </c>
      <c r="T135" s="740"/>
      <c r="U135" s="775">
        <v>6045432000</v>
      </c>
      <c r="V135" s="740">
        <v>3024226193</v>
      </c>
      <c r="W135" s="831" t="s">
        <v>3491</v>
      </c>
      <c r="X135" s="740" t="s">
        <v>2841</v>
      </c>
      <c r="Y135" s="740"/>
      <c r="Z135" s="740" t="s">
        <v>2623</v>
      </c>
      <c r="AA135" s="740"/>
      <c r="AB135" s="779" t="s">
        <v>2527</v>
      </c>
      <c r="AC135" s="790"/>
      <c r="AD135" s="781" t="s">
        <v>489</v>
      </c>
      <c r="AE135" s="821"/>
      <c r="AF135" s="779" t="s">
        <v>551</v>
      </c>
      <c r="AG135" s="779" t="s">
        <v>600</v>
      </c>
      <c r="AH135" s="779" t="s">
        <v>485</v>
      </c>
      <c r="AI135" s="779" t="s">
        <v>492</v>
      </c>
      <c r="AJ135" s="822">
        <v>45335</v>
      </c>
      <c r="AK135" s="822">
        <v>45517</v>
      </c>
      <c r="AL135" s="823">
        <v>6</v>
      </c>
      <c r="AM135" s="824">
        <v>27000000</v>
      </c>
      <c r="AN135" s="824">
        <v>4500000</v>
      </c>
      <c r="AO135" s="825">
        <v>1800000</v>
      </c>
      <c r="AP135" s="740">
        <v>1841201</v>
      </c>
      <c r="AQ135" s="789" t="s">
        <v>821</v>
      </c>
      <c r="AR135" s="790"/>
      <c r="AS135" s="769">
        <v>1</v>
      </c>
      <c r="AT135" s="791" t="s">
        <v>112</v>
      </c>
      <c r="AU135" s="792" t="s">
        <v>112</v>
      </c>
      <c r="AV135" s="792" t="s">
        <v>112</v>
      </c>
      <c r="AW135" s="792" t="s">
        <v>112</v>
      </c>
      <c r="AX135" s="792" t="s">
        <v>112</v>
      </c>
      <c r="AY135" s="769"/>
      <c r="AZ135" s="769"/>
      <c r="BA135" s="769"/>
      <c r="BB135" s="769"/>
      <c r="BC135" s="769"/>
      <c r="BD135" s="769"/>
      <c r="BE135" s="769"/>
      <c r="BF135" s="769"/>
      <c r="BG135" s="769" t="s">
        <v>112</v>
      </c>
      <c r="BH135" s="769" t="s">
        <v>112</v>
      </c>
      <c r="BI135" s="769" t="s">
        <v>112</v>
      </c>
      <c r="BJ135" s="769" t="s">
        <v>112</v>
      </c>
      <c r="BK135" s="769" t="s">
        <v>112</v>
      </c>
      <c r="BL135" s="769" t="s">
        <v>112</v>
      </c>
      <c r="BM135" s="769" t="s">
        <v>3693</v>
      </c>
      <c r="BN135" s="769" t="s">
        <v>112</v>
      </c>
      <c r="BO135" s="769" t="s">
        <v>112</v>
      </c>
      <c r="BP135" s="769" t="s">
        <v>112</v>
      </c>
      <c r="BQ135" s="769" t="s">
        <v>112</v>
      </c>
      <c r="BR135" s="740"/>
      <c r="BS135" s="740"/>
      <c r="BT135" s="740"/>
      <c r="BU135" s="740"/>
      <c r="BV135" s="740"/>
      <c r="BW135" s="740"/>
      <c r="BX135" s="740"/>
      <c r="BY135" s="740">
        <v>1841201</v>
      </c>
      <c r="BZ135" s="794" t="s">
        <v>3704</v>
      </c>
      <c r="CA135" s="740">
        <v>1841201</v>
      </c>
      <c r="CB135" s="740">
        <v>1</v>
      </c>
      <c r="CC135" s="740">
        <v>0.52200000000000002</v>
      </c>
      <c r="CD135" s="796" t="s">
        <v>3803</v>
      </c>
      <c r="CE135" s="796" t="s">
        <v>2524</v>
      </c>
      <c r="CF135" s="796" t="s">
        <v>3634</v>
      </c>
      <c r="CG135" s="796" t="s">
        <v>177</v>
      </c>
      <c r="CH135" s="797">
        <v>6045432000</v>
      </c>
      <c r="CI135" s="797">
        <v>3002500001</v>
      </c>
      <c r="CJ135" s="798" t="s">
        <v>3706</v>
      </c>
      <c r="CK135" s="740"/>
      <c r="CL135" s="768">
        <v>173</v>
      </c>
      <c r="CM135" s="768" t="str">
        <f t="shared" si="2"/>
        <v>pinta</v>
      </c>
    </row>
    <row r="136" spans="2:91" s="768" customFormat="1" ht="16.5" customHeight="1" thickBot="1">
      <c r="B136" s="769"/>
      <c r="C136" s="770" t="s">
        <v>474</v>
      </c>
      <c r="D136" s="816" t="s">
        <v>3967</v>
      </c>
      <c r="E136" s="771">
        <v>45413</v>
      </c>
      <c r="F136" s="772">
        <v>45406</v>
      </c>
      <c r="G136" s="770" t="s">
        <v>61</v>
      </c>
      <c r="H136" s="770">
        <v>71112962</v>
      </c>
      <c r="I136" s="770" t="s">
        <v>3117</v>
      </c>
      <c r="J136" s="770" t="s">
        <v>3077</v>
      </c>
      <c r="K136" s="770" t="s">
        <v>2526</v>
      </c>
      <c r="L136" s="770" t="s">
        <v>3492</v>
      </c>
      <c r="M136" s="771">
        <v>24418</v>
      </c>
      <c r="N136" s="813">
        <v>174</v>
      </c>
      <c r="O136" s="770" t="s">
        <v>4</v>
      </c>
      <c r="P136" s="817" t="s">
        <v>3493</v>
      </c>
      <c r="Q136" s="818" t="s">
        <v>2524</v>
      </c>
      <c r="R136" s="818" t="s">
        <v>3626</v>
      </c>
      <c r="S136" s="819" t="s">
        <v>3118</v>
      </c>
      <c r="T136" s="740"/>
      <c r="U136" s="775">
        <v>6045432000</v>
      </c>
      <c r="V136" s="740">
        <v>3113331896</v>
      </c>
      <c r="W136" s="820" t="s">
        <v>3494</v>
      </c>
      <c r="X136" s="740" t="s">
        <v>2547</v>
      </c>
      <c r="Y136" s="740"/>
      <c r="Z136" s="740" t="s">
        <v>2623</v>
      </c>
      <c r="AA136" s="740"/>
      <c r="AB136" s="779" t="s">
        <v>4024</v>
      </c>
      <c r="AC136" s="790"/>
      <c r="AD136" s="781" t="s">
        <v>489</v>
      </c>
      <c r="AE136" s="821"/>
      <c r="AF136" s="779" t="s">
        <v>551</v>
      </c>
      <c r="AG136" s="779" t="s">
        <v>600</v>
      </c>
      <c r="AH136" s="779" t="s">
        <v>485</v>
      </c>
      <c r="AI136" s="779" t="s">
        <v>492</v>
      </c>
      <c r="AJ136" s="822">
        <v>45533</v>
      </c>
      <c r="AK136" s="822">
        <v>45642</v>
      </c>
      <c r="AL136" s="823">
        <v>4</v>
      </c>
      <c r="AM136" s="824">
        <v>13257300</v>
      </c>
      <c r="AN136" s="824">
        <v>3717000</v>
      </c>
      <c r="AO136" s="825">
        <v>1486800</v>
      </c>
      <c r="AP136" s="740">
        <v>1841201</v>
      </c>
      <c r="AQ136" s="789" t="s">
        <v>821</v>
      </c>
      <c r="AR136" s="790"/>
      <c r="AS136" s="769">
        <v>1</v>
      </c>
      <c r="AT136" s="791" t="s">
        <v>112</v>
      </c>
      <c r="AU136" s="792" t="s">
        <v>112</v>
      </c>
      <c r="AV136" s="792" t="s">
        <v>112</v>
      </c>
      <c r="AW136" s="792" t="s">
        <v>112</v>
      </c>
      <c r="AX136" s="792" t="s">
        <v>112</v>
      </c>
      <c r="AY136" s="769"/>
      <c r="AZ136" s="769"/>
      <c r="BA136" s="769"/>
      <c r="BB136" s="769"/>
      <c r="BC136" s="769"/>
      <c r="BD136" s="769"/>
      <c r="BE136" s="769"/>
      <c r="BF136" s="769"/>
      <c r="BG136" s="769" t="s">
        <v>112</v>
      </c>
      <c r="BH136" s="769" t="s">
        <v>112</v>
      </c>
      <c r="BI136" s="769" t="s">
        <v>112</v>
      </c>
      <c r="BJ136" s="769" t="s">
        <v>112</v>
      </c>
      <c r="BK136" s="769" t="s">
        <v>112</v>
      </c>
      <c r="BL136" s="769" t="s">
        <v>112</v>
      </c>
      <c r="BM136" s="769" t="s">
        <v>3693</v>
      </c>
      <c r="BN136" s="769" t="s">
        <v>112</v>
      </c>
      <c r="BO136" s="769" t="s">
        <v>112</v>
      </c>
      <c r="BP136" s="769" t="s">
        <v>112</v>
      </c>
      <c r="BQ136" s="769" t="s">
        <v>112</v>
      </c>
      <c r="BR136" s="740"/>
      <c r="BS136" s="740"/>
      <c r="BT136" s="740"/>
      <c r="BU136" s="740"/>
      <c r="BV136" s="740"/>
      <c r="BW136" s="740"/>
      <c r="BX136" s="740"/>
      <c r="BY136" s="740">
        <v>1841201</v>
      </c>
      <c r="BZ136" s="794" t="s">
        <v>3704</v>
      </c>
      <c r="CA136" s="740">
        <v>1841201</v>
      </c>
      <c r="CB136" s="740">
        <v>1</v>
      </c>
      <c r="CC136" s="740">
        <v>0.52200000000000002</v>
      </c>
      <c r="CD136" s="796" t="s">
        <v>3804</v>
      </c>
      <c r="CE136" s="796" t="s">
        <v>2524</v>
      </c>
      <c r="CF136" s="796" t="s">
        <v>3634</v>
      </c>
      <c r="CG136" s="796" t="s">
        <v>177</v>
      </c>
      <c r="CH136" s="797">
        <v>6045432000</v>
      </c>
      <c r="CI136" s="797">
        <v>3002500001</v>
      </c>
      <c r="CJ136" s="798" t="s">
        <v>3706</v>
      </c>
      <c r="CK136" s="740"/>
      <c r="CL136" s="768">
        <v>174</v>
      </c>
      <c r="CM136" s="768" t="str">
        <f t="shared" si="2"/>
        <v>pinta</v>
      </c>
    </row>
    <row r="137" spans="2:91" s="768" customFormat="1" ht="16.5" customHeight="1" thickBot="1">
      <c r="B137" s="769"/>
      <c r="C137" s="770" t="s">
        <v>474</v>
      </c>
      <c r="D137" s="816" t="s">
        <v>3964</v>
      </c>
      <c r="E137" s="771">
        <v>45413</v>
      </c>
      <c r="F137" s="772">
        <v>45406</v>
      </c>
      <c r="G137" s="770" t="s">
        <v>61</v>
      </c>
      <c r="H137" s="770">
        <v>1036397411</v>
      </c>
      <c r="I137" s="770" t="s">
        <v>3417</v>
      </c>
      <c r="J137" s="770" t="s">
        <v>2563</v>
      </c>
      <c r="K137" s="770" t="s">
        <v>3500</v>
      </c>
      <c r="L137" s="770" t="s">
        <v>3501</v>
      </c>
      <c r="M137" s="771">
        <v>33765</v>
      </c>
      <c r="N137" s="813">
        <v>176</v>
      </c>
      <c r="O137" s="770" t="s">
        <v>524</v>
      </c>
      <c r="P137" s="817" t="s">
        <v>3129</v>
      </c>
      <c r="Q137" s="818" t="s">
        <v>2524</v>
      </c>
      <c r="R137" s="818" t="s">
        <v>3626</v>
      </c>
      <c r="S137" s="819" t="s">
        <v>178</v>
      </c>
      <c r="T137" s="740"/>
      <c r="U137" s="775">
        <v>6045432000</v>
      </c>
      <c r="V137" s="740">
        <v>3206667505</v>
      </c>
      <c r="W137" s="820" t="s">
        <v>3502</v>
      </c>
      <c r="X137" s="830" t="s">
        <v>2527</v>
      </c>
      <c r="Y137" s="740"/>
      <c r="Z137" s="740" t="s">
        <v>2548</v>
      </c>
      <c r="AA137" s="740"/>
      <c r="AB137" s="779" t="s">
        <v>4024</v>
      </c>
      <c r="AC137" s="790"/>
      <c r="AD137" s="781" t="s">
        <v>489</v>
      </c>
      <c r="AE137" s="821"/>
      <c r="AF137" s="779" t="s">
        <v>551</v>
      </c>
      <c r="AG137" s="779" t="s">
        <v>600</v>
      </c>
      <c r="AH137" s="779" t="s">
        <v>485</v>
      </c>
      <c r="AI137" s="779" t="s">
        <v>492</v>
      </c>
      <c r="AJ137" s="822">
        <v>45504</v>
      </c>
      <c r="AK137" s="822">
        <v>45646</v>
      </c>
      <c r="AL137" s="823">
        <v>5</v>
      </c>
      <c r="AM137" s="824">
        <v>17346000</v>
      </c>
      <c r="AN137" s="824">
        <v>3717000</v>
      </c>
      <c r="AO137" s="825">
        <v>1490000</v>
      </c>
      <c r="AP137" s="740">
        <v>1841201</v>
      </c>
      <c r="AQ137" s="789" t="s">
        <v>821</v>
      </c>
      <c r="AR137" s="790"/>
      <c r="AS137" s="769">
        <v>1</v>
      </c>
      <c r="AT137" s="791" t="s">
        <v>112</v>
      </c>
      <c r="AU137" s="792" t="s">
        <v>112</v>
      </c>
      <c r="AV137" s="792" t="s">
        <v>112</v>
      </c>
      <c r="AW137" s="792" t="s">
        <v>112</v>
      </c>
      <c r="AX137" s="792" t="s">
        <v>112</v>
      </c>
      <c r="AY137" s="769"/>
      <c r="AZ137" s="769"/>
      <c r="BA137" s="769"/>
      <c r="BB137" s="769"/>
      <c r="BC137" s="769"/>
      <c r="BD137" s="769"/>
      <c r="BE137" s="769"/>
      <c r="BF137" s="769"/>
      <c r="BG137" s="769" t="s">
        <v>112</v>
      </c>
      <c r="BH137" s="769" t="s">
        <v>112</v>
      </c>
      <c r="BI137" s="769" t="s">
        <v>112</v>
      </c>
      <c r="BJ137" s="769" t="s">
        <v>112</v>
      </c>
      <c r="BK137" s="769" t="s">
        <v>112</v>
      </c>
      <c r="BL137" s="769" t="s">
        <v>112</v>
      </c>
      <c r="BM137" s="769" t="s">
        <v>3693</v>
      </c>
      <c r="BN137" s="769" t="s">
        <v>112</v>
      </c>
      <c r="BO137" s="769" t="s">
        <v>112</v>
      </c>
      <c r="BP137" s="769" t="s">
        <v>112</v>
      </c>
      <c r="BQ137" s="769" t="s">
        <v>112</v>
      </c>
      <c r="BR137" s="740"/>
      <c r="BS137" s="740"/>
      <c r="BT137" s="740"/>
      <c r="BU137" s="740"/>
      <c r="BV137" s="740"/>
      <c r="BW137" s="740"/>
      <c r="BX137" s="740"/>
      <c r="BY137" s="740">
        <v>1841201</v>
      </c>
      <c r="BZ137" s="794" t="s">
        <v>3704</v>
      </c>
      <c r="CA137" s="740">
        <v>1841201</v>
      </c>
      <c r="CB137" s="740">
        <v>1</v>
      </c>
      <c r="CC137" s="740">
        <v>0.52200000000000002</v>
      </c>
      <c r="CD137" s="796" t="s">
        <v>3806</v>
      </c>
      <c r="CE137" s="796" t="s">
        <v>2524</v>
      </c>
      <c r="CF137" s="796" t="s">
        <v>3634</v>
      </c>
      <c r="CG137" s="796" t="s">
        <v>177</v>
      </c>
      <c r="CH137" s="797">
        <v>6045432000</v>
      </c>
      <c r="CI137" s="797">
        <v>3002500001</v>
      </c>
      <c r="CJ137" s="798" t="s">
        <v>3706</v>
      </c>
      <c r="CK137" s="740"/>
      <c r="CL137" s="768">
        <v>176</v>
      </c>
      <c r="CM137" s="768" t="str">
        <f t="shared" si="2"/>
        <v>pinta</v>
      </c>
    </row>
    <row r="138" spans="2:91" s="768" customFormat="1" ht="16.5" customHeight="1" thickBot="1">
      <c r="B138" s="769"/>
      <c r="C138" s="770" t="s">
        <v>474</v>
      </c>
      <c r="D138" s="816" t="s">
        <v>3964</v>
      </c>
      <c r="E138" s="771">
        <v>45413</v>
      </c>
      <c r="F138" s="772">
        <v>45406</v>
      </c>
      <c r="G138" s="770" t="s">
        <v>61</v>
      </c>
      <c r="H138" s="770">
        <v>43712736</v>
      </c>
      <c r="I138" s="770" t="s">
        <v>3503</v>
      </c>
      <c r="J138" s="770" t="s">
        <v>3504</v>
      </c>
      <c r="K138" s="770" t="s">
        <v>3505</v>
      </c>
      <c r="L138" s="770" t="s">
        <v>3506</v>
      </c>
      <c r="M138" s="771">
        <v>27338</v>
      </c>
      <c r="N138" s="813">
        <v>177</v>
      </c>
      <c r="O138" s="770" t="s">
        <v>524</v>
      </c>
      <c r="P138" s="817" t="s">
        <v>3129</v>
      </c>
      <c r="Q138" s="818" t="s">
        <v>2524</v>
      </c>
      <c r="R138" s="818" t="s">
        <v>3626</v>
      </c>
      <c r="S138" s="819" t="s">
        <v>178</v>
      </c>
      <c r="T138" s="740"/>
      <c r="U138" s="775">
        <v>6045432000</v>
      </c>
      <c r="V138" s="740">
        <v>3192427471</v>
      </c>
      <c r="W138" s="820" t="s">
        <v>3507</v>
      </c>
      <c r="X138" s="830" t="s">
        <v>2547</v>
      </c>
      <c r="Y138" s="740"/>
      <c r="Z138" s="740" t="s">
        <v>2548</v>
      </c>
      <c r="AA138" s="740"/>
      <c r="AB138" s="779" t="s">
        <v>4024</v>
      </c>
      <c r="AC138" s="790"/>
      <c r="AD138" s="781" t="s">
        <v>489</v>
      </c>
      <c r="AE138" s="821"/>
      <c r="AF138" s="779" t="s">
        <v>551</v>
      </c>
      <c r="AG138" s="779" t="s">
        <v>600</v>
      </c>
      <c r="AH138" s="779" t="s">
        <v>485</v>
      </c>
      <c r="AI138" s="779" t="s">
        <v>492</v>
      </c>
      <c r="AJ138" s="822">
        <v>45517</v>
      </c>
      <c r="AK138" s="822">
        <v>45655</v>
      </c>
      <c r="AL138" s="823">
        <v>4</v>
      </c>
      <c r="AM138" s="824">
        <v>16850400</v>
      </c>
      <c r="AN138" s="824">
        <v>3715514</v>
      </c>
      <c r="AO138" s="825">
        <v>1486206</v>
      </c>
      <c r="AP138" s="740">
        <v>1841201</v>
      </c>
      <c r="AQ138" s="789" t="s">
        <v>821</v>
      </c>
      <c r="AR138" s="790"/>
      <c r="AS138" s="769">
        <v>1</v>
      </c>
      <c r="AT138" s="791" t="s">
        <v>112</v>
      </c>
      <c r="AU138" s="792" t="s">
        <v>112</v>
      </c>
      <c r="AV138" s="792" t="s">
        <v>112</v>
      </c>
      <c r="AW138" s="792" t="s">
        <v>112</v>
      </c>
      <c r="AX138" s="792" t="s">
        <v>112</v>
      </c>
      <c r="AY138" s="769"/>
      <c r="AZ138" s="769"/>
      <c r="BA138" s="769"/>
      <c r="BB138" s="769"/>
      <c r="BC138" s="769"/>
      <c r="BD138" s="769"/>
      <c r="BE138" s="769"/>
      <c r="BF138" s="769"/>
      <c r="BG138" s="769" t="s">
        <v>112</v>
      </c>
      <c r="BH138" s="769" t="s">
        <v>112</v>
      </c>
      <c r="BI138" s="769" t="s">
        <v>112</v>
      </c>
      <c r="BJ138" s="769" t="s">
        <v>112</v>
      </c>
      <c r="BK138" s="769" t="s">
        <v>112</v>
      </c>
      <c r="BL138" s="769" t="s">
        <v>112</v>
      </c>
      <c r="BM138" s="769" t="s">
        <v>3693</v>
      </c>
      <c r="BN138" s="769" t="s">
        <v>112</v>
      </c>
      <c r="BO138" s="769" t="s">
        <v>112</v>
      </c>
      <c r="BP138" s="769" t="s">
        <v>112</v>
      </c>
      <c r="BQ138" s="769" t="s">
        <v>112</v>
      </c>
      <c r="BR138" s="740"/>
      <c r="BS138" s="740"/>
      <c r="BT138" s="740"/>
      <c r="BU138" s="740"/>
      <c r="BV138" s="740"/>
      <c r="BW138" s="740"/>
      <c r="BX138" s="740"/>
      <c r="BY138" s="740">
        <v>1841201</v>
      </c>
      <c r="BZ138" s="794" t="s">
        <v>3704</v>
      </c>
      <c r="CA138" s="740">
        <v>1841201</v>
      </c>
      <c r="CB138" s="740">
        <v>1</v>
      </c>
      <c r="CC138" s="740">
        <v>0.52200000000000002</v>
      </c>
      <c r="CD138" s="796" t="s">
        <v>3807</v>
      </c>
      <c r="CE138" s="796" t="s">
        <v>2524</v>
      </c>
      <c r="CF138" s="796" t="s">
        <v>3634</v>
      </c>
      <c r="CG138" s="796" t="s">
        <v>177</v>
      </c>
      <c r="CH138" s="797">
        <v>6045432000</v>
      </c>
      <c r="CI138" s="797">
        <v>3002500001</v>
      </c>
      <c r="CJ138" s="798" t="s">
        <v>3706</v>
      </c>
      <c r="CK138" s="740"/>
      <c r="CL138" s="768">
        <v>177</v>
      </c>
      <c r="CM138" s="768" t="str">
        <f t="shared" si="2"/>
        <v>pinta</v>
      </c>
    </row>
    <row r="139" spans="2:91" s="768" customFormat="1" ht="16.5" customHeight="1" thickBot="1">
      <c r="B139" s="769"/>
      <c r="C139" s="770" t="s">
        <v>474</v>
      </c>
      <c r="D139" s="816" t="s">
        <v>3964</v>
      </c>
      <c r="E139" s="771">
        <v>45413</v>
      </c>
      <c r="F139" s="772">
        <v>45406</v>
      </c>
      <c r="G139" s="770" t="s">
        <v>61</v>
      </c>
      <c r="H139" s="770">
        <v>1128422074</v>
      </c>
      <c r="I139" s="770" t="s">
        <v>2628</v>
      </c>
      <c r="J139" s="770" t="s">
        <v>3508</v>
      </c>
      <c r="K139" s="770" t="s">
        <v>3314</v>
      </c>
      <c r="L139" s="770" t="s">
        <v>2674</v>
      </c>
      <c r="M139" s="771">
        <v>32715</v>
      </c>
      <c r="N139" s="813">
        <v>178</v>
      </c>
      <c r="O139" s="770" t="s">
        <v>524</v>
      </c>
      <c r="P139" s="817" t="s">
        <v>3509</v>
      </c>
      <c r="Q139" s="818" t="s">
        <v>2524</v>
      </c>
      <c r="R139" s="818" t="s">
        <v>3626</v>
      </c>
      <c r="S139" s="819" t="s">
        <v>3118</v>
      </c>
      <c r="T139" s="740"/>
      <c r="U139" s="775">
        <v>6045432000</v>
      </c>
      <c r="V139" s="740">
        <v>3002569731</v>
      </c>
      <c r="W139" s="820" t="s">
        <v>3510</v>
      </c>
      <c r="X139" s="740" t="s">
        <v>2527</v>
      </c>
      <c r="Y139" s="740"/>
      <c r="Z139" s="740" t="s">
        <v>3119</v>
      </c>
      <c r="AA139" s="740"/>
      <c r="AB139" s="779" t="s">
        <v>4024</v>
      </c>
      <c r="AC139" s="790"/>
      <c r="AD139" s="781" t="s">
        <v>489</v>
      </c>
      <c r="AE139" s="821"/>
      <c r="AF139" s="779" t="s">
        <v>551</v>
      </c>
      <c r="AG139" s="779" t="s">
        <v>600</v>
      </c>
      <c r="AH139" s="779" t="s">
        <v>485</v>
      </c>
      <c r="AI139" s="779" t="s">
        <v>492</v>
      </c>
      <c r="AJ139" s="822">
        <v>45342</v>
      </c>
      <c r="AK139" s="822">
        <v>45638</v>
      </c>
      <c r="AL139" s="823">
        <v>7</v>
      </c>
      <c r="AM139" s="824">
        <v>26019000</v>
      </c>
      <c r="AN139" s="824">
        <v>3717000</v>
      </c>
      <c r="AO139" s="825">
        <v>1486800</v>
      </c>
      <c r="AP139" s="740">
        <v>1841201</v>
      </c>
      <c r="AQ139" s="789" t="s">
        <v>821</v>
      </c>
      <c r="AR139" s="790"/>
      <c r="AS139" s="769">
        <v>1</v>
      </c>
      <c r="AT139" s="791" t="s">
        <v>112</v>
      </c>
      <c r="AU139" s="792" t="s">
        <v>112</v>
      </c>
      <c r="AV139" s="792" t="s">
        <v>112</v>
      </c>
      <c r="AW139" s="792" t="s">
        <v>112</v>
      </c>
      <c r="AX139" s="792" t="s">
        <v>112</v>
      </c>
      <c r="AY139" s="769"/>
      <c r="AZ139" s="769"/>
      <c r="BA139" s="769"/>
      <c r="BB139" s="769"/>
      <c r="BC139" s="769"/>
      <c r="BD139" s="769"/>
      <c r="BE139" s="769"/>
      <c r="BF139" s="769"/>
      <c r="BG139" s="769" t="s">
        <v>112</v>
      </c>
      <c r="BH139" s="769" t="s">
        <v>112</v>
      </c>
      <c r="BI139" s="769" t="s">
        <v>112</v>
      </c>
      <c r="BJ139" s="769" t="s">
        <v>112</v>
      </c>
      <c r="BK139" s="769" t="s">
        <v>112</v>
      </c>
      <c r="BL139" s="769" t="s">
        <v>112</v>
      </c>
      <c r="BM139" s="769" t="s">
        <v>3693</v>
      </c>
      <c r="BN139" s="769" t="s">
        <v>112</v>
      </c>
      <c r="BO139" s="769" t="s">
        <v>112</v>
      </c>
      <c r="BP139" s="769" t="s">
        <v>112</v>
      </c>
      <c r="BQ139" s="769" t="s">
        <v>112</v>
      </c>
      <c r="BR139" s="740"/>
      <c r="BS139" s="740"/>
      <c r="BT139" s="740"/>
      <c r="BU139" s="740"/>
      <c r="BV139" s="740"/>
      <c r="BW139" s="740"/>
      <c r="BX139" s="740"/>
      <c r="BY139" s="740">
        <v>1841201</v>
      </c>
      <c r="BZ139" s="794" t="s">
        <v>3704</v>
      </c>
      <c r="CA139" s="740">
        <v>1841201</v>
      </c>
      <c r="CB139" s="740">
        <v>1</v>
      </c>
      <c r="CC139" s="740">
        <v>0.52200000000000002</v>
      </c>
      <c r="CD139" s="796" t="s">
        <v>3808</v>
      </c>
      <c r="CE139" s="796" t="s">
        <v>2524</v>
      </c>
      <c r="CF139" s="796" t="s">
        <v>3634</v>
      </c>
      <c r="CG139" s="796" t="s">
        <v>177</v>
      </c>
      <c r="CH139" s="797">
        <v>6045432000</v>
      </c>
      <c r="CI139" s="797">
        <v>3002500001</v>
      </c>
      <c r="CJ139" s="798" t="s">
        <v>3706</v>
      </c>
      <c r="CK139" s="740"/>
      <c r="CL139" s="768">
        <v>178</v>
      </c>
      <c r="CM139" s="768" t="str">
        <f t="shared" si="2"/>
        <v>pinta</v>
      </c>
    </row>
    <row r="140" spans="2:91" s="768" customFormat="1" ht="16.5" customHeight="1" thickBot="1">
      <c r="B140" s="769"/>
      <c r="C140" s="770" t="s">
        <v>474</v>
      </c>
      <c r="D140" s="816" t="s">
        <v>3964</v>
      </c>
      <c r="E140" s="771">
        <v>45413</v>
      </c>
      <c r="F140" s="772">
        <v>45406</v>
      </c>
      <c r="G140" s="770" t="s">
        <v>61</v>
      </c>
      <c r="H140" s="770">
        <v>1036400889</v>
      </c>
      <c r="I140" s="770" t="s">
        <v>3226</v>
      </c>
      <c r="J140" s="770" t="s">
        <v>3301</v>
      </c>
      <c r="K140" s="770" t="s">
        <v>3511</v>
      </c>
      <c r="L140" s="770"/>
      <c r="M140" s="771">
        <v>34994</v>
      </c>
      <c r="N140" s="813">
        <v>179</v>
      </c>
      <c r="O140" s="770" t="s">
        <v>524</v>
      </c>
      <c r="P140" s="817" t="s">
        <v>3512</v>
      </c>
      <c r="Q140" s="818" t="s">
        <v>2524</v>
      </c>
      <c r="R140" s="818" t="s">
        <v>3626</v>
      </c>
      <c r="S140" s="819" t="s">
        <v>3118</v>
      </c>
      <c r="T140" s="740"/>
      <c r="U140" s="775">
        <v>6045432000</v>
      </c>
      <c r="V140" s="740">
        <v>3239704786</v>
      </c>
      <c r="W140" s="820" t="s">
        <v>3513</v>
      </c>
      <c r="X140" s="740" t="s">
        <v>2527</v>
      </c>
      <c r="Y140" s="740"/>
      <c r="Z140" s="740" t="s">
        <v>3119</v>
      </c>
      <c r="AA140" s="740"/>
      <c r="AB140" s="779" t="s">
        <v>4024</v>
      </c>
      <c r="AC140" s="790"/>
      <c r="AD140" s="781" t="s">
        <v>489</v>
      </c>
      <c r="AE140" s="821"/>
      <c r="AF140" s="779" t="s">
        <v>551</v>
      </c>
      <c r="AG140" s="779" t="s">
        <v>600</v>
      </c>
      <c r="AH140" s="779" t="s">
        <v>485</v>
      </c>
      <c r="AI140" s="779" t="s">
        <v>492</v>
      </c>
      <c r="AJ140" s="822">
        <v>45344</v>
      </c>
      <c r="AK140" s="822">
        <v>45646</v>
      </c>
      <c r="AL140" s="823">
        <v>7</v>
      </c>
      <c r="AM140" s="824">
        <v>19572000</v>
      </c>
      <c r="AN140" s="824">
        <v>2796000</v>
      </c>
      <c r="AO140" s="825">
        <v>1300000</v>
      </c>
      <c r="AP140" s="740">
        <v>1841201</v>
      </c>
      <c r="AQ140" s="789" t="s">
        <v>821</v>
      </c>
      <c r="AR140" s="790"/>
      <c r="AS140" s="769">
        <v>1</v>
      </c>
      <c r="AT140" s="791" t="s">
        <v>112</v>
      </c>
      <c r="AU140" s="792" t="s">
        <v>112</v>
      </c>
      <c r="AV140" s="792" t="s">
        <v>112</v>
      </c>
      <c r="AW140" s="792" t="s">
        <v>112</v>
      </c>
      <c r="AX140" s="792" t="s">
        <v>112</v>
      </c>
      <c r="AY140" s="769"/>
      <c r="AZ140" s="769"/>
      <c r="BA140" s="769"/>
      <c r="BB140" s="769"/>
      <c r="BC140" s="769"/>
      <c r="BD140" s="769"/>
      <c r="BE140" s="769"/>
      <c r="BF140" s="769"/>
      <c r="BG140" s="769" t="s">
        <v>112</v>
      </c>
      <c r="BH140" s="769" t="s">
        <v>112</v>
      </c>
      <c r="BI140" s="769" t="s">
        <v>112</v>
      </c>
      <c r="BJ140" s="769" t="s">
        <v>112</v>
      </c>
      <c r="BK140" s="769" t="s">
        <v>112</v>
      </c>
      <c r="BL140" s="769" t="s">
        <v>112</v>
      </c>
      <c r="BM140" s="769" t="s">
        <v>3693</v>
      </c>
      <c r="BN140" s="769" t="s">
        <v>112</v>
      </c>
      <c r="BO140" s="769" t="s">
        <v>112</v>
      </c>
      <c r="BP140" s="769" t="s">
        <v>112</v>
      </c>
      <c r="BQ140" s="769" t="s">
        <v>112</v>
      </c>
      <c r="BR140" s="740"/>
      <c r="BS140" s="740"/>
      <c r="BT140" s="740"/>
      <c r="BU140" s="740"/>
      <c r="BV140" s="740"/>
      <c r="BW140" s="740"/>
      <c r="BX140" s="740"/>
      <c r="BY140" s="740">
        <v>1841201</v>
      </c>
      <c r="BZ140" s="794" t="s">
        <v>3704</v>
      </c>
      <c r="CA140" s="740">
        <v>1841201</v>
      </c>
      <c r="CB140" s="740">
        <v>1</v>
      </c>
      <c r="CC140" s="740">
        <v>0.52200000000000002</v>
      </c>
      <c r="CD140" s="796" t="s">
        <v>3809</v>
      </c>
      <c r="CE140" s="796" t="s">
        <v>2524</v>
      </c>
      <c r="CF140" s="796" t="s">
        <v>3634</v>
      </c>
      <c r="CG140" s="796" t="s">
        <v>177</v>
      </c>
      <c r="CH140" s="797">
        <v>6045432000</v>
      </c>
      <c r="CI140" s="797">
        <v>3002500001</v>
      </c>
      <c r="CJ140" s="798" t="s">
        <v>3706</v>
      </c>
      <c r="CK140" s="740"/>
      <c r="CL140" s="768">
        <v>179</v>
      </c>
      <c r="CM140" s="768" t="str">
        <f t="shared" si="2"/>
        <v>pinta</v>
      </c>
    </row>
    <row r="141" spans="2:91" s="768" customFormat="1" ht="16.5" customHeight="1" thickBot="1">
      <c r="B141" s="769"/>
      <c r="C141" s="770" t="s">
        <v>474</v>
      </c>
      <c r="D141" s="816" t="s">
        <v>3964</v>
      </c>
      <c r="E141" s="771">
        <v>45413</v>
      </c>
      <c r="F141" s="772">
        <v>45406</v>
      </c>
      <c r="G141" s="770" t="s">
        <v>61</v>
      </c>
      <c r="H141" s="770">
        <v>39452947</v>
      </c>
      <c r="I141" s="770" t="s">
        <v>3514</v>
      </c>
      <c r="J141" s="770" t="s">
        <v>3515</v>
      </c>
      <c r="K141" s="770" t="s">
        <v>3516</v>
      </c>
      <c r="L141" s="770" t="s">
        <v>3517</v>
      </c>
      <c r="M141" s="771">
        <v>29886</v>
      </c>
      <c r="N141" s="813">
        <v>180</v>
      </c>
      <c r="O141" s="770" t="s">
        <v>524</v>
      </c>
      <c r="P141" s="817" t="s">
        <v>3518</v>
      </c>
      <c r="Q141" s="818" t="s">
        <v>2524</v>
      </c>
      <c r="R141" s="818" t="s">
        <v>3626</v>
      </c>
      <c r="S141" s="819" t="s">
        <v>3118</v>
      </c>
      <c r="T141" s="740"/>
      <c r="U141" s="775">
        <v>6045432000</v>
      </c>
      <c r="V141" s="740">
        <v>3108461885</v>
      </c>
      <c r="W141" s="820" t="s">
        <v>3519</v>
      </c>
      <c r="X141" s="740" t="s">
        <v>2527</v>
      </c>
      <c r="Y141" s="740"/>
      <c r="Z141" s="740" t="s">
        <v>3119</v>
      </c>
      <c r="AA141" s="740"/>
      <c r="AB141" s="779" t="s">
        <v>4024</v>
      </c>
      <c r="AC141" s="790"/>
      <c r="AD141" s="781" t="s">
        <v>489</v>
      </c>
      <c r="AE141" s="821"/>
      <c r="AF141" s="779" t="s">
        <v>551</v>
      </c>
      <c r="AG141" s="779" t="s">
        <v>600</v>
      </c>
      <c r="AH141" s="779" t="s">
        <v>485</v>
      </c>
      <c r="AI141" s="779" t="s">
        <v>492</v>
      </c>
      <c r="AJ141" s="822">
        <v>45580</v>
      </c>
      <c r="AK141" s="822">
        <v>45652</v>
      </c>
      <c r="AL141" s="823">
        <v>2</v>
      </c>
      <c r="AM141" s="824">
        <v>10035900</v>
      </c>
      <c r="AN141" s="824">
        <v>3717000</v>
      </c>
      <c r="AO141" s="825">
        <v>1486800</v>
      </c>
      <c r="AP141" s="740">
        <v>1841201</v>
      </c>
      <c r="AQ141" s="789" t="s">
        <v>821</v>
      </c>
      <c r="AR141" s="790"/>
      <c r="AS141" s="769">
        <v>1</v>
      </c>
      <c r="AT141" s="791" t="s">
        <v>112</v>
      </c>
      <c r="AU141" s="792" t="s">
        <v>112</v>
      </c>
      <c r="AV141" s="792" t="s">
        <v>112</v>
      </c>
      <c r="AW141" s="792" t="s">
        <v>112</v>
      </c>
      <c r="AX141" s="792" t="s">
        <v>112</v>
      </c>
      <c r="AY141" s="769"/>
      <c r="AZ141" s="769"/>
      <c r="BA141" s="769"/>
      <c r="BB141" s="769"/>
      <c r="BC141" s="769"/>
      <c r="BD141" s="769"/>
      <c r="BE141" s="769"/>
      <c r="BF141" s="769"/>
      <c r="BG141" s="769" t="s">
        <v>112</v>
      </c>
      <c r="BH141" s="769" t="s">
        <v>112</v>
      </c>
      <c r="BI141" s="769" t="s">
        <v>112</v>
      </c>
      <c r="BJ141" s="769" t="s">
        <v>112</v>
      </c>
      <c r="BK141" s="769" t="s">
        <v>112</v>
      </c>
      <c r="BL141" s="769" t="s">
        <v>112</v>
      </c>
      <c r="BM141" s="769" t="s">
        <v>3693</v>
      </c>
      <c r="BN141" s="769" t="s">
        <v>112</v>
      </c>
      <c r="BO141" s="769" t="s">
        <v>112</v>
      </c>
      <c r="BP141" s="769" t="s">
        <v>112</v>
      </c>
      <c r="BQ141" s="769" t="s">
        <v>112</v>
      </c>
      <c r="BR141" s="740"/>
      <c r="BS141" s="740"/>
      <c r="BT141" s="740"/>
      <c r="BU141" s="740"/>
      <c r="BV141" s="740"/>
      <c r="BW141" s="740"/>
      <c r="BX141" s="740"/>
      <c r="BY141" s="740">
        <v>1841201</v>
      </c>
      <c r="BZ141" s="794" t="s">
        <v>3704</v>
      </c>
      <c r="CA141" s="740">
        <v>1841201</v>
      </c>
      <c r="CB141" s="740">
        <v>1</v>
      </c>
      <c r="CC141" s="740">
        <v>0.52200000000000002</v>
      </c>
      <c r="CD141" s="796" t="s">
        <v>3810</v>
      </c>
      <c r="CE141" s="796" t="s">
        <v>2524</v>
      </c>
      <c r="CF141" s="796" t="s">
        <v>3634</v>
      </c>
      <c r="CG141" s="796" t="s">
        <v>177</v>
      </c>
      <c r="CH141" s="797">
        <v>6045432000</v>
      </c>
      <c r="CI141" s="797">
        <v>3002500001</v>
      </c>
      <c r="CJ141" s="798" t="s">
        <v>3706</v>
      </c>
      <c r="CK141" s="740"/>
      <c r="CL141" s="768">
        <v>180</v>
      </c>
      <c r="CM141" s="768" t="str">
        <f t="shared" si="2"/>
        <v>pinta</v>
      </c>
    </row>
    <row r="142" spans="2:91" s="768" customFormat="1" ht="16.5" customHeight="1" thickBot="1">
      <c r="B142" s="769"/>
      <c r="C142" s="770" t="s">
        <v>474</v>
      </c>
      <c r="D142" s="816" t="s">
        <v>3964</v>
      </c>
      <c r="E142" s="771">
        <v>45413</v>
      </c>
      <c r="F142" s="772">
        <v>45406</v>
      </c>
      <c r="G142" s="770" t="s">
        <v>61</v>
      </c>
      <c r="H142" s="770">
        <v>1036402777</v>
      </c>
      <c r="I142" s="770" t="s">
        <v>3120</v>
      </c>
      <c r="J142" s="770" t="s">
        <v>3520</v>
      </c>
      <c r="K142" s="770" t="s">
        <v>3421</v>
      </c>
      <c r="L142" s="770" t="s">
        <v>3261</v>
      </c>
      <c r="M142" s="771">
        <v>35719</v>
      </c>
      <c r="N142" s="813">
        <v>181</v>
      </c>
      <c r="O142" s="770" t="s">
        <v>524</v>
      </c>
      <c r="P142" s="817" t="s">
        <v>3521</v>
      </c>
      <c r="Q142" s="818" t="s">
        <v>2524</v>
      </c>
      <c r="R142" s="818" t="s">
        <v>3626</v>
      </c>
      <c r="S142" s="819" t="s">
        <v>3118</v>
      </c>
      <c r="T142" s="740"/>
      <c r="U142" s="775">
        <v>6045432000</v>
      </c>
      <c r="V142" s="740">
        <v>3146237822</v>
      </c>
      <c r="W142" s="831" t="s">
        <v>3522</v>
      </c>
      <c r="X142" s="740" t="s">
        <v>2527</v>
      </c>
      <c r="Y142" s="740"/>
      <c r="Z142" s="740" t="s">
        <v>2573</v>
      </c>
      <c r="AA142" s="740"/>
      <c r="AB142" s="779" t="s">
        <v>4024</v>
      </c>
      <c r="AC142" s="790"/>
      <c r="AD142" s="781" t="s">
        <v>489</v>
      </c>
      <c r="AE142" s="821"/>
      <c r="AF142" s="779" t="s">
        <v>551</v>
      </c>
      <c r="AG142" s="779" t="s">
        <v>600</v>
      </c>
      <c r="AH142" s="779" t="s">
        <v>485</v>
      </c>
      <c r="AI142" s="779" t="s">
        <v>492</v>
      </c>
      <c r="AJ142" s="822">
        <v>45360</v>
      </c>
      <c r="AK142" s="822">
        <v>45645</v>
      </c>
      <c r="AL142" s="823">
        <v>7</v>
      </c>
      <c r="AM142" s="824">
        <v>15631000</v>
      </c>
      <c r="AN142" s="824">
        <v>2233000</v>
      </c>
      <c r="AO142" s="825">
        <v>1300000</v>
      </c>
      <c r="AP142" s="740">
        <v>1841201</v>
      </c>
      <c r="AQ142" s="789" t="s">
        <v>821</v>
      </c>
      <c r="AR142" s="790"/>
      <c r="AS142" s="769">
        <v>1</v>
      </c>
      <c r="AT142" s="791" t="s">
        <v>112</v>
      </c>
      <c r="AU142" s="792" t="s">
        <v>112</v>
      </c>
      <c r="AV142" s="792" t="s">
        <v>112</v>
      </c>
      <c r="AW142" s="792" t="s">
        <v>112</v>
      </c>
      <c r="AX142" s="792" t="s">
        <v>112</v>
      </c>
      <c r="AY142" s="769"/>
      <c r="AZ142" s="769"/>
      <c r="BA142" s="769"/>
      <c r="BB142" s="769"/>
      <c r="BC142" s="769"/>
      <c r="BD142" s="769"/>
      <c r="BE142" s="769"/>
      <c r="BF142" s="769"/>
      <c r="BG142" s="769" t="s">
        <v>112</v>
      </c>
      <c r="BH142" s="769" t="s">
        <v>112</v>
      </c>
      <c r="BI142" s="769" t="s">
        <v>112</v>
      </c>
      <c r="BJ142" s="769" t="s">
        <v>112</v>
      </c>
      <c r="BK142" s="769" t="s">
        <v>112</v>
      </c>
      <c r="BL142" s="769" t="s">
        <v>112</v>
      </c>
      <c r="BM142" s="769" t="s">
        <v>3693</v>
      </c>
      <c r="BN142" s="769" t="s">
        <v>112</v>
      </c>
      <c r="BO142" s="769" t="s">
        <v>112</v>
      </c>
      <c r="BP142" s="769" t="s">
        <v>112</v>
      </c>
      <c r="BQ142" s="769" t="s">
        <v>112</v>
      </c>
      <c r="BR142" s="740"/>
      <c r="BS142" s="740"/>
      <c r="BT142" s="740"/>
      <c r="BU142" s="740"/>
      <c r="BV142" s="740"/>
      <c r="BW142" s="740"/>
      <c r="BX142" s="740"/>
      <c r="BY142" s="740">
        <v>1841201</v>
      </c>
      <c r="BZ142" s="794" t="s">
        <v>3704</v>
      </c>
      <c r="CA142" s="740">
        <v>1841201</v>
      </c>
      <c r="CB142" s="740">
        <v>1</v>
      </c>
      <c r="CC142" s="740">
        <v>0.52200000000000002</v>
      </c>
      <c r="CD142" s="796" t="s">
        <v>3811</v>
      </c>
      <c r="CE142" s="796" t="s">
        <v>2524</v>
      </c>
      <c r="CF142" s="796" t="s">
        <v>3634</v>
      </c>
      <c r="CG142" s="796" t="s">
        <v>177</v>
      </c>
      <c r="CH142" s="797">
        <v>6045432000</v>
      </c>
      <c r="CI142" s="797">
        <v>3002500001</v>
      </c>
      <c r="CJ142" s="798" t="s">
        <v>3706</v>
      </c>
      <c r="CK142" s="740"/>
      <c r="CL142" s="768">
        <v>181</v>
      </c>
      <c r="CM142" s="768" t="str">
        <f t="shared" si="2"/>
        <v>pinta</v>
      </c>
    </row>
    <row r="143" spans="2:91" s="768" customFormat="1" ht="16.5" customHeight="1" thickBot="1">
      <c r="B143" s="769"/>
      <c r="C143" s="770" t="s">
        <v>474</v>
      </c>
      <c r="D143" s="816" t="s">
        <v>3964</v>
      </c>
      <c r="E143" s="771">
        <v>45413</v>
      </c>
      <c r="F143" s="772">
        <v>45406</v>
      </c>
      <c r="G143" s="770" t="s">
        <v>61</v>
      </c>
      <c r="H143" s="770">
        <v>43714641</v>
      </c>
      <c r="I143" s="770" t="s">
        <v>2592</v>
      </c>
      <c r="J143" s="770" t="s">
        <v>3189</v>
      </c>
      <c r="K143" s="770" t="s">
        <v>3523</v>
      </c>
      <c r="L143" s="770" t="s">
        <v>3524</v>
      </c>
      <c r="M143" s="771">
        <v>29058</v>
      </c>
      <c r="N143" s="813">
        <v>182</v>
      </c>
      <c r="O143" s="770" t="s">
        <v>524</v>
      </c>
      <c r="P143" s="817" t="s">
        <v>3525</v>
      </c>
      <c r="Q143" s="818" t="s">
        <v>2524</v>
      </c>
      <c r="R143" s="818" t="s">
        <v>3626</v>
      </c>
      <c r="S143" s="819" t="s">
        <v>3118</v>
      </c>
      <c r="T143" s="740"/>
      <c r="U143" s="775">
        <v>6045432000</v>
      </c>
      <c r="V143" s="740">
        <v>3017707711</v>
      </c>
      <c r="W143" s="820" t="s">
        <v>3526</v>
      </c>
      <c r="X143" s="740" t="s">
        <v>2527</v>
      </c>
      <c r="Y143" s="740"/>
      <c r="Z143" s="740" t="s">
        <v>2548</v>
      </c>
      <c r="AA143" s="740"/>
      <c r="AB143" s="779" t="s">
        <v>4024</v>
      </c>
      <c r="AC143" s="790"/>
      <c r="AD143" s="781" t="s">
        <v>489</v>
      </c>
      <c r="AE143" s="821"/>
      <c r="AF143" s="779" t="s">
        <v>551</v>
      </c>
      <c r="AG143" s="779" t="s">
        <v>600</v>
      </c>
      <c r="AH143" s="779" t="s">
        <v>485</v>
      </c>
      <c r="AI143" s="779" t="s">
        <v>492</v>
      </c>
      <c r="AJ143" s="822">
        <v>45360</v>
      </c>
      <c r="AK143" s="822">
        <v>45645</v>
      </c>
      <c r="AL143" s="823">
        <v>7</v>
      </c>
      <c r="AM143" s="824">
        <v>15631000</v>
      </c>
      <c r="AN143" s="824">
        <v>2233000</v>
      </c>
      <c r="AO143" s="825">
        <v>1300000</v>
      </c>
      <c r="AP143" s="740">
        <v>1841201</v>
      </c>
      <c r="AQ143" s="789" t="s">
        <v>821</v>
      </c>
      <c r="AR143" s="790"/>
      <c r="AS143" s="769">
        <v>1</v>
      </c>
      <c r="AT143" s="791" t="s">
        <v>112</v>
      </c>
      <c r="AU143" s="792" t="s">
        <v>112</v>
      </c>
      <c r="AV143" s="792" t="s">
        <v>112</v>
      </c>
      <c r="AW143" s="792" t="s">
        <v>112</v>
      </c>
      <c r="AX143" s="792" t="s">
        <v>112</v>
      </c>
      <c r="AY143" s="769"/>
      <c r="AZ143" s="769"/>
      <c r="BA143" s="769"/>
      <c r="BB143" s="769"/>
      <c r="BC143" s="769"/>
      <c r="BD143" s="769"/>
      <c r="BE143" s="769"/>
      <c r="BF143" s="769"/>
      <c r="BG143" s="769" t="s">
        <v>112</v>
      </c>
      <c r="BH143" s="769" t="s">
        <v>112</v>
      </c>
      <c r="BI143" s="769" t="s">
        <v>112</v>
      </c>
      <c r="BJ143" s="769" t="s">
        <v>112</v>
      </c>
      <c r="BK143" s="769" t="s">
        <v>112</v>
      </c>
      <c r="BL143" s="769" t="s">
        <v>112</v>
      </c>
      <c r="BM143" s="769" t="s">
        <v>3693</v>
      </c>
      <c r="BN143" s="769" t="s">
        <v>112</v>
      </c>
      <c r="BO143" s="769" t="s">
        <v>112</v>
      </c>
      <c r="BP143" s="769" t="s">
        <v>112</v>
      </c>
      <c r="BQ143" s="769" t="s">
        <v>112</v>
      </c>
      <c r="BR143" s="740"/>
      <c r="BS143" s="740"/>
      <c r="BT143" s="740"/>
      <c r="BU143" s="740"/>
      <c r="BV143" s="740"/>
      <c r="BW143" s="740"/>
      <c r="BX143" s="740"/>
      <c r="BY143" s="740">
        <v>1841201</v>
      </c>
      <c r="BZ143" s="794" t="s">
        <v>3704</v>
      </c>
      <c r="CA143" s="740">
        <v>1841201</v>
      </c>
      <c r="CB143" s="740">
        <v>1</v>
      </c>
      <c r="CC143" s="740">
        <v>0.52200000000000002</v>
      </c>
      <c r="CD143" s="796" t="s">
        <v>3812</v>
      </c>
      <c r="CE143" s="796" t="s">
        <v>2524</v>
      </c>
      <c r="CF143" s="796" t="s">
        <v>3634</v>
      </c>
      <c r="CG143" s="796" t="s">
        <v>177</v>
      </c>
      <c r="CH143" s="797">
        <v>6045432000</v>
      </c>
      <c r="CI143" s="797">
        <v>3002500001</v>
      </c>
      <c r="CJ143" s="798" t="s">
        <v>3706</v>
      </c>
      <c r="CK143" s="740"/>
      <c r="CL143" s="768">
        <v>182</v>
      </c>
      <c r="CM143" s="768" t="str">
        <f t="shared" si="2"/>
        <v>pinta</v>
      </c>
    </row>
    <row r="144" spans="2:91" s="768" customFormat="1" ht="16.149999999999999" customHeight="1" thickBot="1">
      <c r="B144" s="769"/>
      <c r="C144" s="770" t="s">
        <v>474</v>
      </c>
      <c r="D144" s="816" t="s">
        <v>3964</v>
      </c>
      <c r="E144" s="771">
        <v>45413</v>
      </c>
      <c r="F144" s="772">
        <v>45407</v>
      </c>
      <c r="G144" s="770" t="s">
        <v>61</v>
      </c>
      <c r="H144" s="770">
        <v>1036963364</v>
      </c>
      <c r="I144" s="770" t="s">
        <v>3219</v>
      </c>
      <c r="J144" s="770" t="s">
        <v>2636</v>
      </c>
      <c r="K144" s="770" t="s">
        <v>3381</v>
      </c>
      <c r="L144" s="770" t="s">
        <v>3975</v>
      </c>
      <c r="M144" s="771">
        <v>35999</v>
      </c>
      <c r="N144" s="813">
        <v>184</v>
      </c>
      <c r="O144" s="770" t="s">
        <v>524</v>
      </c>
      <c r="P144" s="967" t="s">
        <v>3976</v>
      </c>
      <c r="Q144" s="934" t="s">
        <v>2524</v>
      </c>
      <c r="R144" s="934" t="s">
        <v>3910</v>
      </c>
      <c r="S144" s="775" t="s">
        <v>3118</v>
      </c>
      <c r="T144" s="775"/>
      <c r="U144" s="775">
        <v>6045432000</v>
      </c>
      <c r="V144" s="934">
        <v>3134152935</v>
      </c>
      <c r="W144" s="913" t="s">
        <v>3977</v>
      </c>
      <c r="X144" s="968" t="s">
        <v>2527</v>
      </c>
      <c r="Y144" s="826"/>
      <c r="Z144" s="968" t="s">
        <v>3119</v>
      </c>
      <c r="AA144" s="779"/>
      <c r="AB144" s="779" t="s">
        <v>4024</v>
      </c>
      <c r="AC144" s="852"/>
      <c r="AD144" s="781" t="s">
        <v>489</v>
      </c>
      <c r="AE144" s="853"/>
      <c r="AF144" s="779" t="s">
        <v>551</v>
      </c>
      <c r="AG144" s="779" t="s">
        <v>600</v>
      </c>
      <c r="AH144" s="779" t="s">
        <v>485</v>
      </c>
      <c r="AI144" s="779" t="s">
        <v>492</v>
      </c>
      <c r="AJ144" s="936">
        <v>45535</v>
      </c>
      <c r="AK144" s="937">
        <v>45641</v>
      </c>
      <c r="AL144" s="785">
        <v>4</v>
      </c>
      <c r="AM144" s="969">
        <v>13009500</v>
      </c>
      <c r="AN144" s="970">
        <v>3642660</v>
      </c>
      <c r="AO144" s="971">
        <v>1457064</v>
      </c>
      <c r="AP144" s="857">
        <v>1841201</v>
      </c>
      <c r="AQ144" s="789" t="s">
        <v>821</v>
      </c>
      <c r="AR144" s="858"/>
      <c r="AS144" s="769">
        <v>1</v>
      </c>
      <c r="AT144" s="791" t="s">
        <v>112</v>
      </c>
      <c r="AU144" s="792" t="s">
        <v>112</v>
      </c>
      <c r="AV144" s="792" t="s">
        <v>112</v>
      </c>
      <c r="AW144" s="792" t="s">
        <v>112</v>
      </c>
      <c r="AX144" s="792" t="s">
        <v>112</v>
      </c>
      <c r="AY144" s="769"/>
      <c r="AZ144" s="769"/>
      <c r="BA144" s="769"/>
      <c r="BB144" s="769"/>
      <c r="BC144" s="769"/>
      <c r="BD144" s="769"/>
      <c r="BE144" s="769"/>
      <c r="BF144" s="769"/>
      <c r="BG144" s="769" t="s">
        <v>112</v>
      </c>
      <c r="BH144" s="769" t="s">
        <v>112</v>
      </c>
      <c r="BI144" s="769" t="s">
        <v>112</v>
      </c>
      <c r="BJ144" s="769" t="s">
        <v>112</v>
      </c>
      <c r="BK144" s="769" t="s">
        <v>112</v>
      </c>
      <c r="BL144" s="769" t="s">
        <v>112</v>
      </c>
      <c r="BM144" s="769" t="s">
        <v>3693</v>
      </c>
      <c r="BN144" s="769" t="s">
        <v>112</v>
      </c>
      <c r="BO144" s="769" t="s">
        <v>112</v>
      </c>
      <c r="BP144" s="769" t="s">
        <v>112</v>
      </c>
      <c r="BQ144" s="769" t="s">
        <v>112</v>
      </c>
      <c r="BR144" s="769"/>
      <c r="BS144" s="769"/>
      <c r="BT144" s="769"/>
      <c r="BU144" s="769"/>
      <c r="BV144" s="769"/>
      <c r="BW144" s="769"/>
      <c r="BX144" s="795"/>
      <c r="BY144" s="793">
        <v>1841201</v>
      </c>
      <c r="BZ144" s="794" t="s">
        <v>3704</v>
      </c>
      <c r="CA144" s="795">
        <v>1841201</v>
      </c>
      <c r="CB144" s="795">
        <v>1</v>
      </c>
      <c r="CC144" s="795">
        <v>0.52200000000000002</v>
      </c>
      <c r="CD144" s="796" t="s">
        <v>2541</v>
      </c>
      <c r="CE144" s="796" t="s">
        <v>2524</v>
      </c>
      <c r="CF144" s="796" t="s">
        <v>3634</v>
      </c>
      <c r="CG144" s="796" t="s">
        <v>177</v>
      </c>
      <c r="CH144" s="797">
        <v>6045432000</v>
      </c>
      <c r="CI144" s="797">
        <v>3002500001</v>
      </c>
      <c r="CJ144" s="798" t="s">
        <v>3706</v>
      </c>
      <c r="CK144" s="797"/>
      <c r="CL144" s="768">
        <v>184</v>
      </c>
      <c r="CM144" s="768" t="str">
        <f t="shared" si="2"/>
        <v>pinta</v>
      </c>
    </row>
    <row r="145" spans="2:91" s="768" customFormat="1" ht="16.5" customHeight="1" thickBot="1">
      <c r="B145" s="769"/>
      <c r="C145" s="770" t="s">
        <v>474</v>
      </c>
      <c r="D145" s="816" t="s">
        <v>3964</v>
      </c>
      <c r="E145" s="771">
        <v>45413</v>
      </c>
      <c r="F145" s="772">
        <v>45406</v>
      </c>
      <c r="G145" s="770" t="s">
        <v>61</v>
      </c>
      <c r="H145" s="770">
        <v>21628271</v>
      </c>
      <c r="I145" s="770" t="s">
        <v>3589</v>
      </c>
      <c r="J145" s="770" t="s">
        <v>2617</v>
      </c>
      <c r="K145" s="770" t="s">
        <v>3141</v>
      </c>
      <c r="L145" s="770" t="s">
        <v>2608</v>
      </c>
      <c r="M145" s="771">
        <v>31018</v>
      </c>
      <c r="N145" s="813">
        <v>185</v>
      </c>
      <c r="O145" s="770" t="s">
        <v>524</v>
      </c>
      <c r="P145" s="827" t="s">
        <v>3585</v>
      </c>
      <c r="Q145" s="818" t="s">
        <v>2524</v>
      </c>
      <c r="R145" s="818" t="s">
        <v>3626</v>
      </c>
      <c r="S145" s="816" t="s">
        <v>3118</v>
      </c>
      <c r="T145" s="740"/>
      <c r="U145" s="775">
        <v>6045432000</v>
      </c>
      <c r="V145" s="740">
        <v>3234868470</v>
      </c>
      <c r="W145" s="831" t="s">
        <v>3590</v>
      </c>
      <c r="X145" s="943" t="s">
        <v>2527</v>
      </c>
      <c r="Y145" s="740"/>
      <c r="Z145" s="943" t="s">
        <v>2623</v>
      </c>
      <c r="AA145" s="740"/>
      <c r="AB145" s="779" t="s">
        <v>4024</v>
      </c>
      <c r="AC145" s="790"/>
      <c r="AD145" s="781" t="s">
        <v>489</v>
      </c>
      <c r="AE145" s="821"/>
      <c r="AF145" s="779" t="s">
        <v>551</v>
      </c>
      <c r="AG145" s="779" t="s">
        <v>600</v>
      </c>
      <c r="AH145" s="779" t="s">
        <v>485</v>
      </c>
      <c r="AI145" s="779" t="s">
        <v>492</v>
      </c>
      <c r="AJ145" s="822">
        <v>45371</v>
      </c>
      <c r="AK145" s="822">
        <v>45646</v>
      </c>
      <c r="AL145" s="816">
        <v>7</v>
      </c>
      <c r="AM145" s="828">
        <v>19572000</v>
      </c>
      <c r="AN145" s="828">
        <v>2790000</v>
      </c>
      <c r="AO145" s="825">
        <v>1300000</v>
      </c>
      <c r="AP145" s="740">
        <v>1841201</v>
      </c>
      <c r="AQ145" s="789" t="s">
        <v>821</v>
      </c>
      <c r="AR145" s="790"/>
      <c r="AS145" s="769">
        <v>1</v>
      </c>
      <c r="AT145" s="791" t="s">
        <v>112</v>
      </c>
      <c r="AU145" s="792" t="s">
        <v>112</v>
      </c>
      <c r="AV145" s="792" t="s">
        <v>112</v>
      </c>
      <c r="AW145" s="792" t="s">
        <v>112</v>
      </c>
      <c r="AX145" s="792" t="s">
        <v>112</v>
      </c>
      <c r="AY145" s="769"/>
      <c r="AZ145" s="769"/>
      <c r="BA145" s="769"/>
      <c r="BB145" s="769"/>
      <c r="BC145" s="769"/>
      <c r="BD145" s="769"/>
      <c r="BE145" s="769"/>
      <c r="BF145" s="769"/>
      <c r="BG145" s="769" t="s">
        <v>112</v>
      </c>
      <c r="BH145" s="769" t="s">
        <v>112</v>
      </c>
      <c r="BI145" s="769" t="s">
        <v>112</v>
      </c>
      <c r="BJ145" s="769" t="s">
        <v>112</v>
      </c>
      <c r="BK145" s="769" t="s">
        <v>112</v>
      </c>
      <c r="BL145" s="769" t="s">
        <v>112</v>
      </c>
      <c r="BM145" s="769" t="s">
        <v>3693</v>
      </c>
      <c r="BN145" s="769" t="s">
        <v>112</v>
      </c>
      <c r="BO145" s="769" t="s">
        <v>112</v>
      </c>
      <c r="BP145" s="769" t="s">
        <v>112</v>
      </c>
      <c r="BQ145" s="769" t="s">
        <v>112</v>
      </c>
      <c r="BR145" s="740"/>
      <c r="BS145" s="740"/>
      <c r="BT145" s="740"/>
      <c r="BU145" s="740"/>
      <c r="BV145" s="740"/>
      <c r="BW145" s="740"/>
      <c r="BX145" s="740"/>
      <c r="BY145" s="740">
        <v>1841201</v>
      </c>
      <c r="BZ145" s="740" t="s">
        <v>3704</v>
      </c>
      <c r="CA145" s="740">
        <v>1841201</v>
      </c>
      <c r="CB145" s="740">
        <v>1</v>
      </c>
      <c r="CC145" s="740">
        <v>0.52200000000000002</v>
      </c>
      <c r="CD145" s="796" t="s">
        <v>3833</v>
      </c>
      <c r="CE145" s="796" t="s">
        <v>2524</v>
      </c>
      <c r="CF145" s="796" t="s">
        <v>3634</v>
      </c>
      <c r="CG145" s="796" t="s">
        <v>177</v>
      </c>
      <c r="CH145" s="797">
        <v>6045432000</v>
      </c>
      <c r="CI145" s="797">
        <v>3002500001</v>
      </c>
      <c r="CJ145" s="798" t="s">
        <v>3706</v>
      </c>
      <c r="CK145" s="740"/>
      <c r="CL145" s="768">
        <v>185</v>
      </c>
      <c r="CM145" s="768" t="str">
        <f t="shared" si="2"/>
        <v>pinta</v>
      </c>
    </row>
    <row r="146" spans="2:91" s="768" customFormat="1" ht="16.5" customHeight="1" thickBot="1">
      <c r="B146" s="769"/>
      <c r="C146" s="770" t="s">
        <v>474</v>
      </c>
      <c r="D146" s="816" t="s">
        <v>3964</v>
      </c>
      <c r="E146" s="771">
        <v>45413</v>
      </c>
      <c r="F146" s="772"/>
      <c r="G146" s="770" t="s">
        <v>61</v>
      </c>
      <c r="H146" s="770">
        <v>1036931720</v>
      </c>
      <c r="I146" s="770" t="s">
        <v>3184</v>
      </c>
      <c r="J146" s="770" t="s">
        <v>3260</v>
      </c>
      <c r="K146" s="770" t="s">
        <v>4088</v>
      </c>
      <c r="L146" s="770" t="s">
        <v>4089</v>
      </c>
      <c r="M146" s="771">
        <v>32380</v>
      </c>
      <c r="N146" s="813">
        <v>186</v>
      </c>
      <c r="O146" s="770" t="s">
        <v>4090</v>
      </c>
      <c r="P146" s="999" t="s">
        <v>4091</v>
      </c>
      <c r="Q146" s="818" t="s">
        <v>2524</v>
      </c>
      <c r="R146" s="818" t="s">
        <v>3910</v>
      </c>
      <c r="S146" s="846" t="s">
        <v>3118</v>
      </c>
      <c r="T146" s="740"/>
      <c r="U146" s="775">
        <v>6045432000</v>
      </c>
      <c r="V146" s="740">
        <v>3136020838</v>
      </c>
      <c r="W146" s="906" t="s">
        <v>4092</v>
      </c>
      <c r="X146" s="943" t="s">
        <v>2550</v>
      </c>
      <c r="Y146" s="740"/>
      <c r="Z146" s="943" t="s">
        <v>3119</v>
      </c>
      <c r="AA146" s="740"/>
      <c r="AB146" s="779" t="s">
        <v>4024</v>
      </c>
      <c r="AC146" s="790"/>
      <c r="AD146" s="781" t="s">
        <v>489</v>
      </c>
      <c r="AE146" s="821"/>
      <c r="AF146" s="779" t="s">
        <v>551</v>
      </c>
      <c r="AG146" s="779" t="s">
        <v>600</v>
      </c>
      <c r="AH146" s="779" t="s">
        <v>485</v>
      </c>
      <c r="AI146" s="779" t="s">
        <v>492</v>
      </c>
      <c r="AJ146" s="822">
        <v>45535</v>
      </c>
      <c r="AK146" s="822">
        <v>45641</v>
      </c>
      <c r="AL146" s="816">
        <v>4</v>
      </c>
      <c r="AM146" s="828">
        <v>13009500</v>
      </c>
      <c r="AN146" s="828">
        <v>3717000</v>
      </c>
      <c r="AO146" s="825">
        <v>1486800</v>
      </c>
      <c r="AP146" s="740">
        <v>1841201</v>
      </c>
      <c r="AQ146" s="789" t="s">
        <v>821</v>
      </c>
      <c r="AR146" s="790"/>
      <c r="AS146" s="769">
        <v>1</v>
      </c>
      <c r="AT146" s="791" t="s">
        <v>112</v>
      </c>
      <c r="AU146" s="792" t="s">
        <v>112</v>
      </c>
      <c r="AV146" s="792" t="s">
        <v>112</v>
      </c>
      <c r="AW146" s="792" t="s">
        <v>112</v>
      </c>
      <c r="AX146" s="792" t="s">
        <v>112</v>
      </c>
      <c r="AY146" s="769"/>
      <c r="AZ146" s="769"/>
      <c r="BA146" s="769"/>
      <c r="BB146" s="769"/>
      <c r="BC146" s="769"/>
      <c r="BD146" s="769"/>
      <c r="BE146" s="769"/>
      <c r="BF146" s="769"/>
      <c r="BG146" s="769" t="s">
        <v>112</v>
      </c>
      <c r="BH146" s="769" t="s">
        <v>112</v>
      </c>
      <c r="BI146" s="769" t="s">
        <v>112</v>
      </c>
      <c r="BJ146" s="769" t="s">
        <v>112</v>
      </c>
      <c r="BK146" s="769" t="s">
        <v>112</v>
      </c>
      <c r="BL146" s="769" t="s">
        <v>112</v>
      </c>
      <c r="BM146" s="769" t="s">
        <v>3693</v>
      </c>
      <c r="BN146" s="769" t="s">
        <v>112</v>
      </c>
      <c r="BO146" s="769" t="s">
        <v>112</v>
      </c>
      <c r="BP146" s="769" t="s">
        <v>112</v>
      </c>
      <c r="BQ146" s="769" t="s">
        <v>112</v>
      </c>
      <c r="BR146" s="740"/>
      <c r="BS146" s="740"/>
      <c r="BT146" s="740"/>
      <c r="BU146" s="740"/>
      <c r="BV146" s="740"/>
      <c r="BW146" s="740"/>
      <c r="BX146" s="740"/>
      <c r="BY146" s="740">
        <v>1841201</v>
      </c>
      <c r="BZ146" s="740" t="s">
        <v>3704</v>
      </c>
      <c r="CA146" s="740">
        <v>1841201</v>
      </c>
      <c r="CB146" s="740">
        <v>1</v>
      </c>
      <c r="CC146" s="740">
        <v>0.52200000000000002</v>
      </c>
      <c r="CD146" s="796" t="s">
        <v>3833</v>
      </c>
      <c r="CE146" s="796" t="s">
        <v>2524</v>
      </c>
      <c r="CF146" s="796" t="s">
        <v>3634</v>
      </c>
      <c r="CG146" s="796" t="s">
        <v>177</v>
      </c>
      <c r="CH146" s="797">
        <v>6045432000</v>
      </c>
      <c r="CI146" s="797">
        <v>3002500001</v>
      </c>
      <c r="CJ146" s="798" t="s">
        <v>3706</v>
      </c>
      <c r="CK146" s="740"/>
      <c r="CL146" s="768">
        <v>186</v>
      </c>
      <c r="CM146" s="768" t="str">
        <f t="shared" si="2"/>
        <v>pinta</v>
      </c>
    </row>
    <row r="147" spans="2:91" s="768" customFormat="1" ht="16.5" customHeight="1" thickBot="1">
      <c r="B147" s="769"/>
      <c r="C147" s="770" t="s">
        <v>474</v>
      </c>
      <c r="D147" s="816" t="s">
        <v>3964</v>
      </c>
      <c r="E147" s="771"/>
      <c r="F147" s="772"/>
      <c r="G147" s="770" t="s">
        <v>61</v>
      </c>
      <c r="H147" s="770">
        <v>1036404272</v>
      </c>
      <c r="I147" s="770" t="s">
        <v>2850</v>
      </c>
      <c r="J147" s="770" t="s">
        <v>2620</v>
      </c>
      <c r="K147" s="770" t="s">
        <v>2884</v>
      </c>
      <c r="L147" s="770"/>
      <c r="M147" s="771">
        <v>36182</v>
      </c>
      <c r="N147" s="813">
        <v>187</v>
      </c>
      <c r="O147" s="770" t="s">
        <v>524</v>
      </c>
      <c r="P147" s="999" t="s">
        <v>4091</v>
      </c>
      <c r="Q147" s="818" t="s">
        <v>2524</v>
      </c>
      <c r="R147" s="818" t="s">
        <v>3626</v>
      </c>
      <c r="S147" s="846" t="s">
        <v>3118</v>
      </c>
      <c r="T147" s="740"/>
      <c r="U147" s="775">
        <v>6045432000</v>
      </c>
      <c r="V147" s="740">
        <v>31446644735</v>
      </c>
      <c r="W147" s="911" t="s">
        <v>4099</v>
      </c>
      <c r="X147" s="943" t="s">
        <v>2527</v>
      </c>
      <c r="Y147" s="740"/>
      <c r="Z147" s="943" t="s">
        <v>2548</v>
      </c>
      <c r="AA147" s="740"/>
      <c r="AB147" s="779" t="s">
        <v>4024</v>
      </c>
      <c r="AC147" s="790"/>
      <c r="AD147" s="781" t="s">
        <v>489</v>
      </c>
      <c r="AE147" s="821"/>
      <c r="AF147" s="779" t="s">
        <v>551</v>
      </c>
      <c r="AG147" s="779" t="s">
        <v>600</v>
      </c>
      <c r="AH147" s="779" t="s">
        <v>485</v>
      </c>
      <c r="AI147" s="779" t="s">
        <v>492</v>
      </c>
      <c r="AJ147" s="822">
        <v>45558</v>
      </c>
      <c r="AK147" s="822">
        <v>45634</v>
      </c>
      <c r="AL147" s="816">
        <v>2</v>
      </c>
      <c r="AM147" s="828">
        <v>9292500</v>
      </c>
      <c r="AN147" s="828">
        <v>3717000</v>
      </c>
      <c r="AO147" s="825">
        <v>1486800</v>
      </c>
      <c r="AP147" s="740">
        <v>1841201</v>
      </c>
      <c r="AQ147" s="789" t="s">
        <v>821</v>
      </c>
      <c r="AR147" s="790"/>
      <c r="AS147" s="769">
        <v>1</v>
      </c>
      <c r="AT147" s="791" t="s">
        <v>112</v>
      </c>
      <c r="AU147" s="792" t="s">
        <v>112</v>
      </c>
      <c r="AV147" s="792" t="s">
        <v>112</v>
      </c>
      <c r="AW147" s="792" t="s">
        <v>112</v>
      </c>
      <c r="AX147" s="792" t="s">
        <v>112</v>
      </c>
      <c r="AY147" s="769"/>
      <c r="AZ147" s="769"/>
      <c r="BA147" s="769"/>
      <c r="BB147" s="769"/>
      <c r="BC147" s="769"/>
      <c r="BD147" s="769"/>
      <c r="BE147" s="769"/>
      <c r="BF147" s="769"/>
      <c r="BG147" s="769" t="s">
        <v>112</v>
      </c>
      <c r="BH147" s="769" t="s">
        <v>112</v>
      </c>
      <c r="BI147" s="769" t="s">
        <v>112</v>
      </c>
      <c r="BJ147" s="769" t="s">
        <v>112</v>
      </c>
      <c r="BK147" s="769" t="s">
        <v>112</v>
      </c>
      <c r="BL147" s="769" t="s">
        <v>112</v>
      </c>
      <c r="BM147" s="769" t="s">
        <v>112</v>
      </c>
      <c r="BN147" s="769" t="s">
        <v>112</v>
      </c>
      <c r="BO147" s="769" t="s">
        <v>112</v>
      </c>
      <c r="BP147" s="769" t="s">
        <v>112</v>
      </c>
      <c r="BQ147" s="769" t="s">
        <v>112</v>
      </c>
      <c r="BR147" s="740"/>
      <c r="BS147" s="740"/>
      <c r="BT147" s="740"/>
      <c r="BU147" s="740"/>
      <c r="BV147" s="740"/>
      <c r="BW147" s="740"/>
      <c r="BX147" s="740"/>
      <c r="BY147" s="740">
        <v>1841201</v>
      </c>
      <c r="BZ147" s="740" t="s">
        <v>3704</v>
      </c>
      <c r="CA147" s="740">
        <v>1841201</v>
      </c>
      <c r="CB147" s="740">
        <v>1</v>
      </c>
      <c r="CC147" s="740">
        <v>0.52200000000000002</v>
      </c>
      <c r="CD147" s="796" t="s">
        <v>3833</v>
      </c>
      <c r="CE147" s="796" t="s">
        <v>2524</v>
      </c>
      <c r="CF147" s="796" t="s">
        <v>3634</v>
      </c>
      <c r="CG147" s="796" t="s">
        <v>177</v>
      </c>
      <c r="CH147" s="797">
        <v>6045432000</v>
      </c>
      <c r="CI147" s="797">
        <v>3002500001</v>
      </c>
      <c r="CJ147" s="798" t="s">
        <v>3706</v>
      </c>
      <c r="CK147" s="740"/>
      <c r="CL147" s="768">
        <v>187</v>
      </c>
      <c r="CM147" s="768" t="str">
        <f t="shared" si="2"/>
        <v>pinta</v>
      </c>
    </row>
    <row r="148" spans="2:91" s="768" customFormat="1" ht="16.5" customHeight="1" thickBot="1">
      <c r="B148" s="769"/>
      <c r="C148" s="770" t="s">
        <v>474</v>
      </c>
      <c r="D148" s="816" t="s">
        <v>3964</v>
      </c>
      <c r="E148" s="771"/>
      <c r="F148" s="772"/>
      <c r="G148" s="770" t="s">
        <v>61</v>
      </c>
      <c r="H148" s="770">
        <v>39453333</v>
      </c>
      <c r="I148" s="770" t="s">
        <v>3630</v>
      </c>
      <c r="J148" s="770" t="s">
        <v>2863</v>
      </c>
      <c r="K148" s="770" t="s">
        <v>2857</v>
      </c>
      <c r="L148" s="770" t="s">
        <v>2828</v>
      </c>
      <c r="M148" s="771">
        <v>29780</v>
      </c>
      <c r="N148" s="813">
        <v>188</v>
      </c>
      <c r="O148" s="770" t="s">
        <v>524</v>
      </c>
      <c r="P148" s="999" t="s">
        <v>4119</v>
      </c>
      <c r="Q148" s="818" t="s">
        <v>2524</v>
      </c>
      <c r="R148" s="818" t="s">
        <v>3910</v>
      </c>
      <c r="S148" s="846" t="s">
        <v>3118</v>
      </c>
      <c r="T148" s="740"/>
      <c r="U148" s="775">
        <v>6045432000</v>
      </c>
      <c r="V148" s="740">
        <v>3146035394</v>
      </c>
      <c r="W148" s="911" t="s">
        <v>4120</v>
      </c>
      <c r="X148" s="943" t="s">
        <v>2527</v>
      </c>
      <c r="Y148" s="740"/>
      <c r="Z148" s="943" t="s">
        <v>3119</v>
      </c>
      <c r="AA148" s="740"/>
      <c r="AB148" s="779" t="s">
        <v>4024</v>
      </c>
      <c r="AC148" s="790"/>
      <c r="AD148" s="781" t="s">
        <v>489</v>
      </c>
      <c r="AE148" s="821"/>
      <c r="AF148" s="779" t="s">
        <v>551</v>
      </c>
      <c r="AG148" s="779" t="s">
        <v>600</v>
      </c>
      <c r="AH148" s="779" t="s">
        <v>485</v>
      </c>
      <c r="AI148" s="779" t="s">
        <v>492</v>
      </c>
      <c r="AJ148" s="822">
        <v>45587</v>
      </c>
      <c r="AK148" s="822">
        <v>45648</v>
      </c>
      <c r="AL148" s="816">
        <v>2</v>
      </c>
      <c r="AM148" s="828">
        <v>5592000</v>
      </c>
      <c r="AN148" s="828">
        <v>2796000</v>
      </c>
      <c r="AO148" s="825">
        <v>1300000</v>
      </c>
      <c r="AP148" s="740">
        <v>1841201</v>
      </c>
      <c r="AQ148" s="789" t="s">
        <v>821</v>
      </c>
      <c r="AR148" s="790"/>
      <c r="AS148" s="769">
        <v>1</v>
      </c>
      <c r="AT148" s="791" t="s">
        <v>112</v>
      </c>
      <c r="AU148" s="792" t="s">
        <v>112</v>
      </c>
      <c r="AV148" s="792" t="s">
        <v>112</v>
      </c>
      <c r="AW148" s="792" t="s">
        <v>112</v>
      </c>
      <c r="AX148" s="792" t="s">
        <v>112</v>
      </c>
      <c r="AY148" s="769"/>
      <c r="AZ148" s="769"/>
      <c r="BA148" s="769"/>
      <c r="BB148" s="769"/>
      <c r="BC148" s="769"/>
      <c r="BD148" s="769"/>
      <c r="BE148" s="769"/>
      <c r="BF148" s="769"/>
      <c r="BG148" s="769" t="s">
        <v>112</v>
      </c>
      <c r="BH148" s="769" t="s">
        <v>112</v>
      </c>
      <c r="BI148" s="769" t="s">
        <v>112</v>
      </c>
      <c r="BJ148" s="769" t="s">
        <v>112</v>
      </c>
      <c r="BK148" s="769" t="s">
        <v>112</v>
      </c>
      <c r="BL148" s="769" t="s">
        <v>112</v>
      </c>
      <c r="BM148" s="769" t="s">
        <v>112</v>
      </c>
      <c r="BN148" s="769" t="s">
        <v>112</v>
      </c>
      <c r="BO148" s="769" t="s">
        <v>112</v>
      </c>
      <c r="BP148" s="769" t="s">
        <v>112</v>
      </c>
      <c r="BQ148" s="769" t="s">
        <v>112</v>
      </c>
      <c r="BR148" s="740"/>
      <c r="BS148" s="740"/>
      <c r="BT148" s="740"/>
      <c r="BU148" s="740"/>
      <c r="BV148" s="740"/>
      <c r="BW148" s="740"/>
      <c r="BX148" s="740"/>
      <c r="BY148" s="740">
        <v>1841201</v>
      </c>
      <c r="BZ148" s="740" t="s">
        <v>3704</v>
      </c>
      <c r="CA148" s="740">
        <v>1841201</v>
      </c>
      <c r="CB148" s="740">
        <v>1</v>
      </c>
      <c r="CC148" s="740">
        <v>0.52200000000000002</v>
      </c>
      <c r="CD148" s="796" t="s">
        <v>3833</v>
      </c>
      <c r="CE148" s="796" t="s">
        <v>2524</v>
      </c>
      <c r="CF148" s="796" t="s">
        <v>3634</v>
      </c>
      <c r="CG148" s="796" t="s">
        <v>177</v>
      </c>
      <c r="CH148" s="797">
        <v>6045432000</v>
      </c>
      <c r="CI148" s="797">
        <v>3002500001</v>
      </c>
      <c r="CJ148" s="798" t="s">
        <v>3706</v>
      </c>
      <c r="CK148" s="740"/>
      <c r="CL148" s="768">
        <v>188</v>
      </c>
      <c r="CM148" s="768" t="str">
        <f t="shared" si="2"/>
        <v>pinta</v>
      </c>
    </row>
    <row r="149" spans="2:91" s="768" customFormat="1" ht="16.5" customHeight="1" thickBot="1">
      <c r="B149" s="769"/>
      <c r="C149" s="770" t="s">
        <v>474</v>
      </c>
      <c r="D149" s="816" t="s">
        <v>3964</v>
      </c>
      <c r="E149" s="771"/>
      <c r="F149" s="772"/>
      <c r="G149" s="770" t="s">
        <v>61</v>
      </c>
      <c r="H149" s="770">
        <v>21954734</v>
      </c>
      <c r="I149" s="770" t="s">
        <v>2780</v>
      </c>
      <c r="J149" s="770" t="s">
        <v>4126</v>
      </c>
      <c r="K149" s="770" t="s">
        <v>2815</v>
      </c>
      <c r="L149" s="770" t="s">
        <v>4127</v>
      </c>
      <c r="M149" s="771">
        <v>26647</v>
      </c>
      <c r="N149" s="813">
        <v>189</v>
      </c>
      <c r="O149" s="770" t="s">
        <v>524</v>
      </c>
      <c r="P149" s="999" t="s">
        <v>4128</v>
      </c>
      <c r="Q149" s="818" t="s">
        <v>2524</v>
      </c>
      <c r="R149" s="818" t="s">
        <v>4128</v>
      </c>
      <c r="S149" s="846" t="s">
        <v>3118</v>
      </c>
      <c r="T149" s="740"/>
      <c r="U149" s="775">
        <v>6045432000</v>
      </c>
      <c r="V149" s="740">
        <v>3147705869</v>
      </c>
      <c r="W149" s="911" t="s">
        <v>4129</v>
      </c>
      <c r="X149" s="943" t="s">
        <v>3033</v>
      </c>
      <c r="Y149" s="740"/>
      <c r="Z149" s="740" t="s">
        <v>3119</v>
      </c>
      <c r="AA149" s="740"/>
      <c r="AB149" s="779" t="s">
        <v>4024</v>
      </c>
      <c r="AC149" s="790"/>
      <c r="AD149" s="781" t="s">
        <v>489</v>
      </c>
      <c r="AE149" s="821"/>
      <c r="AF149" s="779" t="s">
        <v>551</v>
      </c>
      <c r="AG149" s="779" t="s">
        <v>600</v>
      </c>
      <c r="AH149" s="779" t="s">
        <v>485</v>
      </c>
      <c r="AI149" s="779" t="s">
        <v>492</v>
      </c>
      <c r="AJ149" s="822">
        <v>45604</v>
      </c>
      <c r="AK149" s="822">
        <v>45648</v>
      </c>
      <c r="AL149" s="816">
        <v>1</v>
      </c>
      <c r="AM149" s="828">
        <v>5000000</v>
      </c>
      <c r="AN149" s="828">
        <v>5000000</v>
      </c>
      <c r="AO149" s="825">
        <v>2000000</v>
      </c>
      <c r="AP149" s="740">
        <v>1841201</v>
      </c>
      <c r="AQ149" s="789" t="s">
        <v>821</v>
      </c>
      <c r="AR149" s="790"/>
      <c r="AS149" s="769">
        <v>1</v>
      </c>
      <c r="AT149" s="791" t="s">
        <v>112</v>
      </c>
      <c r="AU149" s="792" t="s">
        <v>112</v>
      </c>
      <c r="AV149" s="792" t="s">
        <v>112</v>
      </c>
      <c r="AW149" s="792" t="s">
        <v>112</v>
      </c>
      <c r="AX149" s="792" t="s">
        <v>112</v>
      </c>
      <c r="AY149" s="769"/>
      <c r="AZ149" s="769"/>
      <c r="BA149" s="769"/>
      <c r="BB149" s="769"/>
      <c r="BC149" s="769"/>
      <c r="BD149" s="769"/>
      <c r="BE149" s="769"/>
      <c r="BF149" s="769"/>
      <c r="BG149" s="769" t="s">
        <v>112</v>
      </c>
      <c r="BH149" s="769" t="s">
        <v>112</v>
      </c>
      <c r="BI149" s="769" t="s">
        <v>112</v>
      </c>
      <c r="BJ149" s="769" t="s">
        <v>112</v>
      </c>
      <c r="BK149" s="769" t="s">
        <v>112</v>
      </c>
      <c r="BL149" s="769" t="s">
        <v>112</v>
      </c>
      <c r="BM149" s="769" t="s">
        <v>112</v>
      </c>
      <c r="BN149" s="769" t="s">
        <v>112</v>
      </c>
      <c r="BO149" s="769" t="s">
        <v>112</v>
      </c>
      <c r="BP149" s="769" t="s">
        <v>112</v>
      </c>
      <c r="BQ149" s="769" t="s">
        <v>112</v>
      </c>
      <c r="BR149" s="740"/>
      <c r="BS149" s="740"/>
      <c r="BT149" s="740"/>
      <c r="BU149" s="740"/>
      <c r="BV149" s="740"/>
      <c r="BW149" s="740"/>
      <c r="BX149" s="740"/>
      <c r="BY149" s="740">
        <v>1841201</v>
      </c>
      <c r="BZ149" s="740" t="s">
        <v>3704</v>
      </c>
      <c r="CA149" s="740">
        <v>1841201</v>
      </c>
      <c r="CB149" s="740">
        <v>1</v>
      </c>
      <c r="CC149" s="740">
        <v>0.52200000000000002</v>
      </c>
      <c r="CD149" s="796" t="s">
        <v>3833</v>
      </c>
      <c r="CE149" s="796" t="s">
        <v>2524</v>
      </c>
      <c r="CF149" s="796" t="s">
        <v>3634</v>
      </c>
      <c r="CG149" s="796" t="s">
        <v>177</v>
      </c>
      <c r="CH149" s="797">
        <v>6045432000</v>
      </c>
      <c r="CI149" s="797">
        <v>3002500001</v>
      </c>
      <c r="CJ149" s="798" t="s">
        <v>3706</v>
      </c>
      <c r="CK149" s="740"/>
      <c r="CL149" s="768">
        <v>189</v>
      </c>
      <c r="CM149" s="768" t="str">
        <f t="shared" si="2"/>
        <v>pinta</v>
      </c>
    </row>
    <row r="150" spans="2:91" s="768" customFormat="1" ht="16.5" customHeight="1" thickBot="1">
      <c r="B150" s="769"/>
      <c r="C150" s="770" t="s">
        <v>474</v>
      </c>
      <c r="D150" s="816" t="s">
        <v>3965</v>
      </c>
      <c r="E150" s="771">
        <v>45413</v>
      </c>
      <c r="F150" s="772">
        <v>45406</v>
      </c>
      <c r="G150" s="770" t="s">
        <v>61</v>
      </c>
      <c r="H150" s="770">
        <v>71112021</v>
      </c>
      <c r="I150" s="770" t="s">
        <v>3223</v>
      </c>
      <c r="J150" s="770" t="s">
        <v>2655</v>
      </c>
      <c r="K150" s="770" t="s">
        <v>2525</v>
      </c>
      <c r="L150" s="770" t="s">
        <v>3527</v>
      </c>
      <c r="M150" s="771">
        <v>23639</v>
      </c>
      <c r="N150" s="813">
        <v>190</v>
      </c>
      <c r="O150" s="770" t="s">
        <v>4</v>
      </c>
      <c r="P150" s="817" t="s">
        <v>3182</v>
      </c>
      <c r="Q150" s="818" t="s">
        <v>2524</v>
      </c>
      <c r="R150" s="818" t="s">
        <v>3626</v>
      </c>
      <c r="S150" s="819" t="s">
        <v>3118</v>
      </c>
      <c r="T150" s="740"/>
      <c r="U150" s="775">
        <v>6045432000</v>
      </c>
      <c r="V150" s="740">
        <v>3128994050</v>
      </c>
      <c r="W150" s="820" t="s">
        <v>3528</v>
      </c>
      <c r="X150" s="740" t="s">
        <v>2547</v>
      </c>
      <c r="Y150" s="740"/>
      <c r="Z150" s="740" t="s">
        <v>2548</v>
      </c>
      <c r="AA150" s="740"/>
      <c r="AB150" s="779" t="s">
        <v>2527</v>
      </c>
      <c r="AC150" s="790"/>
      <c r="AD150" s="781" t="s">
        <v>489</v>
      </c>
      <c r="AE150" s="821"/>
      <c r="AF150" s="779" t="s">
        <v>551</v>
      </c>
      <c r="AG150" s="779" t="s">
        <v>600</v>
      </c>
      <c r="AH150" s="779" t="s">
        <v>485</v>
      </c>
      <c r="AI150" s="779" t="s">
        <v>492</v>
      </c>
      <c r="AJ150" s="822">
        <v>45333</v>
      </c>
      <c r="AK150" s="822">
        <v>45638</v>
      </c>
      <c r="AL150" s="823">
        <v>10</v>
      </c>
      <c r="AM150" s="824">
        <v>26700000</v>
      </c>
      <c r="AN150" s="824">
        <v>2670000</v>
      </c>
      <c r="AO150" s="825">
        <v>1300000</v>
      </c>
      <c r="AP150" s="740">
        <v>5711001</v>
      </c>
      <c r="AQ150" s="789" t="s">
        <v>777</v>
      </c>
      <c r="AR150" s="790"/>
      <c r="AS150" s="816">
        <v>5</v>
      </c>
      <c r="AT150" s="791" t="s">
        <v>112</v>
      </c>
      <c r="AU150" s="792" t="s">
        <v>112</v>
      </c>
      <c r="AV150" s="792" t="s">
        <v>112</v>
      </c>
      <c r="AW150" s="792" t="s">
        <v>112</v>
      </c>
      <c r="AX150" s="792" t="s">
        <v>112</v>
      </c>
      <c r="AY150" s="769"/>
      <c r="AZ150" s="769"/>
      <c r="BA150" s="769"/>
      <c r="BB150" s="769"/>
      <c r="BC150" s="769"/>
      <c r="BD150" s="769"/>
      <c r="BE150" s="769"/>
      <c r="BF150" s="769"/>
      <c r="BG150" s="769" t="s">
        <v>112</v>
      </c>
      <c r="BH150" s="769" t="s">
        <v>112</v>
      </c>
      <c r="BI150" s="769" t="s">
        <v>112</v>
      </c>
      <c r="BJ150" s="769" t="s">
        <v>112</v>
      </c>
      <c r="BK150" s="769" t="s">
        <v>112</v>
      </c>
      <c r="BL150" s="769" t="s">
        <v>112</v>
      </c>
      <c r="BM150" s="769" t="s">
        <v>3693</v>
      </c>
      <c r="BN150" s="769" t="s">
        <v>112</v>
      </c>
      <c r="BO150" s="769" t="s">
        <v>112</v>
      </c>
      <c r="BP150" s="769" t="s">
        <v>112</v>
      </c>
      <c r="BQ150" s="769" t="s">
        <v>112</v>
      </c>
      <c r="BR150" s="740"/>
      <c r="BS150" s="740"/>
      <c r="BT150" s="740"/>
      <c r="BU150" s="740"/>
      <c r="BV150" s="740"/>
      <c r="BW150" s="740"/>
      <c r="BX150" s="740"/>
      <c r="BY150" s="740">
        <v>5711001</v>
      </c>
      <c r="BZ150" s="740" t="s">
        <v>2537</v>
      </c>
      <c r="CA150" s="740">
        <v>5711001</v>
      </c>
      <c r="CB150" s="740">
        <v>5</v>
      </c>
      <c r="CC150" s="1000">
        <v>6.96</v>
      </c>
      <c r="CD150" s="796" t="s">
        <v>3813</v>
      </c>
      <c r="CE150" s="796" t="s">
        <v>2524</v>
      </c>
      <c r="CF150" s="796" t="s">
        <v>3634</v>
      </c>
      <c r="CG150" s="796" t="s">
        <v>177</v>
      </c>
      <c r="CH150" s="797">
        <v>6045432000</v>
      </c>
      <c r="CI150" s="797">
        <v>3002500001</v>
      </c>
      <c r="CJ150" s="798" t="s">
        <v>3706</v>
      </c>
      <c r="CK150" s="740"/>
      <c r="CL150" s="768">
        <v>190</v>
      </c>
      <c r="CM150" s="768" t="str">
        <f t="shared" si="2"/>
        <v>pinta</v>
      </c>
    </row>
    <row r="151" spans="2:91" s="768" customFormat="1" ht="16.5" customHeight="1" thickBot="1">
      <c r="B151" s="769"/>
      <c r="C151" s="770" t="s">
        <v>474</v>
      </c>
      <c r="D151" s="816" t="s">
        <v>3965</v>
      </c>
      <c r="E151" s="771">
        <v>45413</v>
      </c>
      <c r="F151" s="772">
        <v>45406</v>
      </c>
      <c r="G151" s="770" t="s">
        <v>61</v>
      </c>
      <c r="H151" s="770">
        <v>71115821</v>
      </c>
      <c r="I151" s="770" t="s">
        <v>2850</v>
      </c>
      <c r="J151" s="770" t="s">
        <v>3529</v>
      </c>
      <c r="K151" s="770" t="s">
        <v>3087</v>
      </c>
      <c r="L151" s="770" t="s">
        <v>3042</v>
      </c>
      <c r="M151" s="771">
        <v>28135</v>
      </c>
      <c r="N151" s="813">
        <v>191</v>
      </c>
      <c r="O151" s="770" t="s">
        <v>4</v>
      </c>
      <c r="P151" s="817" t="s">
        <v>3530</v>
      </c>
      <c r="Q151" s="818" t="s">
        <v>2524</v>
      </c>
      <c r="R151" s="818" t="s">
        <v>3626</v>
      </c>
      <c r="S151" s="819" t="s">
        <v>3118</v>
      </c>
      <c r="T151" s="740"/>
      <c r="U151" s="775">
        <v>6045432000</v>
      </c>
      <c r="V151" s="740">
        <v>3196117284</v>
      </c>
      <c r="W151" s="820" t="s">
        <v>3531</v>
      </c>
      <c r="X151" s="740" t="s">
        <v>2547</v>
      </c>
      <c r="Y151" s="740"/>
      <c r="Z151" s="740" t="s">
        <v>2623</v>
      </c>
      <c r="AA151" s="740"/>
      <c r="AB151" s="779" t="s">
        <v>2527</v>
      </c>
      <c r="AC151" s="790"/>
      <c r="AD151" s="781" t="s">
        <v>489</v>
      </c>
      <c r="AE151" s="821"/>
      <c r="AF151" s="779" t="s">
        <v>551</v>
      </c>
      <c r="AG151" s="779" t="s">
        <v>600</v>
      </c>
      <c r="AH151" s="779" t="s">
        <v>485</v>
      </c>
      <c r="AI151" s="779" t="s">
        <v>492</v>
      </c>
      <c r="AJ151" s="822">
        <v>45333</v>
      </c>
      <c r="AK151" s="822">
        <v>45638</v>
      </c>
      <c r="AL151" s="823">
        <v>10</v>
      </c>
      <c r="AM151" s="824">
        <v>26700000</v>
      </c>
      <c r="AN151" s="824">
        <v>2670000</v>
      </c>
      <c r="AO151" s="825">
        <v>1300000</v>
      </c>
      <c r="AP151" s="740">
        <v>5711001</v>
      </c>
      <c r="AQ151" s="789" t="s">
        <v>777</v>
      </c>
      <c r="AR151" s="790"/>
      <c r="AS151" s="816">
        <v>5</v>
      </c>
      <c r="AT151" s="791" t="s">
        <v>112</v>
      </c>
      <c r="AU151" s="792" t="s">
        <v>112</v>
      </c>
      <c r="AV151" s="792" t="s">
        <v>112</v>
      </c>
      <c r="AW151" s="792" t="s">
        <v>112</v>
      </c>
      <c r="AX151" s="792" t="s">
        <v>112</v>
      </c>
      <c r="AY151" s="769"/>
      <c r="AZ151" s="769"/>
      <c r="BA151" s="769"/>
      <c r="BB151" s="769"/>
      <c r="BC151" s="769"/>
      <c r="BD151" s="769"/>
      <c r="BE151" s="769"/>
      <c r="BF151" s="769"/>
      <c r="BG151" s="769" t="s">
        <v>112</v>
      </c>
      <c r="BH151" s="769" t="s">
        <v>112</v>
      </c>
      <c r="BI151" s="769" t="s">
        <v>112</v>
      </c>
      <c r="BJ151" s="769" t="s">
        <v>112</v>
      </c>
      <c r="BK151" s="769" t="s">
        <v>112</v>
      </c>
      <c r="BL151" s="769" t="s">
        <v>112</v>
      </c>
      <c r="BM151" s="769" t="s">
        <v>3693</v>
      </c>
      <c r="BN151" s="769" t="s">
        <v>112</v>
      </c>
      <c r="BO151" s="769" t="s">
        <v>112</v>
      </c>
      <c r="BP151" s="769" t="s">
        <v>112</v>
      </c>
      <c r="BQ151" s="769" t="s">
        <v>112</v>
      </c>
      <c r="BR151" s="740"/>
      <c r="BS151" s="740"/>
      <c r="BT151" s="740"/>
      <c r="BU151" s="740"/>
      <c r="BV151" s="740"/>
      <c r="BW151" s="740"/>
      <c r="BX151" s="740"/>
      <c r="BY151" s="740">
        <v>5711001</v>
      </c>
      <c r="BZ151" s="740" t="s">
        <v>2537</v>
      </c>
      <c r="CA151" s="740">
        <v>5711001</v>
      </c>
      <c r="CB151" s="740">
        <v>5</v>
      </c>
      <c r="CC151" s="1000">
        <v>6.96</v>
      </c>
      <c r="CD151" s="796" t="s">
        <v>3814</v>
      </c>
      <c r="CE151" s="796" t="s">
        <v>2524</v>
      </c>
      <c r="CF151" s="796" t="s">
        <v>3634</v>
      </c>
      <c r="CG151" s="796" t="s">
        <v>177</v>
      </c>
      <c r="CH151" s="797">
        <v>6045432000</v>
      </c>
      <c r="CI151" s="797">
        <v>3002500001</v>
      </c>
      <c r="CJ151" s="798" t="s">
        <v>3706</v>
      </c>
      <c r="CK151" s="740"/>
      <c r="CL151" s="768">
        <v>191</v>
      </c>
      <c r="CM151" s="768" t="str">
        <f t="shared" si="2"/>
        <v>pinta</v>
      </c>
    </row>
    <row r="152" spans="2:91" s="768" customFormat="1" ht="16.5" customHeight="1" thickBot="1">
      <c r="B152" s="769"/>
      <c r="C152" s="770" t="s">
        <v>474</v>
      </c>
      <c r="D152" s="816" t="s">
        <v>3965</v>
      </c>
      <c r="E152" s="771">
        <v>45413</v>
      </c>
      <c r="F152" s="772">
        <v>45406</v>
      </c>
      <c r="G152" s="770" t="s">
        <v>61</v>
      </c>
      <c r="H152" s="770">
        <v>71112126</v>
      </c>
      <c r="I152" s="770" t="s">
        <v>3346</v>
      </c>
      <c r="J152" s="770" t="s">
        <v>2575</v>
      </c>
      <c r="K152" s="770" t="s">
        <v>3532</v>
      </c>
      <c r="L152" s="770" t="s">
        <v>3533</v>
      </c>
      <c r="M152" s="771">
        <v>23730</v>
      </c>
      <c r="N152" s="813">
        <v>192</v>
      </c>
      <c r="O152" s="770" t="s">
        <v>4</v>
      </c>
      <c r="P152" s="817" t="s">
        <v>3534</v>
      </c>
      <c r="Q152" s="818" t="s">
        <v>2524</v>
      </c>
      <c r="R152" s="818" t="s">
        <v>3626</v>
      </c>
      <c r="S152" s="819" t="s">
        <v>3118</v>
      </c>
      <c r="T152" s="740"/>
      <c r="U152" s="775">
        <v>6045432000</v>
      </c>
      <c r="V152" s="740">
        <v>3193590827</v>
      </c>
      <c r="W152" s="820" t="s">
        <v>3535</v>
      </c>
      <c r="X152" s="740" t="s">
        <v>2527</v>
      </c>
      <c r="Y152" s="740"/>
      <c r="Z152" s="740" t="s">
        <v>2548</v>
      </c>
      <c r="AA152" s="740"/>
      <c r="AB152" s="779" t="s">
        <v>2527</v>
      </c>
      <c r="AC152" s="790"/>
      <c r="AD152" s="781" t="s">
        <v>489</v>
      </c>
      <c r="AE152" s="821"/>
      <c r="AF152" s="779" t="s">
        <v>551</v>
      </c>
      <c r="AG152" s="779" t="s">
        <v>600</v>
      </c>
      <c r="AH152" s="779" t="s">
        <v>485</v>
      </c>
      <c r="AI152" s="779" t="s">
        <v>492</v>
      </c>
      <c r="AJ152" s="822">
        <v>45333</v>
      </c>
      <c r="AK152" s="822">
        <v>45638</v>
      </c>
      <c r="AL152" s="823">
        <v>10</v>
      </c>
      <c r="AM152" s="824">
        <v>26700000</v>
      </c>
      <c r="AN152" s="824">
        <v>2670000</v>
      </c>
      <c r="AO152" s="825">
        <v>1300000</v>
      </c>
      <c r="AP152" s="740">
        <v>5711001</v>
      </c>
      <c r="AQ152" s="789" t="s">
        <v>777</v>
      </c>
      <c r="AR152" s="790"/>
      <c r="AS152" s="816">
        <v>5</v>
      </c>
      <c r="AT152" s="791" t="s">
        <v>112</v>
      </c>
      <c r="AU152" s="792" t="s">
        <v>112</v>
      </c>
      <c r="AV152" s="792" t="s">
        <v>112</v>
      </c>
      <c r="AW152" s="792" t="s">
        <v>112</v>
      </c>
      <c r="AX152" s="792" t="s">
        <v>112</v>
      </c>
      <c r="AY152" s="769"/>
      <c r="AZ152" s="769"/>
      <c r="BA152" s="769"/>
      <c r="BB152" s="769"/>
      <c r="BC152" s="769"/>
      <c r="BD152" s="769"/>
      <c r="BE152" s="769"/>
      <c r="BF152" s="769"/>
      <c r="BG152" s="769" t="s">
        <v>112</v>
      </c>
      <c r="BH152" s="769" t="s">
        <v>112</v>
      </c>
      <c r="BI152" s="769" t="s">
        <v>112</v>
      </c>
      <c r="BJ152" s="769" t="s">
        <v>112</v>
      </c>
      <c r="BK152" s="769" t="s">
        <v>112</v>
      </c>
      <c r="BL152" s="769" t="s">
        <v>112</v>
      </c>
      <c r="BM152" s="769" t="s">
        <v>3693</v>
      </c>
      <c r="BN152" s="769" t="s">
        <v>112</v>
      </c>
      <c r="BO152" s="769" t="s">
        <v>112</v>
      </c>
      <c r="BP152" s="769" t="s">
        <v>112</v>
      </c>
      <c r="BQ152" s="769" t="s">
        <v>112</v>
      </c>
      <c r="BR152" s="740"/>
      <c r="BS152" s="740"/>
      <c r="BT152" s="740"/>
      <c r="BU152" s="740"/>
      <c r="BV152" s="740"/>
      <c r="BW152" s="740"/>
      <c r="BX152" s="740"/>
      <c r="BY152" s="740">
        <v>5711001</v>
      </c>
      <c r="BZ152" s="740" t="s">
        <v>2537</v>
      </c>
      <c r="CA152" s="740">
        <v>5711001</v>
      </c>
      <c r="CB152" s="740">
        <v>5</v>
      </c>
      <c r="CC152" s="1000">
        <v>6.96</v>
      </c>
      <c r="CD152" s="796" t="s">
        <v>3815</v>
      </c>
      <c r="CE152" s="796" t="s">
        <v>2524</v>
      </c>
      <c r="CF152" s="796" t="s">
        <v>3634</v>
      </c>
      <c r="CG152" s="796" t="s">
        <v>177</v>
      </c>
      <c r="CH152" s="797">
        <v>6045432000</v>
      </c>
      <c r="CI152" s="797">
        <v>3002500001</v>
      </c>
      <c r="CJ152" s="798" t="s">
        <v>3706</v>
      </c>
      <c r="CK152" s="740"/>
      <c r="CL152" s="768">
        <v>192</v>
      </c>
      <c r="CM152" s="768" t="str">
        <f t="shared" si="2"/>
        <v>pinta</v>
      </c>
    </row>
    <row r="153" spans="2:91" s="768" customFormat="1" ht="16.5" customHeight="1" thickBot="1">
      <c r="B153" s="769"/>
      <c r="C153" s="770" t="s">
        <v>474</v>
      </c>
      <c r="D153" s="816" t="s">
        <v>3965</v>
      </c>
      <c r="E153" s="771">
        <v>45413</v>
      </c>
      <c r="F153" s="772">
        <v>45406</v>
      </c>
      <c r="G153" s="770" t="s">
        <v>61</v>
      </c>
      <c r="H153" s="770">
        <v>1036397970</v>
      </c>
      <c r="I153" s="770" t="s">
        <v>3245</v>
      </c>
      <c r="J153" s="770" t="s">
        <v>2555</v>
      </c>
      <c r="K153" s="770" t="s">
        <v>3536</v>
      </c>
      <c r="L153" s="770" t="s">
        <v>3537</v>
      </c>
      <c r="M153" s="771">
        <v>33965</v>
      </c>
      <c r="N153" s="813">
        <v>193</v>
      </c>
      <c r="O153" s="770" t="s">
        <v>4</v>
      </c>
      <c r="P153" s="817" t="s">
        <v>3538</v>
      </c>
      <c r="Q153" s="818" t="s">
        <v>2524</v>
      </c>
      <c r="R153" s="818" t="s">
        <v>3626</v>
      </c>
      <c r="S153" s="819" t="s">
        <v>3118</v>
      </c>
      <c r="T153" s="740"/>
      <c r="U153" s="775">
        <v>6045432000</v>
      </c>
      <c r="V153" s="740">
        <v>3107087417</v>
      </c>
      <c r="W153" s="820" t="s">
        <v>3539</v>
      </c>
      <c r="X153" s="740" t="s">
        <v>2527</v>
      </c>
      <c r="Y153" s="740"/>
      <c r="Z153" s="740" t="s">
        <v>3119</v>
      </c>
      <c r="AA153" s="740"/>
      <c r="AB153" s="779" t="s">
        <v>2527</v>
      </c>
      <c r="AC153" s="790"/>
      <c r="AD153" s="781" t="s">
        <v>489</v>
      </c>
      <c r="AE153" s="821"/>
      <c r="AF153" s="779" t="s">
        <v>551</v>
      </c>
      <c r="AG153" s="779" t="s">
        <v>600</v>
      </c>
      <c r="AH153" s="779" t="s">
        <v>485</v>
      </c>
      <c r="AI153" s="779" t="s">
        <v>492</v>
      </c>
      <c r="AJ153" s="822">
        <v>45340</v>
      </c>
      <c r="AK153" s="822">
        <v>45645</v>
      </c>
      <c r="AL153" s="823">
        <v>10</v>
      </c>
      <c r="AM153" s="824">
        <v>26700000</v>
      </c>
      <c r="AN153" s="824">
        <v>2670000</v>
      </c>
      <c r="AO153" s="825">
        <v>1300000</v>
      </c>
      <c r="AP153" s="740">
        <v>5711001</v>
      </c>
      <c r="AQ153" s="789" t="s">
        <v>777</v>
      </c>
      <c r="AR153" s="790"/>
      <c r="AS153" s="816">
        <v>5</v>
      </c>
      <c r="AT153" s="791" t="s">
        <v>112</v>
      </c>
      <c r="AU153" s="792" t="s">
        <v>112</v>
      </c>
      <c r="AV153" s="792" t="s">
        <v>112</v>
      </c>
      <c r="AW153" s="792" t="s">
        <v>112</v>
      </c>
      <c r="AX153" s="792" t="s">
        <v>112</v>
      </c>
      <c r="AY153" s="769"/>
      <c r="AZ153" s="769"/>
      <c r="BA153" s="769"/>
      <c r="BB153" s="769"/>
      <c r="BC153" s="769"/>
      <c r="BD153" s="769"/>
      <c r="BE153" s="769"/>
      <c r="BF153" s="769"/>
      <c r="BG153" s="769" t="s">
        <v>112</v>
      </c>
      <c r="BH153" s="769" t="s">
        <v>112</v>
      </c>
      <c r="BI153" s="769" t="s">
        <v>112</v>
      </c>
      <c r="BJ153" s="769" t="s">
        <v>112</v>
      </c>
      <c r="BK153" s="769" t="s">
        <v>112</v>
      </c>
      <c r="BL153" s="769" t="s">
        <v>112</v>
      </c>
      <c r="BM153" s="769" t="s">
        <v>3693</v>
      </c>
      <c r="BN153" s="769" t="s">
        <v>112</v>
      </c>
      <c r="BO153" s="769" t="s">
        <v>112</v>
      </c>
      <c r="BP153" s="769" t="s">
        <v>112</v>
      </c>
      <c r="BQ153" s="769" t="s">
        <v>112</v>
      </c>
      <c r="BR153" s="740"/>
      <c r="BS153" s="740"/>
      <c r="BT153" s="740"/>
      <c r="BU153" s="740"/>
      <c r="BV153" s="740"/>
      <c r="BW153" s="740"/>
      <c r="BX153" s="740"/>
      <c r="BY153" s="740">
        <v>5711001</v>
      </c>
      <c r="BZ153" s="740" t="s">
        <v>2537</v>
      </c>
      <c r="CA153" s="740">
        <v>5711001</v>
      </c>
      <c r="CB153" s="740">
        <v>5</v>
      </c>
      <c r="CC153" s="1000">
        <v>6.96</v>
      </c>
      <c r="CD153" s="796" t="s">
        <v>3816</v>
      </c>
      <c r="CE153" s="796" t="s">
        <v>2524</v>
      </c>
      <c r="CF153" s="796" t="s">
        <v>3634</v>
      </c>
      <c r="CG153" s="796" t="s">
        <v>177</v>
      </c>
      <c r="CH153" s="797">
        <v>6045432000</v>
      </c>
      <c r="CI153" s="797">
        <v>3002500001</v>
      </c>
      <c r="CJ153" s="798" t="s">
        <v>3706</v>
      </c>
      <c r="CK153" s="740"/>
      <c r="CL153" s="768">
        <v>193</v>
      </c>
      <c r="CM153" s="768" t="str">
        <f t="shared" ref="CM153:CM181" si="3">+IF(N153=CL153,"pinta","pasar")</f>
        <v>pinta</v>
      </c>
    </row>
    <row r="154" spans="2:91" s="768" customFormat="1" ht="16.5" customHeight="1" thickBot="1">
      <c r="B154" s="769"/>
      <c r="C154" s="770" t="s">
        <v>474</v>
      </c>
      <c r="D154" s="816" t="s">
        <v>3965</v>
      </c>
      <c r="E154" s="771">
        <v>45413</v>
      </c>
      <c r="F154" s="772">
        <v>45406</v>
      </c>
      <c r="G154" s="770" t="s">
        <v>61</v>
      </c>
      <c r="H154" s="770">
        <v>71113118</v>
      </c>
      <c r="I154" s="770" t="s">
        <v>3260</v>
      </c>
      <c r="J154" s="770" t="s">
        <v>2706</v>
      </c>
      <c r="K154" s="770" t="s">
        <v>3540</v>
      </c>
      <c r="L154" s="770" t="s">
        <v>3541</v>
      </c>
      <c r="M154" s="771">
        <v>25082</v>
      </c>
      <c r="N154" s="813">
        <v>194</v>
      </c>
      <c r="O154" s="770" t="s">
        <v>4</v>
      </c>
      <c r="P154" s="817" t="s">
        <v>3542</v>
      </c>
      <c r="Q154" s="818" t="s">
        <v>2524</v>
      </c>
      <c r="R154" s="818" t="s">
        <v>3626</v>
      </c>
      <c r="S154" s="819" t="s">
        <v>3118</v>
      </c>
      <c r="T154" s="740"/>
      <c r="U154" s="775">
        <v>6045432000</v>
      </c>
      <c r="V154" s="740">
        <v>3222237139</v>
      </c>
      <c r="W154" s="820" t="s">
        <v>3543</v>
      </c>
      <c r="X154" s="740" t="s">
        <v>2547</v>
      </c>
      <c r="Y154" s="740"/>
      <c r="Z154" s="740" t="s">
        <v>2548</v>
      </c>
      <c r="AA154" s="740"/>
      <c r="AB154" s="779" t="s">
        <v>2527</v>
      </c>
      <c r="AC154" s="790"/>
      <c r="AD154" s="781" t="s">
        <v>489</v>
      </c>
      <c r="AE154" s="821"/>
      <c r="AF154" s="779" t="s">
        <v>551</v>
      </c>
      <c r="AG154" s="779" t="s">
        <v>600</v>
      </c>
      <c r="AH154" s="779" t="s">
        <v>485</v>
      </c>
      <c r="AI154" s="779" t="s">
        <v>492</v>
      </c>
      <c r="AJ154" s="822">
        <v>45354</v>
      </c>
      <c r="AK154" s="822">
        <v>45645</v>
      </c>
      <c r="AL154" s="823">
        <v>9</v>
      </c>
      <c r="AM154" s="824">
        <v>29022500</v>
      </c>
      <c r="AN154" s="824">
        <v>3055000</v>
      </c>
      <c r="AO154" s="825">
        <v>1300000</v>
      </c>
      <c r="AP154" s="740">
        <v>5711001</v>
      </c>
      <c r="AQ154" s="789" t="s">
        <v>777</v>
      </c>
      <c r="AR154" s="790"/>
      <c r="AS154" s="816">
        <v>5</v>
      </c>
      <c r="AT154" s="791" t="s">
        <v>112</v>
      </c>
      <c r="AU154" s="792" t="s">
        <v>112</v>
      </c>
      <c r="AV154" s="792" t="s">
        <v>112</v>
      </c>
      <c r="AW154" s="792" t="s">
        <v>112</v>
      </c>
      <c r="AX154" s="792" t="s">
        <v>112</v>
      </c>
      <c r="AY154" s="769"/>
      <c r="AZ154" s="769"/>
      <c r="BA154" s="769"/>
      <c r="BB154" s="769"/>
      <c r="BC154" s="769"/>
      <c r="BD154" s="769"/>
      <c r="BE154" s="769"/>
      <c r="BF154" s="769"/>
      <c r="BG154" s="769" t="s">
        <v>112</v>
      </c>
      <c r="BH154" s="769" t="s">
        <v>112</v>
      </c>
      <c r="BI154" s="769" t="s">
        <v>112</v>
      </c>
      <c r="BJ154" s="769" t="s">
        <v>112</v>
      </c>
      <c r="BK154" s="769" t="s">
        <v>112</v>
      </c>
      <c r="BL154" s="769" t="s">
        <v>112</v>
      </c>
      <c r="BM154" s="769" t="s">
        <v>3693</v>
      </c>
      <c r="BN154" s="769" t="s">
        <v>112</v>
      </c>
      <c r="BO154" s="769" t="s">
        <v>112</v>
      </c>
      <c r="BP154" s="769" t="s">
        <v>112</v>
      </c>
      <c r="BQ154" s="769" t="s">
        <v>112</v>
      </c>
      <c r="BR154" s="740"/>
      <c r="BS154" s="740"/>
      <c r="BT154" s="740"/>
      <c r="BU154" s="740"/>
      <c r="BV154" s="740"/>
      <c r="BW154" s="740"/>
      <c r="BX154" s="740"/>
      <c r="BY154" s="740">
        <v>5711001</v>
      </c>
      <c r="BZ154" s="740" t="s">
        <v>2537</v>
      </c>
      <c r="CA154" s="740">
        <v>5711001</v>
      </c>
      <c r="CB154" s="740">
        <v>5</v>
      </c>
      <c r="CC154" s="1000">
        <v>6.96</v>
      </c>
      <c r="CD154" s="796" t="s">
        <v>3817</v>
      </c>
      <c r="CE154" s="796" t="s">
        <v>2524</v>
      </c>
      <c r="CF154" s="796" t="s">
        <v>3634</v>
      </c>
      <c r="CG154" s="796" t="s">
        <v>177</v>
      </c>
      <c r="CH154" s="797">
        <v>6045432000</v>
      </c>
      <c r="CI154" s="797">
        <v>3002500001</v>
      </c>
      <c r="CJ154" s="798" t="s">
        <v>3706</v>
      </c>
      <c r="CK154" s="740"/>
      <c r="CL154" s="768">
        <v>194</v>
      </c>
      <c r="CM154" s="768" t="str">
        <f t="shared" si="3"/>
        <v>pinta</v>
      </c>
    </row>
    <row r="155" spans="2:91" s="768" customFormat="1" ht="16.5" customHeight="1" thickBot="1">
      <c r="B155" s="769"/>
      <c r="C155" s="770" t="s">
        <v>474</v>
      </c>
      <c r="D155" s="816" t="s">
        <v>3965</v>
      </c>
      <c r="E155" s="771">
        <v>45413</v>
      </c>
      <c r="F155" s="772">
        <v>45406</v>
      </c>
      <c r="G155" s="770" t="s">
        <v>61</v>
      </c>
      <c r="H155" s="770">
        <v>71113013</v>
      </c>
      <c r="I155" s="770" t="s">
        <v>3172</v>
      </c>
      <c r="J155" s="770" t="s">
        <v>2655</v>
      </c>
      <c r="K155" s="770" t="s">
        <v>3544</v>
      </c>
      <c r="L155" s="770" t="s">
        <v>3541</v>
      </c>
      <c r="M155" s="771">
        <v>24845</v>
      </c>
      <c r="N155" s="813">
        <v>195</v>
      </c>
      <c r="O155" s="770" t="s">
        <v>4</v>
      </c>
      <c r="P155" s="817" t="s">
        <v>3545</v>
      </c>
      <c r="Q155" s="818" t="s">
        <v>2524</v>
      </c>
      <c r="R155" s="818" t="s">
        <v>3626</v>
      </c>
      <c r="S155" s="819" t="s">
        <v>3118</v>
      </c>
      <c r="T155" s="740"/>
      <c r="U155" s="775">
        <v>6045432000</v>
      </c>
      <c r="V155" s="740">
        <v>3116250017</v>
      </c>
      <c r="W155" s="820" t="s">
        <v>3546</v>
      </c>
      <c r="X155" s="740" t="s">
        <v>2527</v>
      </c>
      <c r="Y155" s="740"/>
      <c r="Z155" s="740" t="s">
        <v>2548</v>
      </c>
      <c r="AA155" s="740"/>
      <c r="AB155" s="779" t="s">
        <v>2527</v>
      </c>
      <c r="AC155" s="790"/>
      <c r="AD155" s="781" t="s">
        <v>489</v>
      </c>
      <c r="AE155" s="821"/>
      <c r="AF155" s="779" t="s">
        <v>551</v>
      </c>
      <c r="AG155" s="779" t="s">
        <v>600</v>
      </c>
      <c r="AH155" s="779" t="s">
        <v>485</v>
      </c>
      <c r="AI155" s="779" t="s">
        <v>492</v>
      </c>
      <c r="AJ155" s="822">
        <v>45354</v>
      </c>
      <c r="AK155" s="822">
        <v>45645</v>
      </c>
      <c r="AL155" s="823">
        <v>9</v>
      </c>
      <c r="AM155" s="824">
        <v>29022500</v>
      </c>
      <c r="AN155" s="824">
        <v>3055000</v>
      </c>
      <c r="AO155" s="825">
        <v>1300000</v>
      </c>
      <c r="AP155" s="740">
        <v>5711001</v>
      </c>
      <c r="AQ155" s="789" t="s">
        <v>777</v>
      </c>
      <c r="AR155" s="790"/>
      <c r="AS155" s="816">
        <v>5</v>
      </c>
      <c r="AT155" s="791" t="s">
        <v>112</v>
      </c>
      <c r="AU155" s="792" t="s">
        <v>112</v>
      </c>
      <c r="AV155" s="792" t="s">
        <v>112</v>
      </c>
      <c r="AW155" s="792" t="s">
        <v>112</v>
      </c>
      <c r="AX155" s="792" t="s">
        <v>112</v>
      </c>
      <c r="AY155" s="769"/>
      <c r="AZ155" s="769"/>
      <c r="BA155" s="769"/>
      <c r="BB155" s="769"/>
      <c r="BC155" s="769"/>
      <c r="BD155" s="769"/>
      <c r="BE155" s="769"/>
      <c r="BF155" s="769"/>
      <c r="BG155" s="769" t="s">
        <v>112</v>
      </c>
      <c r="BH155" s="769" t="s">
        <v>112</v>
      </c>
      <c r="BI155" s="769" t="s">
        <v>112</v>
      </c>
      <c r="BJ155" s="769" t="s">
        <v>112</v>
      </c>
      <c r="BK155" s="769" t="s">
        <v>112</v>
      </c>
      <c r="BL155" s="769" t="s">
        <v>112</v>
      </c>
      <c r="BM155" s="769" t="s">
        <v>3693</v>
      </c>
      <c r="BN155" s="769" t="s">
        <v>112</v>
      </c>
      <c r="BO155" s="769" t="s">
        <v>112</v>
      </c>
      <c r="BP155" s="769" t="s">
        <v>112</v>
      </c>
      <c r="BQ155" s="769" t="s">
        <v>112</v>
      </c>
      <c r="BR155" s="740"/>
      <c r="BS155" s="740"/>
      <c r="BT155" s="740"/>
      <c r="BU155" s="740"/>
      <c r="BV155" s="740"/>
      <c r="BW155" s="740"/>
      <c r="BX155" s="740"/>
      <c r="BY155" s="740">
        <v>5711001</v>
      </c>
      <c r="BZ155" s="740" t="s">
        <v>2537</v>
      </c>
      <c r="CA155" s="740">
        <v>5711001</v>
      </c>
      <c r="CB155" s="740">
        <v>5</v>
      </c>
      <c r="CC155" s="1000">
        <v>6.96</v>
      </c>
      <c r="CD155" s="796" t="s">
        <v>3818</v>
      </c>
      <c r="CE155" s="796" t="s">
        <v>2524</v>
      </c>
      <c r="CF155" s="796" t="s">
        <v>3634</v>
      </c>
      <c r="CG155" s="796" t="s">
        <v>177</v>
      </c>
      <c r="CH155" s="797">
        <v>6045432000</v>
      </c>
      <c r="CI155" s="797">
        <v>3002500001</v>
      </c>
      <c r="CJ155" s="798" t="s">
        <v>3706</v>
      </c>
      <c r="CK155" s="740"/>
      <c r="CL155" s="768">
        <v>195</v>
      </c>
      <c r="CM155" s="768" t="str">
        <f t="shared" si="3"/>
        <v>pinta</v>
      </c>
    </row>
    <row r="156" spans="2:91" s="768" customFormat="1" ht="16.5" customHeight="1" thickBot="1">
      <c r="B156" s="769"/>
      <c r="C156" s="770" t="s">
        <v>474</v>
      </c>
      <c r="D156" s="816" t="s">
        <v>3965</v>
      </c>
      <c r="E156" s="771">
        <v>45413</v>
      </c>
      <c r="F156" s="772">
        <v>45406</v>
      </c>
      <c r="G156" s="770" t="s">
        <v>61</v>
      </c>
      <c r="H156" s="770">
        <v>1036392126</v>
      </c>
      <c r="I156" s="770" t="s">
        <v>3168</v>
      </c>
      <c r="J156" s="770" t="s">
        <v>3121</v>
      </c>
      <c r="K156" s="770" t="s">
        <v>2844</v>
      </c>
      <c r="L156" s="770" t="s">
        <v>3270</v>
      </c>
      <c r="M156" s="771">
        <v>31524</v>
      </c>
      <c r="N156" s="813">
        <v>196</v>
      </c>
      <c r="O156" s="770" t="s">
        <v>4</v>
      </c>
      <c r="P156" s="817" t="s">
        <v>3547</v>
      </c>
      <c r="Q156" s="818" t="s">
        <v>2524</v>
      </c>
      <c r="R156" s="818" t="s">
        <v>3626</v>
      </c>
      <c r="S156" s="819" t="s">
        <v>3118</v>
      </c>
      <c r="T156" s="740"/>
      <c r="U156" s="775">
        <v>6045432000</v>
      </c>
      <c r="V156" s="740">
        <v>3113665480</v>
      </c>
      <c r="W156" s="820" t="s">
        <v>3548</v>
      </c>
      <c r="X156" s="740" t="s">
        <v>2527</v>
      </c>
      <c r="Y156" s="740"/>
      <c r="Z156" s="740" t="s">
        <v>2548</v>
      </c>
      <c r="AA156" s="740"/>
      <c r="AB156" s="779" t="s">
        <v>2527</v>
      </c>
      <c r="AC156" s="790"/>
      <c r="AD156" s="781" t="s">
        <v>489</v>
      </c>
      <c r="AE156" s="821"/>
      <c r="AF156" s="779" t="s">
        <v>551</v>
      </c>
      <c r="AG156" s="779" t="s">
        <v>600</v>
      </c>
      <c r="AH156" s="779" t="s">
        <v>485</v>
      </c>
      <c r="AI156" s="779" t="s">
        <v>492</v>
      </c>
      <c r="AJ156" s="822">
        <v>45354</v>
      </c>
      <c r="AK156" s="822">
        <v>45645</v>
      </c>
      <c r="AL156" s="823">
        <v>9</v>
      </c>
      <c r="AM156" s="824">
        <v>30542500</v>
      </c>
      <c r="AN156" s="824">
        <v>3215000</v>
      </c>
      <c r="AO156" s="825">
        <v>1300000</v>
      </c>
      <c r="AP156" s="740">
        <v>5711001</v>
      </c>
      <c r="AQ156" s="789" t="s">
        <v>777</v>
      </c>
      <c r="AR156" s="790"/>
      <c r="AS156" s="816">
        <v>5</v>
      </c>
      <c r="AT156" s="791" t="s">
        <v>112</v>
      </c>
      <c r="AU156" s="792" t="s">
        <v>112</v>
      </c>
      <c r="AV156" s="792" t="s">
        <v>112</v>
      </c>
      <c r="AW156" s="792" t="s">
        <v>112</v>
      </c>
      <c r="AX156" s="792" t="s">
        <v>112</v>
      </c>
      <c r="AY156" s="769"/>
      <c r="AZ156" s="769"/>
      <c r="BA156" s="769"/>
      <c r="BB156" s="769"/>
      <c r="BC156" s="769"/>
      <c r="BD156" s="769"/>
      <c r="BE156" s="769"/>
      <c r="BF156" s="769"/>
      <c r="BG156" s="769" t="s">
        <v>112</v>
      </c>
      <c r="BH156" s="769" t="s">
        <v>112</v>
      </c>
      <c r="BI156" s="769" t="s">
        <v>112</v>
      </c>
      <c r="BJ156" s="769" t="s">
        <v>112</v>
      </c>
      <c r="BK156" s="769" t="s">
        <v>112</v>
      </c>
      <c r="BL156" s="769" t="s">
        <v>112</v>
      </c>
      <c r="BM156" s="769" t="s">
        <v>3693</v>
      </c>
      <c r="BN156" s="769" t="s">
        <v>112</v>
      </c>
      <c r="BO156" s="769" t="s">
        <v>112</v>
      </c>
      <c r="BP156" s="769" t="s">
        <v>112</v>
      </c>
      <c r="BQ156" s="769" t="s">
        <v>112</v>
      </c>
      <c r="BR156" s="740"/>
      <c r="BS156" s="740"/>
      <c r="BT156" s="740"/>
      <c r="BU156" s="740"/>
      <c r="BV156" s="740"/>
      <c r="BW156" s="740"/>
      <c r="BX156" s="740"/>
      <c r="BY156" s="740">
        <v>5711001</v>
      </c>
      <c r="BZ156" s="740" t="s">
        <v>2537</v>
      </c>
      <c r="CA156" s="740">
        <v>5711001</v>
      </c>
      <c r="CB156" s="740">
        <v>5</v>
      </c>
      <c r="CC156" s="1000">
        <v>6.96</v>
      </c>
      <c r="CD156" s="796" t="s">
        <v>3819</v>
      </c>
      <c r="CE156" s="796" t="s">
        <v>2524</v>
      </c>
      <c r="CF156" s="796" t="s">
        <v>3634</v>
      </c>
      <c r="CG156" s="796" t="s">
        <v>177</v>
      </c>
      <c r="CH156" s="797">
        <v>6045432000</v>
      </c>
      <c r="CI156" s="797">
        <v>3002500001</v>
      </c>
      <c r="CJ156" s="798" t="s">
        <v>3706</v>
      </c>
      <c r="CK156" s="740"/>
      <c r="CL156" s="768">
        <v>196</v>
      </c>
      <c r="CM156" s="768" t="str">
        <f t="shared" si="3"/>
        <v>pinta</v>
      </c>
    </row>
    <row r="157" spans="2:91" s="768" customFormat="1" ht="16.5" customHeight="1" thickBot="1">
      <c r="B157" s="769"/>
      <c r="C157" s="770" t="s">
        <v>474</v>
      </c>
      <c r="D157" s="816" t="s">
        <v>3965</v>
      </c>
      <c r="E157" s="771">
        <v>45413</v>
      </c>
      <c r="F157" s="772">
        <v>45406</v>
      </c>
      <c r="G157" s="770" t="s">
        <v>61</v>
      </c>
      <c r="H157" s="770">
        <v>71112355</v>
      </c>
      <c r="I157" s="770" t="s">
        <v>3399</v>
      </c>
      <c r="J157" s="770" t="s">
        <v>2555</v>
      </c>
      <c r="K157" s="770" t="s">
        <v>3549</v>
      </c>
      <c r="L157" s="770" t="s">
        <v>2976</v>
      </c>
      <c r="M157" s="771">
        <v>23863</v>
      </c>
      <c r="N157" s="813">
        <v>197</v>
      </c>
      <c r="O157" s="770" t="s">
        <v>4</v>
      </c>
      <c r="P157" s="817" t="s">
        <v>3550</v>
      </c>
      <c r="Q157" s="818" t="s">
        <v>2524</v>
      </c>
      <c r="R157" s="818" t="s">
        <v>3626</v>
      </c>
      <c r="S157" s="819" t="s">
        <v>3118</v>
      </c>
      <c r="T157" s="740"/>
      <c r="U157" s="775">
        <v>6045432000</v>
      </c>
      <c r="V157" s="740">
        <v>3192034518</v>
      </c>
      <c r="W157" s="820" t="s">
        <v>3551</v>
      </c>
      <c r="X157" s="740" t="s">
        <v>2547</v>
      </c>
      <c r="Y157" s="740"/>
      <c r="Z157" s="740" t="s">
        <v>2548</v>
      </c>
      <c r="AA157" s="740"/>
      <c r="AB157" s="779" t="s">
        <v>2527</v>
      </c>
      <c r="AC157" s="790"/>
      <c r="AD157" s="781" t="s">
        <v>489</v>
      </c>
      <c r="AE157" s="821"/>
      <c r="AF157" s="779" t="s">
        <v>551</v>
      </c>
      <c r="AG157" s="779" t="s">
        <v>600</v>
      </c>
      <c r="AH157" s="779" t="s">
        <v>485</v>
      </c>
      <c r="AI157" s="779" t="s">
        <v>492</v>
      </c>
      <c r="AJ157" s="822">
        <v>45354</v>
      </c>
      <c r="AK157" s="822">
        <v>45645</v>
      </c>
      <c r="AL157" s="823">
        <v>9</v>
      </c>
      <c r="AM157" s="824">
        <v>29022500</v>
      </c>
      <c r="AN157" s="824">
        <v>3055000</v>
      </c>
      <c r="AO157" s="825">
        <v>1300000</v>
      </c>
      <c r="AP157" s="740">
        <v>5711001</v>
      </c>
      <c r="AQ157" s="789" t="s">
        <v>777</v>
      </c>
      <c r="AR157" s="790"/>
      <c r="AS157" s="816">
        <v>5</v>
      </c>
      <c r="AT157" s="791" t="s">
        <v>112</v>
      </c>
      <c r="AU157" s="792" t="s">
        <v>112</v>
      </c>
      <c r="AV157" s="792" t="s">
        <v>112</v>
      </c>
      <c r="AW157" s="792" t="s">
        <v>112</v>
      </c>
      <c r="AX157" s="792" t="s">
        <v>112</v>
      </c>
      <c r="AY157" s="769"/>
      <c r="AZ157" s="769"/>
      <c r="BA157" s="769"/>
      <c r="BB157" s="769"/>
      <c r="BC157" s="769"/>
      <c r="BD157" s="769"/>
      <c r="BE157" s="769"/>
      <c r="BF157" s="769"/>
      <c r="BG157" s="769" t="s">
        <v>112</v>
      </c>
      <c r="BH157" s="769" t="s">
        <v>112</v>
      </c>
      <c r="BI157" s="769" t="s">
        <v>112</v>
      </c>
      <c r="BJ157" s="769" t="s">
        <v>112</v>
      </c>
      <c r="BK157" s="769" t="s">
        <v>112</v>
      </c>
      <c r="BL157" s="769" t="s">
        <v>112</v>
      </c>
      <c r="BM157" s="769" t="s">
        <v>3693</v>
      </c>
      <c r="BN157" s="769" t="s">
        <v>112</v>
      </c>
      <c r="BO157" s="769" t="s">
        <v>112</v>
      </c>
      <c r="BP157" s="769" t="s">
        <v>112</v>
      </c>
      <c r="BQ157" s="769" t="s">
        <v>112</v>
      </c>
      <c r="BR157" s="740"/>
      <c r="BS157" s="740"/>
      <c r="BT157" s="740"/>
      <c r="BU157" s="740"/>
      <c r="BV157" s="740"/>
      <c r="BW157" s="740"/>
      <c r="BX157" s="740"/>
      <c r="BY157" s="740">
        <v>5711001</v>
      </c>
      <c r="BZ157" s="740" t="s">
        <v>2537</v>
      </c>
      <c r="CA157" s="740">
        <v>5711001</v>
      </c>
      <c r="CB157" s="740">
        <v>5</v>
      </c>
      <c r="CC157" s="1000">
        <v>6.96</v>
      </c>
      <c r="CD157" s="796" t="s">
        <v>3820</v>
      </c>
      <c r="CE157" s="796" t="s">
        <v>2524</v>
      </c>
      <c r="CF157" s="796" t="s">
        <v>3634</v>
      </c>
      <c r="CG157" s="796" t="s">
        <v>177</v>
      </c>
      <c r="CH157" s="797">
        <v>6045432000</v>
      </c>
      <c r="CI157" s="797">
        <v>3002500001</v>
      </c>
      <c r="CJ157" s="798" t="s">
        <v>3706</v>
      </c>
      <c r="CK157" s="740"/>
      <c r="CL157" s="768">
        <v>197</v>
      </c>
      <c r="CM157" s="768" t="str">
        <f t="shared" si="3"/>
        <v>pinta</v>
      </c>
    </row>
    <row r="158" spans="2:91" s="768" customFormat="1" ht="16.5" customHeight="1" thickBot="1">
      <c r="B158" s="769"/>
      <c r="C158" s="770" t="s">
        <v>474</v>
      </c>
      <c r="D158" s="816" t="s">
        <v>3965</v>
      </c>
      <c r="E158" s="771">
        <v>45413</v>
      </c>
      <c r="F158" s="772">
        <v>45406</v>
      </c>
      <c r="G158" s="770" t="s">
        <v>61</v>
      </c>
      <c r="H158" s="770">
        <v>1121819080</v>
      </c>
      <c r="I158" s="770" t="s">
        <v>3552</v>
      </c>
      <c r="J158" s="770" t="s">
        <v>2544</v>
      </c>
      <c r="K158" s="770" t="s">
        <v>3243</v>
      </c>
      <c r="L158" s="770"/>
      <c r="M158" s="771">
        <v>27111</v>
      </c>
      <c r="N158" s="813">
        <v>198</v>
      </c>
      <c r="O158" s="770" t="s">
        <v>4</v>
      </c>
      <c r="P158" s="817" t="s">
        <v>3553</v>
      </c>
      <c r="Q158" s="818" t="s">
        <v>2524</v>
      </c>
      <c r="R158" s="818" t="s">
        <v>3626</v>
      </c>
      <c r="S158" s="819" t="s">
        <v>3118</v>
      </c>
      <c r="T158" s="740"/>
      <c r="U158" s="775">
        <v>6045432000</v>
      </c>
      <c r="V158" s="740">
        <v>3114568708</v>
      </c>
      <c r="W158" s="820" t="s">
        <v>3554</v>
      </c>
      <c r="X158" s="740" t="s">
        <v>2547</v>
      </c>
      <c r="Y158" s="740"/>
      <c r="Z158" s="740" t="s">
        <v>2623</v>
      </c>
      <c r="AA158" s="740"/>
      <c r="AB158" s="779" t="s">
        <v>2527</v>
      </c>
      <c r="AC158" s="790"/>
      <c r="AD158" s="781" t="s">
        <v>489</v>
      </c>
      <c r="AE158" s="821"/>
      <c r="AF158" s="779" t="s">
        <v>551</v>
      </c>
      <c r="AG158" s="779" t="s">
        <v>600</v>
      </c>
      <c r="AH158" s="779" t="s">
        <v>485</v>
      </c>
      <c r="AI158" s="779" t="s">
        <v>492</v>
      </c>
      <c r="AJ158" s="822">
        <v>45357</v>
      </c>
      <c r="AK158" s="822">
        <v>45647</v>
      </c>
      <c r="AL158" s="823">
        <v>9</v>
      </c>
      <c r="AM158" s="824">
        <v>29022500</v>
      </c>
      <c r="AN158" s="824">
        <v>3055000</v>
      </c>
      <c r="AO158" s="825">
        <v>1300000</v>
      </c>
      <c r="AP158" s="740">
        <v>5711001</v>
      </c>
      <c r="AQ158" s="789" t="s">
        <v>777</v>
      </c>
      <c r="AR158" s="790"/>
      <c r="AS158" s="816">
        <v>5</v>
      </c>
      <c r="AT158" s="791" t="s">
        <v>112</v>
      </c>
      <c r="AU158" s="792" t="s">
        <v>112</v>
      </c>
      <c r="AV158" s="792" t="s">
        <v>112</v>
      </c>
      <c r="AW158" s="792" t="s">
        <v>112</v>
      </c>
      <c r="AX158" s="792" t="s">
        <v>112</v>
      </c>
      <c r="AY158" s="769"/>
      <c r="AZ158" s="769"/>
      <c r="BA158" s="769"/>
      <c r="BB158" s="769"/>
      <c r="BC158" s="769"/>
      <c r="BD158" s="769"/>
      <c r="BE158" s="769"/>
      <c r="BF158" s="769"/>
      <c r="BG158" s="769" t="s">
        <v>112</v>
      </c>
      <c r="BH158" s="769" t="s">
        <v>112</v>
      </c>
      <c r="BI158" s="769" t="s">
        <v>112</v>
      </c>
      <c r="BJ158" s="769" t="s">
        <v>112</v>
      </c>
      <c r="BK158" s="769" t="s">
        <v>112</v>
      </c>
      <c r="BL158" s="769" t="s">
        <v>112</v>
      </c>
      <c r="BM158" s="769" t="s">
        <v>3693</v>
      </c>
      <c r="BN158" s="769" t="s">
        <v>112</v>
      </c>
      <c r="BO158" s="769" t="s">
        <v>112</v>
      </c>
      <c r="BP158" s="769" t="s">
        <v>112</v>
      </c>
      <c r="BQ158" s="769" t="s">
        <v>112</v>
      </c>
      <c r="BR158" s="740"/>
      <c r="BS158" s="740"/>
      <c r="BT158" s="740"/>
      <c r="BU158" s="740"/>
      <c r="BV158" s="740"/>
      <c r="BW158" s="740"/>
      <c r="BX158" s="740"/>
      <c r="BY158" s="740">
        <v>5711001</v>
      </c>
      <c r="BZ158" s="740" t="s">
        <v>2537</v>
      </c>
      <c r="CA158" s="740">
        <v>5711001</v>
      </c>
      <c r="CB158" s="740">
        <v>5</v>
      </c>
      <c r="CC158" s="1000">
        <v>6.96</v>
      </c>
      <c r="CD158" s="796" t="s">
        <v>3821</v>
      </c>
      <c r="CE158" s="796" t="s">
        <v>2524</v>
      </c>
      <c r="CF158" s="796" t="s">
        <v>3634</v>
      </c>
      <c r="CG158" s="796" t="s">
        <v>177</v>
      </c>
      <c r="CH158" s="797">
        <v>6045432000</v>
      </c>
      <c r="CI158" s="797">
        <v>3002500001</v>
      </c>
      <c r="CJ158" s="798" t="s">
        <v>3706</v>
      </c>
      <c r="CK158" s="740"/>
      <c r="CL158" s="768">
        <v>198</v>
      </c>
      <c r="CM158" s="768" t="str">
        <f t="shared" si="3"/>
        <v>pinta</v>
      </c>
    </row>
    <row r="159" spans="2:91" s="768" customFormat="1" ht="16.149999999999999" customHeight="1" thickBot="1">
      <c r="B159" s="769"/>
      <c r="C159" s="890" t="s">
        <v>474</v>
      </c>
      <c r="D159" s="816" t="s">
        <v>3965</v>
      </c>
      <c r="E159" s="771">
        <v>45413</v>
      </c>
      <c r="F159" s="772">
        <v>45406</v>
      </c>
      <c r="G159" s="1001" t="s">
        <v>61</v>
      </c>
      <c r="H159" s="1002">
        <v>71114058</v>
      </c>
      <c r="I159" s="1001" t="s">
        <v>3889</v>
      </c>
      <c r="J159" s="1001" t="s">
        <v>2520</v>
      </c>
      <c r="K159" s="1001" t="s">
        <v>3874</v>
      </c>
      <c r="L159" s="1003" t="s">
        <v>3875</v>
      </c>
      <c r="M159" s="771">
        <v>25256</v>
      </c>
      <c r="N159" s="813">
        <v>199</v>
      </c>
      <c r="O159" s="816" t="s">
        <v>4</v>
      </c>
      <c r="P159" s="827" t="s">
        <v>3585</v>
      </c>
      <c r="Q159" s="818" t="s">
        <v>2524</v>
      </c>
      <c r="R159" s="818" t="s">
        <v>3626</v>
      </c>
      <c r="S159" s="816" t="s">
        <v>3118</v>
      </c>
      <c r="T159" s="740"/>
      <c r="U159" s="775">
        <v>6045432000</v>
      </c>
      <c r="V159" s="740">
        <v>3113064667</v>
      </c>
      <c r="W159" s="891" t="s">
        <v>3905</v>
      </c>
      <c r="X159" s="740" t="s">
        <v>2547</v>
      </c>
      <c r="Y159" s="740"/>
      <c r="Z159" s="740" t="s">
        <v>2548</v>
      </c>
      <c r="AA159" s="740"/>
      <c r="AB159" s="779" t="s">
        <v>2527</v>
      </c>
      <c r="AC159" s="790"/>
      <c r="AD159" s="892" t="s">
        <v>489</v>
      </c>
      <c r="AE159" s="821"/>
      <c r="AF159" s="779" t="s">
        <v>551</v>
      </c>
      <c r="AG159" s="779" t="s">
        <v>600</v>
      </c>
      <c r="AH159" s="779" t="s">
        <v>485</v>
      </c>
      <c r="AI159" s="779" t="s">
        <v>492</v>
      </c>
      <c r="AJ159" s="822">
        <v>45391</v>
      </c>
      <c r="AK159" s="822">
        <v>45635</v>
      </c>
      <c r="AL159" s="816">
        <v>8</v>
      </c>
      <c r="AM159" s="893">
        <v>21360000</v>
      </c>
      <c r="AN159" s="893">
        <v>2670000</v>
      </c>
      <c r="AO159" s="893">
        <v>1300000</v>
      </c>
      <c r="AP159" s="740">
        <v>5711001</v>
      </c>
      <c r="AQ159" s="789" t="s">
        <v>777</v>
      </c>
      <c r="AR159" s="790"/>
      <c r="AS159" s="769">
        <v>5</v>
      </c>
      <c r="AT159" s="791" t="s">
        <v>112</v>
      </c>
      <c r="AU159" s="792" t="s">
        <v>112</v>
      </c>
      <c r="AV159" s="792" t="s">
        <v>112</v>
      </c>
      <c r="AW159" s="792" t="s">
        <v>112</v>
      </c>
      <c r="AX159" s="792" t="s">
        <v>112</v>
      </c>
      <c r="AY159" s="769"/>
      <c r="AZ159" s="769"/>
      <c r="BA159" s="769"/>
      <c r="BB159" s="769"/>
      <c r="BC159" s="769"/>
      <c r="BD159" s="769"/>
      <c r="BE159" s="769"/>
      <c r="BF159" s="769"/>
      <c r="BG159" s="769" t="s">
        <v>112</v>
      </c>
      <c r="BH159" s="769" t="s">
        <v>112</v>
      </c>
      <c r="BI159" s="769" t="s">
        <v>112</v>
      </c>
      <c r="BJ159" s="769" t="s">
        <v>112</v>
      </c>
      <c r="BK159" s="769" t="s">
        <v>112</v>
      </c>
      <c r="BL159" s="769" t="s">
        <v>112</v>
      </c>
      <c r="BM159" s="769" t="s">
        <v>3693</v>
      </c>
      <c r="BN159" s="769" t="s">
        <v>112</v>
      </c>
      <c r="BO159" s="769" t="s">
        <v>112</v>
      </c>
      <c r="BP159" s="769" t="s">
        <v>112</v>
      </c>
      <c r="BQ159" s="769" t="s">
        <v>112</v>
      </c>
      <c r="BR159" s="740"/>
      <c r="BS159" s="740"/>
      <c r="BT159" s="740"/>
      <c r="BU159" s="740"/>
      <c r="BV159" s="740"/>
      <c r="BW159" s="740"/>
      <c r="BX159" s="740"/>
      <c r="BY159" s="740">
        <v>5711001</v>
      </c>
      <c r="BZ159" s="740" t="s">
        <v>2537</v>
      </c>
      <c r="CA159" s="740">
        <v>5711001</v>
      </c>
      <c r="CB159" s="740">
        <v>5</v>
      </c>
      <c r="CC159" s="1000">
        <v>6.96</v>
      </c>
      <c r="CD159" s="796" t="s">
        <v>3846</v>
      </c>
      <c r="CE159" s="796" t="s">
        <v>2524</v>
      </c>
      <c r="CF159" s="796" t="s">
        <v>3634</v>
      </c>
      <c r="CG159" s="796" t="s">
        <v>177</v>
      </c>
      <c r="CH159" s="797">
        <v>6045432000</v>
      </c>
      <c r="CI159" s="797">
        <v>3002500001</v>
      </c>
      <c r="CJ159" s="798" t="s">
        <v>3706</v>
      </c>
      <c r="CK159" s="740"/>
      <c r="CL159" s="768">
        <v>199</v>
      </c>
      <c r="CM159" s="768" t="str">
        <f t="shared" si="3"/>
        <v>pinta</v>
      </c>
    </row>
    <row r="160" spans="2:91" s="768" customFormat="1" ht="16.149999999999999" customHeight="1" thickBot="1">
      <c r="B160" s="769"/>
      <c r="C160" s="890" t="s">
        <v>474</v>
      </c>
      <c r="D160" s="816" t="s">
        <v>3965</v>
      </c>
      <c r="E160" s="771">
        <v>45413</v>
      </c>
      <c r="F160" s="772">
        <v>45406</v>
      </c>
      <c r="G160" s="1004" t="s">
        <v>61</v>
      </c>
      <c r="H160" s="1005">
        <v>1036400915</v>
      </c>
      <c r="I160" s="1004" t="s">
        <v>4028</v>
      </c>
      <c r="J160" s="1004" t="s">
        <v>2576</v>
      </c>
      <c r="K160" s="1004" t="s">
        <v>2884</v>
      </c>
      <c r="L160" s="1006" t="s">
        <v>2599</v>
      </c>
      <c r="M160" s="771">
        <v>34986</v>
      </c>
      <c r="N160" s="813">
        <v>200</v>
      </c>
      <c r="O160" s="846" t="s">
        <v>524</v>
      </c>
      <c r="P160" s="901" t="s">
        <v>4029</v>
      </c>
      <c r="Q160" s="993" t="s">
        <v>2524</v>
      </c>
      <c r="R160" s="993" t="s">
        <v>3626</v>
      </c>
      <c r="S160" s="816" t="s">
        <v>3118</v>
      </c>
      <c r="T160" s="740"/>
      <c r="U160" s="775">
        <v>6045432000</v>
      </c>
      <c r="V160" s="740">
        <v>3046266261</v>
      </c>
      <c r="W160" s="891" t="s">
        <v>4030</v>
      </c>
      <c r="X160" s="740" t="s">
        <v>2527</v>
      </c>
      <c r="Y160" s="740"/>
      <c r="Z160" s="740" t="s">
        <v>2573</v>
      </c>
      <c r="AA160" s="740"/>
      <c r="AB160" s="779" t="s">
        <v>4024</v>
      </c>
      <c r="AC160" s="790"/>
      <c r="AD160" s="892" t="s">
        <v>489</v>
      </c>
      <c r="AE160" s="821"/>
      <c r="AF160" s="779" t="s">
        <v>551</v>
      </c>
      <c r="AG160" s="779" t="s">
        <v>600</v>
      </c>
      <c r="AH160" s="779" t="s">
        <v>485</v>
      </c>
      <c r="AI160" s="779" t="s">
        <v>492</v>
      </c>
      <c r="AJ160" s="822">
        <v>45426</v>
      </c>
      <c r="AK160" s="822">
        <v>45655</v>
      </c>
      <c r="AL160" s="816">
        <v>8</v>
      </c>
      <c r="AM160" s="893">
        <v>20971125</v>
      </c>
      <c r="AN160" s="893">
        <v>2796150</v>
      </c>
      <c r="AO160" s="903">
        <v>1300000</v>
      </c>
      <c r="AP160" s="740">
        <v>5711001</v>
      </c>
      <c r="AQ160" s="789" t="s">
        <v>777</v>
      </c>
      <c r="AR160" s="790"/>
      <c r="AS160" s="769">
        <v>5</v>
      </c>
      <c r="AT160" s="791" t="s">
        <v>112</v>
      </c>
      <c r="AU160" s="792" t="s">
        <v>112</v>
      </c>
      <c r="AV160" s="792" t="s">
        <v>112</v>
      </c>
      <c r="AW160" s="792" t="s">
        <v>112</v>
      </c>
      <c r="AX160" s="792" t="s">
        <v>112</v>
      </c>
      <c r="AY160" s="769"/>
      <c r="AZ160" s="769"/>
      <c r="BA160" s="769"/>
      <c r="BB160" s="769"/>
      <c r="BC160" s="769"/>
      <c r="BD160" s="769"/>
      <c r="BE160" s="769"/>
      <c r="BF160" s="769"/>
      <c r="BG160" s="769" t="s">
        <v>112</v>
      </c>
      <c r="BH160" s="769" t="s">
        <v>112</v>
      </c>
      <c r="BI160" s="769" t="s">
        <v>112</v>
      </c>
      <c r="BJ160" s="769" t="s">
        <v>112</v>
      </c>
      <c r="BK160" s="769" t="s">
        <v>112</v>
      </c>
      <c r="BL160" s="769" t="s">
        <v>112</v>
      </c>
      <c r="BM160" s="769" t="s">
        <v>3693</v>
      </c>
      <c r="BN160" s="769" t="s">
        <v>112</v>
      </c>
      <c r="BO160" s="769" t="s">
        <v>112</v>
      </c>
      <c r="BP160" s="769" t="s">
        <v>112</v>
      </c>
      <c r="BQ160" s="769" t="s">
        <v>112</v>
      </c>
      <c r="BR160" s="740"/>
      <c r="BS160" s="740"/>
      <c r="BT160" s="740"/>
      <c r="BU160" s="740"/>
      <c r="BV160" s="740"/>
      <c r="BW160" s="740"/>
      <c r="BX160" s="740"/>
      <c r="BY160" s="740">
        <v>5711001</v>
      </c>
      <c r="BZ160" s="740" t="s">
        <v>2537</v>
      </c>
      <c r="CA160" s="740">
        <v>5711001</v>
      </c>
      <c r="CB160" s="740">
        <v>5</v>
      </c>
      <c r="CC160" s="1000">
        <v>6.96</v>
      </c>
      <c r="CD160" s="796" t="s">
        <v>3846</v>
      </c>
      <c r="CE160" s="796" t="s">
        <v>2524</v>
      </c>
      <c r="CF160" s="796" t="s">
        <v>3634</v>
      </c>
      <c r="CG160" s="796" t="s">
        <v>177</v>
      </c>
      <c r="CH160" s="797">
        <v>6045432000</v>
      </c>
      <c r="CI160" s="797">
        <v>3002500001</v>
      </c>
      <c r="CJ160" s="798" t="s">
        <v>3706</v>
      </c>
      <c r="CK160" s="740"/>
      <c r="CL160" s="768">
        <v>200</v>
      </c>
      <c r="CM160" s="768" t="str">
        <f t="shared" si="3"/>
        <v>pinta</v>
      </c>
    </row>
    <row r="161" spans="2:91" s="768" customFormat="1" ht="16.5" customHeight="1" thickBot="1">
      <c r="B161" s="769"/>
      <c r="C161" s="770" t="s">
        <v>474</v>
      </c>
      <c r="D161" s="816" t="s">
        <v>3968</v>
      </c>
      <c r="E161" s="771">
        <v>45413</v>
      </c>
      <c r="F161" s="772">
        <v>45406</v>
      </c>
      <c r="G161" s="770" t="s">
        <v>61</v>
      </c>
      <c r="H161" s="770">
        <v>1076382206</v>
      </c>
      <c r="I161" s="770" t="s">
        <v>3571</v>
      </c>
      <c r="J161" s="770" t="s">
        <v>3086</v>
      </c>
      <c r="K161" s="770" t="s">
        <v>2823</v>
      </c>
      <c r="L161" s="770"/>
      <c r="M161" s="771">
        <v>32098</v>
      </c>
      <c r="N161" s="813">
        <v>201</v>
      </c>
      <c r="O161" s="770" t="s">
        <v>4</v>
      </c>
      <c r="P161" s="827" t="s">
        <v>3572</v>
      </c>
      <c r="Q161" s="957" t="s">
        <v>2524</v>
      </c>
      <c r="R161" s="957" t="s">
        <v>3626</v>
      </c>
      <c r="S161" s="816" t="s">
        <v>3118</v>
      </c>
      <c r="T161" s="740"/>
      <c r="U161" s="775">
        <v>6045432000</v>
      </c>
      <c r="V161" s="740">
        <v>3136910114</v>
      </c>
      <c r="W161" s="820" t="s">
        <v>3573</v>
      </c>
      <c r="X161" s="740" t="s">
        <v>2527</v>
      </c>
      <c r="Y161" s="740"/>
      <c r="Z161" s="740" t="s">
        <v>2623</v>
      </c>
      <c r="AA161" s="740"/>
      <c r="AB161" s="779" t="s">
        <v>2527</v>
      </c>
      <c r="AC161" s="790"/>
      <c r="AD161" s="781" t="s">
        <v>489</v>
      </c>
      <c r="AE161" s="821"/>
      <c r="AF161" s="779" t="s">
        <v>551</v>
      </c>
      <c r="AG161" s="779" t="s">
        <v>600</v>
      </c>
      <c r="AH161" s="779" t="s">
        <v>485</v>
      </c>
      <c r="AI161" s="779" t="s">
        <v>492</v>
      </c>
      <c r="AJ161" s="822">
        <v>45331</v>
      </c>
      <c r="AK161" s="822">
        <v>45656</v>
      </c>
      <c r="AL161" s="816">
        <v>9</v>
      </c>
      <c r="AM161" s="828">
        <v>49500000</v>
      </c>
      <c r="AN161" s="828">
        <v>4500000</v>
      </c>
      <c r="AO161" s="825">
        <v>1800000</v>
      </c>
      <c r="AP161" s="740">
        <v>1841201</v>
      </c>
      <c r="AQ161" s="789" t="s">
        <v>821</v>
      </c>
      <c r="AR161" s="790"/>
      <c r="AS161" s="769">
        <v>1</v>
      </c>
      <c r="AT161" s="791" t="s">
        <v>112</v>
      </c>
      <c r="AU161" s="792" t="s">
        <v>112</v>
      </c>
      <c r="AV161" s="792" t="s">
        <v>112</v>
      </c>
      <c r="AW161" s="792" t="s">
        <v>112</v>
      </c>
      <c r="AX161" s="792" t="s">
        <v>112</v>
      </c>
      <c r="AY161" s="769"/>
      <c r="AZ161" s="769"/>
      <c r="BA161" s="769"/>
      <c r="BB161" s="769"/>
      <c r="BC161" s="769"/>
      <c r="BD161" s="769"/>
      <c r="BE161" s="769"/>
      <c r="BF161" s="769"/>
      <c r="BG161" s="769" t="s">
        <v>112</v>
      </c>
      <c r="BH161" s="769" t="s">
        <v>112</v>
      </c>
      <c r="BI161" s="769" t="s">
        <v>112</v>
      </c>
      <c r="BJ161" s="769" t="s">
        <v>112</v>
      </c>
      <c r="BK161" s="769" t="s">
        <v>112</v>
      </c>
      <c r="BL161" s="769" t="s">
        <v>112</v>
      </c>
      <c r="BM161" s="769" t="s">
        <v>3693</v>
      </c>
      <c r="BN161" s="769" t="s">
        <v>112</v>
      </c>
      <c r="BO161" s="769" t="s">
        <v>112</v>
      </c>
      <c r="BP161" s="769" t="s">
        <v>112</v>
      </c>
      <c r="BQ161" s="769" t="s">
        <v>112</v>
      </c>
      <c r="BR161" s="740"/>
      <c r="BS161" s="740"/>
      <c r="BT161" s="740"/>
      <c r="BU161" s="740"/>
      <c r="BV161" s="740"/>
      <c r="BW161" s="740"/>
      <c r="BX161" s="740"/>
      <c r="BY161" s="740">
        <v>1841201</v>
      </c>
      <c r="BZ161" s="794" t="s">
        <v>3704</v>
      </c>
      <c r="CA161" s="740">
        <v>1841201</v>
      </c>
      <c r="CB161" s="740">
        <v>1</v>
      </c>
      <c r="CC161" s="740">
        <v>0.52200000000000002</v>
      </c>
      <c r="CD161" s="796" t="s">
        <v>3827</v>
      </c>
      <c r="CE161" s="796" t="s">
        <v>2524</v>
      </c>
      <c r="CF161" s="796" t="s">
        <v>3634</v>
      </c>
      <c r="CG161" s="796" t="s">
        <v>177</v>
      </c>
      <c r="CH161" s="797">
        <v>6045432000</v>
      </c>
      <c r="CI161" s="797">
        <v>3002500001</v>
      </c>
      <c r="CJ161" s="798" t="s">
        <v>3706</v>
      </c>
      <c r="CK161" s="740"/>
      <c r="CL161" s="768">
        <v>201</v>
      </c>
      <c r="CM161" s="768" t="str">
        <f t="shared" si="3"/>
        <v>pinta</v>
      </c>
    </row>
    <row r="162" spans="2:91" s="768" customFormat="1" ht="16.5" customHeight="1" thickBot="1">
      <c r="B162" s="769"/>
      <c r="C162" s="770" t="s">
        <v>474</v>
      </c>
      <c r="D162" s="816" t="s">
        <v>3968</v>
      </c>
      <c r="E162" s="771">
        <v>45413</v>
      </c>
      <c r="F162" s="772">
        <v>45406</v>
      </c>
      <c r="G162" s="770" t="s">
        <v>61</v>
      </c>
      <c r="H162" s="770">
        <v>1036400697</v>
      </c>
      <c r="I162" s="770" t="s">
        <v>3574</v>
      </c>
      <c r="J162" s="770" t="s">
        <v>3575</v>
      </c>
      <c r="K162" s="770" t="s">
        <v>3421</v>
      </c>
      <c r="L162" s="770" t="s">
        <v>2608</v>
      </c>
      <c r="M162" s="771">
        <v>34907</v>
      </c>
      <c r="N162" s="813">
        <v>202</v>
      </c>
      <c r="O162" s="770" t="s">
        <v>524</v>
      </c>
      <c r="P162" s="827" t="s">
        <v>3576</v>
      </c>
      <c r="Q162" s="957" t="s">
        <v>2524</v>
      </c>
      <c r="R162" s="957" t="s">
        <v>3626</v>
      </c>
      <c r="S162" s="816" t="s">
        <v>3118</v>
      </c>
      <c r="T162" s="740"/>
      <c r="U162" s="775">
        <v>6045432000</v>
      </c>
      <c r="V162" s="740">
        <v>3226583416</v>
      </c>
      <c r="W162" s="820" t="s">
        <v>3577</v>
      </c>
      <c r="X162" s="740" t="s">
        <v>2527</v>
      </c>
      <c r="Y162" s="740"/>
      <c r="Z162" s="740" t="s">
        <v>2573</v>
      </c>
      <c r="AA162" s="740"/>
      <c r="AB162" s="779" t="s">
        <v>2527</v>
      </c>
      <c r="AC162" s="790"/>
      <c r="AD162" s="781" t="s">
        <v>489</v>
      </c>
      <c r="AE162" s="821"/>
      <c r="AF162" s="779" t="s">
        <v>551</v>
      </c>
      <c r="AG162" s="779" t="s">
        <v>600</v>
      </c>
      <c r="AH162" s="779" t="s">
        <v>485</v>
      </c>
      <c r="AI162" s="779" t="s">
        <v>492</v>
      </c>
      <c r="AJ162" s="822">
        <v>45331</v>
      </c>
      <c r="AK162" s="822">
        <v>45656</v>
      </c>
      <c r="AL162" s="816">
        <v>9</v>
      </c>
      <c r="AM162" s="828">
        <v>28500000</v>
      </c>
      <c r="AN162" s="828">
        <v>3500000</v>
      </c>
      <c r="AO162" s="825">
        <v>1400000</v>
      </c>
      <c r="AP162" s="740">
        <v>1841201</v>
      </c>
      <c r="AQ162" s="789" t="s">
        <v>821</v>
      </c>
      <c r="AR162" s="790"/>
      <c r="AS162" s="769">
        <v>1</v>
      </c>
      <c r="AT162" s="791" t="s">
        <v>112</v>
      </c>
      <c r="AU162" s="792" t="s">
        <v>112</v>
      </c>
      <c r="AV162" s="792" t="s">
        <v>112</v>
      </c>
      <c r="AW162" s="792" t="s">
        <v>112</v>
      </c>
      <c r="AX162" s="792" t="s">
        <v>112</v>
      </c>
      <c r="AY162" s="769"/>
      <c r="AZ162" s="769"/>
      <c r="BA162" s="769"/>
      <c r="BB162" s="769"/>
      <c r="BC162" s="769"/>
      <c r="BD162" s="769"/>
      <c r="BE162" s="769"/>
      <c r="BF162" s="769"/>
      <c r="BG162" s="769" t="s">
        <v>112</v>
      </c>
      <c r="BH162" s="769" t="s">
        <v>112</v>
      </c>
      <c r="BI162" s="769" t="s">
        <v>112</v>
      </c>
      <c r="BJ162" s="769" t="s">
        <v>112</v>
      </c>
      <c r="BK162" s="769" t="s">
        <v>112</v>
      </c>
      <c r="BL162" s="769" t="s">
        <v>112</v>
      </c>
      <c r="BM162" s="769" t="s">
        <v>3693</v>
      </c>
      <c r="BN162" s="769" t="s">
        <v>112</v>
      </c>
      <c r="BO162" s="769" t="s">
        <v>112</v>
      </c>
      <c r="BP162" s="769" t="s">
        <v>112</v>
      </c>
      <c r="BQ162" s="769" t="s">
        <v>112</v>
      </c>
      <c r="BR162" s="740"/>
      <c r="BS162" s="740"/>
      <c r="BT162" s="740"/>
      <c r="BU162" s="740"/>
      <c r="BV162" s="740"/>
      <c r="BW162" s="740"/>
      <c r="BX162" s="740"/>
      <c r="BY162" s="740">
        <v>1841201</v>
      </c>
      <c r="BZ162" s="794" t="s">
        <v>3704</v>
      </c>
      <c r="CA162" s="740">
        <v>1841201</v>
      </c>
      <c r="CB162" s="740">
        <v>1</v>
      </c>
      <c r="CC162" s="740">
        <v>0.52200000000000002</v>
      </c>
      <c r="CD162" s="796" t="s">
        <v>3828</v>
      </c>
      <c r="CE162" s="796" t="s">
        <v>2524</v>
      </c>
      <c r="CF162" s="796" t="s">
        <v>3634</v>
      </c>
      <c r="CG162" s="796" t="s">
        <v>177</v>
      </c>
      <c r="CH162" s="797">
        <v>6045432000</v>
      </c>
      <c r="CI162" s="797">
        <v>3002500001</v>
      </c>
      <c r="CJ162" s="798" t="s">
        <v>3706</v>
      </c>
      <c r="CK162" s="740"/>
      <c r="CL162" s="768">
        <v>202</v>
      </c>
      <c r="CM162" s="768" t="str">
        <f t="shared" si="3"/>
        <v>pinta</v>
      </c>
    </row>
    <row r="163" spans="2:91" s="768" customFormat="1" ht="16.5" customHeight="1" thickBot="1">
      <c r="B163" s="769"/>
      <c r="C163" s="770" t="s">
        <v>474</v>
      </c>
      <c r="D163" s="816" t="s">
        <v>3969</v>
      </c>
      <c r="E163" s="771">
        <v>45413</v>
      </c>
      <c r="F163" s="772">
        <v>45406</v>
      </c>
      <c r="G163" s="770" t="s">
        <v>61</v>
      </c>
      <c r="H163" s="770">
        <v>71118580</v>
      </c>
      <c r="I163" s="770" t="s">
        <v>3591</v>
      </c>
      <c r="J163" s="770" t="s">
        <v>2620</v>
      </c>
      <c r="K163" s="770" t="s">
        <v>2792</v>
      </c>
      <c r="L163" s="770" t="s">
        <v>3592</v>
      </c>
      <c r="M163" s="771">
        <v>30742</v>
      </c>
      <c r="N163" s="813">
        <v>203</v>
      </c>
      <c r="O163" s="770" t="s">
        <v>4</v>
      </c>
      <c r="P163" s="827" t="s">
        <v>3585</v>
      </c>
      <c r="Q163" s="818" t="s">
        <v>2524</v>
      </c>
      <c r="R163" s="818" t="s">
        <v>3626</v>
      </c>
      <c r="S163" s="816" t="s">
        <v>3118</v>
      </c>
      <c r="T163" s="740"/>
      <c r="U163" s="775">
        <v>6045432000</v>
      </c>
      <c r="V163" s="740">
        <v>3015025537</v>
      </c>
      <c r="W163" s="820" t="s">
        <v>3593</v>
      </c>
      <c r="X163" s="740" t="s">
        <v>2547</v>
      </c>
      <c r="Y163" s="740"/>
      <c r="Z163" s="740" t="s">
        <v>2623</v>
      </c>
      <c r="AA163" s="740"/>
      <c r="AB163" s="779" t="s">
        <v>2527</v>
      </c>
      <c r="AC163" s="790"/>
      <c r="AD163" s="781" t="s">
        <v>489</v>
      </c>
      <c r="AE163" s="821"/>
      <c r="AF163" s="779" t="s">
        <v>551</v>
      </c>
      <c r="AG163" s="779" t="s">
        <v>600</v>
      </c>
      <c r="AH163" s="779" t="s">
        <v>499</v>
      </c>
      <c r="AI163" s="779" t="s">
        <v>492</v>
      </c>
      <c r="AJ163" s="822">
        <v>45329</v>
      </c>
      <c r="AK163" s="822">
        <v>47118</v>
      </c>
      <c r="AL163" s="816">
        <v>48</v>
      </c>
      <c r="AM163" s="828">
        <v>66962044</v>
      </c>
      <c r="AN163" s="828">
        <v>5246837</v>
      </c>
      <c r="AO163" s="829">
        <v>2098735</v>
      </c>
      <c r="AP163" s="740">
        <v>1841201</v>
      </c>
      <c r="AQ163" s="789" t="s">
        <v>821</v>
      </c>
      <c r="AR163" s="790"/>
      <c r="AS163" s="769">
        <v>1</v>
      </c>
      <c r="AT163" s="791" t="s">
        <v>112</v>
      </c>
      <c r="AU163" s="792" t="s">
        <v>112</v>
      </c>
      <c r="AV163" s="792" t="s">
        <v>112</v>
      </c>
      <c r="AW163" s="792" t="s">
        <v>112</v>
      </c>
      <c r="AX163" s="792" t="s">
        <v>112</v>
      </c>
      <c r="AY163" s="769"/>
      <c r="AZ163" s="769"/>
      <c r="BA163" s="769"/>
      <c r="BB163" s="769"/>
      <c r="BC163" s="769"/>
      <c r="BD163" s="769"/>
      <c r="BE163" s="769"/>
      <c r="BF163" s="769"/>
      <c r="BG163" s="769" t="s">
        <v>112</v>
      </c>
      <c r="BH163" s="769" t="s">
        <v>112</v>
      </c>
      <c r="BI163" s="769" t="s">
        <v>112</v>
      </c>
      <c r="BJ163" s="769" t="s">
        <v>112</v>
      </c>
      <c r="BK163" s="769" t="s">
        <v>112</v>
      </c>
      <c r="BL163" s="769" t="s">
        <v>112</v>
      </c>
      <c r="BM163" s="769" t="s">
        <v>3693</v>
      </c>
      <c r="BN163" s="769" t="s">
        <v>112</v>
      </c>
      <c r="BO163" s="769" t="s">
        <v>112</v>
      </c>
      <c r="BP163" s="769" t="s">
        <v>112</v>
      </c>
      <c r="BQ163" s="769" t="s">
        <v>112</v>
      </c>
      <c r="BR163" s="740"/>
      <c r="BS163" s="740"/>
      <c r="BT163" s="740"/>
      <c r="BU163" s="740"/>
      <c r="BV163" s="740"/>
      <c r="BW163" s="740"/>
      <c r="BX163" s="740"/>
      <c r="BY163" s="740">
        <v>1841201</v>
      </c>
      <c r="BZ163" s="740" t="s">
        <v>3704</v>
      </c>
      <c r="CA163" s="740">
        <v>1841201</v>
      </c>
      <c r="CB163" s="740">
        <v>1</v>
      </c>
      <c r="CC163" s="740">
        <v>0.52200000000000002</v>
      </c>
      <c r="CD163" s="796" t="s">
        <v>3834</v>
      </c>
      <c r="CE163" s="796" t="s">
        <v>2524</v>
      </c>
      <c r="CF163" s="796" t="s">
        <v>3634</v>
      </c>
      <c r="CG163" s="796" t="s">
        <v>177</v>
      </c>
      <c r="CH163" s="797">
        <v>6045432000</v>
      </c>
      <c r="CI163" s="797">
        <v>3002500001</v>
      </c>
      <c r="CJ163" s="798" t="s">
        <v>3706</v>
      </c>
      <c r="CK163" s="740"/>
      <c r="CL163" s="768">
        <v>203</v>
      </c>
      <c r="CM163" s="768" t="str">
        <f t="shared" si="3"/>
        <v>pinta</v>
      </c>
    </row>
    <row r="164" spans="2:91" s="768" customFormat="1" ht="16.5" customHeight="1" thickBot="1">
      <c r="B164" s="769"/>
      <c r="C164" s="770" t="s">
        <v>474</v>
      </c>
      <c r="D164" s="816" t="s">
        <v>3969</v>
      </c>
      <c r="E164" s="771">
        <v>45413</v>
      </c>
      <c r="F164" s="772">
        <v>45406</v>
      </c>
      <c r="G164" s="770" t="s">
        <v>61</v>
      </c>
      <c r="H164" s="770">
        <v>1036397113</v>
      </c>
      <c r="I164" s="770" t="s">
        <v>3594</v>
      </c>
      <c r="J164" s="770" t="s">
        <v>3387</v>
      </c>
      <c r="K164" s="770" t="s">
        <v>3595</v>
      </c>
      <c r="L164" s="770"/>
      <c r="M164" s="771">
        <v>33696</v>
      </c>
      <c r="N164" s="813">
        <v>204</v>
      </c>
      <c r="O164" s="770" t="s">
        <v>4</v>
      </c>
      <c r="P164" s="827" t="s">
        <v>3585</v>
      </c>
      <c r="Q164" s="818" t="s">
        <v>2524</v>
      </c>
      <c r="R164" s="818" t="s">
        <v>3626</v>
      </c>
      <c r="S164" s="816" t="s">
        <v>3118</v>
      </c>
      <c r="T164" s="740"/>
      <c r="U164" s="775">
        <v>6045432000</v>
      </c>
      <c r="V164" s="740">
        <v>3506895458</v>
      </c>
      <c r="W164" s="820" t="s">
        <v>3596</v>
      </c>
      <c r="X164" s="740" t="s">
        <v>2547</v>
      </c>
      <c r="Y164" s="740"/>
      <c r="Z164" s="740" t="s">
        <v>2623</v>
      </c>
      <c r="AA164" s="740"/>
      <c r="AB164" s="779" t="s">
        <v>2527</v>
      </c>
      <c r="AC164" s="790"/>
      <c r="AD164" s="781" t="s">
        <v>489</v>
      </c>
      <c r="AE164" s="821"/>
      <c r="AF164" s="779" t="s">
        <v>551</v>
      </c>
      <c r="AG164" s="779" t="s">
        <v>600</v>
      </c>
      <c r="AH164" s="779" t="s">
        <v>499</v>
      </c>
      <c r="AI164" s="779" t="s">
        <v>492</v>
      </c>
      <c r="AJ164" s="822">
        <v>45329</v>
      </c>
      <c r="AK164" s="822">
        <v>47118</v>
      </c>
      <c r="AL164" s="816">
        <v>48</v>
      </c>
      <c r="AM164" s="828">
        <v>66962044</v>
      </c>
      <c r="AN164" s="828">
        <v>5246837</v>
      </c>
      <c r="AO164" s="829">
        <v>2098735</v>
      </c>
      <c r="AP164" s="740">
        <v>1841201</v>
      </c>
      <c r="AQ164" s="789" t="s">
        <v>821</v>
      </c>
      <c r="AR164" s="790"/>
      <c r="AS164" s="769">
        <v>1</v>
      </c>
      <c r="AT164" s="791" t="s">
        <v>112</v>
      </c>
      <c r="AU164" s="792" t="s">
        <v>112</v>
      </c>
      <c r="AV164" s="792" t="s">
        <v>112</v>
      </c>
      <c r="AW164" s="792" t="s">
        <v>112</v>
      </c>
      <c r="AX164" s="792" t="s">
        <v>112</v>
      </c>
      <c r="AY164" s="769"/>
      <c r="AZ164" s="769"/>
      <c r="BA164" s="769"/>
      <c r="BB164" s="769"/>
      <c r="BC164" s="769"/>
      <c r="BD164" s="769"/>
      <c r="BE164" s="769"/>
      <c r="BF164" s="769"/>
      <c r="BG164" s="769" t="s">
        <v>112</v>
      </c>
      <c r="BH164" s="769" t="s">
        <v>112</v>
      </c>
      <c r="BI164" s="769" t="s">
        <v>112</v>
      </c>
      <c r="BJ164" s="769" t="s">
        <v>112</v>
      </c>
      <c r="BK164" s="769" t="s">
        <v>112</v>
      </c>
      <c r="BL164" s="769" t="s">
        <v>112</v>
      </c>
      <c r="BM164" s="769" t="s">
        <v>3693</v>
      </c>
      <c r="BN164" s="769" t="s">
        <v>112</v>
      </c>
      <c r="BO164" s="769" t="s">
        <v>112</v>
      </c>
      <c r="BP164" s="769" t="s">
        <v>112</v>
      </c>
      <c r="BQ164" s="769" t="s">
        <v>112</v>
      </c>
      <c r="BR164" s="740"/>
      <c r="BS164" s="740"/>
      <c r="BT164" s="740"/>
      <c r="BU164" s="740"/>
      <c r="BV164" s="740"/>
      <c r="BW164" s="740"/>
      <c r="BX164" s="740"/>
      <c r="BY164" s="740">
        <v>1841201</v>
      </c>
      <c r="BZ164" s="740" t="s">
        <v>3704</v>
      </c>
      <c r="CA164" s="740">
        <v>1841201</v>
      </c>
      <c r="CB164" s="740">
        <v>1</v>
      </c>
      <c r="CC164" s="740">
        <v>0.52200000000000002</v>
      </c>
      <c r="CD164" s="796" t="s">
        <v>3835</v>
      </c>
      <c r="CE164" s="796" t="s">
        <v>2524</v>
      </c>
      <c r="CF164" s="796" t="s">
        <v>3634</v>
      </c>
      <c r="CG164" s="796" t="s">
        <v>177</v>
      </c>
      <c r="CH164" s="797">
        <v>6045432000</v>
      </c>
      <c r="CI164" s="797">
        <v>3002500001</v>
      </c>
      <c r="CJ164" s="798" t="s">
        <v>3706</v>
      </c>
      <c r="CK164" s="740"/>
      <c r="CL164" s="768">
        <v>204</v>
      </c>
      <c r="CM164" s="768" t="str">
        <f t="shared" si="3"/>
        <v>pinta</v>
      </c>
    </row>
    <row r="165" spans="2:91" s="768" customFormat="1" ht="16.5" customHeight="1" thickBot="1">
      <c r="B165" s="769"/>
      <c r="C165" s="770" t="s">
        <v>474</v>
      </c>
      <c r="D165" s="816" t="s">
        <v>3969</v>
      </c>
      <c r="E165" s="771">
        <v>45413</v>
      </c>
      <c r="F165" s="772">
        <v>45406</v>
      </c>
      <c r="G165" s="770" t="s">
        <v>61</v>
      </c>
      <c r="H165" s="770">
        <v>1036397195</v>
      </c>
      <c r="I165" s="770" t="s">
        <v>2575</v>
      </c>
      <c r="J165" s="770" t="s">
        <v>3147</v>
      </c>
      <c r="K165" s="770" t="s">
        <v>3216</v>
      </c>
      <c r="L165" s="770" t="s">
        <v>3597</v>
      </c>
      <c r="M165" s="771">
        <v>33709</v>
      </c>
      <c r="N165" s="813">
        <v>205</v>
      </c>
      <c r="O165" s="770" t="s">
        <v>4</v>
      </c>
      <c r="P165" s="827" t="s">
        <v>3585</v>
      </c>
      <c r="Q165" s="818" t="s">
        <v>2524</v>
      </c>
      <c r="R165" s="818" t="s">
        <v>3626</v>
      </c>
      <c r="S165" s="816" t="s">
        <v>3118</v>
      </c>
      <c r="T165" s="740"/>
      <c r="U165" s="775">
        <v>6045432000</v>
      </c>
      <c r="V165" s="740">
        <v>3128849041</v>
      </c>
      <c r="W165" s="820" t="s">
        <v>3598</v>
      </c>
      <c r="X165" s="740" t="s">
        <v>2527</v>
      </c>
      <c r="Y165" s="740"/>
      <c r="Z165" s="740" t="s">
        <v>3119</v>
      </c>
      <c r="AA165" s="740"/>
      <c r="AB165" s="779" t="s">
        <v>2527</v>
      </c>
      <c r="AC165" s="790"/>
      <c r="AD165" s="781" t="s">
        <v>489</v>
      </c>
      <c r="AE165" s="821"/>
      <c r="AF165" s="779" t="s">
        <v>551</v>
      </c>
      <c r="AG165" s="779" t="s">
        <v>600</v>
      </c>
      <c r="AH165" s="779" t="s">
        <v>499</v>
      </c>
      <c r="AI165" s="779" t="s">
        <v>492</v>
      </c>
      <c r="AJ165" s="822">
        <v>45329</v>
      </c>
      <c r="AK165" s="822">
        <v>47118</v>
      </c>
      <c r="AL165" s="816">
        <v>48</v>
      </c>
      <c r="AM165" s="828">
        <v>66962044</v>
      </c>
      <c r="AN165" s="828">
        <v>5246837</v>
      </c>
      <c r="AO165" s="829">
        <v>2098735</v>
      </c>
      <c r="AP165" s="740">
        <v>1841201</v>
      </c>
      <c r="AQ165" s="789" t="s">
        <v>821</v>
      </c>
      <c r="AR165" s="790"/>
      <c r="AS165" s="769">
        <v>1</v>
      </c>
      <c r="AT165" s="791" t="s">
        <v>112</v>
      </c>
      <c r="AU165" s="792" t="s">
        <v>112</v>
      </c>
      <c r="AV165" s="792" t="s">
        <v>112</v>
      </c>
      <c r="AW165" s="792" t="s">
        <v>112</v>
      </c>
      <c r="AX165" s="792" t="s">
        <v>112</v>
      </c>
      <c r="AY165" s="769"/>
      <c r="AZ165" s="769"/>
      <c r="BA165" s="769"/>
      <c r="BB165" s="769"/>
      <c r="BC165" s="769"/>
      <c r="BD165" s="769"/>
      <c r="BE165" s="769"/>
      <c r="BF165" s="769"/>
      <c r="BG165" s="769" t="s">
        <v>112</v>
      </c>
      <c r="BH165" s="769" t="s">
        <v>112</v>
      </c>
      <c r="BI165" s="769" t="s">
        <v>112</v>
      </c>
      <c r="BJ165" s="769" t="s">
        <v>112</v>
      </c>
      <c r="BK165" s="769" t="s">
        <v>112</v>
      </c>
      <c r="BL165" s="769" t="s">
        <v>112</v>
      </c>
      <c r="BM165" s="769" t="s">
        <v>3693</v>
      </c>
      <c r="BN165" s="769" t="s">
        <v>112</v>
      </c>
      <c r="BO165" s="769" t="s">
        <v>112</v>
      </c>
      <c r="BP165" s="769" t="s">
        <v>112</v>
      </c>
      <c r="BQ165" s="769" t="s">
        <v>112</v>
      </c>
      <c r="BR165" s="740"/>
      <c r="BS165" s="740"/>
      <c r="BT165" s="740"/>
      <c r="BU165" s="740"/>
      <c r="BV165" s="740"/>
      <c r="BW165" s="740"/>
      <c r="BX165" s="740"/>
      <c r="BY165" s="740">
        <v>1841201</v>
      </c>
      <c r="BZ165" s="740" t="s">
        <v>3704</v>
      </c>
      <c r="CA165" s="740">
        <v>1841201</v>
      </c>
      <c r="CB165" s="740">
        <v>1</v>
      </c>
      <c r="CC165" s="740">
        <v>0.52200000000000002</v>
      </c>
      <c r="CD165" s="796" t="s">
        <v>3836</v>
      </c>
      <c r="CE165" s="796" t="s">
        <v>2524</v>
      </c>
      <c r="CF165" s="796" t="s">
        <v>3634</v>
      </c>
      <c r="CG165" s="796" t="s">
        <v>177</v>
      </c>
      <c r="CH165" s="797">
        <v>6045432000</v>
      </c>
      <c r="CI165" s="797">
        <v>3002500001</v>
      </c>
      <c r="CJ165" s="798" t="s">
        <v>3706</v>
      </c>
      <c r="CK165" s="740"/>
      <c r="CL165" s="768">
        <v>205</v>
      </c>
      <c r="CM165" s="768" t="str">
        <f t="shared" si="3"/>
        <v>pinta</v>
      </c>
    </row>
    <row r="166" spans="2:91" s="768" customFormat="1" ht="16.5" customHeight="1" thickBot="1">
      <c r="B166" s="769"/>
      <c r="C166" s="770" t="s">
        <v>474</v>
      </c>
      <c r="D166" s="816" t="s">
        <v>3969</v>
      </c>
      <c r="E166" s="771">
        <v>45413</v>
      </c>
      <c r="F166" s="772">
        <v>45406</v>
      </c>
      <c r="G166" s="770" t="s">
        <v>61</v>
      </c>
      <c r="H166" s="770">
        <v>71110874</v>
      </c>
      <c r="I166" s="770" t="s">
        <v>2898</v>
      </c>
      <c r="J166" s="770" t="s">
        <v>3189</v>
      </c>
      <c r="K166" s="770" t="s">
        <v>3293</v>
      </c>
      <c r="L166" s="770" t="s">
        <v>3428</v>
      </c>
      <c r="M166" s="771">
        <v>22267</v>
      </c>
      <c r="N166" s="813">
        <v>206</v>
      </c>
      <c r="O166" s="770" t="s">
        <v>4</v>
      </c>
      <c r="P166" s="827" t="s">
        <v>3585</v>
      </c>
      <c r="Q166" s="818" t="s">
        <v>2524</v>
      </c>
      <c r="R166" s="818" t="s">
        <v>3626</v>
      </c>
      <c r="S166" s="816" t="s">
        <v>3118</v>
      </c>
      <c r="T166" s="740"/>
      <c r="U166" s="775">
        <v>6045432000</v>
      </c>
      <c r="V166" s="740">
        <v>3117188200</v>
      </c>
      <c r="W166" s="820" t="s">
        <v>3599</v>
      </c>
      <c r="X166" s="740" t="s">
        <v>2547</v>
      </c>
      <c r="Y166" s="740"/>
      <c r="Z166" s="740" t="s">
        <v>2623</v>
      </c>
      <c r="AA166" s="740"/>
      <c r="AB166" s="779" t="s">
        <v>2527</v>
      </c>
      <c r="AC166" s="790"/>
      <c r="AD166" s="781" t="s">
        <v>489</v>
      </c>
      <c r="AE166" s="821"/>
      <c r="AF166" s="779" t="s">
        <v>551</v>
      </c>
      <c r="AG166" s="779" t="s">
        <v>600</v>
      </c>
      <c r="AH166" s="779" t="s">
        <v>499</v>
      </c>
      <c r="AI166" s="779" t="s">
        <v>492</v>
      </c>
      <c r="AJ166" s="822">
        <v>45329</v>
      </c>
      <c r="AK166" s="822">
        <v>47118</v>
      </c>
      <c r="AL166" s="816">
        <v>48</v>
      </c>
      <c r="AM166" s="828">
        <v>66962044</v>
      </c>
      <c r="AN166" s="828">
        <v>5246837</v>
      </c>
      <c r="AO166" s="829">
        <v>2098735</v>
      </c>
      <c r="AP166" s="740">
        <v>1841201</v>
      </c>
      <c r="AQ166" s="789" t="s">
        <v>821</v>
      </c>
      <c r="AR166" s="790"/>
      <c r="AS166" s="769">
        <v>1</v>
      </c>
      <c r="AT166" s="791" t="s">
        <v>112</v>
      </c>
      <c r="AU166" s="792" t="s">
        <v>112</v>
      </c>
      <c r="AV166" s="792" t="s">
        <v>112</v>
      </c>
      <c r="AW166" s="792" t="s">
        <v>112</v>
      </c>
      <c r="AX166" s="792" t="s">
        <v>112</v>
      </c>
      <c r="AY166" s="769"/>
      <c r="AZ166" s="769"/>
      <c r="BA166" s="769"/>
      <c r="BB166" s="769"/>
      <c r="BC166" s="769"/>
      <c r="BD166" s="769"/>
      <c r="BE166" s="769"/>
      <c r="BF166" s="769"/>
      <c r="BG166" s="769" t="s">
        <v>112</v>
      </c>
      <c r="BH166" s="769" t="s">
        <v>112</v>
      </c>
      <c r="BI166" s="769" t="s">
        <v>112</v>
      </c>
      <c r="BJ166" s="769" t="s">
        <v>112</v>
      </c>
      <c r="BK166" s="769" t="s">
        <v>112</v>
      </c>
      <c r="BL166" s="769" t="s">
        <v>112</v>
      </c>
      <c r="BM166" s="769" t="s">
        <v>3693</v>
      </c>
      <c r="BN166" s="769" t="s">
        <v>112</v>
      </c>
      <c r="BO166" s="769" t="s">
        <v>112</v>
      </c>
      <c r="BP166" s="769" t="s">
        <v>112</v>
      </c>
      <c r="BQ166" s="769" t="s">
        <v>112</v>
      </c>
      <c r="BR166" s="740"/>
      <c r="BS166" s="740"/>
      <c r="BT166" s="740"/>
      <c r="BU166" s="740"/>
      <c r="BV166" s="740"/>
      <c r="BW166" s="740"/>
      <c r="BX166" s="740"/>
      <c r="BY166" s="740">
        <v>1841201</v>
      </c>
      <c r="BZ166" s="740" t="s">
        <v>3704</v>
      </c>
      <c r="CA166" s="740">
        <v>1841201</v>
      </c>
      <c r="CB166" s="740">
        <v>1</v>
      </c>
      <c r="CC166" s="740">
        <v>0.52200000000000002</v>
      </c>
      <c r="CD166" s="796" t="s">
        <v>3837</v>
      </c>
      <c r="CE166" s="796" t="s">
        <v>2524</v>
      </c>
      <c r="CF166" s="796" t="s">
        <v>3634</v>
      </c>
      <c r="CG166" s="796" t="s">
        <v>177</v>
      </c>
      <c r="CH166" s="797">
        <v>6045432000</v>
      </c>
      <c r="CI166" s="797">
        <v>3002500001</v>
      </c>
      <c r="CJ166" s="798" t="s">
        <v>3706</v>
      </c>
      <c r="CK166" s="740"/>
      <c r="CL166" s="768">
        <v>206</v>
      </c>
      <c r="CM166" s="768" t="str">
        <f t="shared" si="3"/>
        <v>pinta</v>
      </c>
    </row>
    <row r="167" spans="2:91" s="768" customFormat="1" ht="16.5" customHeight="1" thickBot="1">
      <c r="B167" s="769"/>
      <c r="C167" s="770" t="s">
        <v>474</v>
      </c>
      <c r="D167" s="816" t="s">
        <v>3969</v>
      </c>
      <c r="E167" s="771">
        <v>45413</v>
      </c>
      <c r="F167" s="772">
        <v>45406</v>
      </c>
      <c r="G167" s="770" t="s">
        <v>61</v>
      </c>
      <c r="H167" s="770">
        <v>1152683862</v>
      </c>
      <c r="I167" s="770" t="s">
        <v>3503</v>
      </c>
      <c r="J167" s="770" t="s">
        <v>3600</v>
      </c>
      <c r="K167" s="770" t="s">
        <v>2525</v>
      </c>
      <c r="L167" s="770" t="s">
        <v>3601</v>
      </c>
      <c r="M167" s="771">
        <v>33501</v>
      </c>
      <c r="N167" s="813">
        <v>207</v>
      </c>
      <c r="O167" s="770" t="s">
        <v>4</v>
      </c>
      <c r="P167" s="827" t="s">
        <v>3585</v>
      </c>
      <c r="Q167" s="818" t="s">
        <v>2524</v>
      </c>
      <c r="R167" s="818" t="s">
        <v>3626</v>
      </c>
      <c r="S167" s="816" t="s">
        <v>3118</v>
      </c>
      <c r="T167" s="740"/>
      <c r="U167" s="775">
        <v>6045432000</v>
      </c>
      <c r="V167" s="740">
        <v>3137159071</v>
      </c>
      <c r="W167" s="820" t="s">
        <v>3602</v>
      </c>
      <c r="X167" s="740" t="s">
        <v>2527</v>
      </c>
      <c r="Y167" s="740"/>
      <c r="Z167" s="740" t="s">
        <v>3119</v>
      </c>
      <c r="AA167" s="740"/>
      <c r="AB167" s="779" t="s">
        <v>2527</v>
      </c>
      <c r="AC167" s="790"/>
      <c r="AD167" s="781" t="s">
        <v>489</v>
      </c>
      <c r="AE167" s="821"/>
      <c r="AF167" s="779" t="s">
        <v>551</v>
      </c>
      <c r="AG167" s="779" t="s">
        <v>600</v>
      </c>
      <c r="AH167" s="779" t="s">
        <v>499</v>
      </c>
      <c r="AI167" s="779" t="s">
        <v>492</v>
      </c>
      <c r="AJ167" s="822">
        <v>45329</v>
      </c>
      <c r="AK167" s="822">
        <v>47118</v>
      </c>
      <c r="AL167" s="816">
        <v>48</v>
      </c>
      <c r="AM167" s="828">
        <v>66962044</v>
      </c>
      <c r="AN167" s="828">
        <v>5246837</v>
      </c>
      <c r="AO167" s="829">
        <v>2098735</v>
      </c>
      <c r="AP167" s="740">
        <v>1841201</v>
      </c>
      <c r="AQ167" s="789" t="s">
        <v>821</v>
      </c>
      <c r="AR167" s="790"/>
      <c r="AS167" s="769">
        <v>1</v>
      </c>
      <c r="AT167" s="791" t="s">
        <v>112</v>
      </c>
      <c r="AU167" s="792" t="s">
        <v>112</v>
      </c>
      <c r="AV167" s="792" t="s">
        <v>112</v>
      </c>
      <c r="AW167" s="792" t="s">
        <v>112</v>
      </c>
      <c r="AX167" s="792" t="s">
        <v>112</v>
      </c>
      <c r="AY167" s="769"/>
      <c r="AZ167" s="769"/>
      <c r="BA167" s="769"/>
      <c r="BB167" s="769"/>
      <c r="BC167" s="769"/>
      <c r="BD167" s="769"/>
      <c r="BE167" s="769"/>
      <c r="BF167" s="769"/>
      <c r="BG167" s="769" t="s">
        <v>112</v>
      </c>
      <c r="BH167" s="769" t="s">
        <v>112</v>
      </c>
      <c r="BI167" s="769" t="s">
        <v>112</v>
      </c>
      <c r="BJ167" s="769" t="s">
        <v>112</v>
      </c>
      <c r="BK167" s="769" t="s">
        <v>112</v>
      </c>
      <c r="BL167" s="769" t="s">
        <v>112</v>
      </c>
      <c r="BM167" s="769" t="s">
        <v>3693</v>
      </c>
      <c r="BN167" s="769" t="s">
        <v>112</v>
      </c>
      <c r="BO167" s="769" t="s">
        <v>112</v>
      </c>
      <c r="BP167" s="769" t="s">
        <v>112</v>
      </c>
      <c r="BQ167" s="769" t="s">
        <v>112</v>
      </c>
      <c r="BR167" s="740"/>
      <c r="BS167" s="740"/>
      <c r="BT167" s="740"/>
      <c r="BU167" s="740"/>
      <c r="BV167" s="740"/>
      <c r="BW167" s="740"/>
      <c r="BX167" s="740"/>
      <c r="BY167" s="740">
        <v>1841201</v>
      </c>
      <c r="BZ167" s="740" t="s">
        <v>3704</v>
      </c>
      <c r="CA167" s="740">
        <v>1841201</v>
      </c>
      <c r="CB167" s="740">
        <v>1</v>
      </c>
      <c r="CC167" s="740">
        <v>0.52200000000000002</v>
      </c>
      <c r="CD167" s="796" t="s">
        <v>3838</v>
      </c>
      <c r="CE167" s="796" t="s">
        <v>2524</v>
      </c>
      <c r="CF167" s="796" t="s">
        <v>3634</v>
      </c>
      <c r="CG167" s="796" t="s">
        <v>177</v>
      </c>
      <c r="CH167" s="797">
        <v>6045432000</v>
      </c>
      <c r="CI167" s="797">
        <v>3002500001</v>
      </c>
      <c r="CJ167" s="798" t="s">
        <v>3706</v>
      </c>
      <c r="CK167" s="740"/>
      <c r="CL167" s="768">
        <v>207</v>
      </c>
      <c r="CM167" s="768" t="str">
        <f t="shared" si="3"/>
        <v>pinta</v>
      </c>
    </row>
    <row r="168" spans="2:91" s="768" customFormat="1" ht="16.5" customHeight="1" thickBot="1">
      <c r="B168" s="769"/>
      <c r="C168" s="770" t="s">
        <v>474</v>
      </c>
      <c r="D168" s="816" t="s">
        <v>3969</v>
      </c>
      <c r="E168" s="771">
        <v>45413</v>
      </c>
      <c r="F168" s="772">
        <v>45406</v>
      </c>
      <c r="G168" s="770" t="s">
        <v>61</v>
      </c>
      <c r="H168" s="770">
        <v>1036395579</v>
      </c>
      <c r="I168" s="770" t="s">
        <v>3603</v>
      </c>
      <c r="J168" s="770" t="s">
        <v>2967</v>
      </c>
      <c r="K168" s="770" t="s">
        <v>2820</v>
      </c>
      <c r="L168" s="770" t="s">
        <v>3604</v>
      </c>
      <c r="M168" s="771">
        <v>33080</v>
      </c>
      <c r="N168" s="813">
        <v>208</v>
      </c>
      <c r="O168" s="770" t="s">
        <v>4</v>
      </c>
      <c r="P168" s="827" t="s">
        <v>3585</v>
      </c>
      <c r="Q168" s="818" t="s">
        <v>2524</v>
      </c>
      <c r="R168" s="818" t="s">
        <v>3626</v>
      </c>
      <c r="S168" s="816" t="s">
        <v>3118</v>
      </c>
      <c r="T168" s="740"/>
      <c r="U168" s="775">
        <v>6045432000</v>
      </c>
      <c r="V168" s="740">
        <v>3205292378</v>
      </c>
      <c r="W168" s="820" t="s">
        <v>3605</v>
      </c>
      <c r="X168" s="740" t="s">
        <v>2527</v>
      </c>
      <c r="Y168" s="740"/>
      <c r="Z168" s="740" t="s">
        <v>3119</v>
      </c>
      <c r="AA168" s="740"/>
      <c r="AB168" s="779" t="s">
        <v>2527</v>
      </c>
      <c r="AC168" s="790"/>
      <c r="AD168" s="781" t="s">
        <v>489</v>
      </c>
      <c r="AE168" s="821"/>
      <c r="AF168" s="779" t="s">
        <v>551</v>
      </c>
      <c r="AG168" s="779" t="s">
        <v>600</v>
      </c>
      <c r="AH168" s="779" t="s">
        <v>499</v>
      </c>
      <c r="AI168" s="779" t="s">
        <v>492</v>
      </c>
      <c r="AJ168" s="822">
        <v>45329</v>
      </c>
      <c r="AK168" s="822">
        <v>47118</v>
      </c>
      <c r="AL168" s="816">
        <v>48</v>
      </c>
      <c r="AM168" s="828">
        <v>66962044</v>
      </c>
      <c r="AN168" s="828">
        <v>5246837</v>
      </c>
      <c r="AO168" s="829">
        <v>2098735</v>
      </c>
      <c r="AP168" s="740">
        <v>1841201</v>
      </c>
      <c r="AQ168" s="789" t="s">
        <v>821</v>
      </c>
      <c r="AR168" s="790"/>
      <c r="AS168" s="769">
        <v>1</v>
      </c>
      <c r="AT168" s="791" t="s">
        <v>112</v>
      </c>
      <c r="AU168" s="792" t="s">
        <v>112</v>
      </c>
      <c r="AV168" s="792" t="s">
        <v>112</v>
      </c>
      <c r="AW168" s="792" t="s">
        <v>112</v>
      </c>
      <c r="AX168" s="792" t="s">
        <v>112</v>
      </c>
      <c r="AY168" s="769"/>
      <c r="AZ168" s="769"/>
      <c r="BA168" s="769"/>
      <c r="BB168" s="769"/>
      <c r="BC168" s="769"/>
      <c r="BD168" s="769"/>
      <c r="BE168" s="769"/>
      <c r="BF168" s="769"/>
      <c r="BG168" s="769" t="s">
        <v>112</v>
      </c>
      <c r="BH168" s="769" t="s">
        <v>112</v>
      </c>
      <c r="BI168" s="769" t="s">
        <v>112</v>
      </c>
      <c r="BJ168" s="769" t="s">
        <v>112</v>
      </c>
      <c r="BK168" s="769" t="s">
        <v>112</v>
      </c>
      <c r="BL168" s="769" t="s">
        <v>112</v>
      </c>
      <c r="BM168" s="769" t="s">
        <v>3693</v>
      </c>
      <c r="BN168" s="769" t="s">
        <v>112</v>
      </c>
      <c r="BO168" s="769" t="s">
        <v>112</v>
      </c>
      <c r="BP168" s="769" t="s">
        <v>112</v>
      </c>
      <c r="BQ168" s="769" t="s">
        <v>112</v>
      </c>
      <c r="BR168" s="740"/>
      <c r="BS168" s="740"/>
      <c r="BT168" s="740"/>
      <c r="BU168" s="740"/>
      <c r="BV168" s="740"/>
      <c r="BW168" s="740"/>
      <c r="BX168" s="740"/>
      <c r="BY168" s="740">
        <v>1841201</v>
      </c>
      <c r="BZ168" s="740" t="s">
        <v>3704</v>
      </c>
      <c r="CA168" s="740">
        <v>1841201</v>
      </c>
      <c r="CB168" s="740">
        <v>1</v>
      </c>
      <c r="CC168" s="740">
        <v>0.52200000000000002</v>
      </c>
      <c r="CD168" s="796" t="s">
        <v>3839</v>
      </c>
      <c r="CE168" s="796" t="s">
        <v>2524</v>
      </c>
      <c r="CF168" s="796" t="s">
        <v>3634</v>
      </c>
      <c r="CG168" s="796" t="s">
        <v>177</v>
      </c>
      <c r="CH168" s="797">
        <v>6045432000</v>
      </c>
      <c r="CI168" s="797">
        <v>3002500001</v>
      </c>
      <c r="CJ168" s="798" t="s">
        <v>3706</v>
      </c>
      <c r="CK168" s="740"/>
      <c r="CL168" s="768">
        <v>208</v>
      </c>
      <c r="CM168" s="768" t="str">
        <f t="shared" si="3"/>
        <v>pinta</v>
      </c>
    </row>
    <row r="169" spans="2:91" s="768" customFormat="1" ht="16.5" customHeight="1" thickBot="1">
      <c r="B169" s="769"/>
      <c r="C169" s="770" t="s">
        <v>474</v>
      </c>
      <c r="D169" s="816" t="s">
        <v>3969</v>
      </c>
      <c r="E169" s="771">
        <v>45413</v>
      </c>
      <c r="F169" s="772">
        <v>45406</v>
      </c>
      <c r="G169" s="770" t="s">
        <v>61</v>
      </c>
      <c r="H169" s="770">
        <v>1036402967</v>
      </c>
      <c r="I169" s="770" t="s">
        <v>3180</v>
      </c>
      <c r="J169" s="770" t="s">
        <v>3169</v>
      </c>
      <c r="K169" s="770" t="s">
        <v>3384</v>
      </c>
      <c r="L169" s="770"/>
      <c r="M169" s="771">
        <v>35804</v>
      </c>
      <c r="N169" s="813">
        <v>209</v>
      </c>
      <c r="O169" s="770" t="s">
        <v>4</v>
      </c>
      <c r="P169" s="827" t="s">
        <v>3585</v>
      </c>
      <c r="Q169" s="818" t="s">
        <v>2524</v>
      </c>
      <c r="R169" s="818" t="s">
        <v>3626</v>
      </c>
      <c r="S169" s="816" t="s">
        <v>3118</v>
      </c>
      <c r="T169" s="740"/>
      <c r="U169" s="775">
        <v>6045432000</v>
      </c>
      <c r="V169" s="740">
        <v>3104903212</v>
      </c>
      <c r="W169" s="820" t="s">
        <v>3606</v>
      </c>
      <c r="X169" s="740" t="s">
        <v>2527</v>
      </c>
      <c r="Y169" s="740"/>
      <c r="Z169" s="740" t="s">
        <v>3119</v>
      </c>
      <c r="AA169" s="740"/>
      <c r="AB169" s="779" t="s">
        <v>2527</v>
      </c>
      <c r="AC169" s="790"/>
      <c r="AD169" s="781" t="s">
        <v>489</v>
      </c>
      <c r="AE169" s="821"/>
      <c r="AF169" s="779" t="s">
        <v>551</v>
      </c>
      <c r="AG169" s="779" t="s">
        <v>600</v>
      </c>
      <c r="AH169" s="779" t="s">
        <v>499</v>
      </c>
      <c r="AI169" s="779" t="s">
        <v>492</v>
      </c>
      <c r="AJ169" s="822">
        <v>45329</v>
      </c>
      <c r="AK169" s="822">
        <v>47118</v>
      </c>
      <c r="AL169" s="816">
        <v>48</v>
      </c>
      <c r="AM169" s="828">
        <v>66962044</v>
      </c>
      <c r="AN169" s="828">
        <v>5246837</v>
      </c>
      <c r="AO169" s="829">
        <v>2098735</v>
      </c>
      <c r="AP169" s="740">
        <v>1841201</v>
      </c>
      <c r="AQ169" s="789" t="s">
        <v>821</v>
      </c>
      <c r="AR169" s="790"/>
      <c r="AS169" s="769">
        <v>1</v>
      </c>
      <c r="AT169" s="791" t="s">
        <v>112</v>
      </c>
      <c r="AU169" s="792" t="s">
        <v>112</v>
      </c>
      <c r="AV169" s="792" t="s">
        <v>112</v>
      </c>
      <c r="AW169" s="792" t="s">
        <v>112</v>
      </c>
      <c r="AX169" s="792" t="s">
        <v>112</v>
      </c>
      <c r="AY169" s="769"/>
      <c r="AZ169" s="769"/>
      <c r="BA169" s="769"/>
      <c r="BB169" s="769"/>
      <c r="BC169" s="769"/>
      <c r="BD169" s="769"/>
      <c r="BE169" s="769"/>
      <c r="BF169" s="769"/>
      <c r="BG169" s="769" t="s">
        <v>112</v>
      </c>
      <c r="BH169" s="769" t="s">
        <v>112</v>
      </c>
      <c r="BI169" s="769" t="s">
        <v>112</v>
      </c>
      <c r="BJ169" s="769" t="s">
        <v>112</v>
      </c>
      <c r="BK169" s="769" t="s">
        <v>112</v>
      </c>
      <c r="BL169" s="769" t="s">
        <v>112</v>
      </c>
      <c r="BM169" s="769" t="s">
        <v>3693</v>
      </c>
      <c r="BN169" s="769" t="s">
        <v>112</v>
      </c>
      <c r="BO169" s="769" t="s">
        <v>112</v>
      </c>
      <c r="BP169" s="769" t="s">
        <v>112</v>
      </c>
      <c r="BQ169" s="769" t="s">
        <v>112</v>
      </c>
      <c r="BR169" s="740"/>
      <c r="BS169" s="740"/>
      <c r="BT169" s="740"/>
      <c r="BU169" s="740"/>
      <c r="BV169" s="740"/>
      <c r="BW169" s="740"/>
      <c r="BX169" s="740"/>
      <c r="BY169" s="740">
        <v>1841201</v>
      </c>
      <c r="BZ169" s="740" t="s">
        <v>3704</v>
      </c>
      <c r="CA169" s="740">
        <v>1841201</v>
      </c>
      <c r="CB169" s="740">
        <v>1</v>
      </c>
      <c r="CC169" s="740">
        <v>0.52200000000000002</v>
      </c>
      <c r="CD169" s="796" t="s">
        <v>3840</v>
      </c>
      <c r="CE169" s="796" t="s">
        <v>2524</v>
      </c>
      <c r="CF169" s="796" t="s">
        <v>3634</v>
      </c>
      <c r="CG169" s="796" t="s">
        <v>177</v>
      </c>
      <c r="CH169" s="797">
        <v>6045432000</v>
      </c>
      <c r="CI169" s="797">
        <v>3002500001</v>
      </c>
      <c r="CJ169" s="798" t="s">
        <v>3706</v>
      </c>
      <c r="CK169" s="740"/>
      <c r="CL169" s="768">
        <v>209</v>
      </c>
      <c r="CM169" s="768" t="str">
        <f t="shared" si="3"/>
        <v>pinta</v>
      </c>
    </row>
    <row r="170" spans="2:91" s="768" customFormat="1" ht="16.5" customHeight="1" thickBot="1">
      <c r="B170" s="769"/>
      <c r="C170" s="770" t="s">
        <v>474</v>
      </c>
      <c r="D170" s="816" t="s">
        <v>3969</v>
      </c>
      <c r="E170" s="771">
        <v>45413</v>
      </c>
      <c r="F170" s="772">
        <v>45406</v>
      </c>
      <c r="G170" s="770" t="s">
        <v>61</v>
      </c>
      <c r="H170" s="770">
        <v>1036393232</v>
      </c>
      <c r="I170" s="770" t="s">
        <v>3607</v>
      </c>
      <c r="J170" s="770" t="s">
        <v>3608</v>
      </c>
      <c r="K170" s="770" t="s">
        <v>3609</v>
      </c>
      <c r="L170" s="770" t="s">
        <v>2677</v>
      </c>
      <c r="M170" s="771">
        <v>32107</v>
      </c>
      <c r="N170" s="813">
        <v>210</v>
      </c>
      <c r="O170" s="770" t="s">
        <v>4</v>
      </c>
      <c r="P170" s="827" t="s">
        <v>3585</v>
      </c>
      <c r="Q170" s="818" t="s">
        <v>2524</v>
      </c>
      <c r="R170" s="818" t="s">
        <v>3626</v>
      </c>
      <c r="S170" s="816" t="s">
        <v>3118</v>
      </c>
      <c r="T170" s="740"/>
      <c r="U170" s="775">
        <v>6045432000</v>
      </c>
      <c r="V170" s="740">
        <v>3127473298</v>
      </c>
      <c r="W170" s="820" t="s">
        <v>3610</v>
      </c>
      <c r="X170" s="740" t="s">
        <v>2527</v>
      </c>
      <c r="Y170" s="740"/>
      <c r="Z170" s="740" t="s">
        <v>2548</v>
      </c>
      <c r="AA170" s="740"/>
      <c r="AB170" s="779" t="s">
        <v>2527</v>
      </c>
      <c r="AC170" s="790"/>
      <c r="AD170" s="781" t="s">
        <v>489</v>
      </c>
      <c r="AE170" s="821"/>
      <c r="AF170" s="779" t="s">
        <v>551</v>
      </c>
      <c r="AG170" s="779" t="s">
        <v>600</v>
      </c>
      <c r="AH170" s="779" t="s">
        <v>499</v>
      </c>
      <c r="AI170" s="779" t="s">
        <v>492</v>
      </c>
      <c r="AJ170" s="822">
        <v>45329</v>
      </c>
      <c r="AK170" s="822">
        <v>47118</v>
      </c>
      <c r="AL170" s="816">
        <v>48</v>
      </c>
      <c r="AM170" s="828">
        <v>66962044</v>
      </c>
      <c r="AN170" s="828">
        <v>5246837</v>
      </c>
      <c r="AO170" s="829">
        <v>2098735</v>
      </c>
      <c r="AP170" s="740">
        <v>1841201</v>
      </c>
      <c r="AQ170" s="789" t="s">
        <v>821</v>
      </c>
      <c r="AR170" s="790"/>
      <c r="AS170" s="769">
        <v>1</v>
      </c>
      <c r="AT170" s="791" t="s">
        <v>112</v>
      </c>
      <c r="AU170" s="792" t="s">
        <v>112</v>
      </c>
      <c r="AV170" s="792" t="s">
        <v>112</v>
      </c>
      <c r="AW170" s="792" t="s">
        <v>112</v>
      </c>
      <c r="AX170" s="792" t="s">
        <v>112</v>
      </c>
      <c r="AY170" s="769"/>
      <c r="AZ170" s="769"/>
      <c r="BA170" s="769"/>
      <c r="BB170" s="769"/>
      <c r="BC170" s="769"/>
      <c r="BD170" s="769"/>
      <c r="BE170" s="769"/>
      <c r="BF170" s="769"/>
      <c r="BG170" s="769" t="s">
        <v>112</v>
      </c>
      <c r="BH170" s="769" t="s">
        <v>112</v>
      </c>
      <c r="BI170" s="769" t="s">
        <v>112</v>
      </c>
      <c r="BJ170" s="769" t="s">
        <v>112</v>
      </c>
      <c r="BK170" s="769" t="s">
        <v>112</v>
      </c>
      <c r="BL170" s="769" t="s">
        <v>112</v>
      </c>
      <c r="BM170" s="769" t="s">
        <v>3693</v>
      </c>
      <c r="BN170" s="769" t="s">
        <v>112</v>
      </c>
      <c r="BO170" s="769" t="s">
        <v>112</v>
      </c>
      <c r="BP170" s="769" t="s">
        <v>112</v>
      </c>
      <c r="BQ170" s="769" t="s">
        <v>112</v>
      </c>
      <c r="BR170" s="740"/>
      <c r="BS170" s="740"/>
      <c r="BT170" s="740"/>
      <c r="BU170" s="740"/>
      <c r="BV170" s="740"/>
      <c r="BW170" s="740"/>
      <c r="BX170" s="740"/>
      <c r="BY170" s="740">
        <v>1841201</v>
      </c>
      <c r="BZ170" s="740" t="s">
        <v>3704</v>
      </c>
      <c r="CA170" s="740">
        <v>1841201</v>
      </c>
      <c r="CB170" s="740">
        <v>1</v>
      </c>
      <c r="CC170" s="740">
        <v>0.52200000000000002</v>
      </c>
      <c r="CD170" s="796" t="s">
        <v>3841</v>
      </c>
      <c r="CE170" s="796" t="s">
        <v>2524</v>
      </c>
      <c r="CF170" s="796" t="s">
        <v>3634</v>
      </c>
      <c r="CG170" s="796" t="s">
        <v>177</v>
      </c>
      <c r="CH170" s="797">
        <v>6045432000</v>
      </c>
      <c r="CI170" s="797">
        <v>3002500001</v>
      </c>
      <c r="CJ170" s="798" t="s">
        <v>3706</v>
      </c>
      <c r="CK170" s="740"/>
      <c r="CL170" s="768">
        <v>210</v>
      </c>
      <c r="CM170" s="768" t="str">
        <f t="shared" si="3"/>
        <v>pinta</v>
      </c>
    </row>
    <row r="171" spans="2:91" s="768" customFormat="1" ht="16.5" customHeight="1" thickBot="1">
      <c r="B171" s="769"/>
      <c r="C171" s="770" t="s">
        <v>474</v>
      </c>
      <c r="D171" s="816" t="s">
        <v>3969</v>
      </c>
      <c r="E171" s="771">
        <v>45413</v>
      </c>
      <c r="F171" s="772">
        <v>45406</v>
      </c>
      <c r="G171" s="770" t="s">
        <v>61</v>
      </c>
      <c r="H171" s="770">
        <v>71113856</v>
      </c>
      <c r="I171" s="770" t="s">
        <v>3226</v>
      </c>
      <c r="J171" s="770" t="s">
        <v>2576</v>
      </c>
      <c r="K171" s="770" t="s">
        <v>3216</v>
      </c>
      <c r="L171" s="770" t="s">
        <v>2565</v>
      </c>
      <c r="M171" s="771">
        <v>25793</v>
      </c>
      <c r="N171" s="813">
        <v>211</v>
      </c>
      <c r="O171" s="770" t="s">
        <v>4</v>
      </c>
      <c r="P171" s="827" t="s">
        <v>3585</v>
      </c>
      <c r="Q171" s="818" t="s">
        <v>2524</v>
      </c>
      <c r="R171" s="818" t="s">
        <v>3626</v>
      </c>
      <c r="S171" s="816" t="s">
        <v>3118</v>
      </c>
      <c r="T171" s="740"/>
      <c r="U171" s="775">
        <v>6045432000</v>
      </c>
      <c r="V171" s="740">
        <v>3147646862</v>
      </c>
      <c r="W171" s="820" t="s">
        <v>3611</v>
      </c>
      <c r="X171" s="740" t="s">
        <v>2527</v>
      </c>
      <c r="Y171" s="740"/>
      <c r="Z171" s="740" t="s">
        <v>2548</v>
      </c>
      <c r="AA171" s="740"/>
      <c r="AB171" s="779" t="s">
        <v>2527</v>
      </c>
      <c r="AC171" s="790"/>
      <c r="AD171" s="781" t="s">
        <v>489</v>
      </c>
      <c r="AE171" s="821"/>
      <c r="AF171" s="779" t="s">
        <v>551</v>
      </c>
      <c r="AG171" s="779" t="s">
        <v>600</v>
      </c>
      <c r="AH171" s="779" t="s">
        <v>499</v>
      </c>
      <c r="AI171" s="779" t="s">
        <v>492</v>
      </c>
      <c r="AJ171" s="822">
        <v>45329</v>
      </c>
      <c r="AK171" s="822">
        <v>47118</v>
      </c>
      <c r="AL171" s="816">
        <v>48</v>
      </c>
      <c r="AM171" s="828">
        <v>66962044</v>
      </c>
      <c r="AN171" s="828">
        <v>5246837</v>
      </c>
      <c r="AO171" s="829">
        <v>2098735</v>
      </c>
      <c r="AP171" s="740">
        <v>1841201</v>
      </c>
      <c r="AQ171" s="789" t="s">
        <v>821</v>
      </c>
      <c r="AR171" s="790"/>
      <c r="AS171" s="769">
        <v>1</v>
      </c>
      <c r="AT171" s="791" t="s">
        <v>112</v>
      </c>
      <c r="AU171" s="792" t="s">
        <v>112</v>
      </c>
      <c r="AV171" s="792" t="s">
        <v>112</v>
      </c>
      <c r="AW171" s="792" t="s">
        <v>112</v>
      </c>
      <c r="AX171" s="792" t="s">
        <v>112</v>
      </c>
      <c r="AY171" s="769"/>
      <c r="AZ171" s="769"/>
      <c r="BA171" s="769"/>
      <c r="BB171" s="769"/>
      <c r="BC171" s="769"/>
      <c r="BD171" s="769"/>
      <c r="BE171" s="769"/>
      <c r="BF171" s="769"/>
      <c r="BG171" s="769" t="s">
        <v>112</v>
      </c>
      <c r="BH171" s="769" t="s">
        <v>112</v>
      </c>
      <c r="BI171" s="769" t="s">
        <v>112</v>
      </c>
      <c r="BJ171" s="769" t="s">
        <v>112</v>
      </c>
      <c r="BK171" s="769" t="s">
        <v>112</v>
      </c>
      <c r="BL171" s="769" t="s">
        <v>112</v>
      </c>
      <c r="BM171" s="769" t="s">
        <v>3693</v>
      </c>
      <c r="BN171" s="769" t="s">
        <v>112</v>
      </c>
      <c r="BO171" s="769" t="s">
        <v>112</v>
      </c>
      <c r="BP171" s="769" t="s">
        <v>112</v>
      </c>
      <c r="BQ171" s="769" t="s">
        <v>112</v>
      </c>
      <c r="BR171" s="740"/>
      <c r="BS171" s="740"/>
      <c r="BT171" s="740"/>
      <c r="BU171" s="740"/>
      <c r="BV171" s="740"/>
      <c r="BW171" s="740"/>
      <c r="BX171" s="740"/>
      <c r="BY171" s="740">
        <v>1841201</v>
      </c>
      <c r="BZ171" s="740" t="s">
        <v>3704</v>
      </c>
      <c r="CA171" s="740">
        <v>1841201</v>
      </c>
      <c r="CB171" s="740">
        <v>1</v>
      </c>
      <c r="CC171" s="740">
        <v>0.52200000000000002</v>
      </c>
      <c r="CD171" s="796" t="s">
        <v>3842</v>
      </c>
      <c r="CE171" s="796" t="s">
        <v>2524</v>
      </c>
      <c r="CF171" s="796" t="s">
        <v>3634</v>
      </c>
      <c r="CG171" s="796" t="s">
        <v>177</v>
      </c>
      <c r="CH171" s="797">
        <v>6045432000</v>
      </c>
      <c r="CI171" s="797">
        <v>3002500001</v>
      </c>
      <c r="CJ171" s="798" t="s">
        <v>3706</v>
      </c>
      <c r="CK171" s="740"/>
      <c r="CL171" s="768">
        <v>211</v>
      </c>
      <c r="CM171" s="768" t="str">
        <f t="shared" si="3"/>
        <v>pinta</v>
      </c>
    </row>
    <row r="172" spans="2:91" s="768" customFormat="1" ht="16.5" customHeight="1" thickBot="1">
      <c r="B172" s="769"/>
      <c r="C172" s="770" t="s">
        <v>474</v>
      </c>
      <c r="D172" s="816" t="s">
        <v>3969</v>
      </c>
      <c r="E172" s="771">
        <v>45413</v>
      </c>
      <c r="F172" s="772">
        <v>45406</v>
      </c>
      <c r="G172" s="770" t="s">
        <v>61</v>
      </c>
      <c r="H172" s="770">
        <v>15446973</v>
      </c>
      <c r="I172" s="770" t="s">
        <v>3612</v>
      </c>
      <c r="J172" s="770" t="s">
        <v>2655</v>
      </c>
      <c r="K172" s="770" t="s">
        <v>3613</v>
      </c>
      <c r="L172" s="770" t="s">
        <v>3537</v>
      </c>
      <c r="M172" s="771">
        <v>30786</v>
      </c>
      <c r="N172" s="813">
        <v>212</v>
      </c>
      <c r="O172" s="770" t="s">
        <v>4</v>
      </c>
      <c r="P172" s="827" t="s">
        <v>3585</v>
      </c>
      <c r="Q172" s="818" t="s">
        <v>2524</v>
      </c>
      <c r="R172" s="818" t="s">
        <v>3626</v>
      </c>
      <c r="S172" s="816" t="s">
        <v>3118</v>
      </c>
      <c r="T172" s="740"/>
      <c r="U172" s="775">
        <v>6045432000</v>
      </c>
      <c r="V172" s="740">
        <v>3116019839</v>
      </c>
      <c r="W172" s="820" t="s">
        <v>3614</v>
      </c>
      <c r="X172" s="740" t="s">
        <v>2527</v>
      </c>
      <c r="Y172" s="740"/>
      <c r="Z172" s="740" t="s">
        <v>2573</v>
      </c>
      <c r="AA172" s="740"/>
      <c r="AB172" s="779" t="s">
        <v>2527</v>
      </c>
      <c r="AC172" s="790"/>
      <c r="AD172" s="781" t="s">
        <v>489</v>
      </c>
      <c r="AE172" s="821"/>
      <c r="AF172" s="779" t="s">
        <v>551</v>
      </c>
      <c r="AG172" s="779" t="s">
        <v>600</v>
      </c>
      <c r="AH172" s="779" t="s">
        <v>499</v>
      </c>
      <c r="AI172" s="779" t="s">
        <v>492</v>
      </c>
      <c r="AJ172" s="822">
        <v>45329</v>
      </c>
      <c r="AK172" s="822">
        <v>47118</v>
      </c>
      <c r="AL172" s="816">
        <v>48</v>
      </c>
      <c r="AM172" s="828">
        <v>66962044</v>
      </c>
      <c r="AN172" s="828">
        <v>5246837</v>
      </c>
      <c r="AO172" s="829">
        <v>2098735</v>
      </c>
      <c r="AP172" s="740">
        <v>1841201</v>
      </c>
      <c r="AQ172" s="789" t="s">
        <v>821</v>
      </c>
      <c r="AR172" s="790"/>
      <c r="AS172" s="769">
        <v>1</v>
      </c>
      <c r="AT172" s="791" t="s">
        <v>112</v>
      </c>
      <c r="AU172" s="792" t="s">
        <v>112</v>
      </c>
      <c r="AV172" s="792" t="s">
        <v>112</v>
      </c>
      <c r="AW172" s="792" t="s">
        <v>112</v>
      </c>
      <c r="AX172" s="792" t="s">
        <v>112</v>
      </c>
      <c r="AY172" s="769"/>
      <c r="AZ172" s="769"/>
      <c r="BA172" s="769"/>
      <c r="BB172" s="769"/>
      <c r="BC172" s="769"/>
      <c r="BD172" s="769"/>
      <c r="BE172" s="769"/>
      <c r="BF172" s="769"/>
      <c r="BG172" s="769" t="s">
        <v>112</v>
      </c>
      <c r="BH172" s="769" t="s">
        <v>112</v>
      </c>
      <c r="BI172" s="769" t="s">
        <v>112</v>
      </c>
      <c r="BJ172" s="769" t="s">
        <v>112</v>
      </c>
      <c r="BK172" s="769" t="s">
        <v>112</v>
      </c>
      <c r="BL172" s="769" t="s">
        <v>112</v>
      </c>
      <c r="BM172" s="769" t="s">
        <v>3693</v>
      </c>
      <c r="BN172" s="769" t="s">
        <v>112</v>
      </c>
      <c r="BO172" s="769" t="s">
        <v>112</v>
      </c>
      <c r="BP172" s="769" t="s">
        <v>112</v>
      </c>
      <c r="BQ172" s="769" t="s">
        <v>112</v>
      </c>
      <c r="BR172" s="740"/>
      <c r="BS172" s="740"/>
      <c r="BT172" s="740"/>
      <c r="BU172" s="740"/>
      <c r="BV172" s="740"/>
      <c r="BW172" s="740"/>
      <c r="BX172" s="740"/>
      <c r="BY172" s="740">
        <v>1841201</v>
      </c>
      <c r="BZ172" s="740" t="s">
        <v>3704</v>
      </c>
      <c r="CA172" s="740">
        <v>1841201</v>
      </c>
      <c r="CB172" s="740">
        <v>1</v>
      </c>
      <c r="CC172" s="740">
        <v>0.52200000000000002</v>
      </c>
      <c r="CD172" s="796" t="s">
        <v>3843</v>
      </c>
      <c r="CE172" s="796" t="s">
        <v>2524</v>
      </c>
      <c r="CF172" s="796" t="s">
        <v>3634</v>
      </c>
      <c r="CG172" s="796" t="s">
        <v>177</v>
      </c>
      <c r="CH172" s="797">
        <v>6045432000</v>
      </c>
      <c r="CI172" s="797">
        <v>3002500001</v>
      </c>
      <c r="CJ172" s="798" t="s">
        <v>3706</v>
      </c>
      <c r="CK172" s="740"/>
      <c r="CL172" s="768">
        <v>212</v>
      </c>
      <c r="CM172" s="768" t="str">
        <f t="shared" si="3"/>
        <v>pinta</v>
      </c>
    </row>
    <row r="173" spans="2:91" s="768" customFormat="1" ht="16.5" customHeight="1" thickBot="1">
      <c r="B173" s="769"/>
      <c r="C173" s="770" t="s">
        <v>474</v>
      </c>
      <c r="D173" s="816" t="s">
        <v>3969</v>
      </c>
      <c r="E173" s="771">
        <v>45413</v>
      </c>
      <c r="F173" s="772">
        <v>45406</v>
      </c>
      <c r="G173" s="770" t="s">
        <v>61</v>
      </c>
      <c r="H173" s="770">
        <v>71114644</v>
      </c>
      <c r="I173" s="1007" t="s">
        <v>3311</v>
      </c>
      <c r="J173" s="770" t="s">
        <v>3608</v>
      </c>
      <c r="K173" s="770" t="s">
        <v>3615</v>
      </c>
      <c r="L173" s="770" t="s">
        <v>2785</v>
      </c>
      <c r="M173" s="771">
        <v>26929</v>
      </c>
      <c r="N173" s="813">
        <v>213</v>
      </c>
      <c r="O173" s="770" t="s">
        <v>4</v>
      </c>
      <c r="P173" s="827" t="s">
        <v>3585</v>
      </c>
      <c r="Q173" s="818" t="s">
        <v>2524</v>
      </c>
      <c r="R173" s="818" t="s">
        <v>3626</v>
      </c>
      <c r="S173" s="816" t="s">
        <v>3118</v>
      </c>
      <c r="T173" s="740"/>
      <c r="U173" s="775">
        <v>6045432000</v>
      </c>
      <c r="V173" s="740">
        <v>3165646332</v>
      </c>
      <c r="W173" s="820" t="s">
        <v>3616</v>
      </c>
      <c r="X173" s="740" t="s">
        <v>2527</v>
      </c>
      <c r="Y173" s="740"/>
      <c r="Z173" s="740" t="s">
        <v>2548</v>
      </c>
      <c r="AA173" s="740"/>
      <c r="AB173" s="779" t="s">
        <v>2527</v>
      </c>
      <c r="AC173" s="790"/>
      <c r="AD173" s="781" t="s">
        <v>489</v>
      </c>
      <c r="AE173" s="821"/>
      <c r="AF173" s="779" t="s">
        <v>551</v>
      </c>
      <c r="AG173" s="779" t="s">
        <v>600</v>
      </c>
      <c r="AH173" s="779" t="s">
        <v>499</v>
      </c>
      <c r="AI173" s="779" t="s">
        <v>492</v>
      </c>
      <c r="AJ173" s="822">
        <v>45329</v>
      </c>
      <c r="AK173" s="822">
        <v>47118</v>
      </c>
      <c r="AL173" s="816">
        <v>48</v>
      </c>
      <c r="AM173" s="828">
        <v>66962044</v>
      </c>
      <c r="AN173" s="828">
        <v>5246837</v>
      </c>
      <c r="AO173" s="829">
        <v>2098735</v>
      </c>
      <c r="AP173" s="740">
        <v>1841201</v>
      </c>
      <c r="AQ173" s="789" t="s">
        <v>821</v>
      </c>
      <c r="AR173" s="790"/>
      <c r="AS173" s="769">
        <v>1</v>
      </c>
      <c r="AT173" s="791" t="s">
        <v>112</v>
      </c>
      <c r="AU173" s="792" t="s">
        <v>112</v>
      </c>
      <c r="AV173" s="792" t="s">
        <v>112</v>
      </c>
      <c r="AW173" s="792" t="s">
        <v>112</v>
      </c>
      <c r="AX173" s="792" t="s">
        <v>112</v>
      </c>
      <c r="AY173" s="769"/>
      <c r="AZ173" s="769"/>
      <c r="BA173" s="769"/>
      <c r="BB173" s="769"/>
      <c r="BC173" s="769"/>
      <c r="BD173" s="769"/>
      <c r="BE173" s="769"/>
      <c r="BF173" s="769"/>
      <c r="BG173" s="769" t="s">
        <v>112</v>
      </c>
      <c r="BH173" s="769" t="s">
        <v>112</v>
      </c>
      <c r="BI173" s="769" t="s">
        <v>112</v>
      </c>
      <c r="BJ173" s="769" t="s">
        <v>112</v>
      </c>
      <c r="BK173" s="769" t="s">
        <v>112</v>
      </c>
      <c r="BL173" s="769" t="s">
        <v>112</v>
      </c>
      <c r="BM173" s="769" t="s">
        <v>3693</v>
      </c>
      <c r="BN173" s="769" t="s">
        <v>112</v>
      </c>
      <c r="BO173" s="769" t="s">
        <v>112</v>
      </c>
      <c r="BP173" s="769" t="s">
        <v>112</v>
      </c>
      <c r="BQ173" s="769" t="s">
        <v>112</v>
      </c>
      <c r="BR173" s="740"/>
      <c r="BS173" s="740"/>
      <c r="BT173" s="740"/>
      <c r="BU173" s="740"/>
      <c r="BV173" s="740"/>
      <c r="BW173" s="740"/>
      <c r="BX173" s="740"/>
      <c r="BY173" s="740">
        <v>1841201</v>
      </c>
      <c r="BZ173" s="740" t="s">
        <v>3704</v>
      </c>
      <c r="CA173" s="740">
        <v>1841201</v>
      </c>
      <c r="CB173" s="740">
        <v>1</v>
      </c>
      <c r="CC173" s="740">
        <v>0.52200000000000002</v>
      </c>
      <c r="CD173" s="796" t="s">
        <v>3844</v>
      </c>
      <c r="CE173" s="796" t="s">
        <v>2524</v>
      </c>
      <c r="CF173" s="796" t="s">
        <v>3634</v>
      </c>
      <c r="CG173" s="796" t="s">
        <v>177</v>
      </c>
      <c r="CH173" s="797">
        <v>6045432000</v>
      </c>
      <c r="CI173" s="797">
        <v>3002500001</v>
      </c>
      <c r="CJ173" s="798" t="s">
        <v>3706</v>
      </c>
      <c r="CK173" s="740"/>
      <c r="CL173" s="768">
        <v>213</v>
      </c>
      <c r="CM173" s="768" t="str">
        <f t="shared" si="3"/>
        <v>pinta</v>
      </c>
    </row>
    <row r="174" spans="2:91" s="768" customFormat="1" ht="16.5" customHeight="1" thickBot="1">
      <c r="B174" s="769"/>
      <c r="C174" s="770" t="s">
        <v>474</v>
      </c>
      <c r="D174" s="816" t="s">
        <v>3969</v>
      </c>
      <c r="E174" s="771">
        <v>45413</v>
      </c>
      <c r="F174" s="772">
        <v>45406</v>
      </c>
      <c r="G174" s="770" t="s">
        <v>61</v>
      </c>
      <c r="H174" s="770">
        <v>71114203</v>
      </c>
      <c r="I174" s="770" t="s">
        <v>3617</v>
      </c>
      <c r="J174" s="770" t="s">
        <v>2576</v>
      </c>
      <c r="K174" s="770" t="s">
        <v>3216</v>
      </c>
      <c r="L174" s="770" t="s">
        <v>2911</v>
      </c>
      <c r="M174" s="771">
        <v>26404</v>
      </c>
      <c r="N174" s="813">
        <v>214</v>
      </c>
      <c r="O174" s="770" t="s">
        <v>4</v>
      </c>
      <c r="P174" s="827" t="s">
        <v>3585</v>
      </c>
      <c r="Q174" s="818" t="s">
        <v>2524</v>
      </c>
      <c r="R174" s="818" t="s">
        <v>3626</v>
      </c>
      <c r="S174" s="816" t="s">
        <v>3118</v>
      </c>
      <c r="T174" s="740"/>
      <c r="U174" s="775">
        <v>6045432000</v>
      </c>
      <c r="V174" s="740">
        <v>3127473298</v>
      </c>
      <c r="W174" s="820" t="s">
        <v>3618</v>
      </c>
      <c r="X174" s="740" t="s">
        <v>2527</v>
      </c>
      <c r="Y174" s="740"/>
      <c r="Z174" s="740" t="s">
        <v>3119</v>
      </c>
      <c r="AA174" s="740"/>
      <c r="AB174" s="779" t="s">
        <v>2527</v>
      </c>
      <c r="AC174" s="790"/>
      <c r="AD174" s="781" t="s">
        <v>489</v>
      </c>
      <c r="AE174" s="821"/>
      <c r="AF174" s="779" t="s">
        <v>551</v>
      </c>
      <c r="AG174" s="779" t="s">
        <v>600</v>
      </c>
      <c r="AH174" s="779" t="s">
        <v>499</v>
      </c>
      <c r="AI174" s="779" t="s">
        <v>492</v>
      </c>
      <c r="AJ174" s="822">
        <v>45329</v>
      </c>
      <c r="AK174" s="822">
        <v>47118</v>
      </c>
      <c r="AL174" s="816">
        <v>48</v>
      </c>
      <c r="AM174" s="828">
        <v>66962044</v>
      </c>
      <c r="AN174" s="828">
        <v>5246837</v>
      </c>
      <c r="AO174" s="829">
        <v>2098735</v>
      </c>
      <c r="AP174" s="740">
        <v>1841201</v>
      </c>
      <c r="AQ174" s="789" t="s">
        <v>821</v>
      </c>
      <c r="AR174" s="790"/>
      <c r="AS174" s="769">
        <v>1</v>
      </c>
      <c r="AT174" s="791" t="s">
        <v>112</v>
      </c>
      <c r="AU174" s="792" t="s">
        <v>112</v>
      </c>
      <c r="AV174" s="792" t="s">
        <v>112</v>
      </c>
      <c r="AW174" s="792" t="s">
        <v>112</v>
      </c>
      <c r="AX174" s="792" t="s">
        <v>112</v>
      </c>
      <c r="AY174" s="769"/>
      <c r="AZ174" s="769"/>
      <c r="BA174" s="769"/>
      <c r="BB174" s="769"/>
      <c r="BC174" s="769"/>
      <c r="BD174" s="769"/>
      <c r="BE174" s="769"/>
      <c r="BF174" s="769"/>
      <c r="BG174" s="769" t="s">
        <v>112</v>
      </c>
      <c r="BH174" s="769" t="s">
        <v>112</v>
      </c>
      <c r="BI174" s="769" t="s">
        <v>112</v>
      </c>
      <c r="BJ174" s="769" t="s">
        <v>112</v>
      </c>
      <c r="BK174" s="769" t="s">
        <v>112</v>
      </c>
      <c r="BL174" s="769" t="s">
        <v>112</v>
      </c>
      <c r="BM174" s="769" t="s">
        <v>3693</v>
      </c>
      <c r="BN174" s="769" t="s">
        <v>112</v>
      </c>
      <c r="BO174" s="769" t="s">
        <v>112</v>
      </c>
      <c r="BP174" s="769" t="s">
        <v>112</v>
      </c>
      <c r="BQ174" s="769" t="s">
        <v>112</v>
      </c>
      <c r="BR174" s="740"/>
      <c r="BS174" s="740"/>
      <c r="BT174" s="740"/>
      <c r="BU174" s="740"/>
      <c r="BV174" s="740"/>
      <c r="BW174" s="740"/>
      <c r="BX174" s="740"/>
      <c r="BY174" s="740">
        <v>1841201</v>
      </c>
      <c r="BZ174" s="740" t="s">
        <v>3704</v>
      </c>
      <c r="CA174" s="740">
        <v>1841201</v>
      </c>
      <c r="CB174" s="740">
        <v>1</v>
      </c>
      <c r="CC174" s="740">
        <v>0.52200000000000002</v>
      </c>
      <c r="CD174" s="796" t="s">
        <v>3845</v>
      </c>
      <c r="CE174" s="796" t="s">
        <v>2524</v>
      </c>
      <c r="CF174" s="796" t="s">
        <v>3634</v>
      </c>
      <c r="CG174" s="796" t="s">
        <v>177</v>
      </c>
      <c r="CH174" s="797">
        <v>6045432000</v>
      </c>
      <c r="CI174" s="797">
        <v>3002500001</v>
      </c>
      <c r="CJ174" s="798" t="s">
        <v>3706</v>
      </c>
      <c r="CK174" s="740"/>
      <c r="CL174" s="768">
        <v>214</v>
      </c>
      <c r="CM174" s="768" t="str">
        <f t="shared" si="3"/>
        <v>pinta</v>
      </c>
    </row>
    <row r="175" spans="2:91" s="768" customFormat="1" ht="16.149999999999999" customHeight="1" thickBot="1">
      <c r="B175" s="769"/>
      <c r="C175" s="770" t="s">
        <v>474</v>
      </c>
      <c r="D175" s="816" t="s">
        <v>3969</v>
      </c>
      <c r="E175" s="771">
        <v>45413</v>
      </c>
      <c r="F175" s="772">
        <v>45406</v>
      </c>
      <c r="G175" s="770" t="s">
        <v>61</v>
      </c>
      <c r="H175" s="770">
        <v>1036400495</v>
      </c>
      <c r="I175" s="770" t="s">
        <v>3317</v>
      </c>
      <c r="J175" s="770" t="s">
        <v>3397</v>
      </c>
      <c r="K175" s="770" t="s">
        <v>3619</v>
      </c>
      <c r="L175" s="770" t="s">
        <v>3620</v>
      </c>
      <c r="M175" s="771">
        <v>34815</v>
      </c>
      <c r="N175" s="813">
        <v>215</v>
      </c>
      <c r="O175" s="770" t="s">
        <v>4</v>
      </c>
      <c r="P175" s="827" t="s">
        <v>3585</v>
      </c>
      <c r="Q175" s="818" t="s">
        <v>2524</v>
      </c>
      <c r="R175" s="818" t="s">
        <v>3626</v>
      </c>
      <c r="S175" s="816" t="s">
        <v>3118</v>
      </c>
      <c r="T175" s="740"/>
      <c r="U175" s="775">
        <v>6045432000</v>
      </c>
      <c r="V175" s="740">
        <v>3137788612</v>
      </c>
      <c r="W175" s="820" t="s">
        <v>3621</v>
      </c>
      <c r="X175" s="740" t="s">
        <v>3139</v>
      </c>
      <c r="Y175" s="740"/>
      <c r="Z175" s="740" t="s">
        <v>3119</v>
      </c>
      <c r="AA175" s="740"/>
      <c r="AB175" s="779" t="s">
        <v>2527</v>
      </c>
      <c r="AC175" s="790"/>
      <c r="AD175" s="781" t="s">
        <v>489</v>
      </c>
      <c r="AE175" s="821"/>
      <c r="AF175" s="779" t="s">
        <v>551</v>
      </c>
      <c r="AG175" s="779" t="s">
        <v>600</v>
      </c>
      <c r="AH175" s="779" t="s">
        <v>499</v>
      </c>
      <c r="AI175" s="779" t="s">
        <v>492</v>
      </c>
      <c r="AJ175" s="822">
        <v>45329</v>
      </c>
      <c r="AK175" s="822">
        <v>47118</v>
      </c>
      <c r="AL175" s="816">
        <v>48</v>
      </c>
      <c r="AM175" s="828">
        <v>66962044</v>
      </c>
      <c r="AN175" s="828">
        <v>5246837</v>
      </c>
      <c r="AO175" s="829">
        <v>2098735</v>
      </c>
      <c r="AP175" s="740">
        <v>1841201</v>
      </c>
      <c r="AQ175" s="789" t="s">
        <v>821</v>
      </c>
      <c r="AR175" s="790"/>
      <c r="AS175" s="769">
        <v>1</v>
      </c>
      <c r="AT175" s="791" t="s">
        <v>112</v>
      </c>
      <c r="AU175" s="792" t="s">
        <v>112</v>
      </c>
      <c r="AV175" s="792" t="s">
        <v>112</v>
      </c>
      <c r="AW175" s="792" t="s">
        <v>112</v>
      </c>
      <c r="AX175" s="792" t="s">
        <v>112</v>
      </c>
      <c r="AY175" s="769"/>
      <c r="AZ175" s="769"/>
      <c r="BA175" s="769"/>
      <c r="BB175" s="769"/>
      <c r="BC175" s="769"/>
      <c r="BD175" s="769"/>
      <c r="BE175" s="769"/>
      <c r="BF175" s="769"/>
      <c r="BG175" s="769" t="s">
        <v>112</v>
      </c>
      <c r="BH175" s="769" t="s">
        <v>112</v>
      </c>
      <c r="BI175" s="769" t="s">
        <v>112</v>
      </c>
      <c r="BJ175" s="769" t="s">
        <v>112</v>
      </c>
      <c r="BK175" s="769" t="s">
        <v>112</v>
      </c>
      <c r="BL175" s="769" t="s">
        <v>112</v>
      </c>
      <c r="BM175" s="769" t="s">
        <v>3693</v>
      </c>
      <c r="BN175" s="769" t="s">
        <v>112</v>
      </c>
      <c r="BO175" s="769" t="s">
        <v>112</v>
      </c>
      <c r="BP175" s="769" t="s">
        <v>112</v>
      </c>
      <c r="BQ175" s="769" t="s">
        <v>112</v>
      </c>
      <c r="BR175" s="740"/>
      <c r="BS175" s="740"/>
      <c r="BT175" s="740"/>
      <c r="BU175" s="740"/>
      <c r="BV175" s="740"/>
      <c r="BW175" s="740"/>
      <c r="BX175" s="740"/>
      <c r="BY175" s="740">
        <v>1841201</v>
      </c>
      <c r="BZ175" s="740" t="s">
        <v>3704</v>
      </c>
      <c r="CA175" s="740">
        <v>1841201</v>
      </c>
      <c r="CB175" s="740">
        <v>1</v>
      </c>
      <c r="CC175" s="740">
        <v>0.52200000000000002</v>
      </c>
      <c r="CD175" s="796" t="s">
        <v>3846</v>
      </c>
      <c r="CE175" s="796" t="s">
        <v>2524</v>
      </c>
      <c r="CF175" s="796" t="s">
        <v>3634</v>
      </c>
      <c r="CG175" s="796" t="s">
        <v>177</v>
      </c>
      <c r="CH175" s="797">
        <v>6045432000</v>
      </c>
      <c r="CI175" s="797">
        <v>3002500001</v>
      </c>
      <c r="CJ175" s="798" t="s">
        <v>3706</v>
      </c>
      <c r="CK175" s="740"/>
      <c r="CL175" s="768">
        <v>215</v>
      </c>
      <c r="CM175" s="768" t="str">
        <f t="shared" si="3"/>
        <v>pinta</v>
      </c>
    </row>
    <row r="176" spans="2:91" s="768" customFormat="1" ht="16.5" customHeight="1" thickBot="1">
      <c r="B176" s="769"/>
      <c r="C176" s="770" t="s">
        <v>474</v>
      </c>
      <c r="D176" s="816" t="s">
        <v>3970</v>
      </c>
      <c r="E176" s="771">
        <v>45413</v>
      </c>
      <c r="F176" s="772">
        <v>45406</v>
      </c>
      <c r="G176" s="770" t="s">
        <v>61</v>
      </c>
      <c r="H176" s="770">
        <v>1036401883</v>
      </c>
      <c r="I176" s="770" t="s">
        <v>3346</v>
      </c>
      <c r="J176" s="770" t="s">
        <v>2655</v>
      </c>
      <c r="K176" s="770" t="s">
        <v>3566</v>
      </c>
      <c r="L176" s="770" t="s">
        <v>2863</v>
      </c>
      <c r="M176" s="771">
        <v>32874</v>
      </c>
      <c r="N176" s="813">
        <v>216</v>
      </c>
      <c r="O176" s="770" t="s">
        <v>524</v>
      </c>
      <c r="P176" s="999" t="s">
        <v>3567</v>
      </c>
      <c r="Q176" s="818" t="s">
        <v>2524</v>
      </c>
      <c r="R176" s="818" t="s">
        <v>3626</v>
      </c>
      <c r="S176" s="816" t="s">
        <v>3118</v>
      </c>
      <c r="T176" s="740"/>
      <c r="U176" s="775">
        <v>6045432000</v>
      </c>
      <c r="V176" s="740">
        <v>3137574506</v>
      </c>
      <c r="W176" s="820" t="s">
        <v>3568</v>
      </c>
      <c r="X176" s="740" t="s">
        <v>2547</v>
      </c>
      <c r="Y176" s="740"/>
      <c r="Z176" s="740" t="s">
        <v>2623</v>
      </c>
      <c r="AA176" s="740"/>
      <c r="AB176" s="779" t="s">
        <v>2527</v>
      </c>
      <c r="AC176" s="790"/>
      <c r="AD176" s="781" t="s">
        <v>489</v>
      </c>
      <c r="AE176" s="821"/>
      <c r="AF176" s="779" t="s">
        <v>551</v>
      </c>
      <c r="AG176" s="779" t="s">
        <v>600</v>
      </c>
      <c r="AH176" s="779" t="s">
        <v>485</v>
      </c>
      <c r="AI176" s="779" t="s">
        <v>492</v>
      </c>
      <c r="AJ176" s="822">
        <v>45358</v>
      </c>
      <c r="AK176" s="822">
        <v>45646</v>
      </c>
      <c r="AL176" s="816">
        <v>9</v>
      </c>
      <c r="AM176" s="828">
        <v>20496667</v>
      </c>
      <c r="AN176" s="824">
        <v>2150000</v>
      </c>
      <c r="AO176" s="825">
        <v>1300000</v>
      </c>
      <c r="AP176" s="740">
        <v>1841201</v>
      </c>
      <c r="AQ176" s="789" t="s">
        <v>821</v>
      </c>
      <c r="AR176" s="790"/>
      <c r="AS176" s="769">
        <v>1</v>
      </c>
      <c r="AT176" s="791" t="s">
        <v>112</v>
      </c>
      <c r="AU176" s="792" t="s">
        <v>112</v>
      </c>
      <c r="AV176" s="792" t="s">
        <v>112</v>
      </c>
      <c r="AW176" s="792" t="s">
        <v>112</v>
      </c>
      <c r="AX176" s="792" t="s">
        <v>112</v>
      </c>
      <c r="AY176" s="769"/>
      <c r="AZ176" s="769"/>
      <c r="BA176" s="769"/>
      <c r="BB176" s="769"/>
      <c r="BC176" s="769"/>
      <c r="BD176" s="769"/>
      <c r="BE176" s="769"/>
      <c r="BF176" s="769"/>
      <c r="BG176" s="769" t="s">
        <v>112</v>
      </c>
      <c r="BH176" s="769" t="s">
        <v>112</v>
      </c>
      <c r="BI176" s="769" t="s">
        <v>112</v>
      </c>
      <c r="BJ176" s="769" t="s">
        <v>112</v>
      </c>
      <c r="BK176" s="769" t="s">
        <v>112</v>
      </c>
      <c r="BL176" s="769" t="s">
        <v>112</v>
      </c>
      <c r="BM176" s="769" t="s">
        <v>3693</v>
      </c>
      <c r="BN176" s="769" t="s">
        <v>112</v>
      </c>
      <c r="BO176" s="769" t="s">
        <v>112</v>
      </c>
      <c r="BP176" s="769" t="s">
        <v>112</v>
      </c>
      <c r="BQ176" s="769" t="s">
        <v>112</v>
      </c>
      <c r="BR176" s="740"/>
      <c r="BS176" s="740"/>
      <c r="BT176" s="740"/>
      <c r="BU176" s="740"/>
      <c r="BV176" s="740"/>
      <c r="BW176" s="740"/>
      <c r="BX176" s="740"/>
      <c r="BY176" s="740">
        <v>1841201</v>
      </c>
      <c r="BZ176" s="794" t="s">
        <v>3704</v>
      </c>
      <c r="CA176" s="740">
        <v>1841201</v>
      </c>
      <c r="CB176" s="740">
        <v>1</v>
      </c>
      <c r="CC176" s="740">
        <v>0.52200000000000002</v>
      </c>
      <c r="CD176" s="796" t="s">
        <v>3825</v>
      </c>
      <c r="CE176" s="796" t="s">
        <v>2524</v>
      </c>
      <c r="CF176" s="796" t="s">
        <v>3634</v>
      </c>
      <c r="CG176" s="796" t="s">
        <v>177</v>
      </c>
      <c r="CH176" s="797">
        <v>6045432000</v>
      </c>
      <c r="CI176" s="797">
        <v>3002500001</v>
      </c>
      <c r="CJ176" s="798" t="s">
        <v>3706</v>
      </c>
      <c r="CK176" s="740"/>
      <c r="CL176" s="768">
        <v>216</v>
      </c>
      <c r="CM176" s="768" t="str">
        <f t="shared" si="3"/>
        <v>pinta</v>
      </c>
    </row>
    <row r="177" spans="2:92" s="768" customFormat="1" ht="16.5" customHeight="1" thickBot="1">
      <c r="B177" s="769"/>
      <c r="C177" s="770" t="s">
        <v>474</v>
      </c>
      <c r="D177" s="816" t="s">
        <v>3970</v>
      </c>
      <c r="E177" s="771">
        <v>45413</v>
      </c>
      <c r="F177" s="772">
        <v>45406</v>
      </c>
      <c r="G177" s="770" t="s">
        <v>61</v>
      </c>
      <c r="H177" s="770">
        <v>98761594</v>
      </c>
      <c r="I177" s="770" t="s">
        <v>3561</v>
      </c>
      <c r="J177" s="770" t="s">
        <v>3121</v>
      </c>
      <c r="K177" s="770" t="s">
        <v>3562</v>
      </c>
      <c r="L177" s="770" t="s">
        <v>3563</v>
      </c>
      <c r="M177" s="771">
        <v>34765</v>
      </c>
      <c r="N177" s="813">
        <v>217</v>
      </c>
      <c r="O177" s="770" t="s">
        <v>4</v>
      </c>
      <c r="P177" s="999" t="s">
        <v>3564</v>
      </c>
      <c r="Q177" s="818" t="s">
        <v>2524</v>
      </c>
      <c r="R177" s="818" t="s">
        <v>3626</v>
      </c>
      <c r="S177" s="816" t="s">
        <v>3118</v>
      </c>
      <c r="T177" s="740"/>
      <c r="U177" s="775">
        <v>6045432000</v>
      </c>
      <c r="V177" s="740">
        <v>3013820647</v>
      </c>
      <c r="W177" s="820" t="s">
        <v>3565</v>
      </c>
      <c r="X177" s="740" t="s">
        <v>2527</v>
      </c>
      <c r="Y177" s="740"/>
      <c r="Z177" s="740" t="s">
        <v>2623</v>
      </c>
      <c r="AA177" s="740"/>
      <c r="AB177" s="779" t="s">
        <v>2527</v>
      </c>
      <c r="AC177" s="790"/>
      <c r="AD177" s="781" t="s">
        <v>489</v>
      </c>
      <c r="AE177" s="821"/>
      <c r="AF177" s="779" t="s">
        <v>551</v>
      </c>
      <c r="AG177" s="779" t="s">
        <v>600</v>
      </c>
      <c r="AH177" s="779" t="s">
        <v>485</v>
      </c>
      <c r="AI177" s="779" t="s">
        <v>492</v>
      </c>
      <c r="AJ177" s="822">
        <v>45358</v>
      </c>
      <c r="AK177" s="822">
        <v>45646</v>
      </c>
      <c r="AL177" s="816">
        <v>9</v>
      </c>
      <c r="AM177" s="828">
        <v>21333200</v>
      </c>
      <c r="AN177" s="824">
        <v>2133320</v>
      </c>
      <c r="AO177" s="825">
        <v>1300000</v>
      </c>
      <c r="AP177" s="740">
        <v>1841201</v>
      </c>
      <c r="AQ177" s="789" t="s">
        <v>821</v>
      </c>
      <c r="AR177" s="790"/>
      <c r="AS177" s="769">
        <v>1</v>
      </c>
      <c r="AT177" s="791" t="s">
        <v>112</v>
      </c>
      <c r="AU177" s="792" t="s">
        <v>112</v>
      </c>
      <c r="AV177" s="792" t="s">
        <v>112</v>
      </c>
      <c r="AW177" s="792" t="s">
        <v>112</v>
      </c>
      <c r="AX177" s="792" t="s">
        <v>112</v>
      </c>
      <c r="AY177" s="769"/>
      <c r="AZ177" s="769"/>
      <c r="BA177" s="769"/>
      <c r="BB177" s="769"/>
      <c r="BC177" s="769"/>
      <c r="BD177" s="769"/>
      <c r="BE177" s="769"/>
      <c r="BF177" s="769"/>
      <c r="BG177" s="769" t="s">
        <v>112</v>
      </c>
      <c r="BH177" s="769" t="s">
        <v>112</v>
      </c>
      <c r="BI177" s="769" t="s">
        <v>112</v>
      </c>
      <c r="BJ177" s="769" t="s">
        <v>112</v>
      </c>
      <c r="BK177" s="769" t="s">
        <v>112</v>
      </c>
      <c r="BL177" s="769" t="s">
        <v>112</v>
      </c>
      <c r="BM177" s="769" t="s">
        <v>3693</v>
      </c>
      <c r="BN177" s="769" t="s">
        <v>112</v>
      </c>
      <c r="BO177" s="769" t="s">
        <v>112</v>
      </c>
      <c r="BP177" s="769" t="s">
        <v>112</v>
      </c>
      <c r="BQ177" s="769" t="s">
        <v>112</v>
      </c>
      <c r="BR177" s="740"/>
      <c r="BS177" s="740"/>
      <c r="BT177" s="740"/>
      <c r="BU177" s="740"/>
      <c r="BV177" s="740"/>
      <c r="BW177" s="740"/>
      <c r="BX177" s="740"/>
      <c r="BY177" s="740">
        <v>1841201</v>
      </c>
      <c r="BZ177" s="794" t="s">
        <v>3704</v>
      </c>
      <c r="CA177" s="740">
        <v>1841201</v>
      </c>
      <c r="CB177" s="740">
        <v>1</v>
      </c>
      <c r="CC177" s="740">
        <v>0.52200000000000002</v>
      </c>
      <c r="CD177" s="796" t="s">
        <v>3824</v>
      </c>
      <c r="CE177" s="796" t="s">
        <v>2524</v>
      </c>
      <c r="CF177" s="796" t="s">
        <v>3634</v>
      </c>
      <c r="CG177" s="796" t="s">
        <v>177</v>
      </c>
      <c r="CH177" s="797">
        <v>6045432000</v>
      </c>
      <c r="CI177" s="797">
        <v>3002500001</v>
      </c>
      <c r="CJ177" s="798" t="s">
        <v>3706</v>
      </c>
      <c r="CK177" s="740"/>
      <c r="CL177" s="768">
        <v>217</v>
      </c>
      <c r="CM177" s="768" t="str">
        <f t="shared" si="3"/>
        <v>pinta</v>
      </c>
    </row>
    <row r="178" spans="2:92" s="768" customFormat="1" ht="16.5" customHeight="1" thickBot="1">
      <c r="B178" s="769"/>
      <c r="C178" s="770" t="s">
        <v>474</v>
      </c>
      <c r="D178" s="816" t="s">
        <v>3970</v>
      </c>
      <c r="E178" s="771">
        <v>45413</v>
      </c>
      <c r="F178" s="772">
        <v>45406</v>
      </c>
      <c r="G178" s="770" t="s">
        <v>61</v>
      </c>
      <c r="H178" s="770">
        <v>1036395763</v>
      </c>
      <c r="I178" s="770" t="s">
        <v>3146</v>
      </c>
      <c r="J178" s="770" t="s">
        <v>3559</v>
      </c>
      <c r="K178" s="770" t="s">
        <v>3500</v>
      </c>
      <c r="L178" s="770" t="s">
        <v>3511</v>
      </c>
      <c r="M178" s="771">
        <v>33151</v>
      </c>
      <c r="N178" s="813">
        <v>218</v>
      </c>
      <c r="O178" s="770" t="s">
        <v>524</v>
      </c>
      <c r="P178" s="999" t="s">
        <v>3129</v>
      </c>
      <c r="Q178" s="818" t="s">
        <v>2524</v>
      </c>
      <c r="R178" s="818" t="s">
        <v>3626</v>
      </c>
      <c r="S178" s="816" t="s">
        <v>178</v>
      </c>
      <c r="T178" s="740"/>
      <c r="U178" s="775">
        <v>6045432000</v>
      </c>
      <c r="V178" s="740">
        <v>3103231556</v>
      </c>
      <c r="W178" s="820" t="s">
        <v>3560</v>
      </c>
      <c r="X178" s="740" t="s">
        <v>2527</v>
      </c>
      <c r="Y178" s="740"/>
      <c r="Z178" s="740" t="s">
        <v>3119</v>
      </c>
      <c r="AA178" s="740"/>
      <c r="AB178" s="779" t="s">
        <v>2527</v>
      </c>
      <c r="AC178" s="790"/>
      <c r="AD178" s="781" t="s">
        <v>489</v>
      </c>
      <c r="AE178" s="821"/>
      <c r="AF178" s="779" t="s">
        <v>551</v>
      </c>
      <c r="AG178" s="779" t="s">
        <v>600</v>
      </c>
      <c r="AH178" s="779" t="s">
        <v>485</v>
      </c>
      <c r="AI178" s="779" t="s">
        <v>492</v>
      </c>
      <c r="AJ178" s="822">
        <v>45358</v>
      </c>
      <c r="AK178" s="822">
        <v>45646</v>
      </c>
      <c r="AL178" s="816">
        <v>9</v>
      </c>
      <c r="AM178" s="828">
        <v>42000000</v>
      </c>
      <c r="AN178" s="824">
        <v>4131148</v>
      </c>
      <c r="AO178" s="825">
        <v>1653000</v>
      </c>
      <c r="AP178" s="740">
        <v>1841201</v>
      </c>
      <c r="AQ178" s="789" t="s">
        <v>821</v>
      </c>
      <c r="AR178" s="790"/>
      <c r="AS178" s="769">
        <v>1</v>
      </c>
      <c r="AT178" s="791" t="s">
        <v>112</v>
      </c>
      <c r="AU178" s="792" t="s">
        <v>112</v>
      </c>
      <c r="AV178" s="792" t="s">
        <v>112</v>
      </c>
      <c r="AW178" s="792" t="s">
        <v>112</v>
      </c>
      <c r="AX178" s="792" t="s">
        <v>112</v>
      </c>
      <c r="AY178" s="769"/>
      <c r="AZ178" s="769"/>
      <c r="BA178" s="769"/>
      <c r="BB178" s="769"/>
      <c r="BC178" s="769"/>
      <c r="BD178" s="769"/>
      <c r="BE178" s="769"/>
      <c r="BF178" s="769"/>
      <c r="BG178" s="769" t="s">
        <v>112</v>
      </c>
      <c r="BH178" s="769" t="s">
        <v>112</v>
      </c>
      <c r="BI178" s="769" t="s">
        <v>112</v>
      </c>
      <c r="BJ178" s="769" t="s">
        <v>112</v>
      </c>
      <c r="BK178" s="769" t="s">
        <v>112</v>
      </c>
      <c r="BL178" s="769" t="s">
        <v>112</v>
      </c>
      <c r="BM178" s="769" t="s">
        <v>3693</v>
      </c>
      <c r="BN178" s="769" t="s">
        <v>112</v>
      </c>
      <c r="BO178" s="769" t="s">
        <v>112</v>
      </c>
      <c r="BP178" s="769" t="s">
        <v>112</v>
      </c>
      <c r="BQ178" s="769" t="s">
        <v>112</v>
      </c>
      <c r="BR178" s="740"/>
      <c r="BS178" s="740"/>
      <c r="BT178" s="740"/>
      <c r="BU178" s="740"/>
      <c r="BV178" s="740"/>
      <c r="BW178" s="740"/>
      <c r="BX178" s="740"/>
      <c r="BY178" s="740">
        <v>1841201</v>
      </c>
      <c r="BZ178" s="794" t="s">
        <v>3704</v>
      </c>
      <c r="CA178" s="740">
        <v>1841201</v>
      </c>
      <c r="CB178" s="740">
        <v>1</v>
      </c>
      <c r="CC178" s="740">
        <v>0.52200000000000002</v>
      </c>
      <c r="CD178" s="796" t="s">
        <v>3823</v>
      </c>
      <c r="CE178" s="796" t="s">
        <v>2524</v>
      </c>
      <c r="CF178" s="796" t="s">
        <v>3634</v>
      </c>
      <c r="CG178" s="796" t="s">
        <v>177</v>
      </c>
      <c r="CH178" s="797">
        <v>6045432000</v>
      </c>
      <c r="CI178" s="797">
        <v>3002500001</v>
      </c>
      <c r="CJ178" s="798" t="s">
        <v>3706</v>
      </c>
      <c r="CK178" s="740"/>
      <c r="CL178" s="768">
        <v>218</v>
      </c>
      <c r="CM178" s="768" t="str">
        <f t="shared" si="3"/>
        <v>pinta</v>
      </c>
    </row>
    <row r="179" spans="2:92" s="768" customFormat="1" ht="16.5" customHeight="1" thickBot="1">
      <c r="B179" s="769"/>
      <c r="C179" s="770" t="s">
        <v>474</v>
      </c>
      <c r="D179" s="816" t="s">
        <v>3970</v>
      </c>
      <c r="E179" s="771">
        <v>45413</v>
      </c>
      <c r="F179" s="772">
        <v>45406</v>
      </c>
      <c r="G179" s="770" t="s">
        <v>61</v>
      </c>
      <c r="H179" s="770">
        <v>1017158833</v>
      </c>
      <c r="I179" s="770" t="s">
        <v>3555</v>
      </c>
      <c r="J179" s="770" t="s">
        <v>3556</v>
      </c>
      <c r="K179" s="770" t="s">
        <v>3557</v>
      </c>
      <c r="L179" s="770"/>
      <c r="M179" s="771">
        <v>32206</v>
      </c>
      <c r="N179" s="813">
        <v>219</v>
      </c>
      <c r="O179" s="770" t="s">
        <v>524</v>
      </c>
      <c r="P179" s="999" t="s">
        <v>3692</v>
      </c>
      <c r="Q179" s="818" t="s">
        <v>2524</v>
      </c>
      <c r="R179" s="818" t="s">
        <v>3626</v>
      </c>
      <c r="S179" s="819" t="s">
        <v>3118</v>
      </c>
      <c r="T179" s="740"/>
      <c r="U179" s="775">
        <v>6045432000</v>
      </c>
      <c r="V179" s="740">
        <v>3106503788</v>
      </c>
      <c r="W179" s="820" t="s">
        <v>3558</v>
      </c>
      <c r="X179" s="740" t="s">
        <v>2527</v>
      </c>
      <c r="Y179" s="740"/>
      <c r="Z179" s="740" t="s">
        <v>2623</v>
      </c>
      <c r="AA179" s="740"/>
      <c r="AB179" s="779" t="s">
        <v>2527</v>
      </c>
      <c r="AC179" s="790"/>
      <c r="AD179" s="781" t="s">
        <v>489</v>
      </c>
      <c r="AE179" s="821"/>
      <c r="AF179" s="779" t="s">
        <v>551</v>
      </c>
      <c r="AG179" s="779" t="s">
        <v>600</v>
      </c>
      <c r="AH179" s="779" t="s">
        <v>485</v>
      </c>
      <c r="AI179" s="779" t="s">
        <v>492</v>
      </c>
      <c r="AJ179" s="822">
        <v>45358</v>
      </c>
      <c r="AK179" s="822">
        <v>45646</v>
      </c>
      <c r="AL179" s="816">
        <v>9</v>
      </c>
      <c r="AM179" s="1008">
        <v>66000000</v>
      </c>
      <c r="AN179" s="824">
        <v>6491803</v>
      </c>
      <c r="AO179" s="825">
        <v>2597000</v>
      </c>
      <c r="AP179" s="740">
        <v>1841201</v>
      </c>
      <c r="AQ179" s="789" t="s">
        <v>821</v>
      </c>
      <c r="AR179" s="790"/>
      <c r="AS179" s="769">
        <v>1</v>
      </c>
      <c r="AT179" s="791" t="s">
        <v>112</v>
      </c>
      <c r="AU179" s="792" t="s">
        <v>112</v>
      </c>
      <c r="AV179" s="792" t="s">
        <v>112</v>
      </c>
      <c r="AW179" s="792" t="s">
        <v>112</v>
      </c>
      <c r="AX179" s="792" t="s">
        <v>112</v>
      </c>
      <c r="AY179" s="769"/>
      <c r="AZ179" s="769"/>
      <c r="BA179" s="769"/>
      <c r="BB179" s="769"/>
      <c r="BC179" s="769"/>
      <c r="BD179" s="769"/>
      <c r="BE179" s="769"/>
      <c r="BF179" s="769"/>
      <c r="BG179" s="769" t="s">
        <v>112</v>
      </c>
      <c r="BH179" s="769" t="s">
        <v>112</v>
      </c>
      <c r="BI179" s="769" t="s">
        <v>112</v>
      </c>
      <c r="BJ179" s="769" t="s">
        <v>112</v>
      </c>
      <c r="BK179" s="769" t="s">
        <v>112</v>
      </c>
      <c r="BL179" s="769" t="s">
        <v>112</v>
      </c>
      <c r="BM179" s="769" t="s">
        <v>3693</v>
      </c>
      <c r="BN179" s="769" t="s">
        <v>112</v>
      </c>
      <c r="BO179" s="769" t="s">
        <v>112</v>
      </c>
      <c r="BP179" s="769" t="s">
        <v>112</v>
      </c>
      <c r="BQ179" s="769" t="s">
        <v>112</v>
      </c>
      <c r="BR179" s="740"/>
      <c r="BS179" s="740"/>
      <c r="BT179" s="740"/>
      <c r="BU179" s="740"/>
      <c r="BV179" s="740"/>
      <c r="BW179" s="740"/>
      <c r="BX179" s="740"/>
      <c r="BY179" s="740">
        <v>1841201</v>
      </c>
      <c r="BZ179" s="794" t="s">
        <v>3704</v>
      </c>
      <c r="CA179" s="740">
        <v>1841201</v>
      </c>
      <c r="CB179" s="740">
        <v>1</v>
      </c>
      <c r="CC179" s="740">
        <v>0.52200000000000002</v>
      </c>
      <c r="CD179" s="796" t="s">
        <v>3822</v>
      </c>
      <c r="CE179" s="796" t="s">
        <v>2524</v>
      </c>
      <c r="CF179" s="796" t="s">
        <v>3634</v>
      </c>
      <c r="CG179" s="796" t="s">
        <v>177</v>
      </c>
      <c r="CH179" s="797">
        <v>6045432000</v>
      </c>
      <c r="CI179" s="797">
        <v>3002500001</v>
      </c>
      <c r="CJ179" s="798" t="s">
        <v>3706</v>
      </c>
      <c r="CK179" s="740"/>
      <c r="CL179" s="768">
        <v>219</v>
      </c>
      <c r="CM179" s="768" t="str">
        <f t="shared" si="3"/>
        <v>pinta</v>
      </c>
    </row>
    <row r="180" spans="2:92" s="768" customFormat="1" ht="16.5" customHeight="1" thickBot="1">
      <c r="B180" s="769"/>
      <c r="C180" s="842" t="s">
        <v>474</v>
      </c>
      <c r="D180" s="816" t="s">
        <v>3970</v>
      </c>
      <c r="E180" s="771">
        <v>45413</v>
      </c>
      <c r="F180" s="772">
        <v>45406</v>
      </c>
      <c r="G180" s="770" t="s">
        <v>61</v>
      </c>
      <c r="H180" s="770">
        <v>1036397447</v>
      </c>
      <c r="I180" s="770" t="s">
        <v>3131</v>
      </c>
      <c r="J180" s="770" t="s">
        <v>2733</v>
      </c>
      <c r="K180" s="770" t="s">
        <v>3421</v>
      </c>
      <c r="L180" s="770"/>
      <c r="M180" s="771">
        <v>33785</v>
      </c>
      <c r="N180" s="813">
        <v>220</v>
      </c>
      <c r="O180" s="770" t="s">
        <v>524</v>
      </c>
      <c r="P180" s="999" t="s">
        <v>3569</v>
      </c>
      <c r="Q180" s="818" t="s">
        <v>2524</v>
      </c>
      <c r="R180" s="818" t="s">
        <v>3626</v>
      </c>
      <c r="S180" s="947" t="s">
        <v>178</v>
      </c>
      <c r="T180" s="949"/>
      <c r="U180" s="775">
        <v>6045432000</v>
      </c>
      <c r="V180" s="740">
        <v>3115642402</v>
      </c>
      <c r="W180" s="820" t="s">
        <v>3570</v>
      </c>
      <c r="X180" s="740" t="s">
        <v>2527</v>
      </c>
      <c r="Y180" s="740"/>
      <c r="Z180" s="740" t="s">
        <v>3119</v>
      </c>
      <c r="AA180" s="740"/>
      <c r="AB180" s="779" t="s">
        <v>2527</v>
      </c>
      <c r="AC180" s="790"/>
      <c r="AD180" s="781" t="s">
        <v>489</v>
      </c>
      <c r="AE180" s="821"/>
      <c r="AF180" s="779" t="s">
        <v>551</v>
      </c>
      <c r="AG180" s="779" t="s">
        <v>600</v>
      </c>
      <c r="AH180" s="779" t="s">
        <v>485</v>
      </c>
      <c r="AI180" s="779" t="s">
        <v>492</v>
      </c>
      <c r="AJ180" s="822">
        <v>45358</v>
      </c>
      <c r="AK180" s="822">
        <v>45646</v>
      </c>
      <c r="AL180" s="816">
        <v>9</v>
      </c>
      <c r="AM180" s="828">
        <v>20496667</v>
      </c>
      <c r="AN180" s="824">
        <v>2150000</v>
      </c>
      <c r="AO180" s="825">
        <v>1300000</v>
      </c>
      <c r="AP180" s="740">
        <v>1841201</v>
      </c>
      <c r="AQ180" s="789" t="s">
        <v>821</v>
      </c>
      <c r="AR180" s="790"/>
      <c r="AS180" s="769">
        <v>1</v>
      </c>
      <c r="AT180" s="791" t="s">
        <v>112</v>
      </c>
      <c r="AU180" s="792" t="s">
        <v>112</v>
      </c>
      <c r="AV180" s="792" t="s">
        <v>112</v>
      </c>
      <c r="AW180" s="792" t="s">
        <v>112</v>
      </c>
      <c r="AX180" s="792" t="s">
        <v>112</v>
      </c>
      <c r="AY180" s="769"/>
      <c r="AZ180" s="769"/>
      <c r="BA180" s="769"/>
      <c r="BB180" s="769"/>
      <c r="BC180" s="769"/>
      <c r="BD180" s="769"/>
      <c r="BE180" s="769"/>
      <c r="BF180" s="769"/>
      <c r="BG180" s="769" t="s">
        <v>112</v>
      </c>
      <c r="BH180" s="769" t="s">
        <v>112</v>
      </c>
      <c r="BI180" s="769" t="s">
        <v>112</v>
      </c>
      <c r="BJ180" s="769" t="s">
        <v>112</v>
      </c>
      <c r="BK180" s="769" t="s">
        <v>112</v>
      </c>
      <c r="BL180" s="769" t="s">
        <v>112</v>
      </c>
      <c r="BM180" s="769" t="s">
        <v>3693</v>
      </c>
      <c r="BN180" s="769" t="s">
        <v>112</v>
      </c>
      <c r="BO180" s="769" t="s">
        <v>112</v>
      </c>
      <c r="BP180" s="769" t="s">
        <v>112</v>
      </c>
      <c r="BQ180" s="769" t="s">
        <v>112</v>
      </c>
      <c r="BR180" s="740"/>
      <c r="BS180" s="740"/>
      <c r="BT180" s="740"/>
      <c r="BU180" s="740"/>
      <c r="BV180" s="740"/>
      <c r="BW180" s="740"/>
      <c r="BX180" s="740"/>
      <c r="BY180" s="740">
        <v>1841201</v>
      </c>
      <c r="BZ180" s="794" t="s">
        <v>3704</v>
      </c>
      <c r="CA180" s="740">
        <v>1841201</v>
      </c>
      <c r="CB180" s="740">
        <v>1</v>
      </c>
      <c r="CC180" s="740">
        <v>0.52200000000000002</v>
      </c>
      <c r="CD180" s="796" t="s">
        <v>3826</v>
      </c>
      <c r="CE180" s="796" t="s">
        <v>2524</v>
      </c>
      <c r="CF180" s="796" t="s">
        <v>3634</v>
      </c>
      <c r="CG180" s="796" t="s">
        <v>177</v>
      </c>
      <c r="CH180" s="797">
        <v>6045432000</v>
      </c>
      <c r="CI180" s="797">
        <v>3002500001</v>
      </c>
      <c r="CJ180" s="798" t="s">
        <v>3706</v>
      </c>
      <c r="CK180" s="740"/>
      <c r="CL180" s="768">
        <v>220</v>
      </c>
      <c r="CM180" s="768" t="str">
        <f t="shared" si="3"/>
        <v>pinta</v>
      </c>
    </row>
    <row r="181" spans="2:92" s="768" customFormat="1" ht="16.5" customHeight="1" thickBot="1">
      <c r="B181" s="769"/>
      <c r="C181" s="842" t="s">
        <v>474</v>
      </c>
      <c r="D181" s="816" t="s">
        <v>3970</v>
      </c>
      <c r="E181" s="898">
        <v>45413</v>
      </c>
      <c r="F181" s="844"/>
      <c r="G181" s="845" t="s">
        <v>61</v>
      </c>
      <c r="H181" s="845">
        <v>1036403685</v>
      </c>
      <c r="I181" s="845" t="s">
        <v>3306</v>
      </c>
      <c r="J181" s="845" t="s">
        <v>2520</v>
      </c>
      <c r="K181" s="845" t="s">
        <v>3398</v>
      </c>
      <c r="L181" s="845"/>
      <c r="M181" s="843">
        <v>36028</v>
      </c>
      <c r="N181" s="813">
        <v>221</v>
      </c>
      <c r="O181" s="845" t="s">
        <v>524</v>
      </c>
      <c r="P181" s="1009" t="s">
        <v>3634</v>
      </c>
      <c r="Q181" s="993" t="s">
        <v>2524</v>
      </c>
      <c r="R181" s="993" t="s">
        <v>3634</v>
      </c>
      <c r="S181" s="846" t="s">
        <v>3118</v>
      </c>
      <c r="T181" s="906"/>
      <c r="U181" s="775">
        <v>6045432000</v>
      </c>
      <c r="V181" s="908">
        <v>3103725407</v>
      </c>
      <c r="W181" s="907" t="s">
        <v>4131</v>
      </c>
      <c r="X181" s="908" t="s">
        <v>2527</v>
      </c>
      <c r="Y181" s="906"/>
      <c r="Z181" s="908" t="s">
        <v>3119</v>
      </c>
      <c r="AA181" s="906"/>
      <c r="AB181" s="986" t="s">
        <v>4024</v>
      </c>
      <c r="AC181" s="906"/>
      <c r="AD181" s="781" t="s">
        <v>489</v>
      </c>
      <c r="AE181" s="821"/>
      <c r="AF181" s="779" t="s">
        <v>551</v>
      </c>
      <c r="AG181" s="779" t="s">
        <v>600</v>
      </c>
      <c r="AH181" s="779" t="s">
        <v>485</v>
      </c>
      <c r="AI181" s="779" t="s">
        <v>492</v>
      </c>
      <c r="AJ181" s="822">
        <v>45623</v>
      </c>
      <c r="AK181" s="909">
        <v>45657</v>
      </c>
      <c r="AL181" s="846">
        <v>1</v>
      </c>
      <c r="AM181" s="988">
        <v>11000000</v>
      </c>
      <c r="AN181" s="1010">
        <v>3586957</v>
      </c>
      <c r="AO181" s="1010">
        <v>1434783</v>
      </c>
      <c r="AP181" s="740">
        <v>1841201</v>
      </c>
      <c r="AQ181" s="789" t="s">
        <v>821</v>
      </c>
      <c r="AR181" s="790"/>
      <c r="AS181" s="769">
        <v>1</v>
      </c>
      <c r="AT181" s="791" t="s">
        <v>112</v>
      </c>
      <c r="AU181" s="792" t="s">
        <v>112</v>
      </c>
      <c r="AV181" s="792" t="s">
        <v>112</v>
      </c>
      <c r="AW181" s="792" t="s">
        <v>112</v>
      </c>
      <c r="AX181" s="792" t="s">
        <v>112</v>
      </c>
      <c r="AY181" s="769"/>
      <c r="AZ181" s="769"/>
      <c r="BA181" s="769"/>
      <c r="BB181" s="769"/>
      <c r="BC181" s="769"/>
      <c r="BD181" s="769"/>
      <c r="BE181" s="769"/>
      <c r="BF181" s="769"/>
      <c r="BG181" s="769" t="s">
        <v>112</v>
      </c>
      <c r="BH181" s="769" t="s">
        <v>112</v>
      </c>
      <c r="BI181" s="769" t="s">
        <v>112</v>
      </c>
      <c r="BJ181" s="769" t="s">
        <v>112</v>
      </c>
      <c r="BK181" s="769" t="s">
        <v>112</v>
      </c>
      <c r="BL181" s="769" t="s">
        <v>112</v>
      </c>
      <c r="BM181" s="769" t="s">
        <v>3693</v>
      </c>
      <c r="BN181" s="769" t="s">
        <v>112</v>
      </c>
      <c r="BO181" s="769" t="s">
        <v>112</v>
      </c>
      <c r="BP181" s="769" t="s">
        <v>112</v>
      </c>
      <c r="BQ181" s="769" t="s">
        <v>112</v>
      </c>
      <c r="BR181" s="740"/>
      <c r="BS181" s="740"/>
      <c r="BT181" s="740"/>
      <c r="BU181" s="740"/>
      <c r="BV181" s="740"/>
      <c r="BW181" s="740"/>
      <c r="BX181" s="740"/>
      <c r="BY181" s="740">
        <v>1841201</v>
      </c>
      <c r="BZ181" s="794" t="s">
        <v>3704</v>
      </c>
      <c r="CA181" s="740">
        <v>1841201</v>
      </c>
      <c r="CB181" s="906"/>
      <c r="CC181" s="906"/>
      <c r="CD181" s="1011"/>
      <c r="CE181" s="1011"/>
      <c r="CF181" s="1011"/>
      <c r="CG181" s="1011"/>
      <c r="CH181" s="1012"/>
      <c r="CI181" s="1012"/>
      <c r="CJ181" s="1013"/>
      <c r="CK181" s="906"/>
      <c r="CL181" s="768">
        <v>221</v>
      </c>
      <c r="CM181" s="768" t="str">
        <f t="shared" si="3"/>
        <v>pinta</v>
      </c>
    </row>
    <row r="182" spans="2:92" ht="16.5" customHeight="1" thickBot="1">
      <c r="B182"/>
      <c r="C182" s="553"/>
      <c r="D182" s="556"/>
      <c r="E182" s="554"/>
      <c r="F182" s="696"/>
      <c r="G182" s="553"/>
      <c r="H182" s="553"/>
      <c r="I182" s="553"/>
      <c r="J182" s="553"/>
      <c r="K182" s="553"/>
      <c r="L182" s="553"/>
      <c r="M182" s="554"/>
      <c r="N182" s="812">
        <v>222</v>
      </c>
      <c r="O182" s="553"/>
      <c r="P182" s="698"/>
      <c r="Q182" s="693"/>
      <c r="R182" s="693"/>
      <c r="S182" s="556"/>
      <c r="T182"/>
      <c r="U182" s="557"/>
      <c r="V182"/>
      <c r="W182" s="699"/>
      <c r="X182"/>
      <c r="Y182"/>
      <c r="Z182"/>
      <c r="AA182"/>
      <c r="AB182" s="557"/>
      <c r="AC182"/>
      <c r="AD182" s="694"/>
      <c r="AE182"/>
      <c r="AF182" s="557"/>
      <c r="AG182" s="557"/>
      <c r="AH182" s="557"/>
      <c r="AI182" s="557"/>
      <c r="AJ182" s="558"/>
      <c r="AK182" s="558"/>
      <c r="AL182" s="556"/>
      <c r="AM182" s="559"/>
      <c r="AN182" s="559"/>
      <c r="AO182" s="700"/>
      <c r="AP182"/>
      <c r="AQ182" s="605"/>
      <c r="AR182"/>
      <c r="AS182" s="560"/>
      <c r="AT182" s="258"/>
      <c r="AU182" s="258"/>
      <c r="AV182" s="258"/>
      <c r="AW182" s="258"/>
      <c r="AX182" s="258"/>
      <c r="AY182" s="560"/>
      <c r="AZ182" s="560"/>
      <c r="BA182" s="560"/>
      <c r="BB182" s="560"/>
      <c r="BC182" s="560"/>
      <c r="BD182" s="560"/>
      <c r="BE182" s="560"/>
      <c r="BF182" s="560"/>
      <c r="BG182" s="560"/>
      <c r="BH182" s="560"/>
      <c r="BI182" s="560"/>
      <c r="BJ182" s="560"/>
      <c r="BK182" s="560"/>
      <c r="BL182" s="560"/>
      <c r="BM182" s="560"/>
      <c r="BN182" s="560"/>
      <c r="BO182" s="560"/>
      <c r="BP182" s="560"/>
      <c r="BQ182" s="560"/>
      <c r="BR182"/>
      <c r="BS182"/>
      <c r="BT182"/>
      <c r="BU182"/>
      <c r="BV182"/>
      <c r="BW182"/>
      <c r="BX182"/>
      <c r="BY182"/>
      <c r="BZ182" s="695"/>
      <c r="CA182"/>
      <c r="CB182"/>
      <c r="CC182"/>
      <c r="CD182" s="561"/>
      <c r="CE182" s="561"/>
      <c r="CF182" s="561"/>
      <c r="CG182" s="561"/>
      <c r="CH182" s="562"/>
      <c r="CI182" s="562"/>
      <c r="CJ182" s="563"/>
      <c r="CK182"/>
    </row>
    <row r="183" spans="2:92" ht="18" thickBot="1">
      <c r="N183" s="812">
        <v>223</v>
      </c>
    </row>
    <row r="184" spans="2:92" ht="15.75" customHeight="1" thickBot="1">
      <c r="B184" s="585"/>
      <c r="C184" s="686" t="s">
        <v>474</v>
      </c>
      <c r="D184" s="586" t="s">
        <v>3632</v>
      </c>
      <c r="E184" s="687"/>
      <c r="F184" s="691"/>
      <c r="G184" s="686" t="s">
        <v>61</v>
      </c>
      <c r="H184" s="686">
        <v>1036394026</v>
      </c>
      <c r="I184" s="686" t="s">
        <v>3358</v>
      </c>
      <c r="J184" s="686" t="s">
        <v>2659</v>
      </c>
      <c r="K184" s="686" t="s">
        <v>3625</v>
      </c>
      <c r="L184" s="686" t="s">
        <v>3347</v>
      </c>
      <c r="M184" s="687">
        <v>32462</v>
      </c>
      <c r="N184" s="812">
        <v>224</v>
      </c>
      <c r="O184" s="586" t="s">
        <v>4</v>
      </c>
      <c r="P184" s="587" t="s">
        <v>3585</v>
      </c>
      <c r="Q184" s="688" t="s">
        <v>2524</v>
      </c>
      <c r="R184" s="688" t="s">
        <v>3626</v>
      </c>
      <c r="S184" s="586" t="s">
        <v>3118</v>
      </c>
      <c r="T184" s="585"/>
      <c r="U184" s="689">
        <v>6045432000</v>
      </c>
      <c r="V184" s="585">
        <v>3110056439</v>
      </c>
      <c r="W184" s="588" t="s">
        <v>3857</v>
      </c>
      <c r="X184" s="589" t="s">
        <v>2547</v>
      </c>
      <c r="Y184" s="585"/>
      <c r="Z184" s="589" t="s">
        <v>3861</v>
      </c>
      <c r="AA184" s="585"/>
      <c r="AB184" s="689" t="s">
        <v>4024</v>
      </c>
      <c r="AC184" s="585"/>
      <c r="AD184" s="593"/>
      <c r="AE184" s="585"/>
      <c r="AF184" s="689" t="s">
        <v>551</v>
      </c>
      <c r="AG184" s="689" t="s">
        <v>600</v>
      </c>
      <c r="AH184" s="689" t="s">
        <v>485</v>
      </c>
      <c r="AI184" s="689" t="s">
        <v>492</v>
      </c>
      <c r="AJ184" s="765">
        <v>45353</v>
      </c>
      <c r="AK184" s="765">
        <v>45626</v>
      </c>
      <c r="AL184" s="586">
        <v>8</v>
      </c>
      <c r="AM184" s="585"/>
      <c r="AN184" s="585"/>
      <c r="AO184" s="690">
        <v>1300000</v>
      </c>
      <c r="AP184" s="592">
        <v>4522901</v>
      </c>
      <c r="AQ184" s="604" t="s">
        <v>821</v>
      </c>
      <c r="AR184" s="585"/>
      <c r="AS184" s="590">
        <v>4</v>
      </c>
      <c r="AT184" s="591" t="s">
        <v>112</v>
      </c>
      <c r="AU184" s="591" t="s">
        <v>112</v>
      </c>
      <c r="AV184" s="591" t="s">
        <v>112</v>
      </c>
      <c r="AW184" s="591" t="s">
        <v>112</v>
      </c>
      <c r="AX184" s="591" t="s">
        <v>112</v>
      </c>
      <c r="AY184" s="590"/>
      <c r="AZ184" s="590"/>
      <c r="BA184" s="590"/>
      <c r="BB184" s="590"/>
      <c r="BC184" s="590"/>
      <c r="BD184" s="590"/>
      <c r="BE184" s="590"/>
      <c r="BF184" s="590"/>
      <c r="BG184" s="590" t="s">
        <v>112</v>
      </c>
      <c r="BH184" s="590" t="s">
        <v>112</v>
      </c>
      <c r="BI184" s="590" t="s">
        <v>112</v>
      </c>
      <c r="BJ184" s="590" t="s">
        <v>112</v>
      </c>
      <c r="BK184" s="590" t="s">
        <v>112</v>
      </c>
      <c r="BL184" s="590" t="s">
        <v>112</v>
      </c>
      <c r="BM184" s="590" t="s">
        <v>3693</v>
      </c>
      <c r="BN184" s="590" t="s">
        <v>112</v>
      </c>
      <c r="BO184" s="590" t="s">
        <v>112</v>
      </c>
      <c r="BP184" s="590" t="s">
        <v>112</v>
      </c>
      <c r="BQ184" s="590" t="s">
        <v>112</v>
      </c>
      <c r="BR184" s="585"/>
      <c r="BS184" s="585"/>
      <c r="BT184" s="585"/>
      <c r="BU184" s="585"/>
      <c r="BV184" s="585"/>
      <c r="BW184" s="585"/>
      <c r="BX184" s="585"/>
      <c r="BY184" s="592">
        <v>4522901</v>
      </c>
      <c r="BZ184" s="585" t="s">
        <v>3907</v>
      </c>
      <c r="CA184" s="592">
        <v>4522901</v>
      </c>
      <c r="CB184" s="585">
        <v>4</v>
      </c>
      <c r="CC184" s="585">
        <v>4.3499999999999996</v>
      </c>
      <c r="CD184" s="535" t="s">
        <v>3846</v>
      </c>
      <c r="CE184" s="535" t="s">
        <v>2524</v>
      </c>
      <c r="CF184" s="535" t="s">
        <v>3634</v>
      </c>
      <c r="CG184" s="535" t="s">
        <v>177</v>
      </c>
      <c r="CH184" s="517">
        <v>6045432000</v>
      </c>
      <c r="CI184" s="517">
        <v>3002500001</v>
      </c>
      <c r="CJ184" s="543" t="s">
        <v>3706</v>
      </c>
      <c r="CK184" s="464"/>
      <c r="CL184" s="894" t="str">
        <f t="shared" ref="CL184:CL185" si="4">+IF(M184=CK184,"pinta","pasar")</f>
        <v>pasar</v>
      </c>
      <c r="CM184" s="894" t="s">
        <v>4164</v>
      </c>
    </row>
    <row r="185" spans="2:92" ht="15.75" customHeight="1" thickBot="1">
      <c r="B185" s="585"/>
      <c r="C185" s="686" t="s">
        <v>474</v>
      </c>
      <c r="D185" s="586" t="s">
        <v>3632</v>
      </c>
      <c r="E185" s="687"/>
      <c r="F185" s="691"/>
      <c r="G185" s="686" t="s">
        <v>61</v>
      </c>
      <c r="H185" s="686">
        <v>1036401547</v>
      </c>
      <c r="I185" s="686" t="s">
        <v>4071</v>
      </c>
      <c r="J185" s="686" t="s">
        <v>2641</v>
      </c>
      <c r="K185" s="686" t="s">
        <v>4072</v>
      </c>
      <c r="L185" s="686"/>
      <c r="M185" s="687">
        <v>35272</v>
      </c>
      <c r="N185" s="812">
        <v>225</v>
      </c>
      <c r="O185" s="586" t="s">
        <v>524</v>
      </c>
      <c r="P185" s="587" t="s">
        <v>3585</v>
      </c>
      <c r="Q185" s="688" t="s">
        <v>2524</v>
      </c>
      <c r="R185" s="688" t="s">
        <v>3626</v>
      </c>
      <c r="S185" s="586" t="s">
        <v>3118</v>
      </c>
      <c r="T185" s="585"/>
      <c r="U185" s="689">
        <v>6045432000</v>
      </c>
      <c r="V185" s="585">
        <v>3017452470</v>
      </c>
      <c r="W185" s="764" t="s">
        <v>4073</v>
      </c>
      <c r="X185" s="589" t="s">
        <v>4074</v>
      </c>
      <c r="Y185" s="585"/>
      <c r="Z185" s="589" t="s">
        <v>3861</v>
      </c>
      <c r="AA185" s="585"/>
      <c r="AB185" s="689" t="s">
        <v>4024</v>
      </c>
      <c r="AC185" s="585"/>
      <c r="AD185" s="593"/>
      <c r="AE185" s="585"/>
      <c r="AF185" s="689" t="s">
        <v>551</v>
      </c>
      <c r="AG185" s="689" t="s">
        <v>600</v>
      </c>
      <c r="AH185" s="689" t="s">
        <v>485</v>
      </c>
      <c r="AI185" s="689" t="s">
        <v>492</v>
      </c>
      <c r="AJ185" s="765">
        <v>45517</v>
      </c>
      <c r="AK185" s="765">
        <v>45701</v>
      </c>
      <c r="AL185" s="586">
        <v>6</v>
      </c>
      <c r="AM185" s="585"/>
      <c r="AN185" s="585"/>
      <c r="AO185" s="690">
        <v>1300000</v>
      </c>
      <c r="AP185" s="592">
        <v>2750001</v>
      </c>
      <c r="AQ185" s="604" t="s">
        <v>821</v>
      </c>
      <c r="AR185" s="585"/>
      <c r="AS185" s="590">
        <v>2</v>
      </c>
      <c r="AT185" s="591" t="s">
        <v>112</v>
      </c>
      <c r="AU185" s="591" t="s">
        <v>112</v>
      </c>
      <c r="AV185" s="591" t="s">
        <v>112</v>
      </c>
      <c r="AW185" s="591" t="s">
        <v>112</v>
      </c>
      <c r="AX185" s="591" t="s">
        <v>112</v>
      </c>
      <c r="AY185" s="590"/>
      <c r="AZ185" s="590"/>
      <c r="BA185" s="590"/>
      <c r="BB185" s="590"/>
      <c r="BC185" s="590"/>
      <c r="BD185" s="590"/>
      <c r="BE185" s="590"/>
      <c r="BF185" s="590"/>
      <c r="BG185" s="590" t="s">
        <v>112</v>
      </c>
      <c r="BH185" s="590" t="s">
        <v>112</v>
      </c>
      <c r="BI185" s="590" t="s">
        <v>112</v>
      </c>
      <c r="BJ185" s="590" t="s">
        <v>112</v>
      </c>
      <c r="BK185" s="590" t="s">
        <v>112</v>
      </c>
      <c r="BL185" s="590" t="s">
        <v>112</v>
      </c>
      <c r="BM185" s="590" t="s">
        <v>3693</v>
      </c>
      <c r="BN185" s="590" t="s">
        <v>112</v>
      </c>
      <c r="BO185" s="590" t="s">
        <v>112</v>
      </c>
      <c r="BP185" s="590" t="s">
        <v>112</v>
      </c>
      <c r="BQ185" s="590" t="s">
        <v>112</v>
      </c>
      <c r="BR185" s="585"/>
      <c r="BS185" s="585"/>
      <c r="BT185" s="585"/>
      <c r="BU185" s="585"/>
      <c r="BV185" s="585"/>
      <c r="BW185" s="585"/>
      <c r="BX185" s="585"/>
      <c r="BY185" s="592">
        <v>2750001</v>
      </c>
      <c r="BZ185" s="585" t="s">
        <v>4086</v>
      </c>
      <c r="CA185" s="592">
        <v>2750001</v>
      </c>
      <c r="CB185" s="585">
        <v>2</v>
      </c>
      <c r="CC185" s="464">
        <v>1.044</v>
      </c>
      <c r="CD185" s="535" t="s">
        <v>3846</v>
      </c>
      <c r="CE185" s="535" t="s">
        <v>2524</v>
      </c>
      <c r="CF185" s="535" t="s">
        <v>3634</v>
      </c>
      <c r="CG185" s="535" t="s">
        <v>177</v>
      </c>
      <c r="CH185" s="517">
        <v>6045432000</v>
      </c>
      <c r="CI185" s="517">
        <v>3002500001</v>
      </c>
      <c r="CJ185" s="543" t="s">
        <v>3706</v>
      </c>
      <c r="CK185" s="464"/>
      <c r="CL185" s="1014" t="str">
        <f t="shared" si="4"/>
        <v>pasar</v>
      </c>
      <c r="CM185" s="1014" t="s">
        <v>4175</v>
      </c>
      <c r="CN185" s="1014"/>
    </row>
    <row r="186" spans="2:92" ht="15.75" customHeight="1" thickBot="1">
      <c r="B186" s="585"/>
      <c r="C186" s="686" t="s">
        <v>474</v>
      </c>
      <c r="D186" s="586" t="s">
        <v>3632</v>
      </c>
      <c r="E186" s="687"/>
      <c r="F186" s="691"/>
      <c r="G186" s="686" t="s">
        <v>61</v>
      </c>
      <c r="H186" s="686">
        <v>1036404178</v>
      </c>
      <c r="I186" s="686" t="s">
        <v>2581</v>
      </c>
      <c r="J186" s="686" t="s">
        <v>2652</v>
      </c>
      <c r="K186" s="686" t="s">
        <v>2546</v>
      </c>
      <c r="L186" s="686" t="s">
        <v>4075</v>
      </c>
      <c r="M186" s="687">
        <v>36161</v>
      </c>
      <c r="N186" s="812">
        <v>226</v>
      </c>
      <c r="O186" s="586" t="s">
        <v>524</v>
      </c>
      <c r="P186" s="587" t="s">
        <v>3585</v>
      </c>
      <c r="Q186" s="688" t="s">
        <v>2524</v>
      </c>
      <c r="R186" s="688" t="s">
        <v>3626</v>
      </c>
      <c r="S186" s="586" t="s">
        <v>3118</v>
      </c>
      <c r="T186" s="585"/>
      <c r="U186" s="689">
        <v>6045432000</v>
      </c>
      <c r="V186" s="585">
        <v>3108398645</v>
      </c>
      <c r="W186" s="764" t="s">
        <v>4076</v>
      </c>
      <c r="X186" s="589" t="s">
        <v>2547</v>
      </c>
      <c r="Y186" s="585"/>
      <c r="Z186" s="589" t="s">
        <v>3861</v>
      </c>
      <c r="AA186" s="585"/>
      <c r="AB186" s="689" t="s">
        <v>4024</v>
      </c>
      <c r="AC186" s="585"/>
      <c r="AD186" s="593"/>
      <c r="AE186" s="585"/>
      <c r="AF186" s="689" t="s">
        <v>551</v>
      </c>
      <c r="AG186" s="689" t="s">
        <v>600</v>
      </c>
      <c r="AH186" s="689" t="s">
        <v>485</v>
      </c>
      <c r="AI186" s="689" t="s">
        <v>492</v>
      </c>
      <c r="AJ186" s="765">
        <v>45525</v>
      </c>
      <c r="AK186" s="765">
        <v>45632</v>
      </c>
      <c r="AL186" s="586">
        <v>6</v>
      </c>
      <c r="AM186" s="585"/>
      <c r="AN186" s="585"/>
      <c r="AO186" s="690">
        <v>1300000</v>
      </c>
      <c r="AP186" s="592">
        <v>1841201</v>
      </c>
      <c r="AQ186" s="604" t="s">
        <v>821</v>
      </c>
      <c r="AR186" s="585"/>
      <c r="AS186" s="590">
        <v>2</v>
      </c>
      <c r="AT186" s="591" t="s">
        <v>112</v>
      </c>
      <c r="AU186" s="591" t="s">
        <v>112</v>
      </c>
      <c r="AV186" s="591" t="s">
        <v>112</v>
      </c>
      <c r="AW186" s="591" t="s">
        <v>112</v>
      </c>
      <c r="AX186" s="591" t="s">
        <v>112</v>
      </c>
      <c r="AY186" s="590"/>
      <c r="AZ186" s="590"/>
      <c r="BA186" s="590"/>
      <c r="BB186" s="590"/>
      <c r="BC186" s="590"/>
      <c r="BD186" s="590"/>
      <c r="BE186" s="590"/>
      <c r="BF186" s="590"/>
      <c r="BG186" s="590" t="s">
        <v>112</v>
      </c>
      <c r="BH186" s="590" t="s">
        <v>112</v>
      </c>
      <c r="BI186" s="590" t="s">
        <v>112</v>
      </c>
      <c r="BJ186" s="590" t="s">
        <v>112</v>
      </c>
      <c r="BK186" s="590" t="s">
        <v>112</v>
      </c>
      <c r="BL186" s="590" t="s">
        <v>112</v>
      </c>
      <c r="BM186" s="590" t="s">
        <v>3693</v>
      </c>
      <c r="BN186" s="590" t="s">
        <v>112</v>
      </c>
      <c r="BO186" s="590" t="s">
        <v>112</v>
      </c>
      <c r="BP186" s="590" t="s">
        <v>112</v>
      </c>
      <c r="BQ186" s="590" t="s">
        <v>112</v>
      </c>
      <c r="BR186" s="585"/>
      <c r="BS186" s="585"/>
      <c r="BT186" s="585"/>
      <c r="BU186" s="585"/>
      <c r="BV186" s="585"/>
      <c r="BW186" s="585"/>
      <c r="BX186" s="585"/>
      <c r="BY186" s="592">
        <v>1841201</v>
      </c>
      <c r="BZ186" s="585" t="s">
        <v>4087</v>
      </c>
      <c r="CA186" s="592">
        <v>1841201</v>
      </c>
      <c r="CB186" s="585">
        <v>1</v>
      </c>
      <c r="CC186" s="464">
        <v>0.52200000000000002</v>
      </c>
      <c r="CD186" s="535" t="s">
        <v>3846</v>
      </c>
      <c r="CE186" s="535" t="s">
        <v>2524</v>
      </c>
      <c r="CF186" s="535" t="s">
        <v>3634</v>
      </c>
      <c r="CG186" s="535" t="s">
        <v>177</v>
      </c>
      <c r="CH186" s="517">
        <v>6045432000</v>
      </c>
      <c r="CI186" s="517">
        <v>3002500001</v>
      </c>
      <c r="CJ186" s="543" t="s">
        <v>3706</v>
      </c>
      <c r="CK186" s="464"/>
      <c r="CL186" s="894" t="str">
        <f t="shared" ref="CL186:CL188" si="5">+IF(M186=CK186,"pinta","pasar")</f>
        <v>pasar</v>
      </c>
      <c r="CM186" s="894" t="s">
        <v>4160</v>
      </c>
    </row>
    <row r="187" spans="2:92" ht="15.75" customHeight="1" thickBot="1">
      <c r="B187" s="585"/>
      <c r="C187" s="686" t="s">
        <v>474</v>
      </c>
      <c r="D187" s="586" t="s">
        <v>3632</v>
      </c>
      <c r="E187" s="687"/>
      <c r="F187" s="691"/>
      <c r="G187" s="686" t="s">
        <v>61</v>
      </c>
      <c r="H187" s="686">
        <v>15386543</v>
      </c>
      <c r="I187" s="686" t="s">
        <v>2918</v>
      </c>
      <c r="J187" s="686" t="s">
        <v>3919</v>
      </c>
      <c r="K187" s="686" t="s">
        <v>3625</v>
      </c>
      <c r="L187" s="686" t="s">
        <v>3347</v>
      </c>
      <c r="M187" s="687">
        <v>29343</v>
      </c>
      <c r="N187" s="812">
        <v>227</v>
      </c>
      <c r="O187" s="586" t="s">
        <v>4</v>
      </c>
      <c r="P187" s="587" t="s">
        <v>3585</v>
      </c>
      <c r="Q187" s="688" t="s">
        <v>2524</v>
      </c>
      <c r="R187" s="688" t="s">
        <v>3626</v>
      </c>
      <c r="S187" s="586" t="s">
        <v>3118</v>
      </c>
      <c r="T187" s="585"/>
      <c r="U187" s="689">
        <v>6045432000</v>
      </c>
      <c r="V187" s="585">
        <v>3113961032</v>
      </c>
      <c r="W187" s="764" t="s">
        <v>4084</v>
      </c>
      <c r="X187" s="589" t="s">
        <v>2527</v>
      </c>
      <c r="Y187" s="585"/>
      <c r="Z187" s="589" t="s">
        <v>3861</v>
      </c>
      <c r="AA187" s="585"/>
      <c r="AB187" s="689" t="s">
        <v>4024</v>
      </c>
      <c r="AC187" s="585"/>
      <c r="AD187" s="593"/>
      <c r="AE187" s="585"/>
      <c r="AF187" s="689" t="s">
        <v>551</v>
      </c>
      <c r="AG187" s="689" t="s">
        <v>600</v>
      </c>
      <c r="AH187" s="689" t="s">
        <v>485</v>
      </c>
      <c r="AI187" s="689" t="s">
        <v>492</v>
      </c>
      <c r="AJ187" s="765">
        <v>45538</v>
      </c>
      <c r="AK187" s="765">
        <v>45653</v>
      </c>
      <c r="AL187" s="586">
        <v>3</v>
      </c>
      <c r="AM187" s="585"/>
      <c r="AN187" s="585"/>
      <c r="AO187" s="690">
        <v>1300000</v>
      </c>
      <c r="AP187" s="592">
        <v>1841201</v>
      </c>
      <c r="AQ187" s="604" t="s">
        <v>821</v>
      </c>
      <c r="AR187" s="585"/>
      <c r="AS187" s="590">
        <v>1</v>
      </c>
      <c r="AT187" s="591" t="s">
        <v>112</v>
      </c>
      <c r="AU187" s="591" t="s">
        <v>112</v>
      </c>
      <c r="AV187" s="591" t="s">
        <v>112</v>
      </c>
      <c r="AW187" s="591" t="s">
        <v>112</v>
      </c>
      <c r="AX187" s="591" t="s">
        <v>112</v>
      </c>
      <c r="AY187" s="590"/>
      <c r="AZ187" s="590"/>
      <c r="BA187" s="590"/>
      <c r="BB187" s="590"/>
      <c r="BC187" s="590"/>
      <c r="BD187" s="590"/>
      <c r="BE187" s="590"/>
      <c r="BF187" s="590"/>
      <c r="BG187" s="590" t="s">
        <v>112</v>
      </c>
      <c r="BH187" s="590" t="s">
        <v>112</v>
      </c>
      <c r="BI187" s="590" t="s">
        <v>112</v>
      </c>
      <c r="BJ187" s="590" t="s">
        <v>112</v>
      </c>
      <c r="BK187" s="590" t="s">
        <v>112</v>
      </c>
      <c r="BL187" s="590" t="s">
        <v>112</v>
      </c>
      <c r="BM187" s="590" t="s">
        <v>3693</v>
      </c>
      <c r="BN187" s="590" t="s">
        <v>112</v>
      </c>
      <c r="BO187" s="590" t="s">
        <v>112</v>
      </c>
      <c r="BP187" s="590" t="s">
        <v>112</v>
      </c>
      <c r="BQ187" s="590" t="s">
        <v>112</v>
      </c>
      <c r="BR187" s="585"/>
      <c r="BS187" s="585"/>
      <c r="BT187" s="585"/>
      <c r="BU187" s="585"/>
      <c r="BV187" s="585"/>
      <c r="BW187" s="585"/>
      <c r="BX187" s="585"/>
      <c r="BY187" s="592">
        <v>1841201</v>
      </c>
      <c r="BZ187" s="585" t="s">
        <v>4085</v>
      </c>
      <c r="CA187" s="592">
        <v>1841201</v>
      </c>
      <c r="CB187" s="585">
        <v>1</v>
      </c>
      <c r="CC187" s="464">
        <v>0.52200000000000002</v>
      </c>
      <c r="CD187" s="535" t="s">
        <v>3846</v>
      </c>
      <c r="CE187" s="535" t="s">
        <v>2524</v>
      </c>
      <c r="CF187" s="535" t="s">
        <v>3634</v>
      </c>
      <c r="CG187" s="535" t="s">
        <v>177</v>
      </c>
      <c r="CH187" s="517">
        <v>6045432000</v>
      </c>
      <c r="CI187" s="517">
        <v>3002500001</v>
      </c>
      <c r="CJ187" s="543" t="s">
        <v>3706</v>
      </c>
      <c r="CK187" s="464"/>
      <c r="CL187" s="894" t="str">
        <f t="shared" ref="CL187" si="6">+IF(M187=CK187,"pinta","pasar")</f>
        <v>pasar</v>
      </c>
      <c r="CM187" s="1014" t="s">
        <v>4177</v>
      </c>
      <c r="CN187" s="1014"/>
    </row>
    <row r="188" spans="2:92" ht="15.75" customHeight="1">
      <c r="B188" s="585"/>
      <c r="C188" s="686" t="s">
        <v>474</v>
      </c>
      <c r="D188" s="586" t="s">
        <v>3632</v>
      </c>
      <c r="E188" s="687"/>
      <c r="F188" s="691"/>
      <c r="G188" s="686" t="s">
        <v>61</v>
      </c>
      <c r="H188" s="686">
        <v>1001596520</v>
      </c>
      <c r="I188" s="686" t="s">
        <v>4121</v>
      </c>
      <c r="J188" s="686" t="s">
        <v>4122</v>
      </c>
      <c r="K188" s="686" t="s">
        <v>2860</v>
      </c>
      <c r="L188" s="686" t="s">
        <v>2677</v>
      </c>
      <c r="M188" s="687">
        <v>34884</v>
      </c>
      <c r="N188" s="812">
        <v>228</v>
      </c>
      <c r="O188" s="586" t="s">
        <v>4</v>
      </c>
      <c r="P188" s="587" t="s">
        <v>3585</v>
      </c>
      <c r="Q188" s="688" t="s">
        <v>2524</v>
      </c>
      <c r="R188" s="688" t="s">
        <v>3626</v>
      </c>
      <c r="S188" s="586" t="s">
        <v>3118</v>
      </c>
      <c r="T188" s="585"/>
      <c r="U188" s="689">
        <v>6045432000</v>
      </c>
      <c r="V188" s="585">
        <v>3226057542</v>
      </c>
      <c r="W188" s="764" t="s">
        <v>4123</v>
      </c>
      <c r="X188" s="589" t="s">
        <v>2527</v>
      </c>
      <c r="Y188" s="585"/>
      <c r="Z188" s="589" t="s">
        <v>3861</v>
      </c>
      <c r="AA188" s="585"/>
      <c r="AB188" s="689" t="s">
        <v>4024</v>
      </c>
      <c r="AC188" s="585"/>
      <c r="AD188" s="593"/>
      <c r="AE188" s="585"/>
      <c r="AF188" s="689" t="s">
        <v>551</v>
      </c>
      <c r="AG188" s="689" t="s">
        <v>600</v>
      </c>
      <c r="AH188" s="689" t="s">
        <v>485</v>
      </c>
      <c r="AI188" s="689" t="s">
        <v>492</v>
      </c>
      <c r="AJ188" s="765">
        <v>45593</v>
      </c>
      <c r="AK188" s="765">
        <v>45640</v>
      </c>
      <c r="AL188" s="586">
        <v>8</v>
      </c>
      <c r="AM188" s="585"/>
      <c r="AN188" s="585"/>
      <c r="AO188" s="690">
        <v>1300000</v>
      </c>
      <c r="AP188" s="592">
        <v>4522901</v>
      </c>
      <c r="AQ188" s="604" t="s">
        <v>821</v>
      </c>
      <c r="AR188" s="585"/>
      <c r="AS188" s="590">
        <v>4</v>
      </c>
      <c r="AT188" s="591" t="s">
        <v>112</v>
      </c>
      <c r="AU188" s="591" t="s">
        <v>112</v>
      </c>
      <c r="AV188" s="591" t="s">
        <v>112</v>
      </c>
      <c r="AW188" s="591" t="s">
        <v>112</v>
      </c>
      <c r="AX188" s="591" t="s">
        <v>112</v>
      </c>
      <c r="AY188" s="590"/>
      <c r="AZ188" s="590"/>
      <c r="BA188" s="590"/>
      <c r="BB188" s="590"/>
      <c r="BC188" s="590"/>
      <c r="BD188" s="590"/>
      <c r="BE188" s="590"/>
      <c r="BF188" s="590"/>
      <c r="BG188" s="590" t="s">
        <v>112</v>
      </c>
      <c r="BH188" s="590" t="s">
        <v>112</v>
      </c>
      <c r="BI188" s="590" t="s">
        <v>112</v>
      </c>
      <c r="BJ188" s="590" t="s">
        <v>112</v>
      </c>
      <c r="BK188" s="590" t="s">
        <v>112</v>
      </c>
      <c r="BL188" s="590" t="s">
        <v>112</v>
      </c>
      <c r="BM188" s="590" t="s">
        <v>3693</v>
      </c>
      <c r="BN188" s="590" t="s">
        <v>112</v>
      </c>
      <c r="BO188" s="590" t="s">
        <v>112</v>
      </c>
      <c r="BP188" s="590" t="s">
        <v>112</v>
      </c>
      <c r="BQ188" s="590" t="s">
        <v>112</v>
      </c>
      <c r="BR188" s="585"/>
      <c r="BS188" s="585"/>
      <c r="BT188" s="585"/>
      <c r="BU188" s="585"/>
      <c r="BV188" s="585"/>
      <c r="BW188" s="585"/>
      <c r="BX188" s="585"/>
      <c r="BY188" s="592">
        <v>4522901</v>
      </c>
      <c r="BZ188" s="585" t="s">
        <v>3907</v>
      </c>
      <c r="CA188" s="592">
        <v>4522901</v>
      </c>
      <c r="CB188" s="585">
        <v>4</v>
      </c>
      <c r="CC188" s="585">
        <v>4.3499999999999996</v>
      </c>
      <c r="CD188" s="535" t="s">
        <v>3846</v>
      </c>
      <c r="CE188" s="535" t="s">
        <v>2524</v>
      </c>
      <c r="CF188" s="535" t="s">
        <v>3634</v>
      </c>
      <c r="CG188" s="535" t="s">
        <v>177</v>
      </c>
      <c r="CH188" s="517">
        <v>6045432000</v>
      </c>
      <c r="CI188" s="517">
        <v>3002500001</v>
      </c>
      <c r="CJ188" s="543" t="s">
        <v>3706</v>
      </c>
      <c r="CK188" s="464"/>
      <c r="CL188" s="894" t="str">
        <f t="shared" si="5"/>
        <v>pasar</v>
      </c>
      <c r="CM188" s="1014" t="s">
        <v>4176</v>
      </c>
      <c r="CN188" s="1014"/>
    </row>
    <row r="189" spans="2:92" ht="16.149999999999999" customHeight="1">
      <c r="B189"/>
      <c r="C189" s="553"/>
      <c r="D189" s="556"/>
      <c r="E189" s="554"/>
      <c r="F189" s="696"/>
      <c r="G189" s="553"/>
      <c r="H189" s="553"/>
      <c r="I189" s="553"/>
      <c r="J189" s="553"/>
      <c r="K189" s="553"/>
      <c r="L189" s="553"/>
      <c r="M189" s="554"/>
      <c r="N189" s="814"/>
      <c r="O189" s="556"/>
      <c r="P189" s="567"/>
      <c r="Q189" s="693"/>
      <c r="R189" s="693"/>
      <c r="S189" s="556"/>
      <c r="T189"/>
      <c r="U189" s="557"/>
      <c r="V189"/>
      <c r="W189" s="568"/>
      <c r="X189"/>
      <c r="Y189"/>
      <c r="Z189" s="569"/>
      <c r="AA189"/>
      <c r="AB189" s="557"/>
      <c r="AC189"/>
      <c r="AD189" s="566"/>
      <c r="AE189"/>
      <c r="AF189" s="557"/>
      <c r="AG189" s="557"/>
      <c r="AH189" s="557"/>
      <c r="AI189" s="557"/>
      <c r="AJ189" s="558"/>
      <c r="AK189" s="558"/>
      <c r="AL189" s="556"/>
      <c r="AM189"/>
      <c r="AN189" s="570"/>
      <c r="AO189" s="570"/>
      <c r="AP189"/>
      <c r="AQ189" s="605"/>
      <c r="AR189"/>
      <c r="AS189" s="560"/>
      <c r="AT189" s="258"/>
      <c r="AU189" s="258"/>
      <c r="AV189" s="258"/>
      <c r="AW189" s="258"/>
      <c r="AX189" s="258"/>
      <c r="AY189" s="560"/>
      <c r="AZ189" s="560"/>
      <c r="BA189" s="560"/>
      <c r="BB189" s="560"/>
      <c r="BC189" s="560"/>
      <c r="BD189" s="560"/>
      <c r="BE189" s="560"/>
      <c r="BF189" s="560"/>
      <c r="BG189" s="560"/>
      <c r="BH189" s="560"/>
      <c r="BI189" s="560"/>
      <c r="BJ189" s="560"/>
      <c r="BK189" s="560"/>
      <c r="BL189" s="560"/>
      <c r="BM189" s="560"/>
      <c r="BN189" s="560"/>
      <c r="BO189" s="560"/>
      <c r="BP189" s="560"/>
      <c r="BQ189" s="560"/>
      <c r="BR189"/>
      <c r="BS189"/>
      <c r="BT189"/>
      <c r="BU189"/>
      <c r="BV189"/>
      <c r="BW189"/>
      <c r="BX189"/>
      <c r="BY189"/>
      <c r="BZ189"/>
      <c r="CA189"/>
      <c r="CB189"/>
      <c r="CC189"/>
      <c r="CD189" s="561"/>
      <c r="CE189" s="561"/>
      <c r="CF189" s="561"/>
      <c r="CG189" s="561"/>
      <c r="CH189" s="562"/>
      <c r="CI189" s="562"/>
      <c r="CJ189" s="712"/>
      <c r="CK189"/>
    </row>
    <row r="190" spans="2:92" ht="16.149999999999999" customHeight="1">
      <c r="B190"/>
      <c r="C190" s="553" t="s">
        <v>474</v>
      </c>
      <c r="D190" s="556"/>
      <c r="E190" s="554"/>
      <c r="F190" s="696"/>
      <c r="G190" s="553"/>
      <c r="H190" s="553"/>
      <c r="I190" s="553"/>
      <c r="J190" s="553"/>
      <c r="K190" s="553"/>
      <c r="L190" s="553"/>
      <c r="M190" s="554"/>
      <c r="N190" s="814"/>
      <c r="O190" s="556"/>
      <c r="P190" s="567"/>
      <c r="Q190" s="693"/>
      <c r="R190" s="693"/>
      <c r="S190" s="556"/>
      <c r="T190"/>
      <c r="U190" s="557"/>
      <c r="V190"/>
      <c r="W190" s="568"/>
      <c r="X190"/>
      <c r="Y190"/>
      <c r="Z190" s="569"/>
      <c r="AA190"/>
      <c r="AB190" s="557"/>
      <c r="AC190"/>
      <c r="AD190" s="566"/>
      <c r="AE190"/>
      <c r="AF190" s="557"/>
      <c r="AG190" s="557"/>
      <c r="AH190" s="557"/>
      <c r="AI190" s="557"/>
      <c r="AJ190" s="558"/>
      <c r="AK190" s="558"/>
      <c r="AL190" s="556"/>
      <c r="AM190"/>
      <c r="AN190" s="570"/>
      <c r="AO190" s="570"/>
      <c r="AP190"/>
      <c r="AQ190" s="605"/>
      <c r="AR190"/>
      <c r="AS190" s="560"/>
      <c r="AT190" s="258"/>
      <c r="AU190" s="258"/>
      <c r="AV190" s="258"/>
      <c r="AW190" s="258"/>
      <c r="AX190" s="258"/>
      <c r="AY190" s="560"/>
      <c r="AZ190" s="560"/>
      <c r="BA190" s="560"/>
      <c r="BB190" s="560"/>
      <c r="BC190" s="560"/>
      <c r="BD190" s="560"/>
      <c r="BE190" s="560"/>
      <c r="BF190" s="560"/>
      <c r="BG190" s="560"/>
      <c r="BH190" s="560"/>
      <c r="BI190" s="560"/>
      <c r="BJ190" s="560"/>
      <c r="BK190" s="560"/>
      <c r="BL190" s="560"/>
      <c r="BM190" s="560"/>
      <c r="BN190" s="560"/>
      <c r="BO190" s="560"/>
      <c r="BP190" s="560"/>
      <c r="BQ190" s="560"/>
      <c r="BR190"/>
      <c r="BS190"/>
      <c r="BT190"/>
      <c r="BU190"/>
      <c r="BV190"/>
      <c r="BW190"/>
      <c r="BX190"/>
      <c r="BY190"/>
      <c r="BZ190"/>
      <c r="CA190"/>
      <c r="CB190"/>
      <c r="CC190"/>
      <c r="CD190" s="561"/>
      <c r="CE190" s="561"/>
      <c r="CF190" s="561"/>
      <c r="CG190" s="561"/>
      <c r="CH190" s="562"/>
      <c r="CI190" s="562"/>
      <c r="CJ190" s="712"/>
      <c r="CK190"/>
    </row>
    <row r="191" spans="2:92" ht="16.149999999999999" customHeight="1">
      <c r="B191"/>
      <c r="C191" s="553"/>
      <c r="D191" s="556"/>
      <c r="E191" s="554"/>
      <c r="F191" s="554"/>
      <c r="G191" s="553"/>
      <c r="H191" s="553"/>
      <c r="I191" s="553"/>
      <c r="J191" s="553"/>
      <c r="K191" s="553"/>
      <c r="L191" s="553"/>
      <c r="M191" s="553"/>
      <c r="N191" s="814"/>
      <c r="O191" s="556"/>
      <c r="P191" s="567"/>
      <c r="Q191" s="555"/>
      <c r="R191" s="555"/>
      <c r="S191" s="556"/>
      <c r="T191"/>
      <c r="U191" s="557"/>
      <c r="V191"/>
      <c r="W191" s="568"/>
      <c r="X191"/>
      <c r="Y191"/>
      <c r="Z191" s="569"/>
      <c r="AA191"/>
      <c r="AB191" s="557"/>
      <c r="AC191"/>
      <c r="AD191" s="566"/>
      <c r="AE191"/>
      <c r="AF191" s="557"/>
      <c r="AG191" s="557"/>
      <c r="AH191" s="557"/>
      <c r="AI191" s="557"/>
      <c r="AJ191" s="558"/>
      <c r="AK191" s="558"/>
      <c r="AL191" s="556"/>
      <c r="AM191"/>
      <c r="AN191" s="559"/>
      <c r="AO191" s="570"/>
      <c r="AP191"/>
      <c r="AQ191" s="605"/>
      <c r="AR191"/>
      <c r="AS191" s="560"/>
      <c r="AT191" s="258"/>
      <c r="AU191" s="258"/>
      <c r="AV191" s="258"/>
      <c r="AW191" s="258"/>
      <c r="AX191" s="258"/>
      <c r="AY191" s="560"/>
      <c r="AZ191" s="560"/>
      <c r="BA191" s="560"/>
      <c r="BB191" s="560"/>
      <c r="BC191" s="560"/>
      <c r="BD191" s="560"/>
      <c r="BE191" s="560"/>
      <c r="BF191" s="560"/>
      <c r="BG191" s="560"/>
      <c r="BH191" s="560"/>
      <c r="BI191" s="560"/>
      <c r="BJ191" s="560"/>
      <c r="BK191" s="560"/>
      <c r="BL191" s="560"/>
      <c r="BM191" s="560"/>
      <c r="BN191" s="560"/>
      <c r="BO191" s="560"/>
      <c r="BP191" s="560"/>
      <c r="BQ191" s="560"/>
      <c r="BR191"/>
      <c r="BS191"/>
      <c r="BT191"/>
      <c r="BU191"/>
      <c r="BV191"/>
      <c r="BW191"/>
      <c r="BX191"/>
      <c r="BY191"/>
      <c r="BZ191"/>
      <c r="CA191"/>
      <c r="CB191"/>
      <c r="CC191"/>
      <c r="CD191" s="561"/>
      <c r="CE191" s="561"/>
      <c r="CF191" s="561"/>
      <c r="CG191" s="561"/>
      <c r="CH191" s="562"/>
      <c r="CI191" s="562"/>
      <c r="CJ191" s="563"/>
      <c r="CK191"/>
    </row>
    <row r="192" spans="2:92" ht="16.5" customHeight="1">
      <c r="B192" s="449"/>
      <c r="C192" s="449"/>
      <c r="D192" s="449"/>
      <c r="E192" s="449"/>
      <c r="F192" s="449"/>
      <c r="G192" s="449"/>
      <c r="H192" s="449"/>
      <c r="I192" s="449"/>
      <c r="J192" s="449"/>
      <c r="K192"/>
      <c r="L192" s="449"/>
      <c r="M192" s="449"/>
      <c r="N192" s="809"/>
      <c r="O192"/>
      <c r="P192" s="449"/>
      <c r="Q192" s="449"/>
      <c r="R192" s="449"/>
      <c r="S192" s="500"/>
      <c r="T192" s="449"/>
      <c r="U192" s="449"/>
      <c r="V192" s="449"/>
      <c r="W192" s="449"/>
      <c r="X192" s="449"/>
      <c r="Y192" s="449"/>
      <c r="Z192" s="449"/>
      <c r="AA192" s="449"/>
      <c r="AB192" s="449"/>
      <c r="AC192" s="449"/>
      <c r="AD192" s="449"/>
      <c r="AE192" s="449"/>
      <c r="AF192" s="449"/>
      <c r="AG192" s="449"/>
      <c r="AH192" s="257"/>
      <c r="AI192" s="257"/>
      <c r="AJ192" s="257"/>
      <c r="AK192" s="257"/>
      <c r="AL192" s="257"/>
      <c r="AM192" s="257"/>
      <c r="AN192" s="257"/>
      <c r="AO192" s="257"/>
      <c r="AP192" s="257"/>
      <c r="AQ192" s="601"/>
      <c r="AR192" s="257"/>
      <c r="AS192" s="257"/>
      <c r="AT192" s="257"/>
      <c r="AU192" s="257"/>
      <c r="AV192" s="257"/>
      <c r="AW192" s="257"/>
      <c r="AX192" s="257"/>
      <c r="AY192" s="257"/>
      <c r="AZ192" s="257"/>
      <c r="BA192" s="257"/>
      <c r="BB192" s="257"/>
      <c r="BC192" s="257"/>
      <c r="BD192" s="257"/>
      <c r="BE192" s="257"/>
      <c r="BF192" s="257"/>
      <c r="BG192" s="257"/>
      <c r="BH192" s="257"/>
      <c r="BI192" s="257"/>
      <c r="BJ192" s="257"/>
      <c r="BK192" s="257"/>
      <c r="BL192" s="257"/>
      <c r="BM192" s="257"/>
      <c r="BN192" s="257"/>
      <c r="BO192" s="257"/>
      <c r="BP192" s="257"/>
      <c r="BQ192" s="257"/>
      <c r="BR192" s="257"/>
      <c r="BS192" s="257"/>
      <c r="BT192" s="257"/>
      <c r="BU192" s="257"/>
      <c r="BV192" s="257"/>
      <c r="BW192" s="257"/>
      <c r="BX192" s="257"/>
      <c r="BY192" s="449"/>
      <c r="BZ192" s="449"/>
      <c r="CA192" s="449"/>
      <c r="CB192" s="449"/>
      <c r="CC192" s="449"/>
      <c r="CD192" s="449"/>
      <c r="CE192" s="449"/>
      <c r="CF192" s="449"/>
      <c r="CG192" s="449"/>
      <c r="CH192" s="449"/>
      <c r="CI192" s="449"/>
      <c r="CJ192" s="449"/>
      <c r="CK192" s="449"/>
    </row>
    <row r="193" spans="2:89" ht="16.5" customHeight="1">
      <c r="B193" s="449"/>
      <c r="C193" s="449"/>
      <c r="D193" s="449"/>
      <c r="E193" s="449"/>
      <c r="F193" s="449"/>
      <c r="G193" s="449"/>
      <c r="H193" s="449"/>
      <c r="I193" s="449"/>
      <c r="J193" s="449"/>
      <c r="K193" s="449"/>
      <c r="L193" s="449"/>
      <c r="M193" s="449"/>
      <c r="N193" s="809"/>
      <c r="O193" s="449"/>
      <c r="P193" s="449"/>
      <c r="Q193" s="449"/>
      <c r="R193" s="449"/>
      <c r="S193" s="500"/>
      <c r="T193" s="449"/>
      <c r="U193" s="449"/>
      <c r="V193" s="449"/>
      <c r="W193" s="449"/>
      <c r="X193" s="449"/>
      <c r="Y193" s="449"/>
      <c r="Z193" s="449"/>
      <c r="AA193" s="449"/>
      <c r="AB193" s="449"/>
      <c r="AC193" s="449"/>
      <c r="AD193" s="449"/>
      <c r="AE193" s="449"/>
      <c r="AF193" s="449"/>
      <c r="AG193" s="449"/>
      <c r="AH193" s="257"/>
      <c r="AI193" s="257"/>
      <c r="AJ193" s="257"/>
      <c r="AK193" s="257"/>
      <c r="AL193" s="257"/>
      <c r="AM193" s="257"/>
      <c r="AN193" s="257"/>
      <c r="AO193" s="257"/>
      <c r="AP193" s="257"/>
      <c r="AQ193" s="601"/>
      <c r="AR193" s="257"/>
      <c r="AS193" s="257"/>
      <c r="AT193" s="257"/>
      <c r="AU193" s="257"/>
      <c r="AV193" s="257"/>
      <c r="AW193" s="257"/>
      <c r="AX193" s="257"/>
      <c r="AY193" s="257"/>
      <c r="AZ193" s="257"/>
      <c r="BA193" s="257"/>
      <c r="BB193" s="257"/>
      <c r="BC193" s="257"/>
      <c r="BD193" s="257"/>
      <c r="BE193" s="257"/>
      <c r="BF193" s="257"/>
      <c r="BG193" s="257"/>
      <c r="BH193" s="257"/>
      <c r="BI193" s="257"/>
      <c r="BJ193" s="257"/>
      <c r="BK193" s="257"/>
      <c r="BL193" s="257"/>
      <c r="BM193" s="257"/>
      <c r="BN193" s="257"/>
      <c r="BO193" s="257"/>
      <c r="BP193" s="257"/>
      <c r="BQ193" s="257"/>
      <c r="BR193" s="257"/>
      <c r="BS193" s="257"/>
      <c r="BT193" s="257"/>
      <c r="BU193" s="257"/>
      <c r="BV193" s="257"/>
      <c r="BW193" s="257"/>
      <c r="BX193" s="257"/>
      <c r="BY193" s="449"/>
      <c r="BZ193" s="449"/>
      <c r="CA193" s="449"/>
      <c r="CB193" s="449"/>
      <c r="CC193" s="449"/>
      <c r="CD193" s="449"/>
      <c r="CE193" s="449"/>
      <c r="CF193" s="449"/>
      <c r="CG193" s="449"/>
      <c r="CH193" s="449"/>
      <c r="CI193" s="449"/>
      <c r="CJ193" s="449"/>
      <c r="CK193" s="449"/>
    </row>
    <row r="194" spans="2:89" ht="16.5" customHeight="1">
      <c r="B194" s="449"/>
      <c r="C194" s="449"/>
      <c r="D194" s="449"/>
      <c r="E194" s="449"/>
      <c r="F194" s="449"/>
      <c r="G194" s="449"/>
      <c r="H194" s="449"/>
      <c r="I194" s="449"/>
      <c r="J194" s="449"/>
      <c r="K194" s="449"/>
      <c r="L194" s="449"/>
      <c r="M194" s="449"/>
      <c r="N194" s="809"/>
      <c r="O194" s="449"/>
      <c r="P194" s="449"/>
      <c r="Q194" s="449"/>
      <c r="R194" s="449"/>
      <c r="S194" s="500"/>
      <c r="T194" s="449"/>
      <c r="U194" s="449"/>
      <c r="V194" s="449"/>
      <c r="W194" s="449"/>
      <c r="X194" s="449"/>
      <c r="Y194" s="449"/>
      <c r="Z194" s="449"/>
      <c r="AA194" s="449"/>
      <c r="AB194" s="449"/>
      <c r="AC194" s="449"/>
      <c r="AD194" s="449"/>
      <c r="AE194" s="449"/>
      <c r="AF194" s="449"/>
      <c r="AG194" s="449"/>
      <c r="AH194" s="257"/>
      <c r="AI194" s="257"/>
      <c r="AJ194" s="257"/>
      <c r="AK194" s="257"/>
      <c r="AL194" s="257"/>
      <c r="AM194" s="257"/>
      <c r="AN194" s="257"/>
      <c r="AO194" s="257"/>
      <c r="AP194" s="257"/>
      <c r="AQ194" s="601"/>
      <c r="AR194" s="257"/>
      <c r="AS194" s="257"/>
      <c r="AT194" s="257"/>
      <c r="AU194" s="257"/>
      <c r="AV194" s="257"/>
      <c r="AW194" s="257"/>
      <c r="AX194" s="257"/>
      <c r="AY194" s="257"/>
      <c r="AZ194" s="257"/>
      <c r="BA194" s="257"/>
      <c r="BB194" s="257"/>
      <c r="BC194" s="257"/>
      <c r="BD194" s="257"/>
      <c r="BE194" s="257"/>
      <c r="BF194" s="257"/>
      <c r="BG194" s="257"/>
      <c r="BH194" s="257"/>
      <c r="BI194" s="257"/>
      <c r="BJ194" s="257"/>
      <c r="BK194" s="257"/>
      <c r="BL194" s="257"/>
      <c r="BM194" s="257"/>
      <c r="BN194" s="257"/>
      <c r="BO194" s="257"/>
      <c r="BP194" s="257"/>
      <c r="BQ194" s="257"/>
      <c r="BR194" s="257"/>
      <c r="BS194" s="257"/>
      <c r="BT194" s="257"/>
      <c r="BU194" s="257"/>
      <c r="BV194" s="257"/>
      <c r="BW194" s="257"/>
      <c r="BX194" s="257"/>
      <c r="BY194" s="449"/>
      <c r="BZ194" s="449"/>
      <c r="CA194" s="449"/>
      <c r="CB194" s="449"/>
      <c r="CC194" s="449"/>
      <c r="CD194" s="449"/>
      <c r="CE194" s="449"/>
      <c r="CF194" s="449"/>
      <c r="CG194" s="449"/>
      <c r="CH194" s="449"/>
      <c r="CI194" s="449"/>
      <c r="CJ194" s="449"/>
      <c r="CK194" s="449"/>
    </row>
    <row r="195" spans="2:89" ht="16.5" customHeight="1">
      <c r="B195" s="449"/>
      <c r="C195" s="449"/>
      <c r="D195" s="449"/>
      <c r="E195" s="449"/>
      <c r="F195" s="449"/>
      <c r="G195" s="449"/>
      <c r="H195" s="449"/>
      <c r="I195" s="449"/>
      <c r="J195" s="449"/>
      <c r="K195" s="449"/>
      <c r="L195" s="449"/>
      <c r="M195" s="449"/>
      <c r="N195" s="809"/>
      <c r="O195" s="449"/>
      <c r="P195" s="449"/>
      <c r="Q195" s="449"/>
      <c r="R195" s="449"/>
      <c r="S195" s="500"/>
      <c r="T195" s="449"/>
      <c r="U195" s="449"/>
      <c r="V195" s="449"/>
      <c r="W195" s="449"/>
      <c r="X195" s="449"/>
      <c r="Y195" s="449"/>
      <c r="Z195" s="449"/>
      <c r="AA195" s="449"/>
      <c r="AB195" s="449"/>
      <c r="AC195" s="449"/>
      <c r="AD195" s="449"/>
      <c r="AE195" s="449"/>
      <c r="AF195" s="449"/>
      <c r="AG195" s="449"/>
      <c r="AH195" s="257"/>
      <c r="AI195" s="257"/>
      <c r="AJ195" s="257"/>
      <c r="AK195" s="257"/>
      <c r="AL195" s="257"/>
      <c r="AM195" s="257"/>
      <c r="AN195" s="257"/>
      <c r="AO195" s="257"/>
      <c r="AP195" s="257"/>
      <c r="AQ195" s="601"/>
      <c r="AR195" s="257"/>
      <c r="AS195" s="257"/>
      <c r="AT195" s="257"/>
      <c r="AU195" s="257"/>
      <c r="AV195" s="257"/>
      <c r="AW195" s="257"/>
      <c r="AX195" s="257"/>
      <c r="AY195" s="257"/>
      <c r="AZ195" s="257"/>
      <c r="BA195" s="257"/>
      <c r="BB195" s="257"/>
      <c r="BC195" s="257"/>
      <c r="BD195" s="257"/>
      <c r="BE195" s="257"/>
      <c r="BF195" s="257"/>
      <c r="BG195" s="257"/>
      <c r="BH195" s="257"/>
      <c r="BI195" s="257"/>
      <c r="BJ195" s="257"/>
      <c r="BK195" s="257"/>
      <c r="BL195" s="257"/>
      <c r="BM195" s="257"/>
      <c r="BN195" s="257"/>
      <c r="BO195" s="257"/>
      <c r="BP195" s="257"/>
      <c r="BQ195" s="257"/>
      <c r="BR195" s="257"/>
      <c r="BS195" s="257"/>
      <c r="BT195" s="257"/>
      <c r="BU195" s="257"/>
      <c r="BV195" s="257"/>
      <c r="BW195" s="257"/>
      <c r="BX195" s="257"/>
      <c r="BY195" s="449"/>
      <c r="BZ195" s="449"/>
      <c r="CA195" s="449"/>
      <c r="CB195" s="449"/>
      <c r="CC195" s="449"/>
      <c r="CD195" s="449"/>
      <c r="CE195" s="449"/>
      <c r="CF195" s="449"/>
      <c r="CG195" s="449"/>
      <c r="CH195" s="449"/>
      <c r="CI195" s="449"/>
      <c r="CJ195" s="449"/>
      <c r="CK195" s="449"/>
    </row>
    <row r="196" spans="2:89" ht="16.5" customHeight="1">
      <c r="B196" s="449"/>
      <c r="C196" s="449"/>
      <c r="D196" s="449"/>
      <c r="E196" s="449"/>
      <c r="F196" s="449"/>
      <c r="G196" s="449"/>
      <c r="H196" s="449"/>
      <c r="I196" s="449"/>
      <c r="J196" s="449"/>
      <c r="K196" s="449"/>
      <c r="L196" s="449"/>
      <c r="M196" s="449"/>
      <c r="N196" s="809"/>
      <c r="O196" s="449"/>
      <c r="P196" s="449"/>
      <c r="Q196" s="449"/>
      <c r="R196" s="449"/>
      <c r="S196" s="500"/>
      <c r="T196" s="449"/>
      <c r="U196" s="449"/>
      <c r="V196" s="449"/>
      <c r="W196" s="449"/>
      <c r="X196" s="449"/>
      <c r="Y196" s="449"/>
      <c r="Z196" s="449"/>
      <c r="AA196" s="449"/>
      <c r="AB196" s="449"/>
      <c r="AC196" s="449"/>
      <c r="AD196" s="449"/>
      <c r="AE196" s="449"/>
      <c r="AF196" s="449"/>
      <c r="AG196" s="449"/>
      <c r="AH196" s="257"/>
      <c r="AI196" s="257"/>
      <c r="AJ196" s="257"/>
      <c r="AK196" s="257"/>
      <c r="AL196" s="257"/>
      <c r="AM196" s="257"/>
      <c r="AN196" s="257"/>
      <c r="AO196" s="257"/>
      <c r="AP196" s="257"/>
      <c r="AQ196" s="601"/>
      <c r="AR196" s="257"/>
      <c r="AS196" s="257"/>
      <c r="AT196" s="257"/>
      <c r="AU196" s="257"/>
      <c r="AV196" s="257"/>
      <c r="AW196" s="257"/>
      <c r="AX196" s="257"/>
      <c r="AY196" s="257"/>
      <c r="AZ196" s="257"/>
      <c r="BA196" s="257"/>
      <c r="BB196" s="257"/>
      <c r="BC196" s="257"/>
      <c r="BD196" s="257"/>
      <c r="BE196" s="257"/>
      <c r="BF196" s="257"/>
      <c r="BG196" s="257"/>
      <c r="BH196" s="257"/>
      <c r="BI196" s="257"/>
      <c r="BJ196" s="257"/>
      <c r="BK196" s="257"/>
      <c r="BL196" s="257"/>
      <c r="BM196" s="257"/>
      <c r="BN196" s="257"/>
      <c r="BO196" s="257"/>
      <c r="BP196" s="257"/>
      <c r="BQ196" s="257"/>
      <c r="BR196" s="257"/>
      <c r="BS196" s="257"/>
      <c r="BT196" s="257"/>
      <c r="BU196" s="257"/>
      <c r="BV196" s="257"/>
      <c r="BW196" s="257"/>
      <c r="BX196" s="257"/>
      <c r="BY196" s="449"/>
      <c r="BZ196" s="449"/>
      <c r="CA196" s="449"/>
      <c r="CB196" s="449"/>
      <c r="CC196" s="449"/>
      <c r="CD196" s="449"/>
      <c r="CE196" s="449"/>
      <c r="CF196" s="449"/>
      <c r="CG196" s="449"/>
      <c r="CH196" s="449"/>
      <c r="CI196" s="449"/>
      <c r="CJ196" s="449"/>
      <c r="CK196" s="449"/>
    </row>
    <row r="197" spans="2:89" ht="16.5" customHeight="1">
      <c r="B197" s="449"/>
      <c r="C197" s="449"/>
      <c r="D197" s="449"/>
      <c r="E197" s="449"/>
      <c r="F197" s="449"/>
      <c r="G197" s="449"/>
      <c r="H197" s="449"/>
      <c r="I197" s="449"/>
      <c r="J197" s="449"/>
      <c r="K197" s="449"/>
      <c r="L197" s="449"/>
      <c r="M197" s="449"/>
      <c r="N197" s="809"/>
      <c r="O197" s="449"/>
      <c r="P197" s="449"/>
      <c r="Q197" s="449"/>
      <c r="R197" s="449"/>
      <c r="S197" s="500"/>
      <c r="T197" s="449"/>
      <c r="U197" s="449"/>
      <c r="V197" s="449"/>
      <c r="W197" s="449"/>
      <c r="X197" s="449"/>
      <c r="Y197" s="449"/>
      <c r="Z197" s="449"/>
      <c r="AA197" s="449"/>
      <c r="AB197" s="449"/>
      <c r="AC197" s="449"/>
      <c r="AD197" s="449"/>
      <c r="AE197" s="449"/>
      <c r="AF197" s="449"/>
      <c r="AG197" s="449"/>
      <c r="AH197" s="257"/>
      <c r="AI197" s="257"/>
      <c r="AJ197" s="257"/>
      <c r="AK197" s="257"/>
      <c r="AL197" s="257"/>
      <c r="AM197" s="257"/>
      <c r="AN197" s="257"/>
      <c r="AO197" s="257"/>
      <c r="AP197" s="257"/>
      <c r="AQ197" s="601"/>
      <c r="AR197" s="257"/>
      <c r="AS197" s="257"/>
      <c r="AT197" s="257"/>
      <c r="AU197" s="257"/>
      <c r="AV197" s="257"/>
      <c r="AW197" s="257"/>
      <c r="AX197" s="257"/>
      <c r="AY197" s="257"/>
      <c r="AZ197" s="257"/>
      <c r="BA197" s="257"/>
      <c r="BB197" s="257"/>
      <c r="BC197" s="257"/>
      <c r="BD197" s="257"/>
      <c r="BE197" s="257"/>
      <c r="BF197" s="257"/>
      <c r="BG197" s="257"/>
      <c r="BH197" s="257"/>
      <c r="BI197" s="257"/>
      <c r="BJ197" s="257"/>
      <c r="BK197" s="257"/>
      <c r="BL197" s="257"/>
      <c r="BM197" s="257"/>
      <c r="BN197" s="257"/>
      <c r="BO197" s="257"/>
      <c r="BP197" s="257"/>
      <c r="BQ197" s="257"/>
      <c r="BR197" s="257"/>
      <c r="BS197" s="257"/>
      <c r="BT197" s="257"/>
      <c r="BU197" s="257"/>
      <c r="BV197" s="257"/>
      <c r="BW197" s="257"/>
      <c r="BX197" s="257"/>
      <c r="BY197" s="449"/>
      <c r="BZ197" s="449"/>
      <c r="CA197" s="449"/>
      <c r="CB197" s="449"/>
      <c r="CC197" s="449"/>
      <c r="CD197" s="449"/>
      <c r="CE197" s="449"/>
      <c r="CF197" s="449"/>
      <c r="CG197" s="449"/>
      <c r="CH197" s="449"/>
      <c r="CI197" s="449"/>
      <c r="CJ197" s="449"/>
      <c r="CK197" s="449"/>
    </row>
    <row r="198" spans="2:89" ht="16.149999999999999" customHeight="1">
      <c r="B198"/>
      <c r="C198" s="553"/>
      <c r="D198" s="556"/>
      <c r="E198" s="554"/>
      <c r="F198" s="696"/>
      <c r="G198" s="553"/>
      <c r="H198" s="553"/>
      <c r="I198" s="553"/>
      <c r="J198" s="553"/>
      <c r="K198" s="553"/>
      <c r="L198" s="553"/>
      <c r="M198" s="554"/>
      <c r="N198" s="814"/>
      <c r="O198" s="556"/>
      <c r="P198" s="567"/>
      <c r="Q198" s="693"/>
      <c r="R198" s="693"/>
      <c r="S198" s="556"/>
      <c r="T198"/>
      <c r="U198" s="557"/>
      <c r="V198"/>
      <c r="W198" s="568"/>
      <c r="X198"/>
      <c r="Y198"/>
      <c r="Z198" s="569"/>
      <c r="AA198"/>
      <c r="AB198" s="557"/>
      <c r="AC198"/>
      <c r="AD198" s="566"/>
      <c r="AE198"/>
      <c r="AF198" s="557"/>
      <c r="AG198" s="557"/>
      <c r="AH198" s="557"/>
      <c r="AI198" s="557"/>
      <c r="AJ198" s="558"/>
      <c r="AK198" s="558"/>
      <c r="AL198" s="556"/>
      <c r="AM198"/>
      <c r="AN198" s="570"/>
      <c r="AO198" s="570"/>
      <c r="AP198"/>
      <c r="AQ198" s="605"/>
      <c r="AR198"/>
      <c r="AS198" s="560"/>
      <c r="AT198" s="258"/>
      <c r="AU198" s="258"/>
      <c r="AV198" s="258"/>
      <c r="AW198" s="258"/>
      <c r="AX198" s="258"/>
      <c r="AY198" s="560"/>
      <c r="AZ198" s="560"/>
      <c r="BA198" s="560"/>
      <c r="BB198" s="560"/>
      <c r="BC198" s="560"/>
      <c r="BD198" s="560"/>
      <c r="BE198" s="560"/>
      <c r="BF198" s="560"/>
      <c r="BG198" s="560"/>
      <c r="BH198" s="560"/>
      <c r="BI198" s="560"/>
      <c r="BJ198" s="560"/>
      <c r="BK198" s="560"/>
      <c r="BL198" s="560"/>
      <c r="BM198" s="560"/>
      <c r="BN198" s="560"/>
      <c r="BO198" s="560"/>
      <c r="BP198" s="560"/>
      <c r="BQ198" s="560"/>
      <c r="BR198"/>
      <c r="BS198"/>
      <c r="BT198"/>
      <c r="BU198"/>
      <c r="BV198"/>
      <c r="BW198"/>
      <c r="BX198"/>
      <c r="BY198"/>
      <c r="BZ198"/>
      <c r="CA198"/>
      <c r="CB198"/>
      <c r="CC198"/>
      <c r="CD198" s="561"/>
      <c r="CE198" s="561"/>
      <c r="CF198" s="561"/>
      <c r="CG198" s="561"/>
      <c r="CH198" s="562"/>
      <c r="CI198" s="562"/>
      <c r="CJ198" s="712"/>
      <c r="CK198"/>
    </row>
    <row r="199" spans="2:89" ht="16.149999999999999" customHeight="1">
      <c r="B199"/>
      <c r="C199" s="553"/>
      <c r="D199" s="556"/>
      <c r="E199" s="554"/>
      <c r="F199" s="696"/>
      <c r="G199" s="553"/>
      <c r="H199" s="553"/>
      <c r="I199" s="553"/>
      <c r="J199" s="553"/>
      <c r="K199" s="553"/>
      <c r="L199" s="553"/>
      <c r="M199" s="554"/>
      <c r="N199" s="814"/>
      <c r="O199" s="556"/>
      <c r="P199" s="567"/>
      <c r="Q199" s="693"/>
      <c r="R199" s="693"/>
      <c r="S199" s="556"/>
      <c r="T199"/>
      <c r="U199" s="557"/>
      <c r="V199"/>
      <c r="W199" s="568"/>
      <c r="X199"/>
      <c r="Y199"/>
      <c r="Z199" s="569"/>
      <c r="AA199"/>
      <c r="AB199" s="557"/>
      <c r="AC199"/>
      <c r="AD199" s="566"/>
      <c r="AE199"/>
      <c r="AF199" s="557"/>
      <c r="AG199" s="557"/>
      <c r="AH199" s="557"/>
      <c r="AI199" s="557"/>
      <c r="AJ199" s="558"/>
      <c r="AK199" s="558"/>
      <c r="AL199" s="556"/>
      <c r="AM199"/>
      <c r="AN199" s="570"/>
      <c r="AO199" s="570"/>
      <c r="AP199"/>
      <c r="AQ199" s="605"/>
      <c r="AR199"/>
      <c r="AS199" s="560"/>
      <c r="AT199" s="258"/>
      <c r="AU199" s="258"/>
      <c r="AV199" s="258"/>
      <c r="AW199" s="258"/>
      <c r="AX199" s="258"/>
      <c r="AY199" s="560"/>
      <c r="AZ199" s="560"/>
      <c r="BA199" s="560"/>
      <c r="BB199" s="560"/>
      <c r="BC199" s="560"/>
      <c r="BD199" s="560"/>
      <c r="BE199" s="560"/>
      <c r="BF199" s="560"/>
      <c r="BG199" s="560"/>
      <c r="BH199" s="560"/>
      <c r="BI199" s="560"/>
      <c r="BJ199" s="560"/>
      <c r="BK199" s="560"/>
      <c r="BL199" s="560"/>
      <c r="BM199" s="560"/>
      <c r="BN199" s="560"/>
      <c r="BO199" s="560"/>
      <c r="BP199" s="560"/>
      <c r="BQ199" s="560"/>
      <c r="BR199"/>
      <c r="BS199"/>
      <c r="BT199"/>
      <c r="BU199"/>
      <c r="BV199"/>
      <c r="BW199"/>
      <c r="BX199"/>
      <c r="BY199"/>
      <c r="BZ199"/>
      <c r="CA199"/>
      <c r="CB199"/>
      <c r="CC199"/>
      <c r="CD199" s="561"/>
      <c r="CE199" s="561"/>
      <c r="CF199" s="561"/>
      <c r="CG199" s="561"/>
      <c r="CH199" s="562"/>
      <c r="CI199" s="562"/>
      <c r="CJ199" s="712"/>
      <c r="CK199"/>
    </row>
    <row r="200" spans="2:89" ht="16.149999999999999" customHeight="1">
      <c r="B200"/>
      <c r="C200" s="553"/>
      <c r="D200" s="556"/>
      <c r="E200" s="554"/>
      <c r="F200" s="554"/>
      <c r="G200" s="553"/>
      <c r="H200" s="553"/>
      <c r="I200" s="553"/>
      <c r="J200" s="553"/>
      <c r="K200" s="553"/>
      <c r="L200" s="553"/>
      <c r="M200" s="553"/>
      <c r="N200" s="814"/>
      <c r="O200" s="556"/>
      <c r="P200" s="567"/>
      <c r="Q200" s="555"/>
      <c r="R200" s="555"/>
      <c r="S200" s="556"/>
      <c r="T200"/>
      <c r="U200" s="557"/>
      <c r="V200"/>
      <c r="W200" s="568"/>
      <c r="X200"/>
      <c r="Y200"/>
      <c r="Z200" s="569"/>
      <c r="AA200"/>
      <c r="AB200" s="557"/>
      <c r="AC200"/>
      <c r="AD200" s="566"/>
      <c r="AE200"/>
      <c r="AF200" s="557"/>
      <c r="AG200" s="557"/>
      <c r="AH200" s="557"/>
      <c r="AI200" s="557"/>
      <c r="AJ200" s="558"/>
      <c r="AK200" s="558"/>
      <c r="AL200" s="556"/>
      <c r="AM200"/>
      <c r="AN200" s="559"/>
      <c r="AO200" s="570"/>
      <c r="AP200"/>
      <c r="AQ200" s="605"/>
      <c r="AR200"/>
      <c r="AS200" s="560"/>
      <c r="AT200" s="258"/>
      <c r="AU200" s="258"/>
      <c r="AV200" s="258"/>
      <c r="AW200" s="258"/>
      <c r="AX200" s="258"/>
      <c r="AY200" s="560"/>
      <c r="AZ200" s="560"/>
      <c r="BA200" s="560"/>
      <c r="BB200" s="560"/>
      <c r="BC200" s="560"/>
      <c r="BD200" s="560"/>
      <c r="BE200" s="560"/>
      <c r="BF200" s="560"/>
      <c r="BG200" s="560"/>
      <c r="BH200" s="560"/>
      <c r="BI200" s="560"/>
      <c r="BJ200" s="560"/>
      <c r="BK200" s="560"/>
      <c r="BL200" s="560"/>
      <c r="BM200" s="560"/>
      <c r="BN200" s="560"/>
      <c r="BO200" s="560"/>
      <c r="BP200" s="560"/>
      <c r="BQ200" s="560"/>
      <c r="BR200"/>
      <c r="BS200"/>
      <c r="BT200"/>
      <c r="BU200"/>
      <c r="BV200"/>
      <c r="BW200"/>
      <c r="BX200"/>
      <c r="BY200"/>
      <c r="BZ200"/>
      <c r="CA200"/>
      <c r="CB200"/>
      <c r="CC200"/>
      <c r="CD200" s="561"/>
      <c r="CE200" s="561"/>
      <c r="CF200" s="561"/>
      <c r="CG200" s="561"/>
      <c r="CH200" s="562"/>
      <c r="CI200" s="562"/>
      <c r="CJ200" s="563"/>
      <c r="CK200"/>
    </row>
    <row r="201" spans="2:89" ht="16.5" customHeight="1">
      <c r="B201" s="449"/>
      <c r="C201" s="449"/>
      <c r="D201" s="449"/>
      <c r="E201" s="449"/>
      <c r="F201" s="449"/>
      <c r="G201" s="449"/>
      <c r="H201" s="449"/>
      <c r="I201" s="449"/>
      <c r="J201" s="449"/>
      <c r="K201" s="449"/>
      <c r="L201" s="449"/>
      <c r="M201" s="449"/>
      <c r="N201" s="809"/>
      <c r="O201" s="449"/>
      <c r="P201" s="449"/>
      <c r="Q201" s="449"/>
      <c r="R201" s="449"/>
      <c r="S201" s="500"/>
      <c r="T201" s="449"/>
      <c r="U201" s="449"/>
      <c r="V201" s="449"/>
      <c r="W201" s="449"/>
      <c r="X201" s="449"/>
      <c r="Y201" s="449"/>
      <c r="Z201" s="449"/>
      <c r="AA201" s="449"/>
      <c r="AB201" s="449"/>
      <c r="AC201" s="449"/>
      <c r="AD201" s="449"/>
      <c r="AE201" s="449"/>
      <c r="AF201" s="449"/>
      <c r="AG201" s="449"/>
      <c r="AH201" s="257"/>
      <c r="AI201" s="257"/>
      <c r="AJ201" s="257"/>
      <c r="AK201" s="257"/>
      <c r="AL201" s="257"/>
      <c r="AM201" s="257"/>
      <c r="AN201" s="257"/>
      <c r="AO201" s="257"/>
      <c r="AP201" s="257"/>
      <c r="AQ201" s="601"/>
      <c r="AR201" s="257"/>
      <c r="AS201" s="257"/>
      <c r="AT201" s="257"/>
      <c r="AU201" s="257"/>
      <c r="AV201" s="257"/>
      <c r="AW201" s="257"/>
      <c r="AX201" s="257"/>
      <c r="AY201" s="257"/>
      <c r="AZ201" s="257"/>
      <c r="BA201" s="257"/>
      <c r="BB201" s="257"/>
      <c r="BC201" s="257"/>
      <c r="BD201" s="257"/>
      <c r="BE201" s="257"/>
      <c r="BF201" s="257"/>
      <c r="BG201" s="257"/>
      <c r="BH201" s="257"/>
      <c r="BI201" s="257"/>
      <c r="BJ201" s="257"/>
      <c r="BK201" s="257"/>
      <c r="BL201" s="257"/>
      <c r="BM201" s="257"/>
      <c r="BN201" s="257"/>
      <c r="BO201" s="257"/>
      <c r="BP201" s="257"/>
      <c r="BQ201" s="257"/>
      <c r="BR201" s="257"/>
      <c r="BS201" s="257"/>
      <c r="BT201" s="257"/>
      <c r="BU201" s="257"/>
      <c r="BV201" s="257"/>
      <c r="BW201" s="257"/>
      <c r="BX201" s="257"/>
      <c r="BY201" s="449"/>
      <c r="BZ201" s="449"/>
      <c r="CA201" s="449"/>
      <c r="CB201" s="449"/>
      <c r="CC201" s="449"/>
      <c r="CD201" s="449"/>
      <c r="CE201" s="449"/>
      <c r="CF201" s="449"/>
      <c r="CG201" s="449"/>
      <c r="CH201" s="449"/>
      <c r="CI201" s="449"/>
      <c r="CJ201" s="449"/>
      <c r="CK201" s="449"/>
    </row>
    <row r="202" spans="2:89" ht="16.149999999999999" customHeight="1">
      <c r="B202"/>
      <c r="C202" s="553"/>
      <c r="D202" s="556"/>
      <c r="E202" s="554"/>
      <c r="F202" s="696"/>
      <c r="G202" s="553"/>
      <c r="H202" s="553"/>
      <c r="I202" s="553"/>
      <c r="J202" s="553"/>
      <c r="K202" s="553"/>
      <c r="L202" s="553"/>
      <c r="M202" s="554"/>
      <c r="N202" s="814"/>
      <c r="O202" s="556"/>
      <c r="P202" s="567"/>
      <c r="Q202" s="693"/>
      <c r="R202" s="693"/>
      <c r="S202" s="556"/>
      <c r="T202"/>
      <c r="U202" s="557"/>
      <c r="V202"/>
      <c r="W202" s="568"/>
      <c r="X202"/>
      <c r="Y202"/>
      <c r="Z202" s="569"/>
      <c r="AA202"/>
      <c r="AB202" s="557"/>
      <c r="AC202"/>
      <c r="AD202" s="566"/>
      <c r="AE202"/>
      <c r="AF202" s="557"/>
      <c r="AG202" s="557"/>
      <c r="AH202" s="557"/>
      <c r="AI202" s="557"/>
      <c r="AJ202" s="558"/>
      <c r="AK202" s="558"/>
      <c r="AL202" s="556"/>
      <c r="AM202"/>
      <c r="AN202" s="570"/>
      <c r="AO202" s="570"/>
      <c r="AP202"/>
      <c r="AQ202" s="605"/>
      <c r="AR202"/>
      <c r="AS202" s="560"/>
      <c r="AT202" s="258"/>
      <c r="AU202" s="258"/>
      <c r="AV202" s="258"/>
      <c r="AW202" s="258"/>
      <c r="AX202" s="258"/>
      <c r="AY202" s="560"/>
      <c r="AZ202" s="560"/>
      <c r="BA202" s="560"/>
      <c r="BB202" s="560"/>
      <c r="BC202" s="560"/>
      <c r="BD202" s="560"/>
      <c r="BE202" s="560"/>
      <c r="BF202" s="560"/>
      <c r="BG202" s="560"/>
      <c r="BH202" s="560"/>
      <c r="BI202" s="560"/>
      <c r="BJ202" s="560"/>
      <c r="BK202" s="560"/>
      <c r="BL202" s="560"/>
      <c r="BM202" s="560"/>
      <c r="BN202" s="560"/>
      <c r="BO202" s="560"/>
      <c r="BP202" s="560"/>
      <c r="BQ202" s="560"/>
      <c r="BR202"/>
      <c r="BS202"/>
      <c r="BT202"/>
      <c r="BU202"/>
      <c r="BV202"/>
      <c r="BW202"/>
      <c r="BX202"/>
      <c r="BY202"/>
      <c r="BZ202"/>
      <c r="CA202"/>
      <c r="CB202"/>
      <c r="CC202"/>
      <c r="CD202" s="561"/>
      <c r="CE202" s="561"/>
      <c r="CF202" s="561"/>
      <c r="CG202" s="561"/>
      <c r="CH202" s="562"/>
      <c r="CI202" s="562"/>
      <c r="CJ202" s="712"/>
      <c r="CK202"/>
    </row>
    <row r="203" spans="2:89" ht="16.149999999999999" customHeight="1">
      <c r="B203"/>
      <c r="C203" s="553"/>
      <c r="D203" s="556"/>
      <c r="E203" s="554"/>
      <c r="F203" s="696"/>
      <c r="G203" s="553"/>
      <c r="H203" s="553"/>
      <c r="I203" s="553"/>
      <c r="J203" s="553"/>
      <c r="K203" s="553"/>
      <c r="L203" s="553"/>
      <c r="M203" s="554"/>
      <c r="N203" s="814"/>
      <c r="O203" s="556"/>
      <c r="P203" s="567"/>
      <c r="Q203" s="693"/>
      <c r="R203" s="693"/>
      <c r="S203" s="556"/>
      <c r="T203"/>
      <c r="U203" s="557"/>
      <c r="V203"/>
      <c r="W203" s="568"/>
      <c r="X203"/>
      <c r="Y203"/>
      <c r="Z203" s="569"/>
      <c r="AA203"/>
      <c r="AB203" s="557"/>
      <c r="AC203"/>
      <c r="AD203" s="566"/>
      <c r="AE203"/>
      <c r="AF203" s="557"/>
      <c r="AG203" s="557"/>
      <c r="AH203" s="557"/>
      <c r="AI203" s="557"/>
      <c r="AJ203" s="558"/>
      <c r="AK203" s="558"/>
      <c r="AL203" s="556"/>
      <c r="AM203"/>
      <c r="AN203" s="570"/>
      <c r="AO203" s="570"/>
      <c r="AP203"/>
      <c r="AQ203" s="605"/>
      <c r="AR203"/>
      <c r="AS203" s="560"/>
      <c r="AT203" s="258"/>
      <c r="AU203" s="258"/>
      <c r="AV203" s="258"/>
      <c r="AW203" s="258"/>
      <c r="AX203" s="258"/>
      <c r="AY203" s="560"/>
      <c r="AZ203" s="560"/>
      <c r="BA203" s="560"/>
      <c r="BB203" s="560"/>
      <c r="BC203" s="560"/>
      <c r="BD203" s="560"/>
      <c r="BE203" s="560"/>
      <c r="BF203" s="560"/>
      <c r="BG203" s="560"/>
      <c r="BH203" s="560"/>
      <c r="BI203" s="560"/>
      <c r="BJ203" s="560"/>
      <c r="BK203" s="560"/>
      <c r="BL203" s="560"/>
      <c r="BM203" s="560"/>
      <c r="BN203" s="560"/>
      <c r="BO203" s="560"/>
      <c r="BP203" s="560"/>
      <c r="BQ203" s="560"/>
      <c r="BR203"/>
      <c r="BS203"/>
      <c r="BT203"/>
      <c r="BU203"/>
      <c r="BV203"/>
      <c r="BW203"/>
      <c r="BX203"/>
      <c r="BY203"/>
      <c r="BZ203"/>
      <c r="CA203"/>
      <c r="CB203"/>
      <c r="CC203"/>
      <c r="CD203" s="561"/>
      <c r="CE203" s="561"/>
      <c r="CF203" s="561"/>
      <c r="CG203" s="561"/>
      <c r="CH203" s="562"/>
      <c r="CI203" s="562"/>
      <c r="CJ203" s="712"/>
      <c r="CK203"/>
    </row>
    <row r="204" spans="2:89" ht="16.149999999999999" customHeight="1">
      <c r="B204"/>
      <c r="C204" s="553"/>
      <c r="D204" s="556"/>
      <c r="E204" s="554"/>
      <c r="F204" s="554"/>
      <c r="G204" s="553"/>
      <c r="H204" s="553"/>
      <c r="I204" s="553"/>
      <c r="J204" s="553"/>
      <c r="K204" s="553"/>
      <c r="L204" s="553"/>
      <c r="M204" s="553"/>
      <c r="N204" s="814"/>
      <c r="O204" s="556"/>
      <c r="P204" s="567"/>
      <c r="Q204" s="555"/>
      <c r="R204" s="555"/>
      <c r="S204" s="556"/>
      <c r="T204"/>
      <c r="U204" s="557"/>
      <c r="V204"/>
      <c r="W204" s="568"/>
      <c r="X204"/>
      <c r="Y204"/>
      <c r="Z204" s="569"/>
      <c r="AA204"/>
      <c r="AB204" s="557"/>
      <c r="AC204"/>
      <c r="AD204" s="566"/>
      <c r="AE204"/>
      <c r="AF204" s="557"/>
      <c r="AG204" s="557"/>
      <c r="AH204" s="557"/>
      <c r="AI204" s="557"/>
      <c r="AJ204" s="558"/>
      <c r="AK204" s="558"/>
      <c r="AL204" s="556"/>
      <c r="AM204"/>
      <c r="AN204" s="559"/>
      <c r="AO204" s="570"/>
      <c r="AP204"/>
      <c r="AQ204" s="605"/>
      <c r="AR204"/>
      <c r="AS204" s="560"/>
      <c r="AT204" s="258"/>
      <c r="AU204" s="258"/>
      <c r="AV204" s="258"/>
      <c r="AW204" s="258"/>
      <c r="AX204" s="258"/>
      <c r="AY204" s="560"/>
      <c r="AZ204" s="560"/>
      <c r="BA204" s="560"/>
      <c r="BB204" s="560"/>
      <c r="BC204" s="560"/>
      <c r="BD204" s="560"/>
      <c r="BE204" s="560"/>
      <c r="BF204" s="560"/>
      <c r="BG204" s="560"/>
      <c r="BH204" s="560"/>
      <c r="BI204" s="560"/>
      <c r="BJ204" s="560"/>
      <c r="BK204" s="560"/>
      <c r="BL204" s="560"/>
      <c r="BM204" s="560"/>
      <c r="BN204" s="560"/>
      <c r="BO204" s="560"/>
      <c r="BP204" s="560"/>
      <c r="BQ204" s="560"/>
      <c r="BR204"/>
      <c r="BS204"/>
      <c r="BT204"/>
      <c r="BU204"/>
      <c r="BV204"/>
      <c r="BW204"/>
      <c r="BX204"/>
      <c r="BY204"/>
      <c r="BZ204"/>
      <c r="CA204"/>
      <c r="CB204"/>
      <c r="CC204"/>
      <c r="CD204" s="561"/>
      <c r="CE204" s="561"/>
      <c r="CF204" s="561"/>
      <c r="CG204" s="561"/>
      <c r="CH204" s="562"/>
      <c r="CI204" s="562"/>
      <c r="CJ204" s="563"/>
      <c r="CK204"/>
    </row>
    <row r="205" spans="2:89" ht="16.5" customHeight="1">
      <c r="B205" s="449"/>
      <c r="C205" s="449"/>
      <c r="D205" s="449"/>
      <c r="E205" s="449"/>
      <c r="F205" s="449"/>
      <c r="G205" s="449"/>
      <c r="H205" s="449"/>
      <c r="I205" s="449"/>
      <c r="J205" s="449"/>
      <c r="K205" s="449"/>
      <c r="L205" s="449"/>
      <c r="M205" s="449"/>
      <c r="N205" s="809"/>
      <c r="O205" s="449"/>
      <c r="P205" s="449"/>
      <c r="Q205" s="449"/>
      <c r="R205" s="449"/>
      <c r="S205" s="500"/>
      <c r="T205" s="449"/>
      <c r="U205" s="449"/>
      <c r="V205" s="449"/>
      <c r="W205" s="449"/>
      <c r="X205" s="449"/>
      <c r="Y205" s="449"/>
      <c r="Z205" s="449"/>
      <c r="AA205" s="449"/>
      <c r="AB205" s="449"/>
      <c r="AC205" s="449"/>
      <c r="AD205" s="449"/>
      <c r="AE205" s="449"/>
      <c r="AF205" s="449"/>
      <c r="AG205" s="449"/>
      <c r="AH205" s="257"/>
      <c r="AI205" s="257"/>
      <c r="AJ205" s="257"/>
      <c r="AK205" s="257"/>
      <c r="AL205" s="257"/>
      <c r="AM205" s="257"/>
      <c r="AN205" s="257"/>
      <c r="AO205" s="257"/>
      <c r="AP205" s="257"/>
      <c r="AQ205" s="601"/>
      <c r="AR205" s="257"/>
      <c r="AS205" s="257"/>
      <c r="AT205" s="257"/>
      <c r="AU205" s="257"/>
      <c r="AV205" s="257"/>
      <c r="AW205" s="257"/>
      <c r="AX205" s="257"/>
      <c r="AY205" s="257"/>
      <c r="AZ205" s="257"/>
      <c r="BA205" s="257"/>
      <c r="BB205" s="257"/>
      <c r="BC205" s="257"/>
      <c r="BD205" s="257"/>
      <c r="BE205" s="257"/>
      <c r="BF205" s="257"/>
      <c r="BG205" s="257"/>
      <c r="BH205" s="257"/>
      <c r="BI205" s="257"/>
      <c r="BJ205" s="257"/>
      <c r="BK205" s="257"/>
      <c r="BL205" s="257"/>
      <c r="BM205" s="257"/>
      <c r="BN205" s="257"/>
      <c r="BO205" s="257"/>
      <c r="BP205" s="257"/>
      <c r="BQ205" s="257"/>
      <c r="BR205" s="257"/>
      <c r="BS205" s="257"/>
      <c r="BT205" s="257"/>
      <c r="BU205" s="257"/>
      <c r="BV205" s="257"/>
      <c r="BW205" s="257"/>
      <c r="BX205" s="257"/>
      <c r="BY205" s="449"/>
      <c r="BZ205" s="449"/>
      <c r="CA205" s="449"/>
      <c r="CB205" s="449"/>
      <c r="CC205" s="449"/>
      <c r="CD205" s="449"/>
      <c r="CE205" s="449"/>
      <c r="CF205" s="449"/>
      <c r="CG205" s="449"/>
      <c r="CH205" s="449"/>
      <c r="CI205" s="449"/>
      <c r="CJ205" s="449"/>
      <c r="CK205" s="449"/>
    </row>
    <row r="206" spans="2:89">
      <c r="B206" s="250" t="s">
        <v>602</v>
      </c>
    </row>
    <row r="207" spans="2:89">
      <c r="BX207" s="1461" t="s">
        <v>2517</v>
      </c>
      <c r="BY207" s="1461"/>
      <c r="BZ207" s="1461"/>
      <c r="CA207" s="1461"/>
      <c r="CB207" s="1461"/>
      <c r="CC207" s="1461"/>
      <c r="CD207" s="1461"/>
      <c r="CE207" s="1461"/>
      <c r="CF207" s="1461"/>
      <c r="CG207" s="1461"/>
      <c r="CH207" s="1"/>
      <c r="CJ207" s="1476" t="s">
        <v>2515</v>
      </c>
      <c r="CK207" s="1476"/>
    </row>
    <row r="209" spans="2:77" ht="18" thickBot="1">
      <c r="B209" s="250" t="s">
        <v>562</v>
      </c>
    </row>
    <row r="210" spans="2:77" ht="15" customHeight="1">
      <c r="C210" s="1462"/>
      <c r="D210" s="1477" t="s">
        <v>563</v>
      </c>
      <c r="E210" s="1478"/>
      <c r="F210" s="1478"/>
      <c r="G210" s="1478"/>
      <c r="H210" s="1478"/>
      <c r="I210" s="1478"/>
      <c r="J210" s="1478"/>
      <c r="K210" s="1478"/>
    </row>
    <row r="211" spans="2:77" ht="18" thickBot="1">
      <c r="C211" s="1463"/>
      <c r="D211" s="1477"/>
      <c r="E211" s="1478"/>
      <c r="F211" s="1478"/>
      <c r="G211" s="1478"/>
      <c r="H211" s="1478"/>
      <c r="I211" s="1478"/>
      <c r="J211" s="1478"/>
      <c r="K211" s="1478"/>
      <c r="BY211" s="412"/>
    </row>
    <row r="212" spans="2:77" ht="18" thickBot="1">
      <c r="BY212" s="413"/>
    </row>
    <row r="213" spans="2:77" ht="17.25" customHeight="1">
      <c r="C213" s="1457"/>
      <c r="D213" s="1477" t="s">
        <v>564</v>
      </c>
      <c r="E213" s="1478"/>
      <c r="F213" s="1478"/>
      <c r="G213" s="1478"/>
      <c r="H213" s="1478"/>
      <c r="I213" s="1478"/>
      <c r="J213" s="1478"/>
      <c r="K213" s="1478"/>
      <c r="BY213" s="414"/>
    </row>
    <row r="214" spans="2:77" ht="18" thickBot="1">
      <c r="C214" s="1458"/>
      <c r="D214" s="1477"/>
      <c r="E214" s="1478"/>
      <c r="F214" s="1478"/>
      <c r="G214" s="1478"/>
      <c r="H214" s="1478"/>
      <c r="I214" s="1478"/>
      <c r="J214" s="1478"/>
      <c r="K214" s="1478"/>
    </row>
    <row r="215" spans="2:77" ht="18" thickBot="1"/>
    <row r="216" spans="2:77" ht="17.25" customHeight="1">
      <c r="C216" s="1457"/>
      <c r="D216" s="1459" t="s">
        <v>565</v>
      </c>
      <c r="E216" s="1460"/>
      <c r="F216" s="1460"/>
      <c r="G216" s="1460"/>
      <c r="H216" s="1460"/>
      <c r="I216" s="1460"/>
      <c r="J216" s="1460"/>
      <c r="K216" s="1460"/>
    </row>
    <row r="217" spans="2:77" ht="18" thickBot="1">
      <c r="C217" s="1458"/>
      <c r="D217" s="1459"/>
      <c r="E217" s="1460"/>
      <c r="F217" s="1460"/>
      <c r="G217" s="1460"/>
      <c r="H217" s="1460"/>
      <c r="I217" s="1460"/>
      <c r="J217" s="1460"/>
      <c r="K217" s="1460"/>
    </row>
  </sheetData>
  <sheetProtection selectLockedCells="1" selectUnlockedCells="1"/>
  <autoFilter ref="A21:WYP180" xr:uid="{00000000-0009-0000-0000-000007000000}">
    <filterColumn colId="45" showButton="0"/>
    <filterColumn colId="46" showButton="0"/>
    <filterColumn colId="47" showButton="0"/>
    <filterColumn colId="48" showButton="0"/>
    <filterColumn colId="49" showButton="0"/>
    <filterColumn colId="50"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autoFilter>
  <sortState xmlns:xlrd2="http://schemas.microsoft.com/office/spreadsheetml/2017/richdata2" ref="CL23:CL121">
    <sortCondition ref="CL23:CL121"/>
  </sortState>
  <mergeCells count="77">
    <mergeCell ref="CJ21:CJ22"/>
    <mergeCell ref="CK21:CK22"/>
    <mergeCell ref="CE21:CE22"/>
    <mergeCell ref="CF21:CF22"/>
    <mergeCell ref="CG21:CG22"/>
    <mergeCell ref="CH21:CH22"/>
    <mergeCell ref="CI21:CI22"/>
    <mergeCell ref="BZ21:BZ22"/>
    <mergeCell ref="CA21:CA22"/>
    <mergeCell ref="CB21:CB22"/>
    <mergeCell ref="CC21:CC22"/>
    <mergeCell ref="CD21:CD22"/>
    <mergeCell ref="AR21:AR22"/>
    <mergeCell ref="AS21:AS22"/>
    <mergeCell ref="AT21:AZ21"/>
    <mergeCell ref="BA21:BX21"/>
    <mergeCell ref="BY21:BY22"/>
    <mergeCell ref="AM21:AM22"/>
    <mergeCell ref="AN21:AN22"/>
    <mergeCell ref="AO21:AO22"/>
    <mergeCell ref="AP21:AP22"/>
    <mergeCell ref="AQ21:AQ22"/>
    <mergeCell ref="O21:O22"/>
    <mergeCell ref="U21:U22"/>
    <mergeCell ref="V21:V22"/>
    <mergeCell ref="D210:K211"/>
    <mergeCell ref="D21:D22"/>
    <mergeCell ref="E21:E22"/>
    <mergeCell ref="F21:F22"/>
    <mergeCell ref="G21:G22"/>
    <mergeCell ref="H21:H22"/>
    <mergeCell ref="I21:I22"/>
    <mergeCell ref="J21:J22"/>
    <mergeCell ref="K21:K22"/>
    <mergeCell ref="B21:B22"/>
    <mergeCell ref="C21:C22"/>
    <mergeCell ref="CJ207:CK207"/>
    <mergeCell ref="C213:C214"/>
    <mergeCell ref="D213:K214"/>
    <mergeCell ref="AB21:AB22"/>
    <mergeCell ref="AC21:AC22"/>
    <mergeCell ref="AD21:AD22"/>
    <mergeCell ref="AE21:AE22"/>
    <mergeCell ref="P21:P22"/>
    <mergeCell ref="Q21:Q22"/>
    <mergeCell ref="R21:R22"/>
    <mergeCell ref="S21:S22"/>
    <mergeCell ref="T21:T22"/>
    <mergeCell ref="W21:W22"/>
    <mergeCell ref="X21:X22"/>
    <mergeCell ref="C216:C217"/>
    <mergeCell ref="D216:K217"/>
    <mergeCell ref="BX207:CG207"/>
    <mergeCell ref="C210:C211"/>
    <mergeCell ref="AF21:AF22"/>
    <mergeCell ref="AG21:AG22"/>
    <mergeCell ref="AH21:AH22"/>
    <mergeCell ref="AI21:AI22"/>
    <mergeCell ref="AJ21:AJ22"/>
    <mergeCell ref="AK21:AK22"/>
    <mergeCell ref="AL21:AL22"/>
    <mergeCell ref="Y21:Y22"/>
    <mergeCell ref="Z21:Z22"/>
    <mergeCell ref="AA21:AA22"/>
    <mergeCell ref="L21:L22"/>
    <mergeCell ref="M21:M22"/>
    <mergeCell ref="B14:S14"/>
    <mergeCell ref="B2:S2"/>
    <mergeCell ref="B4:M6"/>
    <mergeCell ref="B8:H8"/>
    <mergeCell ref="E10:H10"/>
    <mergeCell ref="E11:H11"/>
    <mergeCell ref="AH19:BX19"/>
    <mergeCell ref="BY19:CK19"/>
    <mergeCell ref="D16:E16"/>
    <mergeCell ref="D17:E17"/>
    <mergeCell ref="B19:AG19"/>
  </mergeCells>
  <phoneticPr fontId="49" type="noConversion"/>
  <dataValidations count="19">
    <dataValidation type="list" allowBlank="1" showInputMessage="1" showErrorMessage="1" sqref="AF983245 WWL917709 WMP917709 WCT917709 VSX917709 VJB917709 UZF917709 UPJ917709 UFN917709 TVR917709 TLV917709 TBZ917709 SSD917709 SIH917709 RYL917709 ROP917709 RET917709 QUX917709 QLB917709 QBF917709 PRJ917709 PHN917709 OXR917709 ONV917709 ODZ917709 NUD917709 NKH917709 NAL917709 MQP917709 MGT917709 LWX917709 LNB917709 LDF917709 KTJ917709 KJN917709 JZR917709 JPV917709 JFZ917709 IWD917709 IMH917709 ICL917709 HSP917709 HIT917709 GYX917709 GPB917709 GFF917709 FVJ917709 FLN917709 FBR917709 ERV917709 EHZ917709 DYD917709 DOH917709 DEL917709 CUP917709 CKT917709 CAX917709 BRB917709 BHF917709 AXJ917709 ANN917709 ADR917709 TV917709 JZ917709 AF917709 WWL852173 WMP852173 WCT852173 VSX852173 VJB852173 UZF852173 UPJ852173 UFN852173 TVR852173 TLV852173 TBZ852173 SSD852173 SIH852173 RYL852173 ROP852173 RET852173 QUX852173 QLB852173 QBF852173 PRJ852173 PHN852173 OXR852173 ONV852173 ODZ852173 NUD852173 NKH852173 NAL852173 MQP852173 MGT852173 LWX852173 LNB852173 LDF852173 KTJ852173 KJN852173 JZR852173 JPV852173 JFZ852173 IWD852173 IMH852173 ICL852173 HSP852173 HIT852173 GYX852173 GPB852173 GFF852173 FVJ852173 FLN852173 FBR852173 ERV852173 EHZ852173 DYD852173 DOH852173 DEL852173 CUP852173 CKT852173 CAX852173 BRB852173 BHF852173 AXJ852173 ANN852173 ADR852173 TV852173 JZ852173 AF852173 WWL786637 WMP786637 WCT786637 VSX786637 VJB786637 UZF786637 UPJ786637 UFN786637 TVR786637 TLV786637 TBZ786637 SSD786637 SIH786637 RYL786637 ROP786637 RET786637 QUX786637 QLB786637 QBF786637 PRJ786637 PHN786637 OXR786637 ONV786637 ODZ786637 NUD786637 NKH786637 NAL786637 MQP786637 MGT786637 LWX786637 LNB786637 LDF786637 KTJ786637 KJN786637 JZR786637 JPV786637 JFZ786637 IWD786637 IMH786637 ICL786637 HSP786637 HIT786637 GYX786637 GPB786637 GFF786637 FVJ786637 FLN786637 FBR786637 ERV786637 EHZ786637 DYD786637 DOH786637 DEL786637 CUP786637 CKT786637 CAX786637 BRB786637 BHF786637 AXJ786637 ANN786637 ADR786637 TV786637 JZ786637 AF786637 WWL721101 WMP721101 WCT721101 VSX721101 VJB721101 UZF721101 UPJ721101 UFN721101 TVR721101 TLV721101 TBZ721101 SSD721101 SIH721101 RYL721101 ROP721101 RET721101 QUX721101 QLB721101 QBF721101 PRJ721101 PHN721101 OXR721101 ONV721101 ODZ721101 NUD721101 NKH721101 NAL721101 MQP721101 MGT721101 LWX721101 LNB721101 LDF721101 KTJ721101 KJN721101 JZR721101 JPV721101 JFZ721101 IWD721101 IMH721101 ICL721101 HSP721101 HIT721101 GYX721101 GPB721101 GFF721101 FVJ721101 FLN721101 FBR721101 ERV721101 EHZ721101 DYD721101 DOH721101 DEL721101 CUP721101 CKT721101 CAX721101 BRB721101 BHF721101 AXJ721101 ANN721101 ADR721101 TV721101 JZ721101 AF721101 WWL655565 WMP655565 WCT655565 VSX655565 VJB655565 UZF655565 UPJ655565 UFN655565 TVR655565 TLV655565 TBZ655565 SSD655565 SIH655565 RYL655565 ROP655565 RET655565 QUX655565 QLB655565 QBF655565 PRJ655565 PHN655565 OXR655565 ONV655565 ODZ655565 NUD655565 NKH655565 NAL655565 MQP655565 MGT655565 LWX655565 LNB655565 LDF655565 KTJ655565 KJN655565 JZR655565 JPV655565 JFZ655565 IWD655565 IMH655565 ICL655565 HSP655565 HIT655565 GYX655565 GPB655565 GFF655565 FVJ655565 FLN655565 FBR655565 ERV655565 EHZ655565 DYD655565 DOH655565 DEL655565 CUP655565 CKT655565 CAX655565 BRB655565 BHF655565 AXJ655565 ANN655565 ADR655565 TV655565 JZ655565 AF655565 WWL590029 WMP590029 WCT590029 VSX590029 VJB590029 UZF590029 UPJ590029 UFN590029 TVR590029 TLV590029 TBZ590029 SSD590029 SIH590029 RYL590029 ROP590029 RET590029 QUX590029 QLB590029 QBF590029 PRJ590029 PHN590029 OXR590029 ONV590029 ODZ590029 NUD590029 NKH590029 NAL590029 MQP590029 MGT590029 LWX590029 LNB590029 LDF590029 KTJ590029 KJN590029 JZR590029 JPV590029 JFZ590029 IWD590029 IMH590029 ICL590029 HSP590029 HIT590029 GYX590029 GPB590029 GFF590029 FVJ590029 FLN590029 FBR590029 ERV590029 EHZ590029 DYD590029 DOH590029 DEL590029 CUP590029 CKT590029 CAX590029 BRB590029 BHF590029 AXJ590029 ANN590029 ADR590029 TV590029 JZ590029 AF590029 WWL524493 WMP524493 WCT524493 VSX524493 VJB524493 UZF524493 UPJ524493 UFN524493 TVR524493 TLV524493 TBZ524493 SSD524493 SIH524493 RYL524493 ROP524493 RET524493 QUX524493 QLB524493 QBF524493 PRJ524493 PHN524493 OXR524493 ONV524493 ODZ524493 NUD524493 NKH524493 NAL524493 MQP524493 MGT524493 LWX524493 LNB524493 LDF524493 KTJ524493 KJN524493 JZR524493 JPV524493 JFZ524493 IWD524493 IMH524493 ICL524493 HSP524493 HIT524493 GYX524493 GPB524493 GFF524493 FVJ524493 FLN524493 FBR524493 ERV524493 EHZ524493 DYD524493 DOH524493 DEL524493 CUP524493 CKT524493 CAX524493 BRB524493 BHF524493 AXJ524493 ANN524493 ADR524493 TV524493 JZ524493 AF524493 WWL458957 WMP458957 WCT458957 VSX458957 VJB458957 UZF458957 UPJ458957 UFN458957 TVR458957 TLV458957 TBZ458957 SSD458957 SIH458957 RYL458957 ROP458957 RET458957 QUX458957 QLB458957 QBF458957 PRJ458957 PHN458957 OXR458957 ONV458957 ODZ458957 NUD458957 NKH458957 NAL458957 MQP458957 MGT458957 LWX458957 LNB458957 LDF458957 KTJ458957 KJN458957 JZR458957 JPV458957 JFZ458957 IWD458957 IMH458957 ICL458957 HSP458957 HIT458957 GYX458957 GPB458957 GFF458957 FVJ458957 FLN458957 FBR458957 ERV458957 EHZ458957 DYD458957 DOH458957 DEL458957 CUP458957 CKT458957 CAX458957 BRB458957 BHF458957 AXJ458957 ANN458957 ADR458957 TV458957 JZ458957 AF458957 WWL393421 WMP393421 WCT393421 VSX393421 VJB393421 UZF393421 UPJ393421 UFN393421 TVR393421 TLV393421 TBZ393421 SSD393421 SIH393421 RYL393421 ROP393421 RET393421 QUX393421 QLB393421 QBF393421 PRJ393421 PHN393421 OXR393421 ONV393421 ODZ393421 NUD393421 NKH393421 NAL393421 MQP393421 MGT393421 LWX393421 LNB393421 LDF393421 KTJ393421 KJN393421 JZR393421 JPV393421 JFZ393421 IWD393421 IMH393421 ICL393421 HSP393421 HIT393421 GYX393421 GPB393421 GFF393421 FVJ393421 FLN393421 FBR393421 ERV393421 EHZ393421 DYD393421 DOH393421 DEL393421 CUP393421 CKT393421 CAX393421 BRB393421 BHF393421 AXJ393421 ANN393421 ADR393421 TV393421 JZ393421 AF393421 WWL327885 WMP327885 WCT327885 VSX327885 VJB327885 UZF327885 UPJ327885 UFN327885 TVR327885 TLV327885 TBZ327885 SSD327885 SIH327885 RYL327885 ROP327885 RET327885 QUX327885 QLB327885 QBF327885 PRJ327885 PHN327885 OXR327885 ONV327885 ODZ327885 NUD327885 NKH327885 NAL327885 MQP327885 MGT327885 LWX327885 LNB327885 LDF327885 KTJ327885 KJN327885 JZR327885 JPV327885 JFZ327885 IWD327885 IMH327885 ICL327885 HSP327885 HIT327885 GYX327885 GPB327885 GFF327885 FVJ327885 FLN327885 FBR327885 ERV327885 EHZ327885 DYD327885 DOH327885 DEL327885 CUP327885 CKT327885 CAX327885 BRB327885 BHF327885 AXJ327885 ANN327885 ADR327885 TV327885 JZ327885 AF327885 WWL262349 WMP262349 WCT262349 VSX262349 VJB262349 UZF262349 UPJ262349 UFN262349 TVR262349 TLV262349 TBZ262349 SSD262349 SIH262349 RYL262349 ROP262349 RET262349 QUX262349 QLB262349 QBF262349 PRJ262349 PHN262349 OXR262349 ONV262349 ODZ262349 NUD262349 NKH262349 NAL262349 MQP262349 MGT262349 LWX262349 LNB262349 LDF262349 KTJ262349 KJN262349 JZR262349 JPV262349 JFZ262349 IWD262349 IMH262349 ICL262349 HSP262349 HIT262349 GYX262349 GPB262349 GFF262349 FVJ262349 FLN262349 FBR262349 ERV262349 EHZ262349 DYD262349 DOH262349 DEL262349 CUP262349 CKT262349 CAX262349 BRB262349 BHF262349 AXJ262349 ANN262349 ADR262349 TV262349 JZ262349 AF262349 WWL196813 WMP196813 WCT196813 VSX196813 VJB196813 UZF196813 UPJ196813 UFN196813 TVR196813 TLV196813 TBZ196813 SSD196813 SIH196813 RYL196813 ROP196813 RET196813 QUX196813 QLB196813 QBF196813 PRJ196813 PHN196813 OXR196813 ONV196813 ODZ196813 NUD196813 NKH196813 NAL196813 MQP196813 MGT196813 LWX196813 LNB196813 LDF196813 KTJ196813 KJN196813 JZR196813 JPV196813 JFZ196813 IWD196813 IMH196813 ICL196813 HSP196813 HIT196813 GYX196813 GPB196813 GFF196813 FVJ196813 FLN196813 FBR196813 ERV196813 EHZ196813 DYD196813 DOH196813 DEL196813 CUP196813 CKT196813 CAX196813 BRB196813 BHF196813 AXJ196813 ANN196813 ADR196813 TV196813 JZ196813 AF196813 WWL131277 WMP131277 WCT131277 VSX131277 VJB131277 UZF131277 UPJ131277 UFN131277 TVR131277 TLV131277 TBZ131277 SSD131277 SIH131277 RYL131277 ROP131277 RET131277 QUX131277 QLB131277 QBF131277 PRJ131277 PHN131277 OXR131277 ONV131277 ODZ131277 NUD131277 NKH131277 NAL131277 MQP131277 MGT131277 LWX131277 LNB131277 LDF131277 KTJ131277 KJN131277 JZR131277 JPV131277 JFZ131277 IWD131277 IMH131277 ICL131277 HSP131277 HIT131277 GYX131277 GPB131277 GFF131277 FVJ131277 FLN131277 FBR131277 ERV131277 EHZ131277 DYD131277 DOH131277 DEL131277 CUP131277 CKT131277 CAX131277 BRB131277 BHF131277 AXJ131277 ANN131277 ADR131277 TV131277 JZ131277 AF131277 WWL65741 WMP65741 WCT65741 VSX65741 VJB65741 UZF65741 UPJ65741 UFN65741 TVR65741 TLV65741 TBZ65741 SSD65741 SIH65741 RYL65741 ROP65741 RET65741 QUX65741 QLB65741 QBF65741 PRJ65741 PHN65741 OXR65741 ONV65741 ODZ65741 NUD65741 NKH65741 NAL65741 MQP65741 MGT65741 LWX65741 LNB65741 LDF65741 KTJ65741 KJN65741 JZR65741 JPV65741 JFZ65741 IWD65741 IMH65741 ICL65741 HSP65741 HIT65741 GYX65741 GPB65741 GFF65741 FVJ65741 FLN65741 FBR65741 ERV65741 EHZ65741 DYD65741 DOH65741 DEL65741 CUP65741 CKT65741 CAX65741 BRB65741 BHF65741 AXJ65741 ANN65741 ADR65741 TV65741 JZ65741 AF65741 WWL983245 WMP983245 WCT983245 VSX983245 VJB983245 UZF983245 UPJ983245 UFN983245 TVR983245 TLV983245 TBZ983245 SSD983245 SIH983245 RYL983245 ROP983245 RET983245 QUX983245 QLB983245 QBF983245 PRJ983245 PHN983245 OXR983245 ONV983245 ODZ983245 NUD983245 NKH983245 NAL983245 MQP983245 MGT983245 LWX983245 LNB983245 LDF983245 KTJ983245 KJN983245 JZR983245 JPV983245 JFZ983245 IWD983245 IMH983245 ICL983245 HSP983245 HIT983245 GYX983245 GPB983245 GFF983245 FVJ983245 FLN983245 FBR983245 ERV983245 EHZ983245 DYD983245 DOH983245 DEL983245 CUP983245 CKT983245 CAX983245 BRB983245 BHF983245 AXJ983245 ANN983245 ADR983245 TV983245 JZ983245" xr:uid="{00000000-0002-0000-0700-000000000000}">
      <formula1>$AF$17:$AF$18</formula1>
    </dataValidation>
    <dataValidation type="list" allowBlank="1" showErrorMessage="1" sqref="R17 WVX983239 WMB983239 WCF983239 VSJ983239 VIN983239 UYR983239 UOV983239 UEZ983239 TVD983239 TLH983239 TBL983239 SRP983239 SHT983239 RXX983239 ROB983239 REF983239 QUJ983239 QKN983239 QAR983239 PQV983239 PGZ983239 OXD983239 ONH983239 ODL983239 NTP983239 NJT983239 MZX983239 MQB983239 MGF983239 LWJ983239 LMN983239 LCR983239 KSV983239 KIZ983239 JZD983239 JPH983239 JFL983239 IVP983239 ILT983239 IBX983239 HSB983239 HIF983239 GYJ983239 GON983239 GER983239 FUV983239 FKZ983239 FBD983239 ERH983239 EHL983239 DXP983239 DNT983239 DDX983239 CUB983239 CKF983239 CAJ983239 BQN983239 BGR983239 AWV983239 AMZ983239 ADD983239 TH983239 JL983239 R983239 WVX917703 WMB917703 WCF917703 VSJ917703 VIN917703 UYR917703 UOV917703 UEZ917703 TVD917703 TLH917703 TBL917703 SRP917703 SHT917703 RXX917703 ROB917703 REF917703 QUJ917703 QKN917703 QAR917703 PQV917703 PGZ917703 OXD917703 ONH917703 ODL917703 NTP917703 NJT917703 MZX917703 MQB917703 MGF917703 LWJ917703 LMN917703 LCR917703 KSV917703 KIZ917703 JZD917703 JPH917703 JFL917703 IVP917703 ILT917703 IBX917703 HSB917703 HIF917703 GYJ917703 GON917703 GER917703 FUV917703 FKZ917703 FBD917703 ERH917703 EHL917703 DXP917703 DNT917703 DDX917703 CUB917703 CKF917703 CAJ917703 BQN917703 BGR917703 AWV917703 AMZ917703 ADD917703 TH917703 JL917703 R917703 WVX852167 WMB852167 WCF852167 VSJ852167 VIN852167 UYR852167 UOV852167 UEZ852167 TVD852167 TLH852167 TBL852167 SRP852167 SHT852167 RXX852167 ROB852167 REF852167 QUJ852167 QKN852167 QAR852167 PQV852167 PGZ852167 OXD852167 ONH852167 ODL852167 NTP852167 NJT852167 MZX852167 MQB852167 MGF852167 LWJ852167 LMN852167 LCR852167 KSV852167 KIZ852167 JZD852167 JPH852167 JFL852167 IVP852167 ILT852167 IBX852167 HSB852167 HIF852167 GYJ852167 GON852167 GER852167 FUV852167 FKZ852167 FBD852167 ERH852167 EHL852167 DXP852167 DNT852167 DDX852167 CUB852167 CKF852167 CAJ852167 BQN852167 BGR852167 AWV852167 AMZ852167 ADD852167 TH852167 JL852167 R852167 WVX786631 WMB786631 WCF786631 VSJ786631 VIN786631 UYR786631 UOV786631 UEZ786631 TVD786631 TLH786631 TBL786631 SRP786631 SHT786631 RXX786631 ROB786631 REF786631 QUJ786631 QKN786631 QAR786631 PQV786631 PGZ786631 OXD786631 ONH786631 ODL786631 NTP786631 NJT786631 MZX786631 MQB786631 MGF786631 LWJ786631 LMN786631 LCR786631 KSV786631 KIZ786631 JZD786631 JPH786631 JFL786631 IVP786631 ILT786631 IBX786631 HSB786631 HIF786631 GYJ786631 GON786631 GER786631 FUV786631 FKZ786631 FBD786631 ERH786631 EHL786631 DXP786631 DNT786631 DDX786631 CUB786631 CKF786631 CAJ786631 BQN786631 BGR786631 AWV786631 AMZ786631 ADD786631 TH786631 JL786631 R786631 WVX721095 WMB721095 WCF721095 VSJ721095 VIN721095 UYR721095 UOV721095 UEZ721095 TVD721095 TLH721095 TBL721095 SRP721095 SHT721095 RXX721095 ROB721095 REF721095 QUJ721095 QKN721095 QAR721095 PQV721095 PGZ721095 OXD721095 ONH721095 ODL721095 NTP721095 NJT721095 MZX721095 MQB721095 MGF721095 LWJ721095 LMN721095 LCR721095 KSV721095 KIZ721095 JZD721095 JPH721095 JFL721095 IVP721095 ILT721095 IBX721095 HSB721095 HIF721095 GYJ721095 GON721095 GER721095 FUV721095 FKZ721095 FBD721095 ERH721095 EHL721095 DXP721095 DNT721095 DDX721095 CUB721095 CKF721095 CAJ721095 BQN721095 BGR721095 AWV721095 AMZ721095 ADD721095 TH721095 JL721095 R721095 WVX655559 WMB655559 WCF655559 VSJ655559 VIN655559 UYR655559 UOV655559 UEZ655559 TVD655559 TLH655559 TBL655559 SRP655559 SHT655559 RXX655559 ROB655559 REF655559 QUJ655559 QKN655559 QAR655559 PQV655559 PGZ655559 OXD655559 ONH655559 ODL655559 NTP655559 NJT655559 MZX655559 MQB655559 MGF655559 LWJ655559 LMN655559 LCR655559 KSV655559 KIZ655559 JZD655559 JPH655559 JFL655559 IVP655559 ILT655559 IBX655559 HSB655559 HIF655559 GYJ655559 GON655559 GER655559 FUV655559 FKZ655559 FBD655559 ERH655559 EHL655559 DXP655559 DNT655559 DDX655559 CUB655559 CKF655559 CAJ655559 BQN655559 BGR655559 AWV655559 AMZ655559 ADD655559 TH655559 JL655559 R655559 WVX590023 WMB590023 WCF590023 VSJ590023 VIN590023 UYR590023 UOV590023 UEZ590023 TVD590023 TLH590023 TBL590023 SRP590023 SHT590023 RXX590023 ROB590023 REF590023 QUJ590023 QKN590023 QAR590023 PQV590023 PGZ590023 OXD590023 ONH590023 ODL590023 NTP590023 NJT590023 MZX590023 MQB590023 MGF590023 LWJ590023 LMN590023 LCR590023 KSV590023 KIZ590023 JZD590023 JPH590023 JFL590023 IVP590023 ILT590023 IBX590023 HSB590023 HIF590023 GYJ590023 GON590023 GER590023 FUV590023 FKZ590023 FBD590023 ERH590023 EHL590023 DXP590023 DNT590023 DDX590023 CUB590023 CKF590023 CAJ590023 BQN590023 BGR590023 AWV590023 AMZ590023 ADD590023 TH590023 JL590023 R590023 WVX524487 WMB524487 WCF524487 VSJ524487 VIN524487 UYR524487 UOV524487 UEZ524487 TVD524487 TLH524487 TBL524487 SRP524487 SHT524487 RXX524487 ROB524487 REF524487 QUJ524487 QKN524487 QAR524487 PQV524487 PGZ524487 OXD524487 ONH524487 ODL524487 NTP524487 NJT524487 MZX524487 MQB524487 MGF524487 LWJ524487 LMN524487 LCR524487 KSV524487 KIZ524487 JZD524487 JPH524487 JFL524487 IVP524487 ILT524487 IBX524487 HSB524487 HIF524487 GYJ524487 GON524487 GER524487 FUV524487 FKZ524487 FBD524487 ERH524487 EHL524487 DXP524487 DNT524487 DDX524487 CUB524487 CKF524487 CAJ524487 BQN524487 BGR524487 AWV524487 AMZ524487 ADD524487 TH524487 JL524487 R524487 WVX458951 WMB458951 WCF458951 VSJ458951 VIN458951 UYR458951 UOV458951 UEZ458951 TVD458951 TLH458951 TBL458951 SRP458951 SHT458951 RXX458951 ROB458951 REF458951 QUJ458951 QKN458951 QAR458951 PQV458951 PGZ458951 OXD458951 ONH458951 ODL458951 NTP458951 NJT458951 MZX458951 MQB458951 MGF458951 LWJ458951 LMN458951 LCR458951 KSV458951 KIZ458951 JZD458951 JPH458951 JFL458951 IVP458951 ILT458951 IBX458951 HSB458951 HIF458951 GYJ458951 GON458951 GER458951 FUV458951 FKZ458951 FBD458951 ERH458951 EHL458951 DXP458951 DNT458951 DDX458951 CUB458951 CKF458951 CAJ458951 BQN458951 BGR458951 AWV458951 AMZ458951 ADD458951 TH458951 JL458951 R458951 WVX393415 WMB393415 WCF393415 VSJ393415 VIN393415 UYR393415 UOV393415 UEZ393415 TVD393415 TLH393415 TBL393415 SRP393415 SHT393415 RXX393415 ROB393415 REF393415 QUJ393415 QKN393415 QAR393415 PQV393415 PGZ393415 OXD393415 ONH393415 ODL393415 NTP393415 NJT393415 MZX393415 MQB393415 MGF393415 LWJ393415 LMN393415 LCR393415 KSV393415 KIZ393415 JZD393415 JPH393415 JFL393415 IVP393415 ILT393415 IBX393415 HSB393415 HIF393415 GYJ393415 GON393415 GER393415 FUV393415 FKZ393415 FBD393415 ERH393415 EHL393415 DXP393415 DNT393415 DDX393415 CUB393415 CKF393415 CAJ393415 BQN393415 BGR393415 AWV393415 AMZ393415 ADD393415 TH393415 JL393415 R393415 WVX327879 WMB327879 WCF327879 VSJ327879 VIN327879 UYR327879 UOV327879 UEZ327879 TVD327879 TLH327879 TBL327879 SRP327879 SHT327879 RXX327879 ROB327879 REF327879 QUJ327879 QKN327879 QAR327879 PQV327879 PGZ327879 OXD327879 ONH327879 ODL327879 NTP327879 NJT327879 MZX327879 MQB327879 MGF327879 LWJ327879 LMN327879 LCR327879 KSV327879 KIZ327879 JZD327879 JPH327879 JFL327879 IVP327879 ILT327879 IBX327879 HSB327879 HIF327879 GYJ327879 GON327879 GER327879 FUV327879 FKZ327879 FBD327879 ERH327879 EHL327879 DXP327879 DNT327879 DDX327879 CUB327879 CKF327879 CAJ327879 BQN327879 BGR327879 AWV327879 AMZ327879 ADD327879 TH327879 JL327879 R327879 WVX262343 WMB262343 WCF262343 VSJ262343 VIN262343 UYR262343 UOV262343 UEZ262343 TVD262343 TLH262343 TBL262343 SRP262343 SHT262343 RXX262343 ROB262343 REF262343 QUJ262343 QKN262343 QAR262343 PQV262343 PGZ262343 OXD262343 ONH262343 ODL262343 NTP262343 NJT262343 MZX262343 MQB262343 MGF262343 LWJ262343 LMN262343 LCR262343 KSV262343 KIZ262343 JZD262343 JPH262343 JFL262343 IVP262343 ILT262343 IBX262343 HSB262343 HIF262343 GYJ262343 GON262343 GER262343 FUV262343 FKZ262343 FBD262343 ERH262343 EHL262343 DXP262343 DNT262343 DDX262343 CUB262343 CKF262343 CAJ262343 BQN262343 BGR262343 AWV262343 AMZ262343 ADD262343 TH262343 JL262343 R262343 WVX196807 WMB196807 WCF196807 VSJ196807 VIN196807 UYR196807 UOV196807 UEZ196807 TVD196807 TLH196807 TBL196807 SRP196807 SHT196807 RXX196807 ROB196807 REF196807 QUJ196807 QKN196807 QAR196807 PQV196807 PGZ196807 OXD196807 ONH196807 ODL196807 NTP196807 NJT196807 MZX196807 MQB196807 MGF196807 LWJ196807 LMN196807 LCR196807 KSV196807 KIZ196807 JZD196807 JPH196807 JFL196807 IVP196807 ILT196807 IBX196807 HSB196807 HIF196807 GYJ196807 GON196807 GER196807 FUV196807 FKZ196807 FBD196807 ERH196807 EHL196807 DXP196807 DNT196807 DDX196807 CUB196807 CKF196807 CAJ196807 BQN196807 BGR196807 AWV196807 AMZ196807 ADD196807 TH196807 JL196807 R196807 WVX131271 WMB131271 WCF131271 VSJ131271 VIN131271 UYR131271 UOV131271 UEZ131271 TVD131271 TLH131271 TBL131271 SRP131271 SHT131271 RXX131271 ROB131271 REF131271 QUJ131271 QKN131271 QAR131271 PQV131271 PGZ131271 OXD131271 ONH131271 ODL131271 NTP131271 NJT131271 MZX131271 MQB131271 MGF131271 LWJ131271 LMN131271 LCR131271 KSV131271 KIZ131271 JZD131271 JPH131271 JFL131271 IVP131271 ILT131271 IBX131271 HSB131271 HIF131271 GYJ131271 GON131271 GER131271 FUV131271 FKZ131271 FBD131271 ERH131271 EHL131271 DXP131271 DNT131271 DDX131271 CUB131271 CKF131271 CAJ131271 BQN131271 BGR131271 AWV131271 AMZ131271 ADD131271 TH131271 JL131271 R131271 WVX65735 WMB65735 WCF65735 VSJ65735 VIN65735 UYR65735 UOV65735 UEZ65735 TVD65735 TLH65735 TBL65735 SRP65735 SHT65735 RXX65735 ROB65735 REF65735 QUJ65735 QKN65735 QAR65735 PQV65735 PGZ65735 OXD65735 ONH65735 ODL65735 NTP65735 NJT65735 MZX65735 MQB65735 MGF65735 LWJ65735 LMN65735 LCR65735 KSV65735 KIZ65735 JZD65735 JPH65735 JFL65735 IVP65735 ILT65735 IBX65735 HSB65735 HIF65735 GYJ65735 GON65735 GER65735 FUV65735 FKZ65735 FBD65735 ERH65735 EHL65735 DXP65735 DNT65735 DDX65735 CUB65735 CKF65735 CAJ65735 BQN65735 BGR65735 AWV65735 AMZ65735 ADD65735 TH65735 JL65735 R65735 WVX17 WMB17 WCF17 VSJ17 VIN17 UYR17 UOV17 UEZ17 TVD17 TLH17 TBL17 SRP17 SHT17 RXX17 ROB17 REF17 QUJ17 QKN17 QAR17 PQV17 PGZ17 OXD17 ONH17 ODL17 NTP17 NJT17 MZX17 MQB17 MGF17 LWJ17 LMN17 LCR17 KSV17 KIZ17 JZD17 JPH17 JFL17 IVP17 ILT17 IBX17 HSB17 HIF17 GYJ17 GON17 GER17 FUV17 FKZ17 FBD17 ERH17 EHL17 DXP17 DNT17 DDX17 CUB17 CKF17 CAJ17 BQN17 BGR17 AWV17 AMZ17 ADD17 TH17 JL17" xr:uid="{00000000-0002-0000-0700-000001000000}">
      <formula1>$R$12:$R$13</formula1>
    </dataValidation>
    <dataValidation type="list" allowBlank="1" showErrorMessage="1" sqref="S17 WVY983239 WMC983239 WCG983239 VSK983239 VIO983239 UYS983239 UOW983239 UFA983239 TVE983239 TLI983239 TBM983239 SRQ983239 SHU983239 RXY983239 ROC983239 REG983239 QUK983239 QKO983239 QAS983239 PQW983239 PHA983239 OXE983239 ONI983239 ODM983239 NTQ983239 NJU983239 MZY983239 MQC983239 MGG983239 LWK983239 LMO983239 LCS983239 KSW983239 KJA983239 JZE983239 JPI983239 JFM983239 IVQ983239 ILU983239 IBY983239 HSC983239 HIG983239 GYK983239 GOO983239 GES983239 FUW983239 FLA983239 FBE983239 ERI983239 EHM983239 DXQ983239 DNU983239 DDY983239 CUC983239 CKG983239 CAK983239 BQO983239 BGS983239 AWW983239 ANA983239 ADE983239 TI983239 JM983239 S983239 WVY917703 WMC917703 WCG917703 VSK917703 VIO917703 UYS917703 UOW917703 UFA917703 TVE917703 TLI917703 TBM917703 SRQ917703 SHU917703 RXY917703 ROC917703 REG917703 QUK917703 QKO917703 QAS917703 PQW917703 PHA917703 OXE917703 ONI917703 ODM917703 NTQ917703 NJU917703 MZY917703 MQC917703 MGG917703 LWK917703 LMO917703 LCS917703 KSW917703 KJA917703 JZE917703 JPI917703 JFM917703 IVQ917703 ILU917703 IBY917703 HSC917703 HIG917703 GYK917703 GOO917703 GES917703 FUW917703 FLA917703 FBE917703 ERI917703 EHM917703 DXQ917703 DNU917703 DDY917703 CUC917703 CKG917703 CAK917703 BQO917703 BGS917703 AWW917703 ANA917703 ADE917703 TI917703 JM917703 S917703 WVY852167 WMC852167 WCG852167 VSK852167 VIO852167 UYS852167 UOW852167 UFA852167 TVE852167 TLI852167 TBM852167 SRQ852167 SHU852167 RXY852167 ROC852167 REG852167 QUK852167 QKO852167 QAS852167 PQW852167 PHA852167 OXE852167 ONI852167 ODM852167 NTQ852167 NJU852167 MZY852167 MQC852167 MGG852167 LWK852167 LMO852167 LCS852167 KSW852167 KJA852167 JZE852167 JPI852167 JFM852167 IVQ852167 ILU852167 IBY852167 HSC852167 HIG852167 GYK852167 GOO852167 GES852167 FUW852167 FLA852167 FBE852167 ERI852167 EHM852167 DXQ852167 DNU852167 DDY852167 CUC852167 CKG852167 CAK852167 BQO852167 BGS852167 AWW852167 ANA852167 ADE852167 TI852167 JM852167 S852167 WVY786631 WMC786631 WCG786631 VSK786631 VIO786631 UYS786631 UOW786631 UFA786631 TVE786631 TLI786631 TBM786631 SRQ786631 SHU786631 RXY786631 ROC786631 REG786631 QUK786631 QKO786631 QAS786631 PQW786631 PHA786631 OXE786631 ONI786631 ODM786631 NTQ786631 NJU786631 MZY786631 MQC786631 MGG786631 LWK786631 LMO786631 LCS786631 KSW786631 KJA786631 JZE786631 JPI786631 JFM786631 IVQ786631 ILU786631 IBY786631 HSC786631 HIG786631 GYK786631 GOO786631 GES786631 FUW786631 FLA786631 FBE786631 ERI786631 EHM786631 DXQ786631 DNU786631 DDY786631 CUC786631 CKG786631 CAK786631 BQO786631 BGS786631 AWW786631 ANA786631 ADE786631 TI786631 JM786631 S786631 WVY721095 WMC721095 WCG721095 VSK721095 VIO721095 UYS721095 UOW721095 UFA721095 TVE721095 TLI721095 TBM721095 SRQ721095 SHU721095 RXY721095 ROC721095 REG721095 QUK721095 QKO721095 QAS721095 PQW721095 PHA721095 OXE721095 ONI721095 ODM721095 NTQ721095 NJU721095 MZY721095 MQC721095 MGG721095 LWK721095 LMO721095 LCS721095 KSW721095 KJA721095 JZE721095 JPI721095 JFM721095 IVQ721095 ILU721095 IBY721095 HSC721095 HIG721095 GYK721095 GOO721095 GES721095 FUW721095 FLA721095 FBE721095 ERI721095 EHM721095 DXQ721095 DNU721095 DDY721095 CUC721095 CKG721095 CAK721095 BQO721095 BGS721095 AWW721095 ANA721095 ADE721095 TI721095 JM721095 S721095 WVY655559 WMC655559 WCG655559 VSK655559 VIO655559 UYS655559 UOW655559 UFA655559 TVE655559 TLI655559 TBM655559 SRQ655559 SHU655559 RXY655559 ROC655559 REG655559 QUK655559 QKO655559 QAS655559 PQW655559 PHA655559 OXE655559 ONI655559 ODM655559 NTQ655559 NJU655559 MZY655559 MQC655559 MGG655559 LWK655559 LMO655559 LCS655559 KSW655559 KJA655559 JZE655559 JPI655559 JFM655559 IVQ655559 ILU655559 IBY655559 HSC655559 HIG655559 GYK655559 GOO655559 GES655559 FUW655559 FLA655559 FBE655559 ERI655559 EHM655559 DXQ655559 DNU655559 DDY655559 CUC655559 CKG655559 CAK655559 BQO655559 BGS655559 AWW655559 ANA655559 ADE655559 TI655559 JM655559 S655559 WVY590023 WMC590023 WCG590023 VSK590023 VIO590023 UYS590023 UOW590023 UFA590023 TVE590023 TLI590023 TBM590023 SRQ590023 SHU590023 RXY590023 ROC590023 REG590023 QUK590023 QKO590023 QAS590023 PQW590023 PHA590023 OXE590023 ONI590023 ODM590023 NTQ590023 NJU590023 MZY590023 MQC590023 MGG590023 LWK590023 LMO590023 LCS590023 KSW590023 KJA590023 JZE590023 JPI590023 JFM590023 IVQ590023 ILU590023 IBY590023 HSC590023 HIG590023 GYK590023 GOO590023 GES590023 FUW590023 FLA590023 FBE590023 ERI590023 EHM590023 DXQ590023 DNU590023 DDY590023 CUC590023 CKG590023 CAK590023 BQO590023 BGS590023 AWW590023 ANA590023 ADE590023 TI590023 JM590023 S590023 WVY524487 WMC524487 WCG524487 VSK524487 VIO524487 UYS524487 UOW524487 UFA524487 TVE524487 TLI524487 TBM524487 SRQ524487 SHU524487 RXY524487 ROC524487 REG524487 QUK524487 QKO524487 QAS524487 PQW524487 PHA524487 OXE524487 ONI524487 ODM524487 NTQ524487 NJU524487 MZY524487 MQC524487 MGG524487 LWK524487 LMO524487 LCS524487 KSW524487 KJA524487 JZE524487 JPI524487 JFM524487 IVQ524487 ILU524487 IBY524487 HSC524487 HIG524487 GYK524487 GOO524487 GES524487 FUW524487 FLA524487 FBE524487 ERI524487 EHM524487 DXQ524487 DNU524487 DDY524487 CUC524487 CKG524487 CAK524487 BQO524487 BGS524487 AWW524487 ANA524487 ADE524487 TI524487 JM524487 S524487 WVY458951 WMC458951 WCG458951 VSK458951 VIO458951 UYS458951 UOW458951 UFA458951 TVE458951 TLI458951 TBM458951 SRQ458951 SHU458951 RXY458951 ROC458951 REG458951 QUK458951 QKO458951 QAS458951 PQW458951 PHA458951 OXE458951 ONI458951 ODM458951 NTQ458951 NJU458951 MZY458951 MQC458951 MGG458951 LWK458951 LMO458951 LCS458951 KSW458951 KJA458951 JZE458951 JPI458951 JFM458951 IVQ458951 ILU458951 IBY458951 HSC458951 HIG458951 GYK458951 GOO458951 GES458951 FUW458951 FLA458951 FBE458951 ERI458951 EHM458951 DXQ458951 DNU458951 DDY458951 CUC458951 CKG458951 CAK458951 BQO458951 BGS458951 AWW458951 ANA458951 ADE458951 TI458951 JM458951 S458951 WVY393415 WMC393415 WCG393415 VSK393415 VIO393415 UYS393415 UOW393415 UFA393415 TVE393415 TLI393415 TBM393415 SRQ393415 SHU393415 RXY393415 ROC393415 REG393415 QUK393415 QKO393415 QAS393415 PQW393415 PHA393415 OXE393415 ONI393415 ODM393415 NTQ393415 NJU393415 MZY393415 MQC393415 MGG393415 LWK393415 LMO393415 LCS393415 KSW393415 KJA393415 JZE393415 JPI393415 JFM393415 IVQ393415 ILU393415 IBY393415 HSC393415 HIG393415 GYK393415 GOO393415 GES393415 FUW393415 FLA393415 FBE393415 ERI393415 EHM393415 DXQ393415 DNU393415 DDY393415 CUC393415 CKG393415 CAK393415 BQO393415 BGS393415 AWW393415 ANA393415 ADE393415 TI393415 JM393415 S393415 WVY327879 WMC327879 WCG327879 VSK327879 VIO327879 UYS327879 UOW327879 UFA327879 TVE327879 TLI327879 TBM327879 SRQ327879 SHU327879 RXY327879 ROC327879 REG327879 QUK327879 QKO327879 QAS327879 PQW327879 PHA327879 OXE327879 ONI327879 ODM327879 NTQ327879 NJU327879 MZY327879 MQC327879 MGG327879 LWK327879 LMO327879 LCS327879 KSW327879 KJA327879 JZE327879 JPI327879 JFM327879 IVQ327879 ILU327879 IBY327879 HSC327879 HIG327879 GYK327879 GOO327879 GES327879 FUW327879 FLA327879 FBE327879 ERI327879 EHM327879 DXQ327879 DNU327879 DDY327879 CUC327879 CKG327879 CAK327879 BQO327879 BGS327879 AWW327879 ANA327879 ADE327879 TI327879 JM327879 S327879 WVY262343 WMC262343 WCG262343 VSK262343 VIO262343 UYS262343 UOW262343 UFA262343 TVE262343 TLI262343 TBM262343 SRQ262343 SHU262343 RXY262343 ROC262343 REG262343 QUK262343 QKO262343 QAS262343 PQW262343 PHA262343 OXE262343 ONI262343 ODM262343 NTQ262343 NJU262343 MZY262343 MQC262343 MGG262343 LWK262343 LMO262343 LCS262343 KSW262343 KJA262343 JZE262343 JPI262343 JFM262343 IVQ262343 ILU262343 IBY262343 HSC262343 HIG262343 GYK262343 GOO262343 GES262343 FUW262343 FLA262343 FBE262343 ERI262343 EHM262343 DXQ262343 DNU262343 DDY262343 CUC262343 CKG262343 CAK262343 BQO262343 BGS262343 AWW262343 ANA262343 ADE262343 TI262343 JM262343 S262343 WVY196807 WMC196807 WCG196807 VSK196807 VIO196807 UYS196807 UOW196807 UFA196807 TVE196807 TLI196807 TBM196807 SRQ196807 SHU196807 RXY196807 ROC196807 REG196807 QUK196807 QKO196807 QAS196807 PQW196807 PHA196807 OXE196807 ONI196807 ODM196807 NTQ196807 NJU196807 MZY196807 MQC196807 MGG196807 LWK196807 LMO196807 LCS196807 KSW196807 KJA196807 JZE196807 JPI196807 JFM196807 IVQ196807 ILU196807 IBY196807 HSC196807 HIG196807 GYK196807 GOO196807 GES196807 FUW196807 FLA196807 FBE196807 ERI196807 EHM196807 DXQ196807 DNU196807 DDY196807 CUC196807 CKG196807 CAK196807 BQO196807 BGS196807 AWW196807 ANA196807 ADE196807 TI196807 JM196807 S196807 WVY131271 WMC131271 WCG131271 VSK131271 VIO131271 UYS131271 UOW131271 UFA131271 TVE131271 TLI131271 TBM131271 SRQ131271 SHU131271 RXY131271 ROC131271 REG131271 QUK131271 QKO131271 QAS131271 PQW131271 PHA131271 OXE131271 ONI131271 ODM131271 NTQ131271 NJU131271 MZY131271 MQC131271 MGG131271 LWK131271 LMO131271 LCS131271 KSW131271 KJA131271 JZE131271 JPI131271 JFM131271 IVQ131271 ILU131271 IBY131271 HSC131271 HIG131271 GYK131271 GOO131271 GES131271 FUW131271 FLA131271 FBE131271 ERI131271 EHM131271 DXQ131271 DNU131271 DDY131271 CUC131271 CKG131271 CAK131271 BQO131271 BGS131271 AWW131271 ANA131271 ADE131271 TI131271 JM131271 S131271 WVY65735 WMC65735 WCG65735 VSK65735 VIO65735 UYS65735 UOW65735 UFA65735 TVE65735 TLI65735 TBM65735 SRQ65735 SHU65735 RXY65735 ROC65735 REG65735 QUK65735 QKO65735 QAS65735 PQW65735 PHA65735 OXE65735 ONI65735 ODM65735 NTQ65735 NJU65735 MZY65735 MQC65735 MGG65735 LWK65735 LMO65735 LCS65735 KSW65735 KJA65735 JZE65735 JPI65735 JFM65735 IVQ65735 ILU65735 IBY65735 HSC65735 HIG65735 GYK65735 GOO65735 GES65735 FUW65735 FLA65735 FBE65735 ERI65735 EHM65735 DXQ65735 DNU65735 DDY65735 CUC65735 CKG65735 CAK65735 BQO65735 BGS65735 AWW65735 ANA65735 ADE65735 TI65735 JM65735 S65735 WVY17 WMC17 WCG17 VSK17 VIO17 UYS17 UOW17 UFA17 TVE17 TLI17 TBM17 SRQ17 SHU17 RXY17 ROC17 REG17 QUK17 QKO17 QAS17 PQW17 PHA17 OXE17 ONI17 ODM17 NTQ17 NJU17 MZY17 MQC17 MGG17 LWK17 LMO17 LCS17 KSW17 KJA17 JZE17 JPI17 JFM17 IVQ17 ILU17 IBY17 HSC17 HIG17 GYK17 GOO17 GES17 FUW17 FLA17 FBE17 ERI17 EHM17 DXQ17 DNU17 DDY17 CUC17 CKG17 CAK17 BQO17 BGS17 AWW17 ANA17 ADE17 TI17 JM17" xr:uid="{00000000-0002-0000-0700-000002000000}">
      <formula1>$X$3:$X$12</formula1>
    </dataValidation>
    <dataValidation type="list" allowBlank="1" showErrorMessage="1" sqref="WWJ983245 WWJ917709 WMN917709 WCR917709 VSV917709 VIZ917709 UZD917709 UPH917709 UFL917709 TVP917709 TLT917709 TBX917709 SSB917709 SIF917709 RYJ917709 RON917709 RER917709 QUV917709 QKZ917709 QBD917709 PRH917709 PHL917709 OXP917709 ONT917709 ODX917709 NUB917709 NKF917709 NAJ917709 MQN917709 MGR917709 LWV917709 LMZ917709 LDD917709 KTH917709 KJL917709 JZP917709 JPT917709 JFX917709 IWB917709 IMF917709 ICJ917709 HSN917709 HIR917709 GYV917709 GOZ917709 GFD917709 FVH917709 FLL917709 FBP917709 ERT917709 EHX917709 DYB917709 DOF917709 DEJ917709 CUN917709 CKR917709 CAV917709 BQZ917709 BHD917709 AXH917709 ANL917709 ADP917709 TT917709 JX917709 AD917709 WWJ852173 WMN852173 WCR852173 VSV852173 VIZ852173 UZD852173 UPH852173 UFL852173 TVP852173 TLT852173 TBX852173 SSB852173 SIF852173 RYJ852173 RON852173 RER852173 QUV852173 QKZ852173 QBD852173 PRH852173 PHL852173 OXP852173 ONT852173 ODX852173 NUB852173 NKF852173 NAJ852173 MQN852173 MGR852173 LWV852173 LMZ852173 LDD852173 KTH852173 KJL852173 JZP852173 JPT852173 JFX852173 IWB852173 IMF852173 ICJ852173 HSN852173 HIR852173 GYV852173 GOZ852173 GFD852173 FVH852173 FLL852173 FBP852173 ERT852173 EHX852173 DYB852173 DOF852173 DEJ852173 CUN852173 CKR852173 CAV852173 BQZ852173 BHD852173 AXH852173 ANL852173 ADP852173 TT852173 JX852173 AD852173 WWJ786637 WMN786637 WCR786637 VSV786637 VIZ786637 UZD786637 UPH786637 UFL786637 TVP786637 TLT786637 TBX786637 SSB786637 SIF786637 RYJ786637 RON786637 RER786637 QUV786637 QKZ786637 QBD786637 PRH786637 PHL786637 OXP786637 ONT786637 ODX786637 NUB786637 NKF786637 NAJ786637 MQN786637 MGR786637 LWV786637 LMZ786637 LDD786637 KTH786637 KJL786637 JZP786637 JPT786637 JFX786637 IWB786637 IMF786637 ICJ786637 HSN786637 HIR786637 GYV786637 GOZ786637 GFD786637 FVH786637 FLL786637 FBP786637 ERT786637 EHX786637 DYB786637 DOF786637 DEJ786637 CUN786637 CKR786637 CAV786637 BQZ786637 BHD786637 AXH786637 ANL786637 ADP786637 TT786637 JX786637 AD786637 WWJ721101 WMN721101 WCR721101 VSV721101 VIZ721101 UZD721101 UPH721101 UFL721101 TVP721101 TLT721101 TBX721101 SSB721101 SIF721101 RYJ721101 RON721101 RER721101 QUV721101 QKZ721101 QBD721101 PRH721101 PHL721101 OXP721101 ONT721101 ODX721101 NUB721101 NKF721101 NAJ721101 MQN721101 MGR721101 LWV721101 LMZ721101 LDD721101 KTH721101 KJL721101 JZP721101 JPT721101 JFX721101 IWB721101 IMF721101 ICJ721101 HSN721101 HIR721101 GYV721101 GOZ721101 GFD721101 FVH721101 FLL721101 FBP721101 ERT721101 EHX721101 DYB721101 DOF721101 DEJ721101 CUN721101 CKR721101 CAV721101 BQZ721101 BHD721101 AXH721101 ANL721101 ADP721101 TT721101 JX721101 AD721101 WWJ655565 WMN655565 WCR655565 VSV655565 VIZ655565 UZD655565 UPH655565 UFL655565 TVP655565 TLT655565 TBX655565 SSB655565 SIF655565 RYJ655565 RON655565 RER655565 QUV655565 QKZ655565 QBD655565 PRH655565 PHL655565 OXP655565 ONT655565 ODX655565 NUB655565 NKF655565 NAJ655565 MQN655565 MGR655565 LWV655565 LMZ655565 LDD655565 KTH655565 KJL655565 JZP655565 JPT655565 JFX655565 IWB655565 IMF655565 ICJ655565 HSN655565 HIR655565 GYV655565 GOZ655565 GFD655565 FVH655565 FLL655565 FBP655565 ERT655565 EHX655565 DYB655565 DOF655565 DEJ655565 CUN655565 CKR655565 CAV655565 BQZ655565 BHD655565 AXH655565 ANL655565 ADP655565 TT655565 JX655565 AD655565 WWJ590029 WMN590029 WCR590029 VSV590029 VIZ590029 UZD590029 UPH590029 UFL590029 TVP590029 TLT590029 TBX590029 SSB590029 SIF590029 RYJ590029 RON590029 RER590029 QUV590029 QKZ590029 QBD590029 PRH590029 PHL590029 OXP590029 ONT590029 ODX590029 NUB590029 NKF590029 NAJ590029 MQN590029 MGR590029 LWV590029 LMZ590029 LDD590029 KTH590029 KJL590029 JZP590029 JPT590029 JFX590029 IWB590029 IMF590029 ICJ590029 HSN590029 HIR590029 GYV590029 GOZ590029 GFD590029 FVH590029 FLL590029 FBP590029 ERT590029 EHX590029 DYB590029 DOF590029 DEJ590029 CUN590029 CKR590029 CAV590029 BQZ590029 BHD590029 AXH590029 ANL590029 ADP590029 TT590029 JX590029 AD590029 WWJ524493 WMN524493 WCR524493 VSV524493 VIZ524493 UZD524493 UPH524493 UFL524493 TVP524493 TLT524493 TBX524493 SSB524493 SIF524493 RYJ524493 RON524493 RER524493 QUV524493 QKZ524493 QBD524493 PRH524493 PHL524493 OXP524493 ONT524493 ODX524493 NUB524493 NKF524493 NAJ524493 MQN524493 MGR524493 LWV524493 LMZ524493 LDD524493 KTH524493 KJL524493 JZP524493 JPT524493 JFX524493 IWB524493 IMF524493 ICJ524493 HSN524493 HIR524493 GYV524493 GOZ524493 GFD524493 FVH524493 FLL524493 FBP524493 ERT524493 EHX524493 DYB524493 DOF524493 DEJ524493 CUN524493 CKR524493 CAV524493 BQZ524493 BHD524493 AXH524493 ANL524493 ADP524493 TT524493 JX524493 AD524493 WWJ458957 WMN458957 WCR458957 VSV458957 VIZ458957 UZD458957 UPH458957 UFL458957 TVP458957 TLT458957 TBX458957 SSB458957 SIF458957 RYJ458957 RON458957 RER458957 QUV458957 QKZ458957 QBD458957 PRH458957 PHL458957 OXP458957 ONT458957 ODX458957 NUB458957 NKF458957 NAJ458957 MQN458957 MGR458957 LWV458957 LMZ458957 LDD458957 KTH458957 KJL458957 JZP458957 JPT458957 JFX458957 IWB458957 IMF458957 ICJ458957 HSN458957 HIR458957 GYV458957 GOZ458957 GFD458957 FVH458957 FLL458957 FBP458957 ERT458957 EHX458957 DYB458957 DOF458957 DEJ458957 CUN458957 CKR458957 CAV458957 BQZ458957 BHD458957 AXH458957 ANL458957 ADP458957 TT458957 JX458957 AD458957 WWJ393421 WMN393421 WCR393421 VSV393421 VIZ393421 UZD393421 UPH393421 UFL393421 TVP393421 TLT393421 TBX393421 SSB393421 SIF393421 RYJ393421 RON393421 RER393421 QUV393421 QKZ393421 QBD393421 PRH393421 PHL393421 OXP393421 ONT393421 ODX393421 NUB393421 NKF393421 NAJ393421 MQN393421 MGR393421 LWV393421 LMZ393421 LDD393421 KTH393421 KJL393421 JZP393421 JPT393421 JFX393421 IWB393421 IMF393421 ICJ393421 HSN393421 HIR393421 GYV393421 GOZ393421 GFD393421 FVH393421 FLL393421 FBP393421 ERT393421 EHX393421 DYB393421 DOF393421 DEJ393421 CUN393421 CKR393421 CAV393421 BQZ393421 BHD393421 AXH393421 ANL393421 ADP393421 TT393421 JX393421 AD393421 WWJ327885 WMN327885 WCR327885 VSV327885 VIZ327885 UZD327885 UPH327885 UFL327885 TVP327885 TLT327885 TBX327885 SSB327885 SIF327885 RYJ327885 RON327885 RER327885 QUV327885 QKZ327885 QBD327885 PRH327885 PHL327885 OXP327885 ONT327885 ODX327885 NUB327885 NKF327885 NAJ327885 MQN327885 MGR327885 LWV327885 LMZ327885 LDD327885 KTH327885 KJL327885 JZP327885 JPT327885 JFX327885 IWB327885 IMF327885 ICJ327885 HSN327885 HIR327885 GYV327885 GOZ327885 GFD327885 FVH327885 FLL327885 FBP327885 ERT327885 EHX327885 DYB327885 DOF327885 DEJ327885 CUN327885 CKR327885 CAV327885 BQZ327885 BHD327885 AXH327885 ANL327885 ADP327885 TT327885 JX327885 AD327885 WWJ262349 WMN262349 WCR262349 VSV262349 VIZ262349 UZD262349 UPH262349 UFL262349 TVP262349 TLT262349 TBX262349 SSB262349 SIF262349 RYJ262349 RON262349 RER262349 QUV262349 QKZ262349 QBD262349 PRH262349 PHL262349 OXP262349 ONT262349 ODX262349 NUB262349 NKF262349 NAJ262349 MQN262349 MGR262349 LWV262349 LMZ262349 LDD262349 KTH262349 KJL262349 JZP262349 JPT262349 JFX262349 IWB262349 IMF262349 ICJ262349 HSN262349 HIR262349 GYV262349 GOZ262349 GFD262349 FVH262349 FLL262349 FBP262349 ERT262349 EHX262349 DYB262349 DOF262349 DEJ262349 CUN262349 CKR262349 CAV262349 BQZ262349 BHD262349 AXH262349 ANL262349 ADP262349 TT262349 JX262349 AD262349 WWJ196813 WMN196813 WCR196813 VSV196813 VIZ196813 UZD196813 UPH196813 UFL196813 TVP196813 TLT196813 TBX196813 SSB196813 SIF196813 RYJ196813 RON196813 RER196813 QUV196813 QKZ196813 QBD196813 PRH196813 PHL196813 OXP196813 ONT196813 ODX196813 NUB196813 NKF196813 NAJ196813 MQN196813 MGR196813 LWV196813 LMZ196813 LDD196813 KTH196813 KJL196813 JZP196813 JPT196813 JFX196813 IWB196813 IMF196813 ICJ196813 HSN196813 HIR196813 GYV196813 GOZ196813 GFD196813 FVH196813 FLL196813 FBP196813 ERT196813 EHX196813 DYB196813 DOF196813 DEJ196813 CUN196813 CKR196813 CAV196813 BQZ196813 BHD196813 AXH196813 ANL196813 ADP196813 TT196813 JX196813 AD196813 WWJ131277 WMN131277 WCR131277 VSV131277 VIZ131277 UZD131277 UPH131277 UFL131277 TVP131277 TLT131277 TBX131277 SSB131277 SIF131277 RYJ131277 RON131277 RER131277 QUV131277 QKZ131277 QBD131277 PRH131277 PHL131277 OXP131277 ONT131277 ODX131277 NUB131277 NKF131277 NAJ131277 MQN131277 MGR131277 LWV131277 LMZ131277 LDD131277 KTH131277 KJL131277 JZP131277 JPT131277 JFX131277 IWB131277 IMF131277 ICJ131277 HSN131277 HIR131277 GYV131277 GOZ131277 GFD131277 FVH131277 FLL131277 FBP131277 ERT131277 EHX131277 DYB131277 DOF131277 DEJ131277 CUN131277 CKR131277 CAV131277 BQZ131277 BHD131277 AXH131277 ANL131277 ADP131277 TT131277 JX131277 AD131277 WWJ65741 WMN65741 WCR65741 VSV65741 VIZ65741 UZD65741 UPH65741 UFL65741 TVP65741 TLT65741 TBX65741 SSB65741 SIF65741 RYJ65741 RON65741 RER65741 QUV65741 QKZ65741 QBD65741 PRH65741 PHL65741 OXP65741 ONT65741 ODX65741 NUB65741 NKF65741 NAJ65741 MQN65741 MGR65741 LWV65741 LMZ65741 LDD65741 KTH65741 KJL65741 JZP65741 JPT65741 JFX65741 IWB65741 IMF65741 ICJ65741 HSN65741 HIR65741 GYV65741 GOZ65741 GFD65741 FVH65741 FLL65741 FBP65741 ERT65741 EHX65741 DYB65741 DOF65741 DEJ65741 CUN65741 CKR65741 CAV65741 BQZ65741 BHD65741 AXH65741 ANL65741 ADP65741 TT65741 JX65741 AD65741 WMN983245 WCR983245 VSV983245 VIZ983245 UZD983245 UPH983245 UFL983245 TVP983245 TLT983245 TBX983245 SSB983245 SIF983245 RYJ983245 RON983245 RER983245 QUV983245 QKZ983245 QBD983245 PRH983245 PHL983245 OXP983245 ONT983245 ODX983245 NUB983245 NKF983245 NAJ983245 MQN983245 MGR983245 LWV983245 LMZ983245 LDD983245 KTH983245 KJL983245 JZP983245 JPT983245 JFX983245 IWB983245 IMF983245 ICJ983245 HSN983245 HIR983245 GYV983245 GOZ983245 GFD983245 FVH983245 FLL983245 FBP983245 ERT983245 EHX983245 DYB983245 DOF983245 DEJ983245 CUN983245 CKR983245 CAV983245 BQZ983245 BHD983245 AXH983245 ANL983245 ADP983245 TT983245 JX983245 AD983245" xr:uid="{00000000-0002-0000-0700-000003000000}">
      <formula1>$BI$2:$BI$15</formula1>
    </dataValidation>
    <dataValidation type="list" allowBlank="1" showErrorMessage="1" sqref="AE983245 WWK917709 WMO917709 WCS917709 VSW917709 VJA917709 UZE917709 UPI917709 UFM917709 TVQ917709 TLU917709 TBY917709 SSC917709 SIG917709 RYK917709 ROO917709 RES917709 QUW917709 QLA917709 QBE917709 PRI917709 PHM917709 OXQ917709 ONU917709 ODY917709 NUC917709 NKG917709 NAK917709 MQO917709 MGS917709 LWW917709 LNA917709 LDE917709 KTI917709 KJM917709 JZQ917709 JPU917709 JFY917709 IWC917709 IMG917709 ICK917709 HSO917709 HIS917709 GYW917709 GPA917709 GFE917709 FVI917709 FLM917709 FBQ917709 ERU917709 EHY917709 DYC917709 DOG917709 DEK917709 CUO917709 CKS917709 CAW917709 BRA917709 BHE917709 AXI917709 ANM917709 ADQ917709 TU917709 JY917709 AE917709 WWK852173 WMO852173 WCS852173 VSW852173 VJA852173 UZE852173 UPI852173 UFM852173 TVQ852173 TLU852173 TBY852173 SSC852173 SIG852173 RYK852173 ROO852173 RES852173 QUW852173 QLA852173 QBE852173 PRI852173 PHM852173 OXQ852173 ONU852173 ODY852173 NUC852173 NKG852173 NAK852173 MQO852173 MGS852173 LWW852173 LNA852173 LDE852173 KTI852173 KJM852173 JZQ852173 JPU852173 JFY852173 IWC852173 IMG852173 ICK852173 HSO852173 HIS852173 GYW852173 GPA852173 GFE852173 FVI852173 FLM852173 FBQ852173 ERU852173 EHY852173 DYC852173 DOG852173 DEK852173 CUO852173 CKS852173 CAW852173 BRA852173 BHE852173 AXI852173 ANM852173 ADQ852173 TU852173 JY852173 AE852173 WWK786637 WMO786637 WCS786637 VSW786637 VJA786637 UZE786637 UPI786637 UFM786637 TVQ786637 TLU786637 TBY786637 SSC786637 SIG786637 RYK786637 ROO786637 RES786637 QUW786637 QLA786637 QBE786637 PRI786637 PHM786637 OXQ786637 ONU786637 ODY786637 NUC786637 NKG786637 NAK786637 MQO786637 MGS786637 LWW786637 LNA786637 LDE786637 KTI786637 KJM786637 JZQ786637 JPU786637 JFY786637 IWC786637 IMG786637 ICK786637 HSO786637 HIS786637 GYW786637 GPA786637 GFE786637 FVI786637 FLM786637 FBQ786637 ERU786637 EHY786637 DYC786637 DOG786637 DEK786637 CUO786637 CKS786637 CAW786637 BRA786637 BHE786637 AXI786637 ANM786637 ADQ786637 TU786637 JY786637 AE786637 WWK721101 WMO721101 WCS721101 VSW721101 VJA721101 UZE721101 UPI721101 UFM721101 TVQ721101 TLU721101 TBY721101 SSC721101 SIG721101 RYK721101 ROO721101 RES721101 QUW721101 QLA721101 QBE721101 PRI721101 PHM721101 OXQ721101 ONU721101 ODY721101 NUC721101 NKG721101 NAK721101 MQO721101 MGS721101 LWW721101 LNA721101 LDE721101 KTI721101 KJM721101 JZQ721101 JPU721101 JFY721101 IWC721101 IMG721101 ICK721101 HSO721101 HIS721101 GYW721101 GPA721101 GFE721101 FVI721101 FLM721101 FBQ721101 ERU721101 EHY721101 DYC721101 DOG721101 DEK721101 CUO721101 CKS721101 CAW721101 BRA721101 BHE721101 AXI721101 ANM721101 ADQ721101 TU721101 JY721101 AE721101 WWK655565 WMO655565 WCS655565 VSW655565 VJA655565 UZE655565 UPI655565 UFM655565 TVQ655565 TLU655565 TBY655565 SSC655565 SIG655565 RYK655565 ROO655565 RES655565 QUW655565 QLA655565 QBE655565 PRI655565 PHM655565 OXQ655565 ONU655565 ODY655565 NUC655565 NKG655565 NAK655565 MQO655565 MGS655565 LWW655565 LNA655565 LDE655565 KTI655565 KJM655565 JZQ655565 JPU655565 JFY655565 IWC655565 IMG655565 ICK655565 HSO655565 HIS655565 GYW655565 GPA655565 GFE655565 FVI655565 FLM655565 FBQ655565 ERU655565 EHY655565 DYC655565 DOG655565 DEK655565 CUO655565 CKS655565 CAW655565 BRA655565 BHE655565 AXI655565 ANM655565 ADQ655565 TU655565 JY655565 AE655565 WWK590029 WMO590029 WCS590029 VSW590029 VJA590029 UZE590029 UPI590029 UFM590029 TVQ590029 TLU590029 TBY590029 SSC590029 SIG590029 RYK590029 ROO590029 RES590029 QUW590029 QLA590029 QBE590029 PRI590029 PHM590029 OXQ590029 ONU590029 ODY590029 NUC590029 NKG590029 NAK590029 MQO590029 MGS590029 LWW590029 LNA590029 LDE590029 KTI590029 KJM590029 JZQ590029 JPU590029 JFY590029 IWC590029 IMG590029 ICK590029 HSO590029 HIS590029 GYW590029 GPA590029 GFE590029 FVI590029 FLM590029 FBQ590029 ERU590029 EHY590029 DYC590029 DOG590029 DEK590029 CUO590029 CKS590029 CAW590029 BRA590029 BHE590029 AXI590029 ANM590029 ADQ590029 TU590029 JY590029 AE590029 WWK524493 WMO524493 WCS524493 VSW524493 VJA524493 UZE524493 UPI524493 UFM524493 TVQ524493 TLU524493 TBY524493 SSC524493 SIG524493 RYK524493 ROO524493 RES524493 QUW524493 QLA524493 QBE524493 PRI524493 PHM524493 OXQ524493 ONU524493 ODY524493 NUC524493 NKG524493 NAK524493 MQO524493 MGS524493 LWW524493 LNA524493 LDE524493 KTI524493 KJM524493 JZQ524493 JPU524493 JFY524493 IWC524493 IMG524493 ICK524493 HSO524493 HIS524493 GYW524493 GPA524493 GFE524493 FVI524493 FLM524493 FBQ524493 ERU524493 EHY524493 DYC524493 DOG524493 DEK524493 CUO524493 CKS524493 CAW524493 BRA524493 BHE524493 AXI524493 ANM524493 ADQ524493 TU524493 JY524493 AE524493 WWK458957 WMO458957 WCS458957 VSW458957 VJA458957 UZE458957 UPI458957 UFM458957 TVQ458957 TLU458957 TBY458957 SSC458957 SIG458957 RYK458957 ROO458957 RES458957 QUW458957 QLA458957 QBE458957 PRI458957 PHM458957 OXQ458957 ONU458957 ODY458957 NUC458957 NKG458957 NAK458957 MQO458957 MGS458957 LWW458957 LNA458957 LDE458957 KTI458957 KJM458957 JZQ458957 JPU458957 JFY458957 IWC458957 IMG458957 ICK458957 HSO458957 HIS458957 GYW458957 GPA458957 GFE458957 FVI458957 FLM458957 FBQ458957 ERU458957 EHY458957 DYC458957 DOG458957 DEK458957 CUO458957 CKS458957 CAW458957 BRA458957 BHE458957 AXI458957 ANM458957 ADQ458957 TU458957 JY458957 AE458957 WWK393421 WMO393421 WCS393421 VSW393421 VJA393421 UZE393421 UPI393421 UFM393421 TVQ393421 TLU393421 TBY393421 SSC393421 SIG393421 RYK393421 ROO393421 RES393421 QUW393421 QLA393421 QBE393421 PRI393421 PHM393421 OXQ393421 ONU393421 ODY393421 NUC393421 NKG393421 NAK393421 MQO393421 MGS393421 LWW393421 LNA393421 LDE393421 KTI393421 KJM393421 JZQ393421 JPU393421 JFY393421 IWC393421 IMG393421 ICK393421 HSO393421 HIS393421 GYW393421 GPA393421 GFE393421 FVI393421 FLM393421 FBQ393421 ERU393421 EHY393421 DYC393421 DOG393421 DEK393421 CUO393421 CKS393421 CAW393421 BRA393421 BHE393421 AXI393421 ANM393421 ADQ393421 TU393421 JY393421 AE393421 WWK327885 WMO327885 WCS327885 VSW327885 VJA327885 UZE327885 UPI327885 UFM327885 TVQ327885 TLU327885 TBY327885 SSC327885 SIG327885 RYK327885 ROO327885 RES327885 QUW327885 QLA327885 QBE327885 PRI327885 PHM327885 OXQ327885 ONU327885 ODY327885 NUC327885 NKG327885 NAK327885 MQO327885 MGS327885 LWW327885 LNA327885 LDE327885 KTI327885 KJM327885 JZQ327885 JPU327885 JFY327885 IWC327885 IMG327885 ICK327885 HSO327885 HIS327885 GYW327885 GPA327885 GFE327885 FVI327885 FLM327885 FBQ327885 ERU327885 EHY327885 DYC327885 DOG327885 DEK327885 CUO327885 CKS327885 CAW327885 BRA327885 BHE327885 AXI327885 ANM327885 ADQ327885 TU327885 JY327885 AE327885 WWK262349 WMO262349 WCS262349 VSW262349 VJA262349 UZE262349 UPI262349 UFM262349 TVQ262349 TLU262349 TBY262349 SSC262349 SIG262349 RYK262349 ROO262349 RES262349 QUW262349 QLA262349 QBE262349 PRI262349 PHM262349 OXQ262349 ONU262349 ODY262349 NUC262349 NKG262349 NAK262349 MQO262349 MGS262349 LWW262349 LNA262349 LDE262349 KTI262349 KJM262349 JZQ262349 JPU262349 JFY262349 IWC262349 IMG262349 ICK262349 HSO262349 HIS262349 GYW262349 GPA262349 GFE262349 FVI262349 FLM262349 FBQ262349 ERU262349 EHY262349 DYC262349 DOG262349 DEK262349 CUO262349 CKS262349 CAW262349 BRA262349 BHE262349 AXI262349 ANM262349 ADQ262349 TU262349 JY262349 AE262349 WWK196813 WMO196813 WCS196813 VSW196813 VJA196813 UZE196813 UPI196813 UFM196813 TVQ196813 TLU196813 TBY196813 SSC196813 SIG196813 RYK196813 ROO196813 RES196813 QUW196813 QLA196813 QBE196813 PRI196813 PHM196813 OXQ196813 ONU196813 ODY196813 NUC196813 NKG196813 NAK196813 MQO196813 MGS196813 LWW196813 LNA196813 LDE196813 KTI196813 KJM196813 JZQ196813 JPU196813 JFY196813 IWC196813 IMG196813 ICK196813 HSO196813 HIS196813 GYW196813 GPA196813 GFE196813 FVI196813 FLM196813 FBQ196813 ERU196813 EHY196813 DYC196813 DOG196813 DEK196813 CUO196813 CKS196813 CAW196813 BRA196813 BHE196813 AXI196813 ANM196813 ADQ196813 TU196813 JY196813 AE196813 WWK131277 WMO131277 WCS131277 VSW131277 VJA131277 UZE131277 UPI131277 UFM131277 TVQ131277 TLU131277 TBY131277 SSC131277 SIG131277 RYK131277 ROO131277 RES131277 QUW131277 QLA131277 QBE131277 PRI131277 PHM131277 OXQ131277 ONU131277 ODY131277 NUC131277 NKG131277 NAK131277 MQO131277 MGS131277 LWW131277 LNA131277 LDE131277 KTI131277 KJM131277 JZQ131277 JPU131277 JFY131277 IWC131277 IMG131277 ICK131277 HSO131277 HIS131277 GYW131277 GPA131277 GFE131277 FVI131277 FLM131277 FBQ131277 ERU131277 EHY131277 DYC131277 DOG131277 DEK131277 CUO131277 CKS131277 CAW131277 BRA131277 BHE131277 AXI131277 ANM131277 ADQ131277 TU131277 JY131277 AE131277 WWK65741 WMO65741 WCS65741 VSW65741 VJA65741 UZE65741 UPI65741 UFM65741 TVQ65741 TLU65741 TBY65741 SSC65741 SIG65741 RYK65741 ROO65741 RES65741 QUW65741 QLA65741 QBE65741 PRI65741 PHM65741 OXQ65741 ONU65741 ODY65741 NUC65741 NKG65741 NAK65741 MQO65741 MGS65741 LWW65741 LNA65741 LDE65741 KTI65741 KJM65741 JZQ65741 JPU65741 JFY65741 IWC65741 IMG65741 ICK65741 HSO65741 HIS65741 GYW65741 GPA65741 GFE65741 FVI65741 FLM65741 FBQ65741 ERU65741 EHY65741 DYC65741 DOG65741 DEK65741 CUO65741 CKS65741 CAW65741 BRA65741 BHE65741 AXI65741 ANM65741 ADQ65741 TU65741 JY65741 AE65741 WWK983245 WMO983245 WCS983245 VSW983245 VJA983245 UZE983245 UPI983245 UFM983245 TVQ983245 TLU983245 TBY983245 SSC983245 SIG983245 RYK983245 ROO983245 RES983245 QUW983245 QLA983245 QBE983245 PRI983245 PHM983245 OXQ983245 ONU983245 ODY983245 NUC983245 NKG983245 NAK983245 MQO983245 MGS983245 LWW983245 LNA983245 LDE983245 KTI983245 KJM983245 JZQ983245 JPU983245 JFY983245 IWC983245 IMG983245 ICK983245 HSO983245 HIS983245 GYW983245 GPA983245 GFE983245 FVI983245 FLM983245 FBQ983245 ERU983245 EHY983245 DYC983245 DOG983245 DEK983245 CUO983245 CKS983245 CAW983245 BRA983245 BHE983245 AXI983245 ANM983245 ADQ983245 TU983245 JY983245" xr:uid="{00000000-0002-0000-0700-000004000000}">
      <formula1>$BX$3:$BX$8</formula1>
    </dataValidation>
    <dataValidation type="list" allowBlank="1" showInputMessage="1" showErrorMessage="1" sqref="I17 JD17 SZ17 ACV17 AMR17 AWN17 BGJ17 BQF17 CAB17 CJX17 CTT17 DDP17 DNL17 DXH17 EHD17 EQZ17 FAV17 FKR17 FUN17 GEJ17 GOF17 GYB17 HHX17 HRT17 IBP17 ILL17 IVH17 JFD17 JOZ17 JYV17 KIR17 KSN17 LCJ17 LMF17 LWB17 MFX17 MPT17 MZP17 NJL17 NTH17 ODD17 OMZ17 OWV17 PGR17 PQN17 QAJ17 QKF17 QUB17 RDX17 RNT17 RXP17 SHL17 SRH17 TBD17 TKZ17 TUV17 UER17 UON17 UYJ17 VIF17 VSB17 WBX17 WLT17 WVP17 I65735 JD65735 SZ65735 ACV65735 AMR65735 AWN65735 BGJ65735 BQF65735 CAB65735 CJX65735 CTT65735 DDP65735 DNL65735 DXH65735 EHD65735 EQZ65735 FAV65735 FKR65735 FUN65735 GEJ65735 GOF65735 GYB65735 HHX65735 HRT65735 IBP65735 ILL65735 IVH65735 JFD65735 JOZ65735 JYV65735 KIR65735 KSN65735 LCJ65735 LMF65735 LWB65735 MFX65735 MPT65735 MZP65735 NJL65735 NTH65735 ODD65735 OMZ65735 OWV65735 PGR65735 PQN65735 QAJ65735 QKF65735 QUB65735 RDX65735 RNT65735 RXP65735 SHL65735 SRH65735 TBD65735 TKZ65735 TUV65735 UER65735 UON65735 UYJ65735 VIF65735 VSB65735 WBX65735 WLT65735 WVP65735 I131271 JD131271 SZ131271 ACV131271 AMR131271 AWN131271 BGJ131271 BQF131271 CAB131271 CJX131271 CTT131271 DDP131271 DNL131271 DXH131271 EHD131271 EQZ131271 FAV131271 FKR131271 FUN131271 GEJ131271 GOF131271 GYB131271 HHX131271 HRT131271 IBP131271 ILL131271 IVH131271 JFD131271 JOZ131271 JYV131271 KIR131271 KSN131271 LCJ131271 LMF131271 LWB131271 MFX131271 MPT131271 MZP131271 NJL131271 NTH131271 ODD131271 OMZ131271 OWV131271 PGR131271 PQN131271 QAJ131271 QKF131271 QUB131271 RDX131271 RNT131271 RXP131271 SHL131271 SRH131271 TBD131271 TKZ131271 TUV131271 UER131271 UON131271 UYJ131271 VIF131271 VSB131271 WBX131271 WLT131271 WVP131271 I196807 JD196807 SZ196807 ACV196807 AMR196807 AWN196807 BGJ196807 BQF196807 CAB196807 CJX196807 CTT196807 DDP196807 DNL196807 DXH196807 EHD196807 EQZ196807 FAV196807 FKR196807 FUN196807 GEJ196807 GOF196807 GYB196807 HHX196807 HRT196807 IBP196807 ILL196807 IVH196807 JFD196807 JOZ196807 JYV196807 KIR196807 KSN196807 LCJ196807 LMF196807 LWB196807 MFX196807 MPT196807 MZP196807 NJL196807 NTH196807 ODD196807 OMZ196807 OWV196807 PGR196807 PQN196807 QAJ196807 QKF196807 QUB196807 RDX196807 RNT196807 RXP196807 SHL196807 SRH196807 TBD196807 TKZ196807 TUV196807 UER196807 UON196807 UYJ196807 VIF196807 VSB196807 WBX196807 WLT196807 WVP196807 I262343 JD262343 SZ262343 ACV262343 AMR262343 AWN262343 BGJ262343 BQF262343 CAB262343 CJX262343 CTT262343 DDP262343 DNL262343 DXH262343 EHD262343 EQZ262343 FAV262343 FKR262343 FUN262343 GEJ262343 GOF262343 GYB262343 HHX262343 HRT262343 IBP262343 ILL262343 IVH262343 JFD262343 JOZ262343 JYV262343 KIR262343 KSN262343 LCJ262343 LMF262343 LWB262343 MFX262343 MPT262343 MZP262343 NJL262343 NTH262343 ODD262343 OMZ262343 OWV262343 PGR262343 PQN262343 QAJ262343 QKF262343 QUB262343 RDX262343 RNT262343 RXP262343 SHL262343 SRH262343 TBD262343 TKZ262343 TUV262343 UER262343 UON262343 UYJ262343 VIF262343 VSB262343 WBX262343 WLT262343 WVP262343 I327879 JD327879 SZ327879 ACV327879 AMR327879 AWN327879 BGJ327879 BQF327879 CAB327879 CJX327879 CTT327879 DDP327879 DNL327879 DXH327879 EHD327879 EQZ327879 FAV327879 FKR327879 FUN327879 GEJ327879 GOF327879 GYB327879 HHX327879 HRT327879 IBP327879 ILL327879 IVH327879 JFD327879 JOZ327879 JYV327879 KIR327879 KSN327879 LCJ327879 LMF327879 LWB327879 MFX327879 MPT327879 MZP327879 NJL327879 NTH327879 ODD327879 OMZ327879 OWV327879 PGR327879 PQN327879 QAJ327879 QKF327879 QUB327879 RDX327879 RNT327879 RXP327879 SHL327879 SRH327879 TBD327879 TKZ327879 TUV327879 UER327879 UON327879 UYJ327879 VIF327879 VSB327879 WBX327879 WLT327879 WVP327879 I393415 JD393415 SZ393415 ACV393415 AMR393415 AWN393415 BGJ393415 BQF393415 CAB393415 CJX393415 CTT393415 DDP393415 DNL393415 DXH393415 EHD393415 EQZ393415 FAV393415 FKR393415 FUN393415 GEJ393415 GOF393415 GYB393415 HHX393415 HRT393415 IBP393415 ILL393415 IVH393415 JFD393415 JOZ393415 JYV393415 KIR393415 KSN393415 LCJ393415 LMF393415 LWB393415 MFX393415 MPT393415 MZP393415 NJL393415 NTH393415 ODD393415 OMZ393415 OWV393415 PGR393415 PQN393415 QAJ393415 QKF393415 QUB393415 RDX393415 RNT393415 RXP393415 SHL393415 SRH393415 TBD393415 TKZ393415 TUV393415 UER393415 UON393415 UYJ393415 VIF393415 VSB393415 WBX393415 WLT393415 WVP393415 I458951 JD458951 SZ458951 ACV458951 AMR458951 AWN458951 BGJ458951 BQF458951 CAB458951 CJX458951 CTT458951 DDP458951 DNL458951 DXH458951 EHD458951 EQZ458951 FAV458951 FKR458951 FUN458951 GEJ458951 GOF458951 GYB458951 HHX458951 HRT458951 IBP458951 ILL458951 IVH458951 JFD458951 JOZ458951 JYV458951 KIR458951 KSN458951 LCJ458951 LMF458951 LWB458951 MFX458951 MPT458951 MZP458951 NJL458951 NTH458951 ODD458951 OMZ458951 OWV458951 PGR458951 PQN458951 QAJ458951 QKF458951 QUB458951 RDX458951 RNT458951 RXP458951 SHL458951 SRH458951 TBD458951 TKZ458951 TUV458951 UER458951 UON458951 UYJ458951 VIF458951 VSB458951 WBX458951 WLT458951 WVP458951 I524487 JD524487 SZ524487 ACV524487 AMR524487 AWN524487 BGJ524487 BQF524487 CAB524487 CJX524487 CTT524487 DDP524487 DNL524487 DXH524487 EHD524487 EQZ524487 FAV524487 FKR524487 FUN524487 GEJ524487 GOF524487 GYB524487 HHX524487 HRT524487 IBP524487 ILL524487 IVH524487 JFD524487 JOZ524487 JYV524487 KIR524487 KSN524487 LCJ524487 LMF524487 LWB524487 MFX524487 MPT524487 MZP524487 NJL524487 NTH524487 ODD524487 OMZ524487 OWV524487 PGR524487 PQN524487 QAJ524487 QKF524487 QUB524487 RDX524487 RNT524487 RXP524487 SHL524487 SRH524487 TBD524487 TKZ524487 TUV524487 UER524487 UON524487 UYJ524487 VIF524487 VSB524487 WBX524487 WLT524487 WVP524487 I590023 JD590023 SZ590023 ACV590023 AMR590023 AWN590023 BGJ590023 BQF590023 CAB590023 CJX590023 CTT590023 DDP590023 DNL590023 DXH590023 EHD590023 EQZ590023 FAV590023 FKR590023 FUN590023 GEJ590023 GOF590023 GYB590023 HHX590023 HRT590023 IBP590023 ILL590023 IVH590023 JFD590023 JOZ590023 JYV590023 KIR590023 KSN590023 LCJ590023 LMF590023 LWB590023 MFX590023 MPT590023 MZP590023 NJL590023 NTH590023 ODD590023 OMZ590023 OWV590023 PGR590023 PQN590023 QAJ590023 QKF590023 QUB590023 RDX590023 RNT590023 RXP590023 SHL590023 SRH590023 TBD590023 TKZ590023 TUV590023 UER590023 UON590023 UYJ590023 VIF590023 VSB590023 WBX590023 WLT590023 WVP590023 I655559 JD655559 SZ655559 ACV655559 AMR655559 AWN655559 BGJ655559 BQF655559 CAB655559 CJX655559 CTT655559 DDP655559 DNL655559 DXH655559 EHD655559 EQZ655559 FAV655559 FKR655559 FUN655559 GEJ655559 GOF655559 GYB655559 HHX655559 HRT655559 IBP655559 ILL655559 IVH655559 JFD655559 JOZ655559 JYV655559 KIR655559 KSN655559 LCJ655559 LMF655559 LWB655559 MFX655559 MPT655559 MZP655559 NJL655559 NTH655559 ODD655559 OMZ655559 OWV655559 PGR655559 PQN655559 QAJ655559 QKF655559 QUB655559 RDX655559 RNT655559 RXP655559 SHL655559 SRH655559 TBD655559 TKZ655559 TUV655559 UER655559 UON655559 UYJ655559 VIF655559 VSB655559 WBX655559 WLT655559 WVP655559 I721095 JD721095 SZ721095 ACV721095 AMR721095 AWN721095 BGJ721095 BQF721095 CAB721095 CJX721095 CTT721095 DDP721095 DNL721095 DXH721095 EHD721095 EQZ721095 FAV721095 FKR721095 FUN721095 GEJ721095 GOF721095 GYB721095 HHX721095 HRT721095 IBP721095 ILL721095 IVH721095 JFD721095 JOZ721095 JYV721095 KIR721095 KSN721095 LCJ721095 LMF721095 LWB721095 MFX721095 MPT721095 MZP721095 NJL721095 NTH721095 ODD721095 OMZ721095 OWV721095 PGR721095 PQN721095 QAJ721095 QKF721095 QUB721095 RDX721095 RNT721095 RXP721095 SHL721095 SRH721095 TBD721095 TKZ721095 TUV721095 UER721095 UON721095 UYJ721095 VIF721095 VSB721095 WBX721095 WLT721095 WVP721095 I786631 JD786631 SZ786631 ACV786631 AMR786631 AWN786631 BGJ786631 BQF786631 CAB786631 CJX786631 CTT786631 DDP786631 DNL786631 DXH786631 EHD786631 EQZ786631 FAV786631 FKR786631 FUN786631 GEJ786631 GOF786631 GYB786631 HHX786631 HRT786631 IBP786631 ILL786631 IVH786631 JFD786631 JOZ786631 JYV786631 KIR786631 KSN786631 LCJ786631 LMF786631 LWB786631 MFX786631 MPT786631 MZP786631 NJL786631 NTH786631 ODD786631 OMZ786631 OWV786631 PGR786631 PQN786631 QAJ786631 QKF786631 QUB786631 RDX786631 RNT786631 RXP786631 SHL786631 SRH786631 TBD786631 TKZ786631 TUV786631 UER786631 UON786631 UYJ786631 VIF786631 VSB786631 WBX786631 WLT786631 WVP786631 I852167 JD852167 SZ852167 ACV852167 AMR852167 AWN852167 BGJ852167 BQF852167 CAB852167 CJX852167 CTT852167 DDP852167 DNL852167 DXH852167 EHD852167 EQZ852167 FAV852167 FKR852167 FUN852167 GEJ852167 GOF852167 GYB852167 HHX852167 HRT852167 IBP852167 ILL852167 IVH852167 JFD852167 JOZ852167 JYV852167 KIR852167 KSN852167 LCJ852167 LMF852167 LWB852167 MFX852167 MPT852167 MZP852167 NJL852167 NTH852167 ODD852167 OMZ852167 OWV852167 PGR852167 PQN852167 QAJ852167 QKF852167 QUB852167 RDX852167 RNT852167 RXP852167 SHL852167 SRH852167 TBD852167 TKZ852167 TUV852167 UER852167 UON852167 UYJ852167 VIF852167 VSB852167 WBX852167 WLT852167 WVP852167 I917703 JD917703 SZ917703 ACV917703 AMR917703 AWN917703 BGJ917703 BQF917703 CAB917703 CJX917703 CTT917703 DDP917703 DNL917703 DXH917703 EHD917703 EQZ917703 FAV917703 FKR917703 FUN917703 GEJ917703 GOF917703 GYB917703 HHX917703 HRT917703 IBP917703 ILL917703 IVH917703 JFD917703 JOZ917703 JYV917703 KIR917703 KSN917703 LCJ917703 LMF917703 LWB917703 MFX917703 MPT917703 MZP917703 NJL917703 NTH917703 ODD917703 OMZ917703 OWV917703 PGR917703 PQN917703 QAJ917703 QKF917703 QUB917703 RDX917703 RNT917703 RXP917703 SHL917703 SRH917703 TBD917703 TKZ917703 TUV917703 UER917703 UON917703 UYJ917703 VIF917703 VSB917703 WBX917703 WLT917703 WVP917703 I983239 JD983239 SZ983239 ACV983239 AMR983239 AWN983239 BGJ983239 BQF983239 CAB983239 CJX983239 CTT983239 DDP983239 DNL983239 DXH983239 EHD983239 EQZ983239 FAV983239 FKR983239 FUN983239 GEJ983239 GOF983239 GYB983239 HHX983239 HRT983239 IBP983239 ILL983239 IVH983239 JFD983239 JOZ983239 JYV983239 KIR983239 KSN983239 LCJ983239 LMF983239 LWB983239 MFX983239 MPT983239 MZP983239 NJL983239 NTH983239 ODD983239 OMZ983239 OWV983239 PGR983239 PQN983239 QAJ983239 QKF983239 QUB983239 RDX983239 RNT983239 RXP983239 SHL983239 SRH983239 TBD983239 TKZ983239 TUV983239 UER983239 UON983239 UYJ983239 VIF983239 VSB983239 WBX983239 WLT983239 WVP983239 S983245 JM983245 TI983245 ADE983245 ANA983245 AWW983245 BGS983245 BQO983245 CAK983245 CKG983245 CUC983245 DDY983245 DNU983245 DXQ983245 EHM983245 ERI983245 FBE983245 FLA983245 FUW983245 GES983245 GOO983245 GYK983245 HIG983245 HSC983245 IBY983245 ILU983245 IVQ983245 JFM983245 JPI983245 JZE983245 KJA983245 KSW983245 LCS983245 LMO983245 LWK983245 MGG983245 MQC983245 MZY983245 NJU983245 NTQ983245 ODM983245 ONI983245 OXE983245 PHA983245 PQW983245 QAS983245 QKO983245 QUK983245 REG983245 ROC983245 RXY983245 SHU983245 SRQ983245 TBM983245 TLI983245 TVE983245 UFA983245 UOW983245 UYS983245 VIO983245 VSK983245 WCG983245 WMC983245 WVY983245 S65741 JM65741 TI65741 ADE65741 ANA65741 AWW65741 BGS65741 BQO65741 CAK65741 CKG65741 CUC65741 DDY65741 DNU65741 DXQ65741 EHM65741 ERI65741 FBE65741 FLA65741 FUW65741 GES65741 GOO65741 GYK65741 HIG65741 HSC65741 IBY65741 ILU65741 IVQ65741 JFM65741 JPI65741 JZE65741 KJA65741 KSW65741 LCS65741 LMO65741 LWK65741 MGG65741 MQC65741 MZY65741 NJU65741 NTQ65741 ODM65741 ONI65741 OXE65741 PHA65741 PQW65741 QAS65741 QKO65741 QUK65741 REG65741 ROC65741 RXY65741 SHU65741 SRQ65741 TBM65741 TLI65741 TVE65741 UFA65741 UOW65741 UYS65741 VIO65741 VSK65741 WCG65741 WMC65741 WVY65741 S131277 JM131277 TI131277 ADE131277 ANA131277 AWW131277 BGS131277 BQO131277 CAK131277 CKG131277 CUC131277 DDY131277 DNU131277 DXQ131277 EHM131277 ERI131277 FBE131277 FLA131277 FUW131277 GES131277 GOO131277 GYK131277 HIG131277 HSC131277 IBY131277 ILU131277 IVQ131277 JFM131277 JPI131277 JZE131277 KJA131277 KSW131277 LCS131277 LMO131277 LWK131277 MGG131277 MQC131277 MZY131277 NJU131277 NTQ131277 ODM131277 ONI131277 OXE131277 PHA131277 PQW131277 QAS131277 QKO131277 QUK131277 REG131277 ROC131277 RXY131277 SHU131277 SRQ131277 TBM131277 TLI131277 TVE131277 UFA131277 UOW131277 UYS131277 VIO131277 VSK131277 WCG131277 WMC131277 WVY131277 S196813 JM196813 TI196813 ADE196813 ANA196813 AWW196813 BGS196813 BQO196813 CAK196813 CKG196813 CUC196813 DDY196813 DNU196813 DXQ196813 EHM196813 ERI196813 FBE196813 FLA196813 FUW196813 GES196813 GOO196813 GYK196813 HIG196813 HSC196813 IBY196813 ILU196813 IVQ196813 JFM196813 JPI196813 JZE196813 KJA196813 KSW196813 LCS196813 LMO196813 LWK196813 MGG196813 MQC196813 MZY196813 NJU196813 NTQ196813 ODM196813 ONI196813 OXE196813 PHA196813 PQW196813 QAS196813 QKO196813 QUK196813 REG196813 ROC196813 RXY196813 SHU196813 SRQ196813 TBM196813 TLI196813 TVE196813 UFA196813 UOW196813 UYS196813 VIO196813 VSK196813 WCG196813 WMC196813 WVY196813 S262349 JM262349 TI262349 ADE262349 ANA262349 AWW262349 BGS262349 BQO262349 CAK262349 CKG262349 CUC262349 DDY262349 DNU262349 DXQ262349 EHM262349 ERI262349 FBE262349 FLA262349 FUW262349 GES262349 GOO262349 GYK262349 HIG262349 HSC262349 IBY262349 ILU262349 IVQ262349 JFM262349 JPI262349 JZE262349 KJA262349 KSW262349 LCS262349 LMO262349 LWK262349 MGG262349 MQC262349 MZY262349 NJU262349 NTQ262349 ODM262349 ONI262349 OXE262349 PHA262349 PQW262349 QAS262349 QKO262349 QUK262349 REG262349 ROC262349 RXY262349 SHU262349 SRQ262349 TBM262349 TLI262349 TVE262349 UFA262349 UOW262349 UYS262349 VIO262349 VSK262349 WCG262349 WMC262349 WVY262349 S327885 JM327885 TI327885 ADE327885 ANA327885 AWW327885 BGS327885 BQO327885 CAK327885 CKG327885 CUC327885 DDY327885 DNU327885 DXQ327885 EHM327885 ERI327885 FBE327885 FLA327885 FUW327885 GES327885 GOO327885 GYK327885 HIG327885 HSC327885 IBY327885 ILU327885 IVQ327885 JFM327885 JPI327885 JZE327885 KJA327885 KSW327885 LCS327885 LMO327885 LWK327885 MGG327885 MQC327885 MZY327885 NJU327885 NTQ327885 ODM327885 ONI327885 OXE327885 PHA327885 PQW327885 QAS327885 QKO327885 QUK327885 REG327885 ROC327885 RXY327885 SHU327885 SRQ327885 TBM327885 TLI327885 TVE327885 UFA327885 UOW327885 UYS327885 VIO327885 VSK327885 WCG327885 WMC327885 WVY327885 S393421 JM393421 TI393421 ADE393421 ANA393421 AWW393421 BGS393421 BQO393421 CAK393421 CKG393421 CUC393421 DDY393421 DNU393421 DXQ393421 EHM393421 ERI393421 FBE393421 FLA393421 FUW393421 GES393421 GOO393421 GYK393421 HIG393421 HSC393421 IBY393421 ILU393421 IVQ393421 JFM393421 JPI393421 JZE393421 KJA393421 KSW393421 LCS393421 LMO393421 LWK393421 MGG393421 MQC393421 MZY393421 NJU393421 NTQ393421 ODM393421 ONI393421 OXE393421 PHA393421 PQW393421 QAS393421 QKO393421 QUK393421 REG393421 ROC393421 RXY393421 SHU393421 SRQ393421 TBM393421 TLI393421 TVE393421 UFA393421 UOW393421 UYS393421 VIO393421 VSK393421 WCG393421 WMC393421 WVY393421 S458957 JM458957 TI458957 ADE458957 ANA458957 AWW458957 BGS458957 BQO458957 CAK458957 CKG458957 CUC458957 DDY458957 DNU458957 DXQ458957 EHM458957 ERI458957 FBE458957 FLA458957 FUW458957 GES458957 GOO458957 GYK458957 HIG458957 HSC458957 IBY458957 ILU458957 IVQ458957 JFM458957 JPI458957 JZE458957 KJA458957 KSW458957 LCS458957 LMO458957 LWK458957 MGG458957 MQC458957 MZY458957 NJU458957 NTQ458957 ODM458957 ONI458957 OXE458957 PHA458957 PQW458957 QAS458957 QKO458957 QUK458957 REG458957 ROC458957 RXY458957 SHU458957 SRQ458957 TBM458957 TLI458957 TVE458957 UFA458957 UOW458957 UYS458957 VIO458957 VSK458957 WCG458957 WMC458957 WVY458957 S524493 JM524493 TI524493 ADE524493 ANA524493 AWW524493 BGS524493 BQO524493 CAK524493 CKG524493 CUC524493 DDY524493 DNU524493 DXQ524493 EHM524493 ERI524493 FBE524493 FLA524493 FUW524493 GES524493 GOO524493 GYK524493 HIG524493 HSC524493 IBY524493 ILU524493 IVQ524493 JFM524493 JPI524493 JZE524493 KJA524493 KSW524493 LCS524493 LMO524493 LWK524493 MGG524493 MQC524493 MZY524493 NJU524493 NTQ524493 ODM524493 ONI524493 OXE524493 PHA524493 PQW524493 QAS524493 QKO524493 QUK524493 REG524493 ROC524493 RXY524493 SHU524493 SRQ524493 TBM524493 TLI524493 TVE524493 UFA524493 UOW524493 UYS524493 VIO524493 VSK524493 WCG524493 WMC524493 WVY524493 S590029 JM590029 TI590029 ADE590029 ANA590029 AWW590029 BGS590029 BQO590029 CAK590029 CKG590029 CUC590029 DDY590029 DNU590029 DXQ590029 EHM590029 ERI590029 FBE590029 FLA590029 FUW590029 GES590029 GOO590029 GYK590029 HIG590029 HSC590029 IBY590029 ILU590029 IVQ590029 JFM590029 JPI590029 JZE590029 KJA590029 KSW590029 LCS590029 LMO590029 LWK590029 MGG590029 MQC590029 MZY590029 NJU590029 NTQ590029 ODM590029 ONI590029 OXE590029 PHA590029 PQW590029 QAS590029 QKO590029 QUK590029 REG590029 ROC590029 RXY590029 SHU590029 SRQ590029 TBM590029 TLI590029 TVE590029 UFA590029 UOW590029 UYS590029 VIO590029 VSK590029 WCG590029 WMC590029 WVY590029 S655565 JM655565 TI655565 ADE655565 ANA655565 AWW655565 BGS655565 BQO655565 CAK655565 CKG655565 CUC655565 DDY655565 DNU655565 DXQ655565 EHM655565 ERI655565 FBE655565 FLA655565 FUW655565 GES655565 GOO655565 GYK655565 HIG655565 HSC655565 IBY655565 ILU655565 IVQ655565 JFM655565 JPI655565 JZE655565 KJA655565 KSW655565 LCS655565 LMO655565 LWK655565 MGG655565 MQC655565 MZY655565 NJU655565 NTQ655565 ODM655565 ONI655565 OXE655565 PHA655565 PQW655565 QAS655565 QKO655565 QUK655565 REG655565 ROC655565 RXY655565 SHU655565 SRQ655565 TBM655565 TLI655565 TVE655565 UFA655565 UOW655565 UYS655565 VIO655565 VSK655565 WCG655565 WMC655565 WVY655565 S721101 JM721101 TI721101 ADE721101 ANA721101 AWW721101 BGS721101 BQO721101 CAK721101 CKG721101 CUC721101 DDY721101 DNU721101 DXQ721101 EHM721101 ERI721101 FBE721101 FLA721101 FUW721101 GES721101 GOO721101 GYK721101 HIG721101 HSC721101 IBY721101 ILU721101 IVQ721101 JFM721101 JPI721101 JZE721101 KJA721101 KSW721101 LCS721101 LMO721101 LWK721101 MGG721101 MQC721101 MZY721101 NJU721101 NTQ721101 ODM721101 ONI721101 OXE721101 PHA721101 PQW721101 QAS721101 QKO721101 QUK721101 REG721101 ROC721101 RXY721101 SHU721101 SRQ721101 TBM721101 TLI721101 TVE721101 UFA721101 UOW721101 UYS721101 VIO721101 VSK721101 WCG721101 WMC721101 WVY721101 S786637 JM786637 TI786637 ADE786637 ANA786637 AWW786637 BGS786637 BQO786637 CAK786637 CKG786637 CUC786637 DDY786637 DNU786637 DXQ786637 EHM786637 ERI786637 FBE786637 FLA786637 FUW786637 GES786637 GOO786637 GYK786637 HIG786637 HSC786637 IBY786637 ILU786637 IVQ786637 JFM786637 JPI786637 JZE786637 KJA786637 KSW786637 LCS786637 LMO786637 LWK786637 MGG786637 MQC786637 MZY786637 NJU786637 NTQ786637 ODM786637 ONI786637 OXE786637 PHA786637 PQW786637 QAS786637 QKO786637 QUK786637 REG786637 ROC786637 RXY786637 SHU786637 SRQ786637 TBM786637 TLI786637 TVE786637 UFA786637 UOW786637 UYS786637 VIO786637 VSK786637 WCG786637 WMC786637 WVY786637 S852173 JM852173 TI852173 ADE852173 ANA852173 AWW852173 BGS852173 BQO852173 CAK852173 CKG852173 CUC852173 DDY852173 DNU852173 DXQ852173 EHM852173 ERI852173 FBE852173 FLA852173 FUW852173 GES852173 GOO852173 GYK852173 HIG852173 HSC852173 IBY852173 ILU852173 IVQ852173 JFM852173 JPI852173 JZE852173 KJA852173 KSW852173 LCS852173 LMO852173 LWK852173 MGG852173 MQC852173 MZY852173 NJU852173 NTQ852173 ODM852173 ONI852173 OXE852173 PHA852173 PQW852173 QAS852173 QKO852173 QUK852173 REG852173 ROC852173 RXY852173 SHU852173 SRQ852173 TBM852173 TLI852173 TVE852173 UFA852173 UOW852173 UYS852173 VIO852173 VSK852173 WCG852173 WMC852173 WVY852173 S917709 JM917709 TI917709 ADE917709 ANA917709 AWW917709 BGS917709 BQO917709 CAK917709 CKG917709 CUC917709 DDY917709 DNU917709 DXQ917709 EHM917709 ERI917709 FBE917709 FLA917709 FUW917709 GES917709 GOO917709 GYK917709 HIG917709 HSC917709 IBY917709 ILU917709 IVQ917709 JFM917709 JPI917709 JZE917709 KJA917709 KSW917709 LCS917709 LMO917709 LWK917709 MGG917709 MQC917709 MZY917709 NJU917709 NTQ917709 ODM917709 ONI917709 OXE917709 PHA917709 PQW917709 QAS917709 QKO917709 QUK917709 REG917709 ROC917709 RXY917709 SHU917709 SRQ917709 TBM917709 TLI917709 TVE917709 UFA917709 UOW917709 UYS917709 VIO917709 VSK917709 WCG917709 WMC917709 WVY917709" xr:uid="{00000000-0002-0000-0700-000005000000}">
      <formula1>$K$12:$K$13</formula1>
    </dataValidation>
    <dataValidation type="list" allowBlank="1" showErrorMessage="1" sqref="AG983245 KA983245 TW983245 ADS983245 ANO983245 AXK983245 BHG983245 BRC983245 CAY983245 CKU983245 CUQ983245 DEM983245 DOI983245 DYE983245 EIA983245 ERW983245 FBS983245 FLO983245 FVK983245 GFG983245 GPC983245 GYY983245 HIU983245 HSQ983245 ICM983245 IMI983245 IWE983245 JGA983245 JPW983245 JZS983245 KJO983245 KTK983245 LDG983245 LNC983245 LWY983245 MGU983245 MQQ983245 NAM983245 NKI983245 NUE983245 OEA983245 ONW983245 OXS983245 PHO983245 PRK983245 QBG983245 QLC983245 QUY983245 REU983245 ROQ983245 RYM983245 SII983245 SSE983245 TCA983245 TLW983245 TVS983245 UFO983245 UPK983245 UZG983245 VJC983245 VSY983245 WCU983245 WMQ983245 WWM983245 AG65741 KA65741 TW65741 ADS65741 ANO65741 AXK65741 BHG65741 BRC65741 CAY65741 CKU65741 CUQ65741 DEM65741 DOI65741 DYE65741 EIA65741 ERW65741 FBS65741 FLO65741 FVK65741 GFG65741 GPC65741 GYY65741 HIU65741 HSQ65741 ICM65741 IMI65741 IWE65741 JGA65741 JPW65741 JZS65741 KJO65741 KTK65741 LDG65741 LNC65741 LWY65741 MGU65741 MQQ65741 NAM65741 NKI65741 NUE65741 OEA65741 ONW65741 OXS65741 PHO65741 PRK65741 QBG65741 QLC65741 QUY65741 REU65741 ROQ65741 RYM65741 SII65741 SSE65741 TCA65741 TLW65741 TVS65741 UFO65741 UPK65741 UZG65741 VJC65741 VSY65741 WCU65741 WMQ65741 WWM65741 AG131277 KA131277 TW131277 ADS131277 ANO131277 AXK131277 BHG131277 BRC131277 CAY131277 CKU131277 CUQ131277 DEM131277 DOI131277 DYE131277 EIA131277 ERW131277 FBS131277 FLO131277 FVK131277 GFG131277 GPC131277 GYY131277 HIU131277 HSQ131277 ICM131277 IMI131277 IWE131277 JGA131277 JPW131277 JZS131277 KJO131277 KTK131277 LDG131277 LNC131277 LWY131277 MGU131277 MQQ131277 NAM131277 NKI131277 NUE131277 OEA131277 ONW131277 OXS131277 PHO131277 PRK131277 QBG131277 QLC131277 QUY131277 REU131277 ROQ131277 RYM131277 SII131277 SSE131277 TCA131277 TLW131277 TVS131277 UFO131277 UPK131277 UZG131277 VJC131277 VSY131277 WCU131277 WMQ131277 WWM131277 AG196813 KA196813 TW196813 ADS196813 ANO196813 AXK196813 BHG196813 BRC196813 CAY196813 CKU196813 CUQ196813 DEM196813 DOI196813 DYE196813 EIA196813 ERW196813 FBS196813 FLO196813 FVK196813 GFG196813 GPC196813 GYY196813 HIU196813 HSQ196813 ICM196813 IMI196813 IWE196813 JGA196813 JPW196813 JZS196813 KJO196813 KTK196813 LDG196813 LNC196813 LWY196813 MGU196813 MQQ196813 NAM196813 NKI196813 NUE196813 OEA196813 ONW196813 OXS196813 PHO196813 PRK196813 QBG196813 QLC196813 QUY196813 REU196813 ROQ196813 RYM196813 SII196813 SSE196813 TCA196813 TLW196813 TVS196813 UFO196813 UPK196813 UZG196813 VJC196813 VSY196813 WCU196813 WMQ196813 WWM196813 AG262349 KA262349 TW262349 ADS262349 ANO262349 AXK262349 BHG262349 BRC262349 CAY262349 CKU262349 CUQ262349 DEM262349 DOI262349 DYE262349 EIA262349 ERW262349 FBS262349 FLO262349 FVK262349 GFG262349 GPC262349 GYY262349 HIU262349 HSQ262349 ICM262349 IMI262349 IWE262349 JGA262349 JPW262349 JZS262349 KJO262349 KTK262349 LDG262349 LNC262349 LWY262349 MGU262349 MQQ262349 NAM262349 NKI262349 NUE262349 OEA262349 ONW262349 OXS262349 PHO262349 PRK262349 QBG262349 QLC262349 QUY262349 REU262349 ROQ262349 RYM262349 SII262349 SSE262349 TCA262349 TLW262349 TVS262349 UFO262349 UPK262349 UZG262349 VJC262349 VSY262349 WCU262349 WMQ262349 WWM262349 AG327885 KA327885 TW327885 ADS327885 ANO327885 AXK327885 BHG327885 BRC327885 CAY327885 CKU327885 CUQ327885 DEM327885 DOI327885 DYE327885 EIA327885 ERW327885 FBS327885 FLO327885 FVK327885 GFG327885 GPC327885 GYY327885 HIU327885 HSQ327885 ICM327885 IMI327885 IWE327885 JGA327885 JPW327885 JZS327885 KJO327885 KTK327885 LDG327885 LNC327885 LWY327885 MGU327885 MQQ327885 NAM327885 NKI327885 NUE327885 OEA327885 ONW327885 OXS327885 PHO327885 PRK327885 QBG327885 QLC327885 QUY327885 REU327885 ROQ327885 RYM327885 SII327885 SSE327885 TCA327885 TLW327885 TVS327885 UFO327885 UPK327885 UZG327885 VJC327885 VSY327885 WCU327885 WMQ327885 WWM327885 AG393421 KA393421 TW393421 ADS393421 ANO393421 AXK393421 BHG393421 BRC393421 CAY393421 CKU393421 CUQ393421 DEM393421 DOI393421 DYE393421 EIA393421 ERW393421 FBS393421 FLO393421 FVK393421 GFG393421 GPC393421 GYY393421 HIU393421 HSQ393421 ICM393421 IMI393421 IWE393421 JGA393421 JPW393421 JZS393421 KJO393421 KTK393421 LDG393421 LNC393421 LWY393421 MGU393421 MQQ393421 NAM393421 NKI393421 NUE393421 OEA393421 ONW393421 OXS393421 PHO393421 PRK393421 QBG393421 QLC393421 QUY393421 REU393421 ROQ393421 RYM393421 SII393421 SSE393421 TCA393421 TLW393421 TVS393421 UFO393421 UPK393421 UZG393421 VJC393421 VSY393421 WCU393421 WMQ393421 WWM393421 AG458957 KA458957 TW458957 ADS458957 ANO458957 AXK458957 BHG458957 BRC458957 CAY458957 CKU458957 CUQ458957 DEM458957 DOI458957 DYE458957 EIA458957 ERW458957 FBS458957 FLO458957 FVK458957 GFG458957 GPC458957 GYY458957 HIU458957 HSQ458957 ICM458957 IMI458957 IWE458957 JGA458957 JPW458957 JZS458957 KJO458957 KTK458957 LDG458957 LNC458957 LWY458957 MGU458957 MQQ458957 NAM458957 NKI458957 NUE458957 OEA458957 ONW458957 OXS458957 PHO458957 PRK458957 QBG458957 QLC458957 QUY458957 REU458957 ROQ458957 RYM458957 SII458957 SSE458957 TCA458957 TLW458957 TVS458957 UFO458957 UPK458957 UZG458957 VJC458957 VSY458957 WCU458957 WMQ458957 WWM458957 AG524493 KA524493 TW524493 ADS524493 ANO524493 AXK524493 BHG524493 BRC524493 CAY524493 CKU524493 CUQ524493 DEM524493 DOI524493 DYE524493 EIA524493 ERW524493 FBS524493 FLO524493 FVK524493 GFG524493 GPC524493 GYY524493 HIU524493 HSQ524493 ICM524493 IMI524493 IWE524493 JGA524493 JPW524493 JZS524493 KJO524493 KTK524493 LDG524493 LNC524493 LWY524493 MGU524493 MQQ524493 NAM524493 NKI524493 NUE524493 OEA524493 ONW524493 OXS524493 PHO524493 PRK524493 QBG524493 QLC524493 QUY524493 REU524493 ROQ524493 RYM524493 SII524493 SSE524493 TCA524493 TLW524493 TVS524493 UFO524493 UPK524493 UZG524493 VJC524493 VSY524493 WCU524493 WMQ524493 WWM524493 AG590029 KA590029 TW590029 ADS590029 ANO590029 AXK590029 BHG590029 BRC590029 CAY590029 CKU590029 CUQ590029 DEM590029 DOI590029 DYE590029 EIA590029 ERW590029 FBS590029 FLO590029 FVK590029 GFG590029 GPC590029 GYY590029 HIU590029 HSQ590029 ICM590029 IMI590029 IWE590029 JGA590029 JPW590029 JZS590029 KJO590029 KTK590029 LDG590029 LNC590029 LWY590029 MGU590029 MQQ590029 NAM590029 NKI590029 NUE590029 OEA590029 ONW590029 OXS590029 PHO590029 PRK590029 QBG590029 QLC590029 QUY590029 REU590029 ROQ590029 RYM590029 SII590029 SSE590029 TCA590029 TLW590029 TVS590029 UFO590029 UPK590029 UZG590029 VJC590029 VSY590029 WCU590029 WMQ590029 WWM590029 AG655565 KA655565 TW655565 ADS655565 ANO655565 AXK655565 BHG655565 BRC655565 CAY655565 CKU655565 CUQ655565 DEM655565 DOI655565 DYE655565 EIA655565 ERW655565 FBS655565 FLO655565 FVK655565 GFG655565 GPC655565 GYY655565 HIU655565 HSQ655565 ICM655565 IMI655565 IWE655565 JGA655565 JPW655565 JZS655565 KJO655565 KTK655565 LDG655565 LNC655565 LWY655565 MGU655565 MQQ655565 NAM655565 NKI655565 NUE655565 OEA655565 ONW655565 OXS655565 PHO655565 PRK655565 QBG655565 QLC655565 QUY655565 REU655565 ROQ655565 RYM655565 SII655565 SSE655565 TCA655565 TLW655565 TVS655565 UFO655565 UPK655565 UZG655565 VJC655565 VSY655565 WCU655565 WMQ655565 WWM655565 AG721101 KA721101 TW721101 ADS721101 ANO721101 AXK721101 BHG721101 BRC721101 CAY721101 CKU721101 CUQ721101 DEM721101 DOI721101 DYE721101 EIA721101 ERW721101 FBS721101 FLO721101 FVK721101 GFG721101 GPC721101 GYY721101 HIU721101 HSQ721101 ICM721101 IMI721101 IWE721101 JGA721101 JPW721101 JZS721101 KJO721101 KTK721101 LDG721101 LNC721101 LWY721101 MGU721101 MQQ721101 NAM721101 NKI721101 NUE721101 OEA721101 ONW721101 OXS721101 PHO721101 PRK721101 QBG721101 QLC721101 QUY721101 REU721101 ROQ721101 RYM721101 SII721101 SSE721101 TCA721101 TLW721101 TVS721101 UFO721101 UPK721101 UZG721101 VJC721101 VSY721101 WCU721101 WMQ721101 WWM721101 AG786637 KA786637 TW786637 ADS786637 ANO786637 AXK786637 BHG786637 BRC786637 CAY786637 CKU786637 CUQ786637 DEM786637 DOI786637 DYE786637 EIA786637 ERW786637 FBS786637 FLO786637 FVK786637 GFG786637 GPC786637 GYY786637 HIU786637 HSQ786637 ICM786637 IMI786637 IWE786637 JGA786637 JPW786637 JZS786637 KJO786637 KTK786637 LDG786637 LNC786637 LWY786637 MGU786637 MQQ786637 NAM786637 NKI786637 NUE786637 OEA786637 ONW786637 OXS786637 PHO786637 PRK786637 QBG786637 QLC786637 QUY786637 REU786637 ROQ786637 RYM786637 SII786637 SSE786637 TCA786637 TLW786637 TVS786637 UFO786637 UPK786637 UZG786637 VJC786637 VSY786637 WCU786637 WMQ786637 WWM786637 AG852173 KA852173 TW852173 ADS852173 ANO852173 AXK852173 BHG852173 BRC852173 CAY852173 CKU852173 CUQ852173 DEM852173 DOI852173 DYE852173 EIA852173 ERW852173 FBS852173 FLO852173 FVK852173 GFG852173 GPC852173 GYY852173 HIU852173 HSQ852173 ICM852173 IMI852173 IWE852173 JGA852173 JPW852173 JZS852173 KJO852173 KTK852173 LDG852173 LNC852173 LWY852173 MGU852173 MQQ852173 NAM852173 NKI852173 NUE852173 OEA852173 ONW852173 OXS852173 PHO852173 PRK852173 QBG852173 QLC852173 QUY852173 REU852173 ROQ852173 RYM852173 SII852173 SSE852173 TCA852173 TLW852173 TVS852173 UFO852173 UPK852173 UZG852173 VJC852173 VSY852173 WCU852173 WMQ852173 WWM852173 AG917709 KA917709 TW917709 ADS917709 ANO917709 AXK917709 BHG917709 BRC917709 CAY917709 CKU917709 CUQ917709 DEM917709 DOI917709 DYE917709 EIA917709 ERW917709 FBS917709 FLO917709 FVK917709 GFG917709 GPC917709 GYY917709 HIU917709 HSQ917709 ICM917709 IMI917709 IWE917709 JGA917709 JPW917709 JZS917709 KJO917709 KTK917709 LDG917709 LNC917709 LWY917709 MGU917709 MQQ917709 NAM917709 NKI917709 NUE917709 OEA917709 ONW917709 OXS917709 PHO917709 PRK917709 QBG917709 QLC917709 QUY917709 REU917709 ROQ917709 RYM917709 SII917709 SSE917709 TCA917709 TLW917709 TVS917709 UFO917709 UPK917709 UZG917709 VJC917709 VSY917709 WCU917709 WMQ917709 WWM917709 AH202:AH204 AH198:AH200 AH184:AH191 AH23:AH182" xr:uid="{00000000-0002-0000-0700-000006000000}">
      <formula1>$AO$4:$AO$6</formula1>
      <formula2>0</formula2>
    </dataValidation>
    <dataValidation type="list" allowBlank="1" showErrorMessage="1" sqref="D983245 IY983245 SU983245 ACQ983245 AMM983245 AWI983245 BGE983245 BQA983245 BZW983245 CJS983245 CTO983245 DDK983245 DNG983245 DXC983245 EGY983245 EQU983245 FAQ983245 FKM983245 FUI983245 GEE983245 GOA983245 GXW983245 HHS983245 HRO983245 IBK983245 ILG983245 IVC983245 JEY983245 JOU983245 JYQ983245 KIM983245 KSI983245 LCE983245 LMA983245 LVW983245 MFS983245 MPO983245 MZK983245 NJG983245 NTC983245 OCY983245 OMU983245 OWQ983245 PGM983245 PQI983245 QAE983245 QKA983245 QTW983245 RDS983245 RNO983245 RXK983245 SHG983245 SRC983245 TAY983245 TKU983245 TUQ983245 UEM983245 UOI983245 UYE983245 VIA983245 VRW983245 WBS983245 WLO983245 WVK983245 D65741 IY65741 SU65741 ACQ65741 AMM65741 AWI65741 BGE65741 BQA65741 BZW65741 CJS65741 CTO65741 DDK65741 DNG65741 DXC65741 EGY65741 EQU65741 FAQ65741 FKM65741 FUI65741 GEE65741 GOA65741 GXW65741 HHS65741 HRO65741 IBK65741 ILG65741 IVC65741 JEY65741 JOU65741 JYQ65741 KIM65741 KSI65741 LCE65741 LMA65741 LVW65741 MFS65741 MPO65741 MZK65741 NJG65741 NTC65741 OCY65741 OMU65741 OWQ65741 PGM65741 PQI65741 QAE65741 QKA65741 QTW65741 RDS65741 RNO65741 RXK65741 SHG65741 SRC65741 TAY65741 TKU65741 TUQ65741 UEM65741 UOI65741 UYE65741 VIA65741 VRW65741 WBS65741 WLO65741 WVK65741 D131277 IY131277 SU131277 ACQ131277 AMM131277 AWI131277 BGE131277 BQA131277 BZW131277 CJS131277 CTO131277 DDK131277 DNG131277 DXC131277 EGY131277 EQU131277 FAQ131277 FKM131277 FUI131277 GEE131277 GOA131277 GXW131277 HHS131277 HRO131277 IBK131277 ILG131277 IVC131277 JEY131277 JOU131277 JYQ131277 KIM131277 KSI131277 LCE131277 LMA131277 LVW131277 MFS131277 MPO131277 MZK131277 NJG131277 NTC131277 OCY131277 OMU131277 OWQ131277 PGM131277 PQI131277 QAE131277 QKA131277 QTW131277 RDS131277 RNO131277 RXK131277 SHG131277 SRC131277 TAY131277 TKU131277 TUQ131277 UEM131277 UOI131277 UYE131277 VIA131277 VRW131277 WBS131277 WLO131277 WVK131277 D196813 IY196813 SU196813 ACQ196813 AMM196813 AWI196813 BGE196813 BQA196813 BZW196813 CJS196813 CTO196813 DDK196813 DNG196813 DXC196813 EGY196813 EQU196813 FAQ196813 FKM196813 FUI196813 GEE196813 GOA196813 GXW196813 HHS196813 HRO196813 IBK196813 ILG196813 IVC196813 JEY196813 JOU196813 JYQ196813 KIM196813 KSI196813 LCE196813 LMA196813 LVW196813 MFS196813 MPO196813 MZK196813 NJG196813 NTC196813 OCY196813 OMU196813 OWQ196813 PGM196813 PQI196813 QAE196813 QKA196813 QTW196813 RDS196813 RNO196813 RXK196813 SHG196813 SRC196813 TAY196813 TKU196813 TUQ196813 UEM196813 UOI196813 UYE196813 VIA196813 VRW196813 WBS196813 WLO196813 WVK196813 D262349 IY262349 SU262349 ACQ262349 AMM262349 AWI262349 BGE262349 BQA262349 BZW262349 CJS262349 CTO262349 DDK262349 DNG262349 DXC262349 EGY262349 EQU262349 FAQ262349 FKM262349 FUI262349 GEE262349 GOA262349 GXW262349 HHS262349 HRO262349 IBK262349 ILG262349 IVC262349 JEY262349 JOU262349 JYQ262349 KIM262349 KSI262349 LCE262349 LMA262349 LVW262349 MFS262349 MPO262349 MZK262349 NJG262349 NTC262349 OCY262349 OMU262349 OWQ262349 PGM262349 PQI262349 QAE262349 QKA262349 QTW262349 RDS262349 RNO262349 RXK262349 SHG262349 SRC262349 TAY262349 TKU262349 TUQ262349 UEM262349 UOI262349 UYE262349 VIA262349 VRW262349 WBS262349 WLO262349 WVK262349 D327885 IY327885 SU327885 ACQ327885 AMM327885 AWI327885 BGE327885 BQA327885 BZW327885 CJS327885 CTO327885 DDK327885 DNG327885 DXC327885 EGY327885 EQU327885 FAQ327885 FKM327885 FUI327885 GEE327885 GOA327885 GXW327885 HHS327885 HRO327885 IBK327885 ILG327885 IVC327885 JEY327885 JOU327885 JYQ327885 KIM327885 KSI327885 LCE327885 LMA327885 LVW327885 MFS327885 MPO327885 MZK327885 NJG327885 NTC327885 OCY327885 OMU327885 OWQ327885 PGM327885 PQI327885 QAE327885 QKA327885 QTW327885 RDS327885 RNO327885 RXK327885 SHG327885 SRC327885 TAY327885 TKU327885 TUQ327885 UEM327885 UOI327885 UYE327885 VIA327885 VRW327885 WBS327885 WLO327885 WVK327885 D393421 IY393421 SU393421 ACQ393421 AMM393421 AWI393421 BGE393421 BQA393421 BZW393421 CJS393421 CTO393421 DDK393421 DNG393421 DXC393421 EGY393421 EQU393421 FAQ393421 FKM393421 FUI393421 GEE393421 GOA393421 GXW393421 HHS393421 HRO393421 IBK393421 ILG393421 IVC393421 JEY393421 JOU393421 JYQ393421 KIM393421 KSI393421 LCE393421 LMA393421 LVW393421 MFS393421 MPO393421 MZK393421 NJG393421 NTC393421 OCY393421 OMU393421 OWQ393421 PGM393421 PQI393421 QAE393421 QKA393421 QTW393421 RDS393421 RNO393421 RXK393421 SHG393421 SRC393421 TAY393421 TKU393421 TUQ393421 UEM393421 UOI393421 UYE393421 VIA393421 VRW393421 WBS393421 WLO393421 WVK393421 D458957 IY458957 SU458957 ACQ458957 AMM458957 AWI458957 BGE458957 BQA458957 BZW458957 CJS458957 CTO458957 DDK458957 DNG458957 DXC458957 EGY458957 EQU458957 FAQ458957 FKM458957 FUI458957 GEE458957 GOA458957 GXW458957 HHS458957 HRO458957 IBK458957 ILG458957 IVC458957 JEY458957 JOU458957 JYQ458957 KIM458957 KSI458957 LCE458957 LMA458957 LVW458957 MFS458957 MPO458957 MZK458957 NJG458957 NTC458957 OCY458957 OMU458957 OWQ458957 PGM458957 PQI458957 QAE458957 QKA458957 QTW458957 RDS458957 RNO458957 RXK458957 SHG458957 SRC458957 TAY458957 TKU458957 TUQ458957 UEM458957 UOI458957 UYE458957 VIA458957 VRW458957 WBS458957 WLO458957 WVK458957 D524493 IY524493 SU524493 ACQ524493 AMM524493 AWI524493 BGE524493 BQA524493 BZW524493 CJS524493 CTO524493 DDK524493 DNG524493 DXC524493 EGY524493 EQU524493 FAQ524493 FKM524493 FUI524493 GEE524493 GOA524493 GXW524493 HHS524493 HRO524493 IBK524493 ILG524493 IVC524493 JEY524493 JOU524493 JYQ524493 KIM524493 KSI524493 LCE524493 LMA524493 LVW524493 MFS524493 MPO524493 MZK524493 NJG524493 NTC524493 OCY524493 OMU524493 OWQ524493 PGM524493 PQI524493 QAE524493 QKA524493 QTW524493 RDS524493 RNO524493 RXK524493 SHG524493 SRC524493 TAY524493 TKU524493 TUQ524493 UEM524493 UOI524493 UYE524493 VIA524493 VRW524493 WBS524493 WLO524493 WVK524493 D590029 IY590029 SU590029 ACQ590029 AMM590029 AWI590029 BGE590029 BQA590029 BZW590029 CJS590029 CTO590029 DDK590029 DNG590029 DXC590029 EGY590029 EQU590029 FAQ590029 FKM590029 FUI590029 GEE590029 GOA590029 GXW590029 HHS590029 HRO590029 IBK590029 ILG590029 IVC590029 JEY590029 JOU590029 JYQ590029 KIM590029 KSI590029 LCE590029 LMA590029 LVW590029 MFS590029 MPO590029 MZK590029 NJG590029 NTC590029 OCY590029 OMU590029 OWQ590029 PGM590029 PQI590029 QAE590029 QKA590029 QTW590029 RDS590029 RNO590029 RXK590029 SHG590029 SRC590029 TAY590029 TKU590029 TUQ590029 UEM590029 UOI590029 UYE590029 VIA590029 VRW590029 WBS590029 WLO590029 WVK590029 D655565 IY655565 SU655565 ACQ655565 AMM655565 AWI655565 BGE655565 BQA655565 BZW655565 CJS655565 CTO655565 DDK655565 DNG655565 DXC655565 EGY655565 EQU655565 FAQ655565 FKM655565 FUI655565 GEE655565 GOA655565 GXW655565 HHS655565 HRO655565 IBK655565 ILG655565 IVC655565 JEY655565 JOU655565 JYQ655565 KIM655565 KSI655565 LCE655565 LMA655565 LVW655565 MFS655565 MPO655565 MZK655565 NJG655565 NTC655565 OCY655565 OMU655565 OWQ655565 PGM655565 PQI655565 QAE655565 QKA655565 QTW655565 RDS655565 RNO655565 RXK655565 SHG655565 SRC655565 TAY655565 TKU655565 TUQ655565 UEM655565 UOI655565 UYE655565 VIA655565 VRW655565 WBS655565 WLO655565 WVK655565 D721101 IY721101 SU721101 ACQ721101 AMM721101 AWI721101 BGE721101 BQA721101 BZW721101 CJS721101 CTO721101 DDK721101 DNG721101 DXC721101 EGY721101 EQU721101 FAQ721101 FKM721101 FUI721101 GEE721101 GOA721101 GXW721101 HHS721101 HRO721101 IBK721101 ILG721101 IVC721101 JEY721101 JOU721101 JYQ721101 KIM721101 KSI721101 LCE721101 LMA721101 LVW721101 MFS721101 MPO721101 MZK721101 NJG721101 NTC721101 OCY721101 OMU721101 OWQ721101 PGM721101 PQI721101 QAE721101 QKA721101 QTW721101 RDS721101 RNO721101 RXK721101 SHG721101 SRC721101 TAY721101 TKU721101 TUQ721101 UEM721101 UOI721101 UYE721101 VIA721101 VRW721101 WBS721101 WLO721101 WVK721101 D786637 IY786637 SU786637 ACQ786637 AMM786637 AWI786637 BGE786637 BQA786637 BZW786637 CJS786637 CTO786637 DDK786637 DNG786637 DXC786637 EGY786637 EQU786637 FAQ786637 FKM786637 FUI786637 GEE786637 GOA786637 GXW786637 HHS786637 HRO786637 IBK786637 ILG786637 IVC786637 JEY786637 JOU786637 JYQ786637 KIM786637 KSI786637 LCE786637 LMA786637 LVW786637 MFS786637 MPO786637 MZK786637 NJG786637 NTC786637 OCY786637 OMU786637 OWQ786637 PGM786637 PQI786637 QAE786637 QKA786637 QTW786637 RDS786637 RNO786637 RXK786637 SHG786637 SRC786637 TAY786637 TKU786637 TUQ786637 UEM786637 UOI786637 UYE786637 VIA786637 VRW786637 WBS786637 WLO786637 WVK786637 D852173 IY852173 SU852173 ACQ852173 AMM852173 AWI852173 BGE852173 BQA852173 BZW852173 CJS852173 CTO852173 DDK852173 DNG852173 DXC852173 EGY852173 EQU852173 FAQ852173 FKM852173 FUI852173 GEE852173 GOA852173 GXW852173 HHS852173 HRO852173 IBK852173 ILG852173 IVC852173 JEY852173 JOU852173 JYQ852173 KIM852173 KSI852173 LCE852173 LMA852173 LVW852173 MFS852173 MPO852173 MZK852173 NJG852173 NTC852173 OCY852173 OMU852173 OWQ852173 PGM852173 PQI852173 QAE852173 QKA852173 QTW852173 RDS852173 RNO852173 RXK852173 SHG852173 SRC852173 TAY852173 TKU852173 TUQ852173 UEM852173 UOI852173 UYE852173 VIA852173 VRW852173 WBS852173 WLO852173 WVK852173 D917709 IY917709 SU917709 ACQ917709 AMM917709 AWI917709 BGE917709 BQA917709 BZW917709 CJS917709 CTO917709 DDK917709 DNG917709 DXC917709 EGY917709 EQU917709 FAQ917709 FKM917709 FUI917709 GEE917709 GOA917709 GXW917709 HHS917709 HRO917709 IBK917709 ILG917709 IVC917709 JEY917709 JOU917709 JYQ917709 KIM917709 KSI917709 LCE917709 LMA917709 LVW917709 MFS917709 MPO917709 MZK917709 NJG917709 NTC917709 OCY917709 OMU917709 OWQ917709 PGM917709 PQI917709 QAE917709 QKA917709 QTW917709 RDS917709 RNO917709 RXK917709 SHG917709 SRC917709 TAY917709 TKU917709 TUQ917709 UEM917709 UOI917709 UYE917709 VIA917709 VRW917709 WBS917709 WLO917709 WVK917709" xr:uid="{00000000-0002-0000-0700-000007000000}">
      <formula1>$AZ$2:$AZ$13</formula1>
      <formula2>0</formula2>
    </dataValidation>
    <dataValidation type="list" allowBlank="1" showErrorMessage="1" sqref="C983245 IX983245 ST983245 ACP983245 AML983245 AWH983245 BGD983245 BPZ983245 BZV983245 CJR983245 CTN983245 DDJ983245 DNF983245 DXB983245 EGX983245 EQT983245 FAP983245 FKL983245 FUH983245 GED983245 GNZ983245 GXV983245 HHR983245 HRN983245 IBJ983245 ILF983245 IVB983245 JEX983245 JOT983245 JYP983245 KIL983245 KSH983245 LCD983245 LLZ983245 LVV983245 MFR983245 MPN983245 MZJ983245 NJF983245 NTB983245 OCX983245 OMT983245 OWP983245 PGL983245 PQH983245 QAD983245 QJZ983245 QTV983245 RDR983245 RNN983245 RXJ983245 SHF983245 SRB983245 TAX983245 TKT983245 TUP983245 UEL983245 UOH983245 UYD983245 VHZ983245 VRV983245 WBR983245 WLN983245 WVJ983245 C65741 IX65741 ST65741 ACP65741 AML65741 AWH65741 BGD65741 BPZ65741 BZV65741 CJR65741 CTN65741 DDJ65741 DNF65741 DXB65741 EGX65741 EQT65741 FAP65741 FKL65741 FUH65741 GED65741 GNZ65741 GXV65741 HHR65741 HRN65741 IBJ65741 ILF65741 IVB65741 JEX65741 JOT65741 JYP65741 KIL65741 KSH65741 LCD65741 LLZ65741 LVV65741 MFR65741 MPN65741 MZJ65741 NJF65741 NTB65741 OCX65741 OMT65741 OWP65741 PGL65741 PQH65741 QAD65741 QJZ65741 QTV65741 RDR65741 RNN65741 RXJ65741 SHF65741 SRB65741 TAX65741 TKT65741 TUP65741 UEL65741 UOH65741 UYD65741 VHZ65741 VRV65741 WBR65741 WLN65741 WVJ65741 C131277 IX131277 ST131277 ACP131277 AML131277 AWH131277 BGD131277 BPZ131277 BZV131277 CJR131277 CTN131277 DDJ131277 DNF131277 DXB131277 EGX131277 EQT131277 FAP131277 FKL131277 FUH131277 GED131277 GNZ131277 GXV131277 HHR131277 HRN131277 IBJ131277 ILF131277 IVB131277 JEX131277 JOT131277 JYP131277 KIL131277 KSH131277 LCD131277 LLZ131277 LVV131277 MFR131277 MPN131277 MZJ131277 NJF131277 NTB131277 OCX131277 OMT131277 OWP131277 PGL131277 PQH131277 QAD131277 QJZ131277 QTV131277 RDR131277 RNN131277 RXJ131277 SHF131277 SRB131277 TAX131277 TKT131277 TUP131277 UEL131277 UOH131277 UYD131277 VHZ131277 VRV131277 WBR131277 WLN131277 WVJ131277 C196813 IX196813 ST196813 ACP196813 AML196813 AWH196813 BGD196813 BPZ196813 BZV196813 CJR196813 CTN196813 DDJ196813 DNF196813 DXB196813 EGX196813 EQT196813 FAP196813 FKL196813 FUH196813 GED196813 GNZ196813 GXV196813 HHR196813 HRN196813 IBJ196813 ILF196813 IVB196813 JEX196813 JOT196813 JYP196813 KIL196813 KSH196813 LCD196813 LLZ196813 LVV196813 MFR196813 MPN196813 MZJ196813 NJF196813 NTB196813 OCX196813 OMT196813 OWP196813 PGL196813 PQH196813 QAD196813 QJZ196813 QTV196813 RDR196813 RNN196813 RXJ196813 SHF196813 SRB196813 TAX196813 TKT196813 TUP196813 UEL196813 UOH196813 UYD196813 VHZ196813 VRV196813 WBR196813 WLN196813 WVJ196813 C262349 IX262349 ST262349 ACP262349 AML262349 AWH262349 BGD262349 BPZ262349 BZV262349 CJR262349 CTN262349 DDJ262349 DNF262349 DXB262349 EGX262349 EQT262349 FAP262349 FKL262349 FUH262349 GED262349 GNZ262349 GXV262349 HHR262349 HRN262349 IBJ262349 ILF262349 IVB262349 JEX262349 JOT262349 JYP262349 KIL262349 KSH262349 LCD262349 LLZ262349 LVV262349 MFR262349 MPN262349 MZJ262349 NJF262349 NTB262349 OCX262349 OMT262349 OWP262349 PGL262349 PQH262349 QAD262349 QJZ262349 QTV262349 RDR262349 RNN262349 RXJ262349 SHF262349 SRB262349 TAX262349 TKT262349 TUP262349 UEL262349 UOH262349 UYD262349 VHZ262349 VRV262349 WBR262349 WLN262349 WVJ262349 C327885 IX327885 ST327885 ACP327885 AML327885 AWH327885 BGD327885 BPZ327885 BZV327885 CJR327885 CTN327885 DDJ327885 DNF327885 DXB327885 EGX327885 EQT327885 FAP327885 FKL327885 FUH327885 GED327885 GNZ327885 GXV327885 HHR327885 HRN327885 IBJ327885 ILF327885 IVB327885 JEX327885 JOT327885 JYP327885 KIL327885 KSH327885 LCD327885 LLZ327885 LVV327885 MFR327885 MPN327885 MZJ327885 NJF327885 NTB327885 OCX327885 OMT327885 OWP327885 PGL327885 PQH327885 QAD327885 QJZ327885 QTV327885 RDR327885 RNN327885 RXJ327885 SHF327885 SRB327885 TAX327885 TKT327885 TUP327885 UEL327885 UOH327885 UYD327885 VHZ327885 VRV327885 WBR327885 WLN327885 WVJ327885 C393421 IX393421 ST393421 ACP393421 AML393421 AWH393421 BGD393421 BPZ393421 BZV393421 CJR393421 CTN393421 DDJ393421 DNF393421 DXB393421 EGX393421 EQT393421 FAP393421 FKL393421 FUH393421 GED393421 GNZ393421 GXV393421 HHR393421 HRN393421 IBJ393421 ILF393421 IVB393421 JEX393421 JOT393421 JYP393421 KIL393421 KSH393421 LCD393421 LLZ393421 LVV393421 MFR393421 MPN393421 MZJ393421 NJF393421 NTB393421 OCX393421 OMT393421 OWP393421 PGL393421 PQH393421 QAD393421 QJZ393421 QTV393421 RDR393421 RNN393421 RXJ393421 SHF393421 SRB393421 TAX393421 TKT393421 TUP393421 UEL393421 UOH393421 UYD393421 VHZ393421 VRV393421 WBR393421 WLN393421 WVJ393421 C458957 IX458957 ST458957 ACP458957 AML458957 AWH458957 BGD458957 BPZ458957 BZV458957 CJR458957 CTN458957 DDJ458957 DNF458957 DXB458957 EGX458957 EQT458957 FAP458957 FKL458957 FUH458957 GED458957 GNZ458957 GXV458957 HHR458957 HRN458957 IBJ458957 ILF458957 IVB458957 JEX458957 JOT458957 JYP458957 KIL458957 KSH458957 LCD458957 LLZ458957 LVV458957 MFR458957 MPN458957 MZJ458957 NJF458957 NTB458957 OCX458957 OMT458957 OWP458957 PGL458957 PQH458957 QAD458957 QJZ458957 QTV458957 RDR458957 RNN458957 RXJ458957 SHF458957 SRB458957 TAX458957 TKT458957 TUP458957 UEL458957 UOH458957 UYD458957 VHZ458957 VRV458957 WBR458957 WLN458957 WVJ458957 C524493 IX524493 ST524493 ACP524493 AML524493 AWH524493 BGD524493 BPZ524493 BZV524493 CJR524493 CTN524493 DDJ524493 DNF524493 DXB524493 EGX524493 EQT524493 FAP524493 FKL524493 FUH524493 GED524493 GNZ524493 GXV524493 HHR524493 HRN524493 IBJ524493 ILF524493 IVB524493 JEX524493 JOT524493 JYP524493 KIL524493 KSH524493 LCD524493 LLZ524493 LVV524493 MFR524493 MPN524493 MZJ524493 NJF524493 NTB524493 OCX524493 OMT524493 OWP524493 PGL524493 PQH524493 QAD524493 QJZ524493 QTV524493 RDR524493 RNN524493 RXJ524493 SHF524493 SRB524493 TAX524493 TKT524493 TUP524493 UEL524493 UOH524493 UYD524493 VHZ524493 VRV524493 WBR524493 WLN524493 WVJ524493 C590029 IX590029 ST590029 ACP590029 AML590029 AWH590029 BGD590029 BPZ590029 BZV590029 CJR590029 CTN590029 DDJ590029 DNF590029 DXB590029 EGX590029 EQT590029 FAP590029 FKL590029 FUH590029 GED590029 GNZ590029 GXV590029 HHR590029 HRN590029 IBJ590029 ILF590029 IVB590029 JEX590029 JOT590029 JYP590029 KIL590029 KSH590029 LCD590029 LLZ590029 LVV590029 MFR590029 MPN590029 MZJ590029 NJF590029 NTB590029 OCX590029 OMT590029 OWP590029 PGL590029 PQH590029 QAD590029 QJZ590029 QTV590029 RDR590029 RNN590029 RXJ590029 SHF590029 SRB590029 TAX590029 TKT590029 TUP590029 UEL590029 UOH590029 UYD590029 VHZ590029 VRV590029 WBR590029 WLN590029 WVJ590029 C655565 IX655565 ST655565 ACP655565 AML655565 AWH655565 BGD655565 BPZ655565 BZV655565 CJR655565 CTN655565 DDJ655565 DNF655565 DXB655565 EGX655565 EQT655565 FAP655565 FKL655565 FUH655565 GED655565 GNZ655565 GXV655565 HHR655565 HRN655565 IBJ655565 ILF655565 IVB655565 JEX655565 JOT655565 JYP655565 KIL655565 KSH655565 LCD655565 LLZ655565 LVV655565 MFR655565 MPN655565 MZJ655565 NJF655565 NTB655565 OCX655565 OMT655565 OWP655565 PGL655565 PQH655565 QAD655565 QJZ655565 QTV655565 RDR655565 RNN655565 RXJ655565 SHF655565 SRB655565 TAX655565 TKT655565 TUP655565 UEL655565 UOH655565 UYD655565 VHZ655565 VRV655565 WBR655565 WLN655565 WVJ655565 C721101 IX721101 ST721101 ACP721101 AML721101 AWH721101 BGD721101 BPZ721101 BZV721101 CJR721101 CTN721101 DDJ721101 DNF721101 DXB721101 EGX721101 EQT721101 FAP721101 FKL721101 FUH721101 GED721101 GNZ721101 GXV721101 HHR721101 HRN721101 IBJ721101 ILF721101 IVB721101 JEX721101 JOT721101 JYP721101 KIL721101 KSH721101 LCD721101 LLZ721101 LVV721101 MFR721101 MPN721101 MZJ721101 NJF721101 NTB721101 OCX721101 OMT721101 OWP721101 PGL721101 PQH721101 QAD721101 QJZ721101 QTV721101 RDR721101 RNN721101 RXJ721101 SHF721101 SRB721101 TAX721101 TKT721101 TUP721101 UEL721101 UOH721101 UYD721101 VHZ721101 VRV721101 WBR721101 WLN721101 WVJ721101 C786637 IX786637 ST786637 ACP786637 AML786637 AWH786637 BGD786637 BPZ786637 BZV786637 CJR786637 CTN786637 DDJ786637 DNF786637 DXB786637 EGX786637 EQT786637 FAP786637 FKL786637 FUH786637 GED786637 GNZ786637 GXV786637 HHR786637 HRN786637 IBJ786637 ILF786637 IVB786637 JEX786637 JOT786637 JYP786637 KIL786637 KSH786637 LCD786637 LLZ786637 LVV786637 MFR786637 MPN786637 MZJ786637 NJF786637 NTB786637 OCX786637 OMT786637 OWP786637 PGL786637 PQH786637 QAD786637 QJZ786637 QTV786637 RDR786637 RNN786637 RXJ786637 SHF786637 SRB786637 TAX786637 TKT786637 TUP786637 UEL786637 UOH786637 UYD786637 VHZ786637 VRV786637 WBR786637 WLN786637 WVJ786637 C852173 IX852173 ST852173 ACP852173 AML852173 AWH852173 BGD852173 BPZ852173 BZV852173 CJR852173 CTN852173 DDJ852173 DNF852173 DXB852173 EGX852173 EQT852173 FAP852173 FKL852173 FUH852173 GED852173 GNZ852173 GXV852173 HHR852173 HRN852173 IBJ852173 ILF852173 IVB852173 JEX852173 JOT852173 JYP852173 KIL852173 KSH852173 LCD852173 LLZ852173 LVV852173 MFR852173 MPN852173 MZJ852173 NJF852173 NTB852173 OCX852173 OMT852173 OWP852173 PGL852173 PQH852173 QAD852173 QJZ852173 QTV852173 RDR852173 RNN852173 RXJ852173 SHF852173 SRB852173 TAX852173 TKT852173 TUP852173 UEL852173 UOH852173 UYD852173 VHZ852173 VRV852173 WBR852173 WLN852173 WVJ852173 C917709 IX917709 ST917709 ACP917709 AML917709 AWH917709 BGD917709 BPZ917709 BZV917709 CJR917709 CTN917709 DDJ917709 DNF917709 DXB917709 EGX917709 EQT917709 FAP917709 FKL917709 FUH917709 GED917709 GNZ917709 GXV917709 HHR917709 HRN917709 IBJ917709 ILF917709 IVB917709 JEX917709 JOT917709 JYP917709 KIL917709 KSH917709 LCD917709 LLZ917709 LVV917709 MFR917709 MPN917709 MZJ917709 NJF917709 NTB917709 OCX917709 OMT917709 OWP917709 PGL917709 PQH917709 QAD917709 QJZ917709 QTV917709 RDR917709 RNN917709 RXJ917709 SHF917709 SRB917709 TAX917709 TKT917709 TUP917709 UEL917709 UOH917709 UYD917709 VHZ917709 VRV917709 WBR917709 WLN917709 WVJ917709 C202:C204 C198:C200 C184:C191 C23:C182" xr:uid="{00000000-0002-0000-0700-000008000000}">
      <formula1>$AT$2:$AT$4</formula1>
      <formula2>0</formula2>
    </dataValidation>
    <dataValidation type="list" allowBlank="1" showErrorMessage="1" sqref="AH983244:AH983245 KB983244:KB983245 TX983244:TX983245 ADT983244:ADT983245 ANP983244:ANP983245 AXL983244:AXL983245 BHH983244:BHH983245 BRD983244:BRD983245 CAZ983244:CAZ983245 CKV983244:CKV983245 CUR983244:CUR983245 DEN983244:DEN983245 DOJ983244:DOJ983245 DYF983244:DYF983245 EIB983244:EIB983245 ERX983244:ERX983245 FBT983244:FBT983245 FLP983244:FLP983245 FVL983244:FVL983245 GFH983244:GFH983245 GPD983244:GPD983245 GYZ983244:GYZ983245 HIV983244:HIV983245 HSR983244:HSR983245 ICN983244:ICN983245 IMJ983244:IMJ983245 IWF983244:IWF983245 JGB983244:JGB983245 JPX983244:JPX983245 JZT983244:JZT983245 KJP983244:KJP983245 KTL983244:KTL983245 LDH983244:LDH983245 LND983244:LND983245 LWZ983244:LWZ983245 MGV983244:MGV983245 MQR983244:MQR983245 NAN983244:NAN983245 NKJ983244:NKJ983245 NUF983244:NUF983245 OEB983244:OEB983245 ONX983244:ONX983245 OXT983244:OXT983245 PHP983244:PHP983245 PRL983244:PRL983245 QBH983244:QBH983245 QLD983244:QLD983245 QUZ983244:QUZ983245 REV983244:REV983245 ROR983244:ROR983245 RYN983244:RYN983245 SIJ983244:SIJ983245 SSF983244:SSF983245 TCB983244:TCB983245 TLX983244:TLX983245 TVT983244:TVT983245 UFP983244:UFP983245 UPL983244:UPL983245 UZH983244:UZH983245 VJD983244:VJD983245 VSZ983244:VSZ983245 WCV983244:WCV983245 WMR983244:WMR983245 WWN983244:WWN983245 AH65740:AH65741 KB65740:KB65741 TX65740:TX65741 ADT65740:ADT65741 ANP65740:ANP65741 AXL65740:AXL65741 BHH65740:BHH65741 BRD65740:BRD65741 CAZ65740:CAZ65741 CKV65740:CKV65741 CUR65740:CUR65741 DEN65740:DEN65741 DOJ65740:DOJ65741 DYF65740:DYF65741 EIB65740:EIB65741 ERX65740:ERX65741 FBT65740:FBT65741 FLP65740:FLP65741 FVL65740:FVL65741 GFH65740:GFH65741 GPD65740:GPD65741 GYZ65740:GYZ65741 HIV65740:HIV65741 HSR65740:HSR65741 ICN65740:ICN65741 IMJ65740:IMJ65741 IWF65740:IWF65741 JGB65740:JGB65741 JPX65740:JPX65741 JZT65740:JZT65741 KJP65740:KJP65741 KTL65740:KTL65741 LDH65740:LDH65741 LND65740:LND65741 LWZ65740:LWZ65741 MGV65740:MGV65741 MQR65740:MQR65741 NAN65740:NAN65741 NKJ65740:NKJ65741 NUF65740:NUF65741 OEB65740:OEB65741 ONX65740:ONX65741 OXT65740:OXT65741 PHP65740:PHP65741 PRL65740:PRL65741 QBH65740:QBH65741 QLD65740:QLD65741 QUZ65740:QUZ65741 REV65740:REV65741 ROR65740:ROR65741 RYN65740:RYN65741 SIJ65740:SIJ65741 SSF65740:SSF65741 TCB65740:TCB65741 TLX65740:TLX65741 TVT65740:TVT65741 UFP65740:UFP65741 UPL65740:UPL65741 UZH65740:UZH65741 VJD65740:VJD65741 VSZ65740:VSZ65741 WCV65740:WCV65741 WMR65740:WMR65741 WWN65740:WWN65741 AH131276:AH131277 KB131276:KB131277 TX131276:TX131277 ADT131276:ADT131277 ANP131276:ANP131277 AXL131276:AXL131277 BHH131276:BHH131277 BRD131276:BRD131277 CAZ131276:CAZ131277 CKV131276:CKV131277 CUR131276:CUR131277 DEN131276:DEN131277 DOJ131276:DOJ131277 DYF131276:DYF131277 EIB131276:EIB131277 ERX131276:ERX131277 FBT131276:FBT131277 FLP131276:FLP131277 FVL131276:FVL131277 GFH131276:GFH131277 GPD131276:GPD131277 GYZ131276:GYZ131277 HIV131276:HIV131277 HSR131276:HSR131277 ICN131276:ICN131277 IMJ131276:IMJ131277 IWF131276:IWF131277 JGB131276:JGB131277 JPX131276:JPX131277 JZT131276:JZT131277 KJP131276:KJP131277 KTL131276:KTL131277 LDH131276:LDH131277 LND131276:LND131277 LWZ131276:LWZ131277 MGV131276:MGV131277 MQR131276:MQR131277 NAN131276:NAN131277 NKJ131276:NKJ131277 NUF131276:NUF131277 OEB131276:OEB131277 ONX131276:ONX131277 OXT131276:OXT131277 PHP131276:PHP131277 PRL131276:PRL131277 QBH131276:QBH131277 QLD131276:QLD131277 QUZ131276:QUZ131277 REV131276:REV131277 ROR131276:ROR131277 RYN131276:RYN131277 SIJ131276:SIJ131277 SSF131276:SSF131277 TCB131276:TCB131277 TLX131276:TLX131277 TVT131276:TVT131277 UFP131276:UFP131277 UPL131276:UPL131277 UZH131276:UZH131277 VJD131276:VJD131277 VSZ131276:VSZ131277 WCV131276:WCV131277 WMR131276:WMR131277 WWN131276:WWN131277 AH196812:AH196813 KB196812:KB196813 TX196812:TX196813 ADT196812:ADT196813 ANP196812:ANP196813 AXL196812:AXL196813 BHH196812:BHH196813 BRD196812:BRD196813 CAZ196812:CAZ196813 CKV196812:CKV196813 CUR196812:CUR196813 DEN196812:DEN196813 DOJ196812:DOJ196813 DYF196812:DYF196813 EIB196812:EIB196813 ERX196812:ERX196813 FBT196812:FBT196813 FLP196812:FLP196813 FVL196812:FVL196813 GFH196812:GFH196813 GPD196812:GPD196813 GYZ196812:GYZ196813 HIV196812:HIV196813 HSR196812:HSR196813 ICN196812:ICN196813 IMJ196812:IMJ196813 IWF196812:IWF196813 JGB196812:JGB196813 JPX196812:JPX196813 JZT196812:JZT196813 KJP196812:KJP196813 KTL196812:KTL196813 LDH196812:LDH196813 LND196812:LND196813 LWZ196812:LWZ196813 MGV196812:MGV196813 MQR196812:MQR196813 NAN196812:NAN196813 NKJ196812:NKJ196813 NUF196812:NUF196813 OEB196812:OEB196813 ONX196812:ONX196813 OXT196812:OXT196813 PHP196812:PHP196813 PRL196812:PRL196813 QBH196812:QBH196813 QLD196812:QLD196813 QUZ196812:QUZ196813 REV196812:REV196813 ROR196812:ROR196813 RYN196812:RYN196813 SIJ196812:SIJ196813 SSF196812:SSF196813 TCB196812:TCB196813 TLX196812:TLX196813 TVT196812:TVT196813 UFP196812:UFP196813 UPL196812:UPL196813 UZH196812:UZH196813 VJD196812:VJD196813 VSZ196812:VSZ196813 WCV196812:WCV196813 WMR196812:WMR196813 WWN196812:WWN196813 AH262348:AH262349 KB262348:KB262349 TX262348:TX262349 ADT262348:ADT262349 ANP262348:ANP262349 AXL262348:AXL262349 BHH262348:BHH262349 BRD262348:BRD262349 CAZ262348:CAZ262349 CKV262348:CKV262349 CUR262348:CUR262349 DEN262348:DEN262349 DOJ262348:DOJ262349 DYF262348:DYF262349 EIB262348:EIB262349 ERX262348:ERX262349 FBT262348:FBT262349 FLP262348:FLP262349 FVL262348:FVL262349 GFH262348:GFH262349 GPD262348:GPD262349 GYZ262348:GYZ262349 HIV262348:HIV262349 HSR262348:HSR262349 ICN262348:ICN262349 IMJ262348:IMJ262349 IWF262348:IWF262349 JGB262348:JGB262349 JPX262348:JPX262349 JZT262348:JZT262349 KJP262348:KJP262349 KTL262348:KTL262349 LDH262348:LDH262349 LND262348:LND262349 LWZ262348:LWZ262349 MGV262348:MGV262349 MQR262348:MQR262349 NAN262348:NAN262349 NKJ262348:NKJ262349 NUF262348:NUF262349 OEB262348:OEB262349 ONX262348:ONX262349 OXT262348:OXT262349 PHP262348:PHP262349 PRL262348:PRL262349 QBH262348:QBH262349 QLD262348:QLD262349 QUZ262348:QUZ262349 REV262348:REV262349 ROR262348:ROR262349 RYN262348:RYN262349 SIJ262348:SIJ262349 SSF262348:SSF262349 TCB262348:TCB262349 TLX262348:TLX262349 TVT262348:TVT262349 UFP262348:UFP262349 UPL262348:UPL262349 UZH262348:UZH262349 VJD262348:VJD262349 VSZ262348:VSZ262349 WCV262348:WCV262349 WMR262348:WMR262349 WWN262348:WWN262349 AH327884:AH327885 KB327884:KB327885 TX327884:TX327885 ADT327884:ADT327885 ANP327884:ANP327885 AXL327884:AXL327885 BHH327884:BHH327885 BRD327884:BRD327885 CAZ327884:CAZ327885 CKV327884:CKV327885 CUR327884:CUR327885 DEN327884:DEN327885 DOJ327884:DOJ327885 DYF327884:DYF327885 EIB327884:EIB327885 ERX327884:ERX327885 FBT327884:FBT327885 FLP327884:FLP327885 FVL327884:FVL327885 GFH327884:GFH327885 GPD327884:GPD327885 GYZ327884:GYZ327885 HIV327884:HIV327885 HSR327884:HSR327885 ICN327884:ICN327885 IMJ327884:IMJ327885 IWF327884:IWF327885 JGB327884:JGB327885 JPX327884:JPX327885 JZT327884:JZT327885 KJP327884:KJP327885 KTL327884:KTL327885 LDH327884:LDH327885 LND327884:LND327885 LWZ327884:LWZ327885 MGV327884:MGV327885 MQR327884:MQR327885 NAN327884:NAN327885 NKJ327884:NKJ327885 NUF327884:NUF327885 OEB327884:OEB327885 ONX327884:ONX327885 OXT327884:OXT327885 PHP327884:PHP327885 PRL327884:PRL327885 QBH327884:QBH327885 QLD327884:QLD327885 QUZ327884:QUZ327885 REV327884:REV327885 ROR327884:ROR327885 RYN327884:RYN327885 SIJ327884:SIJ327885 SSF327884:SSF327885 TCB327884:TCB327885 TLX327884:TLX327885 TVT327884:TVT327885 UFP327884:UFP327885 UPL327884:UPL327885 UZH327884:UZH327885 VJD327884:VJD327885 VSZ327884:VSZ327885 WCV327884:WCV327885 WMR327884:WMR327885 WWN327884:WWN327885 AH393420:AH393421 KB393420:KB393421 TX393420:TX393421 ADT393420:ADT393421 ANP393420:ANP393421 AXL393420:AXL393421 BHH393420:BHH393421 BRD393420:BRD393421 CAZ393420:CAZ393421 CKV393420:CKV393421 CUR393420:CUR393421 DEN393420:DEN393421 DOJ393420:DOJ393421 DYF393420:DYF393421 EIB393420:EIB393421 ERX393420:ERX393421 FBT393420:FBT393421 FLP393420:FLP393421 FVL393420:FVL393421 GFH393420:GFH393421 GPD393420:GPD393421 GYZ393420:GYZ393421 HIV393420:HIV393421 HSR393420:HSR393421 ICN393420:ICN393421 IMJ393420:IMJ393421 IWF393420:IWF393421 JGB393420:JGB393421 JPX393420:JPX393421 JZT393420:JZT393421 KJP393420:KJP393421 KTL393420:KTL393421 LDH393420:LDH393421 LND393420:LND393421 LWZ393420:LWZ393421 MGV393420:MGV393421 MQR393420:MQR393421 NAN393420:NAN393421 NKJ393420:NKJ393421 NUF393420:NUF393421 OEB393420:OEB393421 ONX393420:ONX393421 OXT393420:OXT393421 PHP393420:PHP393421 PRL393420:PRL393421 QBH393420:QBH393421 QLD393420:QLD393421 QUZ393420:QUZ393421 REV393420:REV393421 ROR393420:ROR393421 RYN393420:RYN393421 SIJ393420:SIJ393421 SSF393420:SSF393421 TCB393420:TCB393421 TLX393420:TLX393421 TVT393420:TVT393421 UFP393420:UFP393421 UPL393420:UPL393421 UZH393420:UZH393421 VJD393420:VJD393421 VSZ393420:VSZ393421 WCV393420:WCV393421 WMR393420:WMR393421 WWN393420:WWN393421 AH458956:AH458957 KB458956:KB458957 TX458956:TX458957 ADT458956:ADT458957 ANP458956:ANP458957 AXL458956:AXL458957 BHH458956:BHH458957 BRD458956:BRD458957 CAZ458956:CAZ458957 CKV458956:CKV458957 CUR458956:CUR458957 DEN458956:DEN458957 DOJ458956:DOJ458957 DYF458956:DYF458957 EIB458956:EIB458957 ERX458956:ERX458957 FBT458956:FBT458957 FLP458956:FLP458957 FVL458956:FVL458957 GFH458956:GFH458957 GPD458956:GPD458957 GYZ458956:GYZ458957 HIV458956:HIV458957 HSR458956:HSR458957 ICN458956:ICN458957 IMJ458956:IMJ458957 IWF458956:IWF458957 JGB458956:JGB458957 JPX458956:JPX458957 JZT458956:JZT458957 KJP458956:KJP458957 KTL458956:KTL458957 LDH458956:LDH458957 LND458956:LND458957 LWZ458956:LWZ458957 MGV458956:MGV458957 MQR458956:MQR458957 NAN458956:NAN458957 NKJ458956:NKJ458957 NUF458956:NUF458957 OEB458956:OEB458957 ONX458956:ONX458957 OXT458956:OXT458957 PHP458956:PHP458957 PRL458956:PRL458957 QBH458956:QBH458957 QLD458956:QLD458957 QUZ458956:QUZ458957 REV458956:REV458957 ROR458956:ROR458957 RYN458956:RYN458957 SIJ458956:SIJ458957 SSF458956:SSF458957 TCB458956:TCB458957 TLX458956:TLX458957 TVT458956:TVT458957 UFP458956:UFP458957 UPL458956:UPL458957 UZH458956:UZH458957 VJD458956:VJD458957 VSZ458956:VSZ458957 WCV458956:WCV458957 WMR458956:WMR458957 WWN458956:WWN458957 AH524492:AH524493 KB524492:KB524493 TX524492:TX524493 ADT524492:ADT524493 ANP524492:ANP524493 AXL524492:AXL524493 BHH524492:BHH524493 BRD524492:BRD524493 CAZ524492:CAZ524493 CKV524492:CKV524493 CUR524492:CUR524493 DEN524492:DEN524493 DOJ524492:DOJ524493 DYF524492:DYF524493 EIB524492:EIB524493 ERX524492:ERX524493 FBT524492:FBT524493 FLP524492:FLP524493 FVL524492:FVL524493 GFH524492:GFH524493 GPD524492:GPD524493 GYZ524492:GYZ524493 HIV524492:HIV524493 HSR524492:HSR524493 ICN524492:ICN524493 IMJ524492:IMJ524493 IWF524492:IWF524493 JGB524492:JGB524493 JPX524492:JPX524493 JZT524492:JZT524493 KJP524492:KJP524493 KTL524492:KTL524493 LDH524492:LDH524493 LND524492:LND524493 LWZ524492:LWZ524493 MGV524492:MGV524493 MQR524492:MQR524493 NAN524492:NAN524493 NKJ524492:NKJ524493 NUF524492:NUF524493 OEB524492:OEB524493 ONX524492:ONX524493 OXT524492:OXT524493 PHP524492:PHP524493 PRL524492:PRL524493 QBH524492:QBH524493 QLD524492:QLD524493 QUZ524492:QUZ524493 REV524492:REV524493 ROR524492:ROR524493 RYN524492:RYN524493 SIJ524492:SIJ524493 SSF524492:SSF524493 TCB524492:TCB524493 TLX524492:TLX524493 TVT524492:TVT524493 UFP524492:UFP524493 UPL524492:UPL524493 UZH524492:UZH524493 VJD524492:VJD524493 VSZ524492:VSZ524493 WCV524492:WCV524493 WMR524492:WMR524493 WWN524492:WWN524493 AH590028:AH590029 KB590028:KB590029 TX590028:TX590029 ADT590028:ADT590029 ANP590028:ANP590029 AXL590028:AXL590029 BHH590028:BHH590029 BRD590028:BRD590029 CAZ590028:CAZ590029 CKV590028:CKV590029 CUR590028:CUR590029 DEN590028:DEN590029 DOJ590028:DOJ590029 DYF590028:DYF590029 EIB590028:EIB590029 ERX590028:ERX590029 FBT590028:FBT590029 FLP590028:FLP590029 FVL590028:FVL590029 GFH590028:GFH590029 GPD590028:GPD590029 GYZ590028:GYZ590029 HIV590028:HIV590029 HSR590028:HSR590029 ICN590028:ICN590029 IMJ590028:IMJ590029 IWF590028:IWF590029 JGB590028:JGB590029 JPX590028:JPX590029 JZT590028:JZT590029 KJP590028:KJP590029 KTL590028:KTL590029 LDH590028:LDH590029 LND590028:LND590029 LWZ590028:LWZ590029 MGV590028:MGV590029 MQR590028:MQR590029 NAN590028:NAN590029 NKJ590028:NKJ590029 NUF590028:NUF590029 OEB590028:OEB590029 ONX590028:ONX590029 OXT590028:OXT590029 PHP590028:PHP590029 PRL590028:PRL590029 QBH590028:QBH590029 QLD590028:QLD590029 QUZ590028:QUZ590029 REV590028:REV590029 ROR590028:ROR590029 RYN590028:RYN590029 SIJ590028:SIJ590029 SSF590028:SSF590029 TCB590028:TCB590029 TLX590028:TLX590029 TVT590028:TVT590029 UFP590028:UFP590029 UPL590028:UPL590029 UZH590028:UZH590029 VJD590028:VJD590029 VSZ590028:VSZ590029 WCV590028:WCV590029 WMR590028:WMR590029 WWN590028:WWN590029 AH655564:AH655565 KB655564:KB655565 TX655564:TX655565 ADT655564:ADT655565 ANP655564:ANP655565 AXL655564:AXL655565 BHH655564:BHH655565 BRD655564:BRD655565 CAZ655564:CAZ655565 CKV655564:CKV655565 CUR655564:CUR655565 DEN655564:DEN655565 DOJ655564:DOJ655565 DYF655564:DYF655565 EIB655564:EIB655565 ERX655564:ERX655565 FBT655564:FBT655565 FLP655564:FLP655565 FVL655564:FVL655565 GFH655564:GFH655565 GPD655564:GPD655565 GYZ655564:GYZ655565 HIV655564:HIV655565 HSR655564:HSR655565 ICN655564:ICN655565 IMJ655564:IMJ655565 IWF655564:IWF655565 JGB655564:JGB655565 JPX655564:JPX655565 JZT655564:JZT655565 KJP655564:KJP655565 KTL655564:KTL655565 LDH655564:LDH655565 LND655564:LND655565 LWZ655564:LWZ655565 MGV655564:MGV655565 MQR655564:MQR655565 NAN655564:NAN655565 NKJ655564:NKJ655565 NUF655564:NUF655565 OEB655564:OEB655565 ONX655564:ONX655565 OXT655564:OXT655565 PHP655564:PHP655565 PRL655564:PRL655565 QBH655564:QBH655565 QLD655564:QLD655565 QUZ655564:QUZ655565 REV655564:REV655565 ROR655564:ROR655565 RYN655564:RYN655565 SIJ655564:SIJ655565 SSF655564:SSF655565 TCB655564:TCB655565 TLX655564:TLX655565 TVT655564:TVT655565 UFP655564:UFP655565 UPL655564:UPL655565 UZH655564:UZH655565 VJD655564:VJD655565 VSZ655564:VSZ655565 WCV655564:WCV655565 WMR655564:WMR655565 WWN655564:WWN655565 AH721100:AH721101 KB721100:KB721101 TX721100:TX721101 ADT721100:ADT721101 ANP721100:ANP721101 AXL721100:AXL721101 BHH721100:BHH721101 BRD721100:BRD721101 CAZ721100:CAZ721101 CKV721100:CKV721101 CUR721100:CUR721101 DEN721100:DEN721101 DOJ721100:DOJ721101 DYF721100:DYF721101 EIB721100:EIB721101 ERX721100:ERX721101 FBT721100:FBT721101 FLP721100:FLP721101 FVL721100:FVL721101 GFH721100:GFH721101 GPD721100:GPD721101 GYZ721100:GYZ721101 HIV721100:HIV721101 HSR721100:HSR721101 ICN721100:ICN721101 IMJ721100:IMJ721101 IWF721100:IWF721101 JGB721100:JGB721101 JPX721100:JPX721101 JZT721100:JZT721101 KJP721100:KJP721101 KTL721100:KTL721101 LDH721100:LDH721101 LND721100:LND721101 LWZ721100:LWZ721101 MGV721100:MGV721101 MQR721100:MQR721101 NAN721100:NAN721101 NKJ721100:NKJ721101 NUF721100:NUF721101 OEB721100:OEB721101 ONX721100:ONX721101 OXT721100:OXT721101 PHP721100:PHP721101 PRL721100:PRL721101 QBH721100:QBH721101 QLD721100:QLD721101 QUZ721100:QUZ721101 REV721100:REV721101 ROR721100:ROR721101 RYN721100:RYN721101 SIJ721100:SIJ721101 SSF721100:SSF721101 TCB721100:TCB721101 TLX721100:TLX721101 TVT721100:TVT721101 UFP721100:UFP721101 UPL721100:UPL721101 UZH721100:UZH721101 VJD721100:VJD721101 VSZ721100:VSZ721101 WCV721100:WCV721101 WMR721100:WMR721101 WWN721100:WWN721101 AH786636:AH786637 KB786636:KB786637 TX786636:TX786637 ADT786636:ADT786637 ANP786636:ANP786637 AXL786636:AXL786637 BHH786636:BHH786637 BRD786636:BRD786637 CAZ786636:CAZ786637 CKV786636:CKV786637 CUR786636:CUR786637 DEN786636:DEN786637 DOJ786636:DOJ786637 DYF786636:DYF786637 EIB786636:EIB786637 ERX786636:ERX786637 FBT786636:FBT786637 FLP786636:FLP786637 FVL786636:FVL786637 GFH786636:GFH786637 GPD786636:GPD786637 GYZ786636:GYZ786637 HIV786636:HIV786637 HSR786636:HSR786637 ICN786636:ICN786637 IMJ786636:IMJ786637 IWF786636:IWF786637 JGB786636:JGB786637 JPX786636:JPX786637 JZT786636:JZT786637 KJP786636:KJP786637 KTL786636:KTL786637 LDH786636:LDH786637 LND786636:LND786637 LWZ786636:LWZ786637 MGV786636:MGV786637 MQR786636:MQR786637 NAN786636:NAN786637 NKJ786636:NKJ786637 NUF786636:NUF786637 OEB786636:OEB786637 ONX786636:ONX786637 OXT786636:OXT786637 PHP786636:PHP786637 PRL786636:PRL786637 QBH786636:QBH786637 QLD786636:QLD786637 QUZ786636:QUZ786637 REV786636:REV786637 ROR786636:ROR786637 RYN786636:RYN786637 SIJ786636:SIJ786637 SSF786636:SSF786637 TCB786636:TCB786637 TLX786636:TLX786637 TVT786636:TVT786637 UFP786636:UFP786637 UPL786636:UPL786637 UZH786636:UZH786637 VJD786636:VJD786637 VSZ786636:VSZ786637 WCV786636:WCV786637 WMR786636:WMR786637 WWN786636:WWN786637 AH852172:AH852173 KB852172:KB852173 TX852172:TX852173 ADT852172:ADT852173 ANP852172:ANP852173 AXL852172:AXL852173 BHH852172:BHH852173 BRD852172:BRD852173 CAZ852172:CAZ852173 CKV852172:CKV852173 CUR852172:CUR852173 DEN852172:DEN852173 DOJ852172:DOJ852173 DYF852172:DYF852173 EIB852172:EIB852173 ERX852172:ERX852173 FBT852172:FBT852173 FLP852172:FLP852173 FVL852172:FVL852173 GFH852172:GFH852173 GPD852172:GPD852173 GYZ852172:GYZ852173 HIV852172:HIV852173 HSR852172:HSR852173 ICN852172:ICN852173 IMJ852172:IMJ852173 IWF852172:IWF852173 JGB852172:JGB852173 JPX852172:JPX852173 JZT852172:JZT852173 KJP852172:KJP852173 KTL852172:KTL852173 LDH852172:LDH852173 LND852172:LND852173 LWZ852172:LWZ852173 MGV852172:MGV852173 MQR852172:MQR852173 NAN852172:NAN852173 NKJ852172:NKJ852173 NUF852172:NUF852173 OEB852172:OEB852173 ONX852172:ONX852173 OXT852172:OXT852173 PHP852172:PHP852173 PRL852172:PRL852173 QBH852172:QBH852173 QLD852172:QLD852173 QUZ852172:QUZ852173 REV852172:REV852173 ROR852172:ROR852173 RYN852172:RYN852173 SIJ852172:SIJ852173 SSF852172:SSF852173 TCB852172:TCB852173 TLX852172:TLX852173 TVT852172:TVT852173 UFP852172:UFP852173 UPL852172:UPL852173 UZH852172:UZH852173 VJD852172:VJD852173 VSZ852172:VSZ852173 WCV852172:WCV852173 WMR852172:WMR852173 WWN852172:WWN852173 AH917708:AH917709 KB917708:KB917709 TX917708:TX917709 ADT917708:ADT917709 ANP917708:ANP917709 AXL917708:AXL917709 BHH917708:BHH917709 BRD917708:BRD917709 CAZ917708:CAZ917709 CKV917708:CKV917709 CUR917708:CUR917709 DEN917708:DEN917709 DOJ917708:DOJ917709 DYF917708:DYF917709 EIB917708:EIB917709 ERX917708:ERX917709 FBT917708:FBT917709 FLP917708:FLP917709 FVL917708:FVL917709 GFH917708:GFH917709 GPD917708:GPD917709 GYZ917708:GYZ917709 HIV917708:HIV917709 HSR917708:HSR917709 ICN917708:ICN917709 IMJ917708:IMJ917709 IWF917708:IWF917709 JGB917708:JGB917709 JPX917708:JPX917709 JZT917708:JZT917709 KJP917708:KJP917709 KTL917708:KTL917709 LDH917708:LDH917709 LND917708:LND917709 LWZ917708:LWZ917709 MGV917708:MGV917709 MQR917708:MQR917709 NAN917708:NAN917709 NKJ917708:NKJ917709 NUF917708:NUF917709 OEB917708:OEB917709 ONX917708:ONX917709 OXT917708:OXT917709 PHP917708:PHP917709 PRL917708:PRL917709 QBH917708:QBH917709 QLD917708:QLD917709 QUZ917708:QUZ917709 REV917708:REV917709 ROR917708:ROR917709 RYN917708:RYN917709 SIJ917708:SIJ917709 SSF917708:SSF917709 TCB917708:TCB917709 TLX917708:TLX917709 TVT917708:TVT917709 UFP917708:UFP917709 UPL917708:UPL917709 UZH917708:UZH917709 VJD917708:VJD917709 VSZ917708:VSZ917709 WCV917708:WCV917709 WMR917708:WMR917709 WWN917708:WWN917709 AI202:AI204 AI198:AI200 AI184:AI191 TY22:TY35 ADU22:ADU35 ANQ22:ANQ35 AXM22:AXM35 BHI22:BHI35 BRE22:BRE35 CBA22:CBA35 CKW22:CKW35 CUS22:CUS35 DEO22:DEO35 DOK22:DOK35 DYG22:DYG35 EIC22:EIC35 ERY22:ERY35 FBU22:FBU35 FLQ22:FLQ35 FVM22:FVM35 GFI22:GFI35 GPE22:GPE35 GZA22:GZA35 HIW22:HIW35 HSS22:HSS35 ICO22:ICO35 IMK22:IMK35 IWG22:IWG35 JGC22:JGC35 JPY22:JPY35 JZU22:JZU35 KJQ22:KJQ35 KTM22:KTM35 LDI22:LDI35 LNE22:LNE35 LXA22:LXA35 MGW22:MGW35 MQS22:MQS35 NAO22:NAO35 NKK22:NKK35 NUG22:NUG35 OEC22:OEC35 ONY22:ONY35 OXU22:OXU35 PHQ22:PHQ35 PRM22:PRM35 QBI22:QBI35 QLE22:QLE35 QVA22:QVA35 REW22:REW35 ROS22:ROS35 RYO22:RYO35 SIK22:SIK35 SSG22:SSG35 TCC22:TCC35 TLY22:TLY35 TVU22:TVU35 UFQ22:UFQ35 UPM22:UPM35 UZI22:UZI35 VJE22:VJE35 VTA22:VTA35 WCW22:WCW35 WMS22:WMS35 WWO22:WWO35 KC22:KC35 AI22:AI182" xr:uid="{00000000-0002-0000-0700-000009000000}">
      <formula1>$AN$4:$AN$5</formula1>
      <formula2>0</formula2>
    </dataValidation>
    <dataValidation type="list" allowBlank="1" showErrorMessage="1" sqref="WVN983245 G983245 JB983245 SX983245 ACT983245 AMP983245 AWL983245 BGH983245 BQD983245 BZZ983245 CJV983245 CTR983245 DDN983245 DNJ983245 DXF983245 EHB983245 EQX983245 FAT983245 FKP983245 FUL983245 GEH983245 GOD983245 GXZ983245 HHV983245 HRR983245 IBN983245 ILJ983245 IVF983245 JFB983245 JOX983245 JYT983245 KIP983245 KSL983245 LCH983245 LMD983245 LVZ983245 MFV983245 MPR983245 MZN983245 NJJ983245 NTF983245 ODB983245 OMX983245 OWT983245 PGP983245 PQL983245 QAH983245 QKD983245 QTZ983245 RDV983245 RNR983245 RXN983245 SHJ983245 SRF983245 TBB983245 TKX983245 TUT983245 UEP983245 UOL983245 UYH983245 VID983245 VRZ983245 WBV983245 WLR983245 G65741 JB65741 SX65741 ACT65741 AMP65741 AWL65741 BGH65741 BQD65741 BZZ65741 CJV65741 CTR65741 DDN65741 DNJ65741 DXF65741 EHB65741 EQX65741 FAT65741 FKP65741 FUL65741 GEH65741 GOD65741 GXZ65741 HHV65741 HRR65741 IBN65741 ILJ65741 IVF65741 JFB65741 JOX65741 JYT65741 KIP65741 KSL65741 LCH65741 LMD65741 LVZ65741 MFV65741 MPR65741 MZN65741 NJJ65741 NTF65741 ODB65741 OMX65741 OWT65741 PGP65741 PQL65741 QAH65741 QKD65741 QTZ65741 RDV65741 RNR65741 RXN65741 SHJ65741 SRF65741 TBB65741 TKX65741 TUT65741 UEP65741 UOL65741 UYH65741 VID65741 VRZ65741 WBV65741 WLR65741 WVN65741 G131277 JB131277 SX131277 ACT131277 AMP131277 AWL131277 BGH131277 BQD131277 BZZ131277 CJV131277 CTR131277 DDN131277 DNJ131277 DXF131277 EHB131277 EQX131277 FAT131277 FKP131277 FUL131277 GEH131277 GOD131277 GXZ131277 HHV131277 HRR131277 IBN131277 ILJ131277 IVF131277 JFB131277 JOX131277 JYT131277 KIP131277 KSL131277 LCH131277 LMD131277 LVZ131277 MFV131277 MPR131277 MZN131277 NJJ131277 NTF131277 ODB131277 OMX131277 OWT131277 PGP131277 PQL131277 QAH131277 QKD131277 QTZ131277 RDV131277 RNR131277 RXN131277 SHJ131277 SRF131277 TBB131277 TKX131277 TUT131277 UEP131277 UOL131277 UYH131277 VID131277 VRZ131277 WBV131277 WLR131277 WVN131277 G196813 JB196813 SX196813 ACT196813 AMP196813 AWL196813 BGH196813 BQD196813 BZZ196813 CJV196813 CTR196813 DDN196813 DNJ196813 DXF196813 EHB196813 EQX196813 FAT196813 FKP196813 FUL196813 GEH196813 GOD196813 GXZ196813 HHV196813 HRR196813 IBN196813 ILJ196813 IVF196813 JFB196813 JOX196813 JYT196813 KIP196813 KSL196813 LCH196813 LMD196813 LVZ196813 MFV196813 MPR196813 MZN196813 NJJ196813 NTF196813 ODB196813 OMX196813 OWT196813 PGP196813 PQL196813 QAH196813 QKD196813 QTZ196813 RDV196813 RNR196813 RXN196813 SHJ196813 SRF196813 TBB196813 TKX196813 TUT196813 UEP196813 UOL196813 UYH196813 VID196813 VRZ196813 WBV196813 WLR196813 WVN196813 G262349 JB262349 SX262349 ACT262349 AMP262349 AWL262349 BGH262349 BQD262349 BZZ262349 CJV262349 CTR262349 DDN262349 DNJ262349 DXF262349 EHB262349 EQX262349 FAT262349 FKP262349 FUL262349 GEH262349 GOD262349 GXZ262349 HHV262349 HRR262349 IBN262349 ILJ262349 IVF262349 JFB262349 JOX262349 JYT262349 KIP262349 KSL262349 LCH262349 LMD262349 LVZ262349 MFV262349 MPR262349 MZN262349 NJJ262349 NTF262349 ODB262349 OMX262349 OWT262349 PGP262349 PQL262349 QAH262349 QKD262349 QTZ262349 RDV262349 RNR262349 RXN262349 SHJ262349 SRF262349 TBB262349 TKX262349 TUT262349 UEP262349 UOL262349 UYH262349 VID262349 VRZ262349 WBV262349 WLR262349 WVN262349 G327885 JB327885 SX327885 ACT327885 AMP327885 AWL327885 BGH327885 BQD327885 BZZ327885 CJV327885 CTR327885 DDN327885 DNJ327885 DXF327885 EHB327885 EQX327885 FAT327885 FKP327885 FUL327885 GEH327885 GOD327885 GXZ327885 HHV327885 HRR327885 IBN327885 ILJ327885 IVF327885 JFB327885 JOX327885 JYT327885 KIP327885 KSL327885 LCH327885 LMD327885 LVZ327885 MFV327885 MPR327885 MZN327885 NJJ327885 NTF327885 ODB327885 OMX327885 OWT327885 PGP327885 PQL327885 QAH327885 QKD327885 QTZ327885 RDV327885 RNR327885 RXN327885 SHJ327885 SRF327885 TBB327885 TKX327885 TUT327885 UEP327885 UOL327885 UYH327885 VID327885 VRZ327885 WBV327885 WLR327885 WVN327885 G393421 JB393421 SX393421 ACT393421 AMP393421 AWL393421 BGH393421 BQD393421 BZZ393421 CJV393421 CTR393421 DDN393421 DNJ393421 DXF393421 EHB393421 EQX393421 FAT393421 FKP393421 FUL393421 GEH393421 GOD393421 GXZ393421 HHV393421 HRR393421 IBN393421 ILJ393421 IVF393421 JFB393421 JOX393421 JYT393421 KIP393421 KSL393421 LCH393421 LMD393421 LVZ393421 MFV393421 MPR393421 MZN393421 NJJ393421 NTF393421 ODB393421 OMX393421 OWT393421 PGP393421 PQL393421 QAH393421 QKD393421 QTZ393421 RDV393421 RNR393421 RXN393421 SHJ393421 SRF393421 TBB393421 TKX393421 TUT393421 UEP393421 UOL393421 UYH393421 VID393421 VRZ393421 WBV393421 WLR393421 WVN393421 G458957 JB458957 SX458957 ACT458957 AMP458957 AWL458957 BGH458957 BQD458957 BZZ458957 CJV458957 CTR458957 DDN458957 DNJ458957 DXF458957 EHB458957 EQX458957 FAT458957 FKP458957 FUL458957 GEH458957 GOD458957 GXZ458957 HHV458957 HRR458957 IBN458957 ILJ458957 IVF458957 JFB458957 JOX458957 JYT458957 KIP458957 KSL458957 LCH458957 LMD458957 LVZ458957 MFV458957 MPR458957 MZN458957 NJJ458957 NTF458957 ODB458957 OMX458957 OWT458957 PGP458957 PQL458957 QAH458957 QKD458957 QTZ458957 RDV458957 RNR458957 RXN458957 SHJ458957 SRF458957 TBB458957 TKX458957 TUT458957 UEP458957 UOL458957 UYH458957 VID458957 VRZ458957 WBV458957 WLR458957 WVN458957 G524493 JB524493 SX524493 ACT524493 AMP524493 AWL524493 BGH524493 BQD524493 BZZ524493 CJV524493 CTR524493 DDN524493 DNJ524493 DXF524493 EHB524493 EQX524493 FAT524493 FKP524493 FUL524493 GEH524493 GOD524493 GXZ524493 HHV524493 HRR524493 IBN524493 ILJ524493 IVF524493 JFB524493 JOX524493 JYT524493 KIP524493 KSL524493 LCH524493 LMD524493 LVZ524493 MFV524493 MPR524493 MZN524493 NJJ524493 NTF524493 ODB524493 OMX524493 OWT524493 PGP524493 PQL524493 QAH524493 QKD524493 QTZ524493 RDV524493 RNR524493 RXN524493 SHJ524493 SRF524493 TBB524493 TKX524493 TUT524493 UEP524493 UOL524493 UYH524493 VID524493 VRZ524493 WBV524493 WLR524493 WVN524493 G590029 JB590029 SX590029 ACT590029 AMP590029 AWL590029 BGH590029 BQD590029 BZZ590029 CJV590029 CTR590029 DDN590029 DNJ590029 DXF590029 EHB590029 EQX590029 FAT590029 FKP590029 FUL590029 GEH590029 GOD590029 GXZ590029 HHV590029 HRR590029 IBN590029 ILJ590029 IVF590029 JFB590029 JOX590029 JYT590029 KIP590029 KSL590029 LCH590029 LMD590029 LVZ590029 MFV590029 MPR590029 MZN590029 NJJ590029 NTF590029 ODB590029 OMX590029 OWT590029 PGP590029 PQL590029 QAH590029 QKD590029 QTZ590029 RDV590029 RNR590029 RXN590029 SHJ590029 SRF590029 TBB590029 TKX590029 TUT590029 UEP590029 UOL590029 UYH590029 VID590029 VRZ590029 WBV590029 WLR590029 WVN590029 G655565 JB655565 SX655565 ACT655565 AMP655565 AWL655565 BGH655565 BQD655565 BZZ655565 CJV655565 CTR655565 DDN655565 DNJ655565 DXF655565 EHB655565 EQX655565 FAT655565 FKP655565 FUL655565 GEH655565 GOD655565 GXZ655565 HHV655565 HRR655565 IBN655565 ILJ655565 IVF655565 JFB655565 JOX655565 JYT655565 KIP655565 KSL655565 LCH655565 LMD655565 LVZ655565 MFV655565 MPR655565 MZN655565 NJJ655565 NTF655565 ODB655565 OMX655565 OWT655565 PGP655565 PQL655565 QAH655565 QKD655565 QTZ655565 RDV655565 RNR655565 RXN655565 SHJ655565 SRF655565 TBB655565 TKX655565 TUT655565 UEP655565 UOL655565 UYH655565 VID655565 VRZ655565 WBV655565 WLR655565 WVN655565 G721101 JB721101 SX721101 ACT721101 AMP721101 AWL721101 BGH721101 BQD721101 BZZ721101 CJV721101 CTR721101 DDN721101 DNJ721101 DXF721101 EHB721101 EQX721101 FAT721101 FKP721101 FUL721101 GEH721101 GOD721101 GXZ721101 HHV721101 HRR721101 IBN721101 ILJ721101 IVF721101 JFB721101 JOX721101 JYT721101 KIP721101 KSL721101 LCH721101 LMD721101 LVZ721101 MFV721101 MPR721101 MZN721101 NJJ721101 NTF721101 ODB721101 OMX721101 OWT721101 PGP721101 PQL721101 QAH721101 QKD721101 QTZ721101 RDV721101 RNR721101 RXN721101 SHJ721101 SRF721101 TBB721101 TKX721101 TUT721101 UEP721101 UOL721101 UYH721101 VID721101 VRZ721101 WBV721101 WLR721101 WVN721101 G786637 JB786637 SX786637 ACT786637 AMP786637 AWL786637 BGH786637 BQD786637 BZZ786637 CJV786637 CTR786637 DDN786637 DNJ786637 DXF786637 EHB786637 EQX786637 FAT786637 FKP786637 FUL786637 GEH786637 GOD786637 GXZ786637 HHV786637 HRR786637 IBN786637 ILJ786637 IVF786637 JFB786637 JOX786637 JYT786637 KIP786637 KSL786637 LCH786637 LMD786637 LVZ786637 MFV786637 MPR786637 MZN786637 NJJ786637 NTF786637 ODB786637 OMX786637 OWT786637 PGP786637 PQL786637 QAH786637 QKD786637 QTZ786637 RDV786637 RNR786637 RXN786637 SHJ786637 SRF786637 TBB786637 TKX786637 TUT786637 UEP786637 UOL786637 UYH786637 VID786637 VRZ786637 WBV786637 WLR786637 WVN786637 G852173 JB852173 SX852173 ACT852173 AMP852173 AWL852173 BGH852173 BQD852173 BZZ852173 CJV852173 CTR852173 DDN852173 DNJ852173 DXF852173 EHB852173 EQX852173 FAT852173 FKP852173 FUL852173 GEH852173 GOD852173 GXZ852173 HHV852173 HRR852173 IBN852173 ILJ852173 IVF852173 JFB852173 JOX852173 JYT852173 KIP852173 KSL852173 LCH852173 LMD852173 LVZ852173 MFV852173 MPR852173 MZN852173 NJJ852173 NTF852173 ODB852173 OMX852173 OWT852173 PGP852173 PQL852173 QAH852173 QKD852173 QTZ852173 RDV852173 RNR852173 RXN852173 SHJ852173 SRF852173 TBB852173 TKX852173 TUT852173 UEP852173 UOL852173 UYH852173 VID852173 VRZ852173 WBV852173 WLR852173 WVN852173 G917709 JB917709 SX917709 ACT917709 AMP917709 AWL917709 BGH917709 BQD917709 BZZ917709 CJV917709 CTR917709 DDN917709 DNJ917709 DXF917709 EHB917709 EQX917709 FAT917709 FKP917709 FUL917709 GEH917709 GOD917709 GXZ917709 HHV917709 HRR917709 IBN917709 ILJ917709 IVF917709 JFB917709 JOX917709 JYT917709 KIP917709 KSL917709 LCH917709 LMD917709 LVZ917709 MFV917709 MPR917709 MZN917709 NJJ917709 NTF917709 ODB917709 OMX917709 OWT917709 PGP917709 PQL917709 QAH917709 QKD917709 QTZ917709 RDV917709 RNR917709 RXN917709 SHJ917709 SRF917709 TBB917709 TKX917709 TUT917709 UEP917709 UOL917709 UYH917709 VID917709 VRZ917709 WBV917709 WLR917709 WVN917709" xr:uid="{00000000-0002-0000-0700-00000A000000}">
      <formula1>$AV$3:$AV$7</formula1>
      <formula2>0</formula2>
    </dataValidation>
    <dataValidation type="list" allowBlank="1" showErrorMessage="1" sqref="O983245 JI983245 TE983245 ADA983245 AMW983245 AWS983245 BGO983245 BQK983245 CAG983245 CKC983245 CTY983245 DDU983245 DNQ983245 DXM983245 EHI983245 ERE983245 FBA983245 FKW983245 FUS983245 GEO983245 GOK983245 GYG983245 HIC983245 HRY983245 IBU983245 ILQ983245 IVM983245 JFI983245 JPE983245 JZA983245 KIW983245 KSS983245 LCO983245 LMK983245 LWG983245 MGC983245 MPY983245 MZU983245 NJQ983245 NTM983245 ODI983245 ONE983245 OXA983245 PGW983245 PQS983245 QAO983245 QKK983245 QUG983245 REC983245 RNY983245 RXU983245 SHQ983245 SRM983245 TBI983245 TLE983245 TVA983245 UEW983245 UOS983245 UYO983245 VIK983245 VSG983245 WCC983245 WLY983245 WVU983245 O65741 JI65741 TE65741 ADA65741 AMW65741 AWS65741 BGO65741 BQK65741 CAG65741 CKC65741 CTY65741 DDU65741 DNQ65741 DXM65741 EHI65741 ERE65741 FBA65741 FKW65741 FUS65741 GEO65741 GOK65741 GYG65741 HIC65741 HRY65741 IBU65741 ILQ65741 IVM65741 JFI65741 JPE65741 JZA65741 KIW65741 KSS65741 LCO65741 LMK65741 LWG65741 MGC65741 MPY65741 MZU65741 NJQ65741 NTM65741 ODI65741 ONE65741 OXA65741 PGW65741 PQS65741 QAO65741 QKK65741 QUG65741 REC65741 RNY65741 RXU65741 SHQ65741 SRM65741 TBI65741 TLE65741 TVA65741 UEW65741 UOS65741 UYO65741 VIK65741 VSG65741 WCC65741 WLY65741 WVU65741 O131277 JI131277 TE131277 ADA131277 AMW131277 AWS131277 BGO131277 BQK131277 CAG131277 CKC131277 CTY131277 DDU131277 DNQ131277 DXM131277 EHI131277 ERE131277 FBA131277 FKW131277 FUS131277 GEO131277 GOK131277 GYG131277 HIC131277 HRY131277 IBU131277 ILQ131277 IVM131277 JFI131277 JPE131277 JZA131277 KIW131277 KSS131277 LCO131277 LMK131277 LWG131277 MGC131277 MPY131277 MZU131277 NJQ131277 NTM131277 ODI131277 ONE131277 OXA131277 PGW131277 PQS131277 QAO131277 QKK131277 QUG131277 REC131277 RNY131277 RXU131277 SHQ131277 SRM131277 TBI131277 TLE131277 TVA131277 UEW131277 UOS131277 UYO131277 VIK131277 VSG131277 WCC131277 WLY131277 WVU131277 O196813 JI196813 TE196813 ADA196813 AMW196813 AWS196813 BGO196813 BQK196813 CAG196813 CKC196813 CTY196813 DDU196813 DNQ196813 DXM196813 EHI196813 ERE196813 FBA196813 FKW196813 FUS196813 GEO196813 GOK196813 GYG196813 HIC196813 HRY196813 IBU196813 ILQ196813 IVM196813 JFI196813 JPE196813 JZA196813 KIW196813 KSS196813 LCO196813 LMK196813 LWG196813 MGC196813 MPY196813 MZU196813 NJQ196813 NTM196813 ODI196813 ONE196813 OXA196813 PGW196813 PQS196813 QAO196813 QKK196813 QUG196813 REC196813 RNY196813 RXU196813 SHQ196813 SRM196813 TBI196813 TLE196813 TVA196813 UEW196813 UOS196813 UYO196813 VIK196813 VSG196813 WCC196813 WLY196813 WVU196813 O262349 JI262349 TE262349 ADA262349 AMW262349 AWS262349 BGO262349 BQK262349 CAG262349 CKC262349 CTY262349 DDU262349 DNQ262349 DXM262349 EHI262349 ERE262349 FBA262349 FKW262349 FUS262349 GEO262349 GOK262349 GYG262349 HIC262349 HRY262349 IBU262349 ILQ262349 IVM262349 JFI262349 JPE262349 JZA262349 KIW262349 KSS262349 LCO262349 LMK262349 LWG262349 MGC262349 MPY262349 MZU262349 NJQ262349 NTM262349 ODI262349 ONE262349 OXA262349 PGW262349 PQS262349 QAO262349 QKK262349 QUG262349 REC262349 RNY262349 RXU262349 SHQ262349 SRM262349 TBI262349 TLE262349 TVA262349 UEW262349 UOS262349 UYO262349 VIK262349 VSG262349 WCC262349 WLY262349 WVU262349 O327885 JI327885 TE327885 ADA327885 AMW327885 AWS327885 BGO327885 BQK327885 CAG327885 CKC327885 CTY327885 DDU327885 DNQ327885 DXM327885 EHI327885 ERE327885 FBA327885 FKW327885 FUS327885 GEO327885 GOK327885 GYG327885 HIC327885 HRY327885 IBU327885 ILQ327885 IVM327885 JFI327885 JPE327885 JZA327885 KIW327885 KSS327885 LCO327885 LMK327885 LWG327885 MGC327885 MPY327885 MZU327885 NJQ327885 NTM327885 ODI327885 ONE327885 OXA327885 PGW327885 PQS327885 QAO327885 QKK327885 QUG327885 REC327885 RNY327885 RXU327885 SHQ327885 SRM327885 TBI327885 TLE327885 TVA327885 UEW327885 UOS327885 UYO327885 VIK327885 VSG327885 WCC327885 WLY327885 WVU327885 O393421 JI393421 TE393421 ADA393421 AMW393421 AWS393421 BGO393421 BQK393421 CAG393421 CKC393421 CTY393421 DDU393421 DNQ393421 DXM393421 EHI393421 ERE393421 FBA393421 FKW393421 FUS393421 GEO393421 GOK393421 GYG393421 HIC393421 HRY393421 IBU393421 ILQ393421 IVM393421 JFI393421 JPE393421 JZA393421 KIW393421 KSS393421 LCO393421 LMK393421 LWG393421 MGC393421 MPY393421 MZU393421 NJQ393421 NTM393421 ODI393421 ONE393421 OXA393421 PGW393421 PQS393421 QAO393421 QKK393421 QUG393421 REC393421 RNY393421 RXU393421 SHQ393421 SRM393421 TBI393421 TLE393421 TVA393421 UEW393421 UOS393421 UYO393421 VIK393421 VSG393421 WCC393421 WLY393421 WVU393421 O458957 JI458957 TE458957 ADA458957 AMW458957 AWS458957 BGO458957 BQK458957 CAG458957 CKC458957 CTY458957 DDU458957 DNQ458957 DXM458957 EHI458957 ERE458957 FBA458957 FKW458957 FUS458957 GEO458957 GOK458957 GYG458957 HIC458957 HRY458957 IBU458957 ILQ458957 IVM458957 JFI458957 JPE458957 JZA458957 KIW458957 KSS458957 LCO458957 LMK458957 LWG458957 MGC458957 MPY458957 MZU458957 NJQ458957 NTM458957 ODI458957 ONE458957 OXA458957 PGW458957 PQS458957 QAO458957 QKK458957 QUG458957 REC458957 RNY458957 RXU458957 SHQ458957 SRM458957 TBI458957 TLE458957 TVA458957 UEW458957 UOS458957 UYO458957 VIK458957 VSG458957 WCC458957 WLY458957 WVU458957 O524493 JI524493 TE524493 ADA524493 AMW524493 AWS524493 BGO524493 BQK524493 CAG524493 CKC524493 CTY524493 DDU524493 DNQ524493 DXM524493 EHI524493 ERE524493 FBA524493 FKW524493 FUS524493 GEO524493 GOK524493 GYG524493 HIC524493 HRY524493 IBU524493 ILQ524493 IVM524493 JFI524493 JPE524493 JZA524493 KIW524493 KSS524493 LCO524493 LMK524493 LWG524493 MGC524493 MPY524493 MZU524493 NJQ524493 NTM524493 ODI524493 ONE524493 OXA524493 PGW524493 PQS524493 QAO524493 QKK524493 QUG524493 REC524493 RNY524493 RXU524493 SHQ524493 SRM524493 TBI524493 TLE524493 TVA524493 UEW524493 UOS524493 UYO524493 VIK524493 VSG524493 WCC524493 WLY524493 WVU524493 O590029 JI590029 TE590029 ADA590029 AMW590029 AWS590029 BGO590029 BQK590029 CAG590029 CKC590029 CTY590029 DDU590029 DNQ590029 DXM590029 EHI590029 ERE590029 FBA590029 FKW590029 FUS590029 GEO590029 GOK590029 GYG590029 HIC590029 HRY590029 IBU590029 ILQ590029 IVM590029 JFI590029 JPE590029 JZA590029 KIW590029 KSS590029 LCO590029 LMK590029 LWG590029 MGC590029 MPY590029 MZU590029 NJQ590029 NTM590029 ODI590029 ONE590029 OXA590029 PGW590029 PQS590029 QAO590029 QKK590029 QUG590029 REC590029 RNY590029 RXU590029 SHQ590029 SRM590029 TBI590029 TLE590029 TVA590029 UEW590029 UOS590029 UYO590029 VIK590029 VSG590029 WCC590029 WLY590029 WVU590029 O655565 JI655565 TE655565 ADA655565 AMW655565 AWS655565 BGO655565 BQK655565 CAG655565 CKC655565 CTY655565 DDU655565 DNQ655565 DXM655565 EHI655565 ERE655565 FBA655565 FKW655565 FUS655565 GEO655565 GOK655565 GYG655565 HIC655565 HRY655565 IBU655565 ILQ655565 IVM655565 JFI655565 JPE655565 JZA655565 KIW655565 KSS655565 LCO655565 LMK655565 LWG655565 MGC655565 MPY655565 MZU655565 NJQ655565 NTM655565 ODI655565 ONE655565 OXA655565 PGW655565 PQS655565 QAO655565 QKK655565 QUG655565 REC655565 RNY655565 RXU655565 SHQ655565 SRM655565 TBI655565 TLE655565 TVA655565 UEW655565 UOS655565 UYO655565 VIK655565 VSG655565 WCC655565 WLY655565 WVU655565 O721101 JI721101 TE721101 ADA721101 AMW721101 AWS721101 BGO721101 BQK721101 CAG721101 CKC721101 CTY721101 DDU721101 DNQ721101 DXM721101 EHI721101 ERE721101 FBA721101 FKW721101 FUS721101 GEO721101 GOK721101 GYG721101 HIC721101 HRY721101 IBU721101 ILQ721101 IVM721101 JFI721101 JPE721101 JZA721101 KIW721101 KSS721101 LCO721101 LMK721101 LWG721101 MGC721101 MPY721101 MZU721101 NJQ721101 NTM721101 ODI721101 ONE721101 OXA721101 PGW721101 PQS721101 QAO721101 QKK721101 QUG721101 REC721101 RNY721101 RXU721101 SHQ721101 SRM721101 TBI721101 TLE721101 TVA721101 UEW721101 UOS721101 UYO721101 VIK721101 VSG721101 WCC721101 WLY721101 WVU721101 O786637 JI786637 TE786637 ADA786637 AMW786637 AWS786637 BGO786637 BQK786637 CAG786637 CKC786637 CTY786637 DDU786637 DNQ786637 DXM786637 EHI786637 ERE786637 FBA786637 FKW786637 FUS786637 GEO786637 GOK786637 GYG786637 HIC786637 HRY786637 IBU786637 ILQ786637 IVM786637 JFI786637 JPE786637 JZA786637 KIW786637 KSS786637 LCO786637 LMK786637 LWG786637 MGC786637 MPY786637 MZU786637 NJQ786637 NTM786637 ODI786637 ONE786637 OXA786637 PGW786637 PQS786637 QAO786637 QKK786637 QUG786637 REC786637 RNY786637 RXU786637 SHQ786637 SRM786637 TBI786637 TLE786637 TVA786637 UEW786637 UOS786637 UYO786637 VIK786637 VSG786637 WCC786637 WLY786637 WVU786637 O852173 JI852173 TE852173 ADA852173 AMW852173 AWS852173 BGO852173 BQK852173 CAG852173 CKC852173 CTY852173 DDU852173 DNQ852173 DXM852173 EHI852173 ERE852173 FBA852173 FKW852173 FUS852173 GEO852173 GOK852173 GYG852173 HIC852173 HRY852173 IBU852173 ILQ852173 IVM852173 JFI852173 JPE852173 JZA852173 KIW852173 KSS852173 LCO852173 LMK852173 LWG852173 MGC852173 MPY852173 MZU852173 NJQ852173 NTM852173 ODI852173 ONE852173 OXA852173 PGW852173 PQS852173 QAO852173 QKK852173 QUG852173 REC852173 RNY852173 RXU852173 SHQ852173 SRM852173 TBI852173 TLE852173 TVA852173 UEW852173 UOS852173 UYO852173 VIK852173 VSG852173 WCC852173 WLY852173 WVU852173 O917709 JI917709 TE917709 ADA917709 AMW917709 AWS917709 BGO917709 BQK917709 CAG917709 CKC917709 CTY917709 DDU917709 DNQ917709 DXM917709 EHI917709 ERE917709 FBA917709 FKW917709 FUS917709 GEO917709 GOK917709 GYG917709 HIC917709 HRY917709 IBU917709 ILQ917709 IVM917709 JFI917709 JPE917709 JZA917709 KIW917709 KSS917709 LCO917709 LMK917709 LWG917709 MGC917709 MPY917709 MZU917709 NJQ917709 NTM917709 ODI917709 ONE917709 OXA917709 PGW917709 PQS917709 QAO917709 QKK917709 QUG917709 REC917709 RNY917709 RXU917709 SHQ917709 SRM917709 TBI917709 TLE917709 TVA917709 UEW917709 UOS917709 UYO917709 VIK917709 VSG917709 WCC917709 WLY917709 WVU917709" xr:uid="{00000000-0002-0000-0700-00000B000000}">
      <formula1>$AU$10:$AU$11</formula1>
      <formula2>0</formula2>
    </dataValidation>
    <dataValidation type="list" allowBlank="1" showErrorMessage="1" sqref="Q17 JK17 TG17 ADC17 AMY17 AWU17 BGQ17 BQM17 CAI17 CKE17 CUA17 DDW17 DNS17 DXO17 EHK17 ERG17 FBC17 FKY17 FUU17 GEQ17 GOM17 GYI17 HIE17 HSA17 IBW17 ILS17 IVO17 JFK17 JPG17 JZC17 KIY17 KSU17 LCQ17 LMM17 LWI17 MGE17 MQA17 MZW17 NJS17 NTO17 ODK17 ONG17 OXC17 PGY17 PQU17 QAQ17 QKM17 QUI17 REE17 ROA17 RXW17 SHS17 SRO17 TBK17 TLG17 TVC17 UEY17 UOU17 UYQ17 VIM17 VSI17 WCE17 WMA17 WVW17 Q65735 JK65735 TG65735 ADC65735 AMY65735 AWU65735 BGQ65735 BQM65735 CAI65735 CKE65735 CUA65735 DDW65735 DNS65735 DXO65735 EHK65735 ERG65735 FBC65735 FKY65735 FUU65735 GEQ65735 GOM65735 GYI65735 HIE65735 HSA65735 IBW65735 ILS65735 IVO65735 JFK65735 JPG65735 JZC65735 KIY65735 KSU65735 LCQ65735 LMM65735 LWI65735 MGE65735 MQA65735 MZW65735 NJS65735 NTO65735 ODK65735 ONG65735 OXC65735 PGY65735 PQU65735 QAQ65735 QKM65735 QUI65735 REE65735 ROA65735 RXW65735 SHS65735 SRO65735 TBK65735 TLG65735 TVC65735 UEY65735 UOU65735 UYQ65735 VIM65735 VSI65735 WCE65735 WMA65735 WVW65735 Q131271 JK131271 TG131271 ADC131271 AMY131271 AWU131271 BGQ131271 BQM131271 CAI131271 CKE131271 CUA131271 DDW131271 DNS131271 DXO131271 EHK131271 ERG131271 FBC131271 FKY131271 FUU131271 GEQ131271 GOM131271 GYI131271 HIE131271 HSA131271 IBW131271 ILS131271 IVO131271 JFK131271 JPG131271 JZC131271 KIY131271 KSU131271 LCQ131271 LMM131271 LWI131271 MGE131271 MQA131271 MZW131271 NJS131271 NTO131271 ODK131271 ONG131271 OXC131271 PGY131271 PQU131271 QAQ131271 QKM131271 QUI131271 REE131271 ROA131271 RXW131271 SHS131271 SRO131271 TBK131271 TLG131271 TVC131271 UEY131271 UOU131271 UYQ131271 VIM131271 VSI131271 WCE131271 WMA131271 WVW131271 Q196807 JK196807 TG196807 ADC196807 AMY196807 AWU196807 BGQ196807 BQM196807 CAI196807 CKE196807 CUA196807 DDW196807 DNS196807 DXO196807 EHK196807 ERG196807 FBC196807 FKY196807 FUU196807 GEQ196807 GOM196807 GYI196807 HIE196807 HSA196807 IBW196807 ILS196807 IVO196807 JFK196807 JPG196807 JZC196807 KIY196807 KSU196807 LCQ196807 LMM196807 LWI196807 MGE196807 MQA196807 MZW196807 NJS196807 NTO196807 ODK196807 ONG196807 OXC196807 PGY196807 PQU196807 QAQ196807 QKM196807 QUI196807 REE196807 ROA196807 RXW196807 SHS196807 SRO196807 TBK196807 TLG196807 TVC196807 UEY196807 UOU196807 UYQ196807 VIM196807 VSI196807 WCE196807 WMA196807 WVW196807 Q262343 JK262343 TG262343 ADC262343 AMY262343 AWU262343 BGQ262343 BQM262343 CAI262343 CKE262343 CUA262343 DDW262343 DNS262343 DXO262343 EHK262343 ERG262343 FBC262343 FKY262343 FUU262343 GEQ262343 GOM262343 GYI262343 HIE262343 HSA262343 IBW262343 ILS262343 IVO262343 JFK262343 JPG262343 JZC262343 KIY262343 KSU262343 LCQ262343 LMM262343 LWI262343 MGE262343 MQA262343 MZW262343 NJS262343 NTO262343 ODK262343 ONG262343 OXC262343 PGY262343 PQU262343 QAQ262343 QKM262343 QUI262343 REE262343 ROA262343 RXW262343 SHS262343 SRO262343 TBK262343 TLG262343 TVC262343 UEY262343 UOU262343 UYQ262343 VIM262343 VSI262343 WCE262343 WMA262343 WVW262343 Q327879 JK327879 TG327879 ADC327879 AMY327879 AWU327879 BGQ327879 BQM327879 CAI327879 CKE327879 CUA327879 DDW327879 DNS327879 DXO327879 EHK327879 ERG327879 FBC327879 FKY327879 FUU327879 GEQ327879 GOM327879 GYI327879 HIE327879 HSA327879 IBW327879 ILS327879 IVO327879 JFK327879 JPG327879 JZC327879 KIY327879 KSU327879 LCQ327879 LMM327879 LWI327879 MGE327879 MQA327879 MZW327879 NJS327879 NTO327879 ODK327879 ONG327879 OXC327879 PGY327879 PQU327879 QAQ327879 QKM327879 QUI327879 REE327879 ROA327879 RXW327879 SHS327879 SRO327879 TBK327879 TLG327879 TVC327879 UEY327879 UOU327879 UYQ327879 VIM327879 VSI327879 WCE327879 WMA327879 WVW327879 Q393415 JK393415 TG393415 ADC393415 AMY393415 AWU393415 BGQ393415 BQM393415 CAI393415 CKE393415 CUA393415 DDW393415 DNS393415 DXO393415 EHK393415 ERG393415 FBC393415 FKY393415 FUU393415 GEQ393415 GOM393415 GYI393415 HIE393415 HSA393415 IBW393415 ILS393415 IVO393415 JFK393415 JPG393415 JZC393415 KIY393415 KSU393415 LCQ393415 LMM393415 LWI393415 MGE393415 MQA393415 MZW393415 NJS393415 NTO393415 ODK393415 ONG393415 OXC393415 PGY393415 PQU393415 QAQ393415 QKM393415 QUI393415 REE393415 ROA393415 RXW393415 SHS393415 SRO393415 TBK393415 TLG393415 TVC393415 UEY393415 UOU393415 UYQ393415 VIM393415 VSI393415 WCE393415 WMA393415 WVW393415 Q458951 JK458951 TG458951 ADC458951 AMY458951 AWU458951 BGQ458951 BQM458951 CAI458951 CKE458951 CUA458951 DDW458951 DNS458951 DXO458951 EHK458951 ERG458951 FBC458951 FKY458951 FUU458951 GEQ458951 GOM458951 GYI458951 HIE458951 HSA458951 IBW458951 ILS458951 IVO458951 JFK458951 JPG458951 JZC458951 KIY458951 KSU458951 LCQ458951 LMM458951 LWI458951 MGE458951 MQA458951 MZW458951 NJS458951 NTO458951 ODK458951 ONG458951 OXC458951 PGY458951 PQU458951 QAQ458951 QKM458951 QUI458951 REE458951 ROA458951 RXW458951 SHS458951 SRO458951 TBK458951 TLG458951 TVC458951 UEY458951 UOU458951 UYQ458951 VIM458951 VSI458951 WCE458951 WMA458951 WVW458951 Q524487 JK524487 TG524487 ADC524487 AMY524487 AWU524487 BGQ524487 BQM524487 CAI524487 CKE524487 CUA524487 DDW524487 DNS524487 DXO524487 EHK524487 ERG524487 FBC524487 FKY524487 FUU524487 GEQ524487 GOM524487 GYI524487 HIE524487 HSA524487 IBW524487 ILS524487 IVO524487 JFK524487 JPG524487 JZC524487 KIY524487 KSU524487 LCQ524487 LMM524487 LWI524487 MGE524487 MQA524487 MZW524487 NJS524487 NTO524487 ODK524487 ONG524487 OXC524487 PGY524487 PQU524487 QAQ524487 QKM524487 QUI524487 REE524487 ROA524487 RXW524487 SHS524487 SRO524487 TBK524487 TLG524487 TVC524487 UEY524487 UOU524487 UYQ524487 VIM524487 VSI524487 WCE524487 WMA524487 WVW524487 Q590023 JK590023 TG590023 ADC590023 AMY590023 AWU590023 BGQ590023 BQM590023 CAI590023 CKE590023 CUA590023 DDW590023 DNS590023 DXO590023 EHK590023 ERG590023 FBC590023 FKY590023 FUU590023 GEQ590023 GOM590023 GYI590023 HIE590023 HSA590023 IBW590023 ILS590023 IVO590023 JFK590023 JPG590023 JZC590023 KIY590023 KSU590023 LCQ590023 LMM590023 LWI590023 MGE590023 MQA590023 MZW590023 NJS590023 NTO590023 ODK590023 ONG590023 OXC590023 PGY590023 PQU590023 QAQ590023 QKM590023 QUI590023 REE590023 ROA590023 RXW590023 SHS590023 SRO590023 TBK590023 TLG590023 TVC590023 UEY590023 UOU590023 UYQ590023 VIM590023 VSI590023 WCE590023 WMA590023 WVW590023 Q655559 JK655559 TG655559 ADC655559 AMY655559 AWU655559 BGQ655559 BQM655559 CAI655559 CKE655559 CUA655559 DDW655559 DNS655559 DXO655559 EHK655559 ERG655559 FBC655559 FKY655559 FUU655559 GEQ655559 GOM655559 GYI655559 HIE655559 HSA655559 IBW655559 ILS655559 IVO655559 JFK655559 JPG655559 JZC655559 KIY655559 KSU655559 LCQ655559 LMM655559 LWI655559 MGE655559 MQA655559 MZW655559 NJS655559 NTO655559 ODK655559 ONG655559 OXC655559 PGY655559 PQU655559 QAQ655559 QKM655559 QUI655559 REE655559 ROA655559 RXW655559 SHS655559 SRO655559 TBK655559 TLG655559 TVC655559 UEY655559 UOU655559 UYQ655559 VIM655559 VSI655559 WCE655559 WMA655559 WVW655559 Q721095 JK721095 TG721095 ADC721095 AMY721095 AWU721095 BGQ721095 BQM721095 CAI721095 CKE721095 CUA721095 DDW721095 DNS721095 DXO721095 EHK721095 ERG721095 FBC721095 FKY721095 FUU721095 GEQ721095 GOM721095 GYI721095 HIE721095 HSA721095 IBW721095 ILS721095 IVO721095 JFK721095 JPG721095 JZC721095 KIY721095 KSU721095 LCQ721095 LMM721095 LWI721095 MGE721095 MQA721095 MZW721095 NJS721095 NTO721095 ODK721095 ONG721095 OXC721095 PGY721095 PQU721095 QAQ721095 QKM721095 QUI721095 REE721095 ROA721095 RXW721095 SHS721095 SRO721095 TBK721095 TLG721095 TVC721095 UEY721095 UOU721095 UYQ721095 VIM721095 VSI721095 WCE721095 WMA721095 WVW721095 Q786631 JK786631 TG786631 ADC786631 AMY786631 AWU786631 BGQ786631 BQM786631 CAI786631 CKE786631 CUA786631 DDW786631 DNS786631 DXO786631 EHK786631 ERG786631 FBC786631 FKY786631 FUU786631 GEQ786631 GOM786631 GYI786631 HIE786631 HSA786631 IBW786631 ILS786631 IVO786631 JFK786631 JPG786631 JZC786631 KIY786631 KSU786631 LCQ786631 LMM786631 LWI786631 MGE786631 MQA786631 MZW786631 NJS786631 NTO786631 ODK786631 ONG786631 OXC786631 PGY786631 PQU786631 QAQ786631 QKM786631 QUI786631 REE786631 ROA786631 RXW786631 SHS786631 SRO786631 TBK786631 TLG786631 TVC786631 UEY786631 UOU786631 UYQ786631 VIM786631 VSI786631 WCE786631 WMA786631 WVW786631 Q852167 JK852167 TG852167 ADC852167 AMY852167 AWU852167 BGQ852167 BQM852167 CAI852167 CKE852167 CUA852167 DDW852167 DNS852167 DXO852167 EHK852167 ERG852167 FBC852167 FKY852167 FUU852167 GEQ852167 GOM852167 GYI852167 HIE852167 HSA852167 IBW852167 ILS852167 IVO852167 JFK852167 JPG852167 JZC852167 KIY852167 KSU852167 LCQ852167 LMM852167 LWI852167 MGE852167 MQA852167 MZW852167 NJS852167 NTO852167 ODK852167 ONG852167 OXC852167 PGY852167 PQU852167 QAQ852167 QKM852167 QUI852167 REE852167 ROA852167 RXW852167 SHS852167 SRO852167 TBK852167 TLG852167 TVC852167 UEY852167 UOU852167 UYQ852167 VIM852167 VSI852167 WCE852167 WMA852167 WVW852167 Q917703 JK917703 TG917703 ADC917703 AMY917703 AWU917703 BGQ917703 BQM917703 CAI917703 CKE917703 CUA917703 DDW917703 DNS917703 DXO917703 EHK917703 ERG917703 FBC917703 FKY917703 FUU917703 GEQ917703 GOM917703 GYI917703 HIE917703 HSA917703 IBW917703 ILS917703 IVO917703 JFK917703 JPG917703 JZC917703 KIY917703 KSU917703 LCQ917703 LMM917703 LWI917703 MGE917703 MQA917703 MZW917703 NJS917703 NTO917703 ODK917703 ONG917703 OXC917703 PGY917703 PQU917703 QAQ917703 QKM917703 QUI917703 REE917703 ROA917703 RXW917703 SHS917703 SRO917703 TBK917703 TLG917703 TVC917703 UEY917703 UOU917703 UYQ917703 VIM917703 VSI917703 WCE917703 WMA917703 WVW917703 Q983239 JK983239 TG983239 ADC983239 AMY983239 AWU983239 BGQ983239 BQM983239 CAI983239 CKE983239 CUA983239 DDW983239 DNS983239 DXO983239 EHK983239 ERG983239 FBC983239 FKY983239 FUU983239 GEQ983239 GOM983239 GYI983239 HIE983239 HSA983239 IBW983239 ILS983239 IVO983239 JFK983239 JPG983239 JZC983239 KIY983239 KSU983239 LCQ983239 LMM983239 LWI983239 MGE983239 MQA983239 MZW983239 NJS983239 NTO983239 ODK983239 ONG983239 OXC983239 PGY983239 PQU983239 QAQ983239 QKM983239 QUI983239 REE983239 ROA983239 RXW983239 SHS983239 SRO983239 TBK983239 TLG983239 TVC983239 UEY983239 UOU983239 UYQ983239 VIM983239 VSI983239 WCE983239 WMA983239 WVW983239" xr:uid="{00000000-0002-0000-0700-00000C000000}">
      <formula1>$AN$7:$AN$9</formula1>
      <formula2>0</formula2>
    </dataValidation>
    <dataValidation type="list" allowBlank="1" showErrorMessage="1" sqref="B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UEK17 UOG17 UYC17 VHY17 VRU17 WBQ17 WLM17 WVI17 B65735 IW65735 SS65735 ACO65735 AMK65735 AWG65735 BGC65735 BPY65735 BZU65735 CJQ65735 CTM65735 DDI65735 DNE65735 DXA65735 EGW65735 EQS65735 FAO65735 FKK65735 FUG65735 GEC65735 GNY65735 GXU65735 HHQ65735 HRM65735 IBI65735 ILE65735 IVA65735 JEW65735 JOS65735 JYO65735 KIK65735 KSG65735 LCC65735 LLY65735 LVU65735 MFQ65735 MPM65735 MZI65735 NJE65735 NTA65735 OCW65735 OMS65735 OWO65735 PGK65735 PQG65735 QAC65735 QJY65735 QTU65735 RDQ65735 RNM65735 RXI65735 SHE65735 SRA65735 TAW65735 TKS65735 TUO65735 UEK65735 UOG65735 UYC65735 VHY65735 VRU65735 WBQ65735 WLM65735 WVI65735 B131271 IW131271 SS131271 ACO131271 AMK131271 AWG131271 BGC131271 BPY131271 BZU131271 CJQ131271 CTM131271 DDI131271 DNE131271 DXA131271 EGW131271 EQS131271 FAO131271 FKK131271 FUG131271 GEC131271 GNY131271 GXU131271 HHQ131271 HRM131271 IBI131271 ILE131271 IVA131271 JEW131271 JOS131271 JYO131271 KIK131271 KSG131271 LCC131271 LLY131271 LVU131271 MFQ131271 MPM131271 MZI131271 NJE131271 NTA131271 OCW131271 OMS131271 OWO131271 PGK131271 PQG131271 QAC131271 QJY131271 QTU131271 RDQ131271 RNM131271 RXI131271 SHE131271 SRA131271 TAW131271 TKS131271 TUO131271 UEK131271 UOG131271 UYC131271 VHY131271 VRU131271 WBQ131271 WLM131271 WVI131271 B196807 IW196807 SS196807 ACO196807 AMK196807 AWG196807 BGC196807 BPY196807 BZU196807 CJQ196807 CTM196807 DDI196807 DNE196807 DXA196807 EGW196807 EQS196807 FAO196807 FKK196807 FUG196807 GEC196807 GNY196807 GXU196807 HHQ196807 HRM196807 IBI196807 ILE196807 IVA196807 JEW196807 JOS196807 JYO196807 KIK196807 KSG196807 LCC196807 LLY196807 LVU196807 MFQ196807 MPM196807 MZI196807 NJE196807 NTA196807 OCW196807 OMS196807 OWO196807 PGK196807 PQG196807 QAC196807 QJY196807 QTU196807 RDQ196807 RNM196807 RXI196807 SHE196807 SRA196807 TAW196807 TKS196807 TUO196807 UEK196807 UOG196807 UYC196807 VHY196807 VRU196807 WBQ196807 WLM196807 WVI196807 B262343 IW262343 SS262343 ACO262343 AMK262343 AWG262343 BGC262343 BPY262343 BZU262343 CJQ262343 CTM262343 DDI262343 DNE262343 DXA262343 EGW262343 EQS262343 FAO262343 FKK262343 FUG262343 GEC262343 GNY262343 GXU262343 HHQ262343 HRM262343 IBI262343 ILE262343 IVA262343 JEW262343 JOS262343 JYO262343 KIK262343 KSG262343 LCC262343 LLY262343 LVU262343 MFQ262343 MPM262343 MZI262343 NJE262343 NTA262343 OCW262343 OMS262343 OWO262343 PGK262343 PQG262343 QAC262343 QJY262343 QTU262343 RDQ262343 RNM262343 RXI262343 SHE262343 SRA262343 TAW262343 TKS262343 TUO262343 UEK262343 UOG262343 UYC262343 VHY262343 VRU262343 WBQ262343 WLM262343 WVI262343 B327879 IW327879 SS327879 ACO327879 AMK327879 AWG327879 BGC327879 BPY327879 BZU327879 CJQ327879 CTM327879 DDI327879 DNE327879 DXA327879 EGW327879 EQS327879 FAO327879 FKK327879 FUG327879 GEC327879 GNY327879 GXU327879 HHQ327879 HRM327879 IBI327879 ILE327879 IVA327879 JEW327879 JOS327879 JYO327879 KIK327879 KSG327879 LCC327879 LLY327879 LVU327879 MFQ327879 MPM327879 MZI327879 NJE327879 NTA327879 OCW327879 OMS327879 OWO327879 PGK327879 PQG327879 QAC327879 QJY327879 QTU327879 RDQ327879 RNM327879 RXI327879 SHE327879 SRA327879 TAW327879 TKS327879 TUO327879 UEK327879 UOG327879 UYC327879 VHY327879 VRU327879 WBQ327879 WLM327879 WVI327879 B393415 IW393415 SS393415 ACO393415 AMK393415 AWG393415 BGC393415 BPY393415 BZU393415 CJQ393415 CTM393415 DDI393415 DNE393415 DXA393415 EGW393415 EQS393415 FAO393415 FKK393415 FUG393415 GEC393415 GNY393415 GXU393415 HHQ393415 HRM393415 IBI393415 ILE393415 IVA393415 JEW393415 JOS393415 JYO393415 KIK393415 KSG393415 LCC393415 LLY393415 LVU393415 MFQ393415 MPM393415 MZI393415 NJE393415 NTA393415 OCW393415 OMS393415 OWO393415 PGK393415 PQG393415 QAC393415 QJY393415 QTU393415 RDQ393415 RNM393415 RXI393415 SHE393415 SRA393415 TAW393415 TKS393415 TUO393415 UEK393415 UOG393415 UYC393415 VHY393415 VRU393415 WBQ393415 WLM393415 WVI393415 B458951 IW458951 SS458951 ACO458951 AMK458951 AWG458951 BGC458951 BPY458951 BZU458951 CJQ458951 CTM458951 DDI458951 DNE458951 DXA458951 EGW458951 EQS458951 FAO458951 FKK458951 FUG458951 GEC458951 GNY458951 GXU458951 HHQ458951 HRM458951 IBI458951 ILE458951 IVA458951 JEW458951 JOS458951 JYO458951 KIK458951 KSG458951 LCC458951 LLY458951 LVU458951 MFQ458951 MPM458951 MZI458951 NJE458951 NTA458951 OCW458951 OMS458951 OWO458951 PGK458951 PQG458951 QAC458951 QJY458951 QTU458951 RDQ458951 RNM458951 RXI458951 SHE458951 SRA458951 TAW458951 TKS458951 TUO458951 UEK458951 UOG458951 UYC458951 VHY458951 VRU458951 WBQ458951 WLM458951 WVI458951 B524487 IW524487 SS524487 ACO524487 AMK524487 AWG524487 BGC524487 BPY524487 BZU524487 CJQ524487 CTM524487 DDI524487 DNE524487 DXA524487 EGW524487 EQS524487 FAO524487 FKK524487 FUG524487 GEC524487 GNY524487 GXU524487 HHQ524487 HRM524487 IBI524487 ILE524487 IVA524487 JEW524487 JOS524487 JYO524487 KIK524487 KSG524487 LCC524487 LLY524487 LVU524487 MFQ524487 MPM524487 MZI524487 NJE524487 NTA524487 OCW524487 OMS524487 OWO524487 PGK524487 PQG524487 QAC524487 QJY524487 QTU524487 RDQ524487 RNM524487 RXI524487 SHE524487 SRA524487 TAW524487 TKS524487 TUO524487 UEK524487 UOG524487 UYC524487 VHY524487 VRU524487 WBQ524487 WLM524487 WVI524487 B590023 IW590023 SS590023 ACO590023 AMK590023 AWG590023 BGC590023 BPY590023 BZU590023 CJQ590023 CTM590023 DDI590023 DNE590023 DXA590023 EGW590023 EQS590023 FAO590023 FKK590023 FUG590023 GEC590023 GNY590023 GXU590023 HHQ590023 HRM590023 IBI590023 ILE590023 IVA590023 JEW590023 JOS590023 JYO590023 KIK590023 KSG590023 LCC590023 LLY590023 LVU590023 MFQ590023 MPM590023 MZI590023 NJE590023 NTA590023 OCW590023 OMS590023 OWO590023 PGK590023 PQG590023 QAC590023 QJY590023 QTU590023 RDQ590023 RNM590023 RXI590023 SHE590023 SRA590023 TAW590023 TKS590023 TUO590023 UEK590023 UOG590023 UYC590023 VHY590023 VRU590023 WBQ590023 WLM590023 WVI590023 B655559 IW655559 SS655559 ACO655559 AMK655559 AWG655559 BGC655559 BPY655559 BZU655559 CJQ655559 CTM655559 DDI655559 DNE655559 DXA655559 EGW655559 EQS655559 FAO655559 FKK655559 FUG655559 GEC655559 GNY655559 GXU655559 HHQ655559 HRM655559 IBI655559 ILE655559 IVA655559 JEW655559 JOS655559 JYO655559 KIK655559 KSG655559 LCC655559 LLY655559 LVU655559 MFQ655559 MPM655559 MZI655559 NJE655559 NTA655559 OCW655559 OMS655559 OWO655559 PGK655559 PQG655559 QAC655559 QJY655559 QTU655559 RDQ655559 RNM655559 RXI655559 SHE655559 SRA655559 TAW655559 TKS655559 TUO655559 UEK655559 UOG655559 UYC655559 VHY655559 VRU655559 WBQ655559 WLM655559 WVI655559 B721095 IW721095 SS721095 ACO721095 AMK721095 AWG721095 BGC721095 BPY721095 BZU721095 CJQ721095 CTM721095 DDI721095 DNE721095 DXA721095 EGW721095 EQS721095 FAO721095 FKK721095 FUG721095 GEC721095 GNY721095 GXU721095 HHQ721095 HRM721095 IBI721095 ILE721095 IVA721095 JEW721095 JOS721095 JYO721095 KIK721095 KSG721095 LCC721095 LLY721095 LVU721095 MFQ721095 MPM721095 MZI721095 NJE721095 NTA721095 OCW721095 OMS721095 OWO721095 PGK721095 PQG721095 QAC721095 QJY721095 QTU721095 RDQ721095 RNM721095 RXI721095 SHE721095 SRA721095 TAW721095 TKS721095 TUO721095 UEK721095 UOG721095 UYC721095 VHY721095 VRU721095 WBQ721095 WLM721095 WVI721095 B786631 IW786631 SS786631 ACO786631 AMK786631 AWG786631 BGC786631 BPY786631 BZU786631 CJQ786631 CTM786631 DDI786631 DNE786631 DXA786631 EGW786631 EQS786631 FAO786631 FKK786631 FUG786631 GEC786631 GNY786631 GXU786631 HHQ786631 HRM786631 IBI786631 ILE786631 IVA786631 JEW786631 JOS786631 JYO786631 KIK786631 KSG786631 LCC786631 LLY786631 LVU786631 MFQ786631 MPM786631 MZI786631 NJE786631 NTA786631 OCW786631 OMS786631 OWO786631 PGK786631 PQG786631 QAC786631 QJY786631 QTU786631 RDQ786631 RNM786631 RXI786631 SHE786631 SRA786631 TAW786631 TKS786631 TUO786631 UEK786631 UOG786631 UYC786631 VHY786631 VRU786631 WBQ786631 WLM786631 WVI786631 B852167 IW852167 SS852167 ACO852167 AMK852167 AWG852167 BGC852167 BPY852167 BZU852167 CJQ852167 CTM852167 DDI852167 DNE852167 DXA852167 EGW852167 EQS852167 FAO852167 FKK852167 FUG852167 GEC852167 GNY852167 GXU852167 HHQ852167 HRM852167 IBI852167 ILE852167 IVA852167 JEW852167 JOS852167 JYO852167 KIK852167 KSG852167 LCC852167 LLY852167 LVU852167 MFQ852167 MPM852167 MZI852167 NJE852167 NTA852167 OCW852167 OMS852167 OWO852167 PGK852167 PQG852167 QAC852167 QJY852167 QTU852167 RDQ852167 RNM852167 RXI852167 SHE852167 SRA852167 TAW852167 TKS852167 TUO852167 UEK852167 UOG852167 UYC852167 VHY852167 VRU852167 WBQ852167 WLM852167 WVI852167 B917703 IW917703 SS917703 ACO917703 AMK917703 AWG917703 BGC917703 BPY917703 BZU917703 CJQ917703 CTM917703 DDI917703 DNE917703 DXA917703 EGW917703 EQS917703 FAO917703 FKK917703 FUG917703 GEC917703 GNY917703 GXU917703 HHQ917703 HRM917703 IBI917703 ILE917703 IVA917703 JEW917703 JOS917703 JYO917703 KIK917703 KSG917703 LCC917703 LLY917703 LVU917703 MFQ917703 MPM917703 MZI917703 NJE917703 NTA917703 OCW917703 OMS917703 OWO917703 PGK917703 PQG917703 QAC917703 QJY917703 QTU917703 RDQ917703 RNM917703 RXI917703 SHE917703 SRA917703 TAW917703 TKS917703 TUO917703 UEK917703 UOG917703 UYC917703 VHY917703 VRU917703 WBQ917703 WLM917703 WVI917703 B983239 IW983239 SS983239 ACO983239 AMK983239 AWG983239 BGC983239 BPY983239 BZU983239 CJQ983239 CTM983239 DDI983239 DNE983239 DXA983239 EGW983239 EQS983239 FAO983239 FKK983239 FUG983239 GEC983239 GNY983239 GXU983239 HHQ983239 HRM983239 IBI983239 ILE983239 IVA983239 JEW983239 JOS983239 JYO983239 KIK983239 KSG983239 LCC983239 LLY983239 LVU983239 MFQ983239 MPM983239 MZI983239 NJE983239 NTA983239 OCW983239 OMS983239 OWO983239 PGK983239 PQG983239 QAC983239 QJY983239 QTU983239 RDQ983239 RNM983239 RXI983239 SHE983239 SRA983239 TAW983239 TKS983239 TUO983239 UEK983239 UOG983239 UYC983239 VHY983239 VRU983239 WBQ983239 WLM983239 WVI983239" xr:uid="{00000000-0002-0000-0700-00000D000000}">
      <formula1>$AV$2:$AV$7</formula1>
      <formula2>0</formula2>
    </dataValidation>
    <dataValidation type="list" allowBlank="1" showInputMessage="1" showErrorMessage="1" sqref="AF202:AF204 AF184:AF191 AF198:AF200 AF23:AF182" xr:uid="{00000000-0002-0000-0700-00000E000000}">
      <formula1>$AF$14:$AF$17</formula1>
    </dataValidation>
    <dataValidation type="list" allowBlank="1" showErrorMessage="1" sqref="AD202:AD204 AD184:AD191 AD198:AD200 AD23:AD182" xr:uid="{00000000-0002-0000-0700-00000F000000}">
      <formula1>$BI$2:$BI$9</formula1>
    </dataValidation>
    <dataValidation type="list" allowBlank="1" showErrorMessage="1" sqref="AG202:AG204 AG184:AG191 AG198:AG200 AG23:AG182" xr:uid="{00000000-0002-0000-0700-000010000000}">
      <formula1>$AO$8:$AO$9</formula1>
    </dataValidation>
    <dataValidation type="list" allowBlank="1" showErrorMessage="1" sqref="AE23:AE27 AE78:AE80 AE54 AE144" xr:uid="{00000000-0002-0000-0700-000011000000}">
      <formula1>$BY$3:$BY$17</formula1>
    </dataValidation>
    <dataValidation type="list" allowBlank="1" showErrorMessage="1" sqref="G23:G29 G31:G39 G44:G182" xr:uid="{00000000-0002-0000-0700-000012000000}">
      <formula1>$AW$2:$AW$9</formula1>
    </dataValidation>
  </dataValidations>
  <hyperlinks>
    <hyperlink ref="W23" r:id="rId1" xr:uid="{00000000-0004-0000-0700-000000000000}"/>
    <hyperlink ref="W24" r:id="rId2" xr:uid="{00000000-0004-0000-0700-000001000000}"/>
    <hyperlink ref="W26" r:id="rId3" xr:uid="{00000000-0004-0000-0700-000002000000}"/>
    <hyperlink ref="W27" r:id="rId4" xr:uid="{00000000-0004-0000-0700-000003000000}"/>
    <hyperlink ref="W28" r:id="rId5" xr:uid="{00000000-0004-0000-0700-000004000000}"/>
    <hyperlink ref="W29" r:id="rId6" xr:uid="{00000000-0004-0000-0700-000005000000}"/>
    <hyperlink ref="W34" r:id="rId7" xr:uid="{00000000-0004-0000-0700-000007000000}"/>
    <hyperlink ref="W31" r:id="rId8" xr:uid="{00000000-0004-0000-0700-000008000000}"/>
    <hyperlink ref="W33" r:id="rId9" xr:uid="{00000000-0004-0000-0700-000009000000}"/>
    <hyperlink ref="W32" r:id="rId10" xr:uid="{00000000-0004-0000-0700-00000A000000}"/>
    <hyperlink ref="W35" r:id="rId11" xr:uid="{00000000-0004-0000-0700-00000B000000}"/>
    <hyperlink ref="W36" r:id="rId12" xr:uid="{00000000-0004-0000-0700-00000C000000}"/>
    <hyperlink ref="W37" r:id="rId13" xr:uid="{00000000-0004-0000-0700-00000E000000}"/>
    <hyperlink ref="W38" r:id="rId14" xr:uid="{00000000-0004-0000-0700-00000F000000}"/>
    <hyperlink ref="W39" r:id="rId15" xr:uid="{00000000-0004-0000-0700-000010000000}"/>
    <hyperlink ref="W44" r:id="rId16" xr:uid="{00000000-0004-0000-0700-000011000000}"/>
    <hyperlink ref="W45" r:id="rId17" xr:uid="{00000000-0004-0000-0700-000013000000}"/>
    <hyperlink ref="W53" r:id="rId18" xr:uid="{00000000-0004-0000-0700-000016000000}"/>
    <hyperlink ref="W46" r:id="rId19" xr:uid="{00000000-0004-0000-0700-000017000000}"/>
    <hyperlink ref="W47" r:id="rId20" xr:uid="{00000000-0004-0000-0700-000018000000}"/>
    <hyperlink ref="W48" r:id="rId21" xr:uid="{00000000-0004-0000-0700-000019000000}"/>
    <hyperlink ref="W49" r:id="rId22" xr:uid="{00000000-0004-0000-0700-00001C000000}"/>
    <hyperlink ref="W50" r:id="rId23" xr:uid="{00000000-0004-0000-0700-00001D000000}"/>
    <hyperlink ref="W51" r:id="rId24" xr:uid="{00000000-0004-0000-0700-000020000000}"/>
    <hyperlink ref="W55" r:id="rId25" xr:uid="{00000000-0004-0000-0700-000021000000}"/>
    <hyperlink ref="W56" r:id="rId26" xr:uid="{00000000-0004-0000-0700-000023000000}"/>
    <hyperlink ref="W57" r:id="rId27" xr:uid="{00000000-0004-0000-0700-000024000000}"/>
    <hyperlink ref="W58" r:id="rId28" xr:uid="{00000000-0004-0000-0700-000025000000}"/>
    <hyperlink ref="W59" r:id="rId29" xr:uid="{00000000-0004-0000-0700-000026000000}"/>
    <hyperlink ref="W61" r:id="rId30" xr:uid="{00000000-0004-0000-0700-000027000000}"/>
    <hyperlink ref="W62" r:id="rId31" xr:uid="{00000000-0004-0000-0700-000028000000}"/>
    <hyperlink ref="W60" r:id="rId32" xr:uid="{00000000-0004-0000-0700-000029000000}"/>
    <hyperlink ref="W63" r:id="rId33" xr:uid="{00000000-0004-0000-0700-00002A000000}"/>
    <hyperlink ref="W64" r:id="rId34" xr:uid="{00000000-0004-0000-0700-00002C000000}"/>
    <hyperlink ref="W92" r:id="rId35" xr:uid="{00000000-0004-0000-0700-00002D000000}"/>
    <hyperlink ref="W93" r:id="rId36" xr:uid="{00000000-0004-0000-0700-000032000000}"/>
    <hyperlink ref="W96" r:id="rId37" xr:uid="{00000000-0004-0000-0700-000033000000}"/>
    <hyperlink ref="W99" r:id="rId38" xr:uid="{00000000-0004-0000-0700-000034000000}"/>
    <hyperlink ref="W100" r:id="rId39" xr:uid="{00000000-0004-0000-0700-000035000000}"/>
    <hyperlink ref="W101" r:id="rId40" xr:uid="{00000000-0004-0000-0700-000036000000}"/>
    <hyperlink ref="W102" r:id="rId41" xr:uid="{00000000-0004-0000-0700-000037000000}"/>
    <hyperlink ref="W103" r:id="rId42" xr:uid="{00000000-0004-0000-0700-000038000000}"/>
    <hyperlink ref="W104" r:id="rId43" xr:uid="{00000000-0004-0000-0700-000039000000}"/>
    <hyperlink ref="W105" r:id="rId44" xr:uid="{00000000-0004-0000-0700-00003B000000}"/>
    <hyperlink ref="W112" r:id="rId45" xr:uid="{00000000-0004-0000-0700-00003D000000}"/>
    <hyperlink ref="W113" r:id="rId46" xr:uid="{00000000-0004-0000-0700-00003E000000}"/>
    <hyperlink ref="W114" r:id="rId47" xr:uid="{00000000-0004-0000-0700-00003F000000}"/>
    <hyperlink ref="W118" r:id="rId48" xr:uid="{00000000-0004-0000-0700-000041000000}"/>
    <hyperlink ref="W120" r:id="rId49" xr:uid="{00000000-0004-0000-0700-00004E000000}"/>
    <hyperlink ref="W119" r:id="rId50" xr:uid="{00000000-0004-0000-0700-00004F000000}"/>
    <hyperlink ref="W121" r:id="rId51" xr:uid="{00000000-0004-0000-0700-000050000000}"/>
    <hyperlink ref="W122" r:id="rId52" xr:uid="{00000000-0004-0000-0700-000051000000}"/>
    <hyperlink ref="W123" r:id="rId53" xr:uid="{00000000-0004-0000-0700-000052000000}"/>
    <hyperlink ref="W124" r:id="rId54" xr:uid="{00000000-0004-0000-0700-000053000000}"/>
    <hyperlink ref="W125" r:id="rId55" xr:uid="{00000000-0004-0000-0700-000054000000}"/>
    <hyperlink ref="W126" r:id="rId56" xr:uid="{00000000-0004-0000-0700-000055000000}"/>
    <hyperlink ref="W127" r:id="rId57" xr:uid="{00000000-0004-0000-0700-000056000000}"/>
    <hyperlink ref="W128" r:id="rId58" xr:uid="{00000000-0004-0000-0700-000057000000}"/>
    <hyperlink ref="W129" r:id="rId59" xr:uid="{00000000-0004-0000-0700-000058000000}"/>
    <hyperlink ref="W132" r:id="rId60" xr:uid="{00000000-0004-0000-0700-000059000000}"/>
    <hyperlink ref="W133" r:id="rId61" xr:uid="{00000000-0004-0000-0700-00005A000000}"/>
    <hyperlink ref="W135" r:id="rId62" xr:uid="{00000000-0004-0000-0700-00005C000000}"/>
    <hyperlink ref="W136" r:id="rId63" xr:uid="{00000000-0004-0000-0700-00005D000000}"/>
    <hyperlink ref="W137" r:id="rId64" xr:uid="{00000000-0004-0000-0700-00005F000000}"/>
    <hyperlink ref="W138" r:id="rId65" xr:uid="{00000000-0004-0000-0700-000060000000}"/>
    <hyperlink ref="W139" r:id="rId66" xr:uid="{00000000-0004-0000-0700-000061000000}"/>
    <hyperlink ref="W140" r:id="rId67" xr:uid="{00000000-0004-0000-0700-000062000000}"/>
    <hyperlink ref="W141" r:id="rId68" xr:uid="{00000000-0004-0000-0700-000063000000}"/>
    <hyperlink ref="W142" r:id="rId69" xr:uid="{00000000-0004-0000-0700-000064000000}"/>
    <hyperlink ref="W143" r:id="rId70" xr:uid="{00000000-0004-0000-0700-000065000000}"/>
    <hyperlink ref="W150" r:id="rId71" xr:uid="{00000000-0004-0000-0700-000066000000}"/>
    <hyperlink ref="W151" r:id="rId72" xr:uid="{00000000-0004-0000-0700-000067000000}"/>
    <hyperlink ref="W152" r:id="rId73" xr:uid="{00000000-0004-0000-0700-000068000000}"/>
    <hyperlink ref="W153" r:id="rId74" xr:uid="{00000000-0004-0000-0700-000069000000}"/>
    <hyperlink ref="W154" r:id="rId75" xr:uid="{00000000-0004-0000-0700-00006A000000}"/>
    <hyperlink ref="W155" r:id="rId76" xr:uid="{00000000-0004-0000-0700-00006B000000}"/>
    <hyperlink ref="W156" r:id="rId77" xr:uid="{00000000-0004-0000-0700-00006C000000}"/>
    <hyperlink ref="W157" r:id="rId78" xr:uid="{00000000-0004-0000-0700-00006D000000}"/>
    <hyperlink ref="W158" r:id="rId79" xr:uid="{00000000-0004-0000-0700-00006E000000}"/>
    <hyperlink ref="W179" r:id="rId80" xr:uid="{00000000-0004-0000-0700-00006F000000}"/>
    <hyperlink ref="W178" r:id="rId81" xr:uid="{00000000-0004-0000-0700-000070000000}"/>
    <hyperlink ref="W177" r:id="rId82" xr:uid="{00000000-0004-0000-0700-000071000000}"/>
    <hyperlink ref="W176" r:id="rId83" xr:uid="{00000000-0004-0000-0700-000072000000}"/>
    <hyperlink ref="W180" r:id="rId84" xr:uid="{00000000-0004-0000-0700-000073000000}"/>
    <hyperlink ref="W161" r:id="rId85" xr:uid="{00000000-0004-0000-0700-000074000000}"/>
    <hyperlink ref="W162" r:id="rId86" xr:uid="{00000000-0004-0000-0700-000075000000}"/>
    <hyperlink ref="W66" r:id="rId87" xr:uid="{00000000-0004-0000-0700-000077000000}"/>
    <hyperlink ref="W65" r:id="rId88" xr:uid="{00000000-0004-0000-0700-000078000000}"/>
    <hyperlink ref="W145" r:id="rId89" xr:uid="{00000000-0004-0000-0700-00007A000000}"/>
    <hyperlink ref="W163" r:id="rId90" xr:uid="{00000000-0004-0000-0700-00007B000000}"/>
    <hyperlink ref="W164" r:id="rId91" xr:uid="{00000000-0004-0000-0700-00007C000000}"/>
    <hyperlink ref="W165" r:id="rId92" xr:uid="{00000000-0004-0000-0700-00007D000000}"/>
    <hyperlink ref="W166" r:id="rId93" xr:uid="{00000000-0004-0000-0700-00007E000000}"/>
    <hyperlink ref="W167" r:id="rId94" xr:uid="{00000000-0004-0000-0700-00007F000000}"/>
    <hyperlink ref="W168" r:id="rId95" xr:uid="{00000000-0004-0000-0700-000080000000}"/>
    <hyperlink ref="W169" r:id="rId96" xr:uid="{00000000-0004-0000-0700-000081000000}"/>
    <hyperlink ref="W170" r:id="rId97" xr:uid="{00000000-0004-0000-0700-000082000000}"/>
    <hyperlink ref="W171" r:id="rId98" xr:uid="{00000000-0004-0000-0700-000083000000}"/>
    <hyperlink ref="W172" r:id="rId99" xr:uid="{00000000-0004-0000-0700-000084000000}"/>
    <hyperlink ref="W173" r:id="rId100" xr:uid="{00000000-0004-0000-0700-000085000000}"/>
    <hyperlink ref="W174" r:id="rId101" xr:uid="{00000000-0004-0000-0700-000086000000}"/>
    <hyperlink ref="W175" r:id="rId102" xr:uid="{00000000-0004-0000-0700-000087000000}"/>
    <hyperlink ref="CJ23" r:id="rId103" xr:uid="{00000000-0004-0000-0700-000088000000}"/>
    <hyperlink ref="CJ25" r:id="rId104" xr:uid="{00000000-0004-0000-0700-000089000000}"/>
    <hyperlink ref="W25" r:id="rId105" xr:uid="{00000000-0004-0000-0700-00008A000000}"/>
    <hyperlink ref="W30" r:id="rId106" xr:uid="{00000000-0004-0000-0700-00008E000000}"/>
    <hyperlink ref="W76" r:id="rId107" xr:uid="{00000000-0004-0000-0700-000091000000}"/>
    <hyperlink ref="W68" r:id="rId108" xr:uid="{00000000-0004-0000-0700-000092000000}"/>
    <hyperlink ref="W72" r:id="rId109" xr:uid="{00000000-0004-0000-0700-000093000000}"/>
    <hyperlink ref="W70" r:id="rId110" xr:uid="{00000000-0004-0000-0700-000094000000}"/>
    <hyperlink ref="W69" r:id="rId111" xr:uid="{00000000-0004-0000-0700-000095000000}"/>
    <hyperlink ref="W67" r:id="rId112" xr:uid="{00000000-0004-0000-0700-000096000000}"/>
    <hyperlink ref="W71" r:id="rId113" xr:uid="{00000000-0004-0000-0700-000097000000}"/>
    <hyperlink ref="W77" r:id="rId114" xr:uid="{00000000-0004-0000-0700-000098000000}"/>
    <hyperlink ref="W94" r:id="rId115" xr:uid="{00000000-0004-0000-0700-000099000000}"/>
    <hyperlink ref="W159" r:id="rId116" xr:uid="{00000000-0004-0000-0700-00009C000000}"/>
    <hyperlink ref="W75" r:id="rId117" xr:uid="{00000000-0004-0000-0700-00009D000000}"/>
    <hyperlink ref="W40" r:id="rId118" xr:uid="{00000000-0004-0000-0700-0000A0000000}"/>
    <hyperlink ref="W81" r:id="rId119" xr:uid="{00000000-0004-0000-0700-0000A1000000}"/>
    <hyperlink ref="W41" r:id="rId120" xr:uid="{00000000-0004-0000-0700-0000A3000000}"/>
    <hyperlink ref="W95" r:id="rId121" xr:uid="{00000000-0004-0000-0700-0000A6000000}"/>
    <hyperlink ref="W52" r:id="rId122" xr:uid="{00000000-0004-0000-0700-0000A7000000}"/>
    <hyperlink ref="CJ30" r:id="rId123" xr:uid="{00000000-0004-0000-0700-0000AB000000}"/>
    <hyperlink ref="CJ76" r:id="rId124" xr:uid="{00000000-0004-0000-0700-0000AE000000}"/>
    <hyperlink ref="CJ68" r:id="rId125" xr:uid="{00000000-0004-0000-0700-0000AF000000}"/>
    <hyperlink ref="CJ70" r:id="rId126" xr:uid="{00000000-0004-0000-0700-0000B0000000}"/>
    <hyperlink ref="CJ72" r:id="rId127" xr:uid="{00000000-0004-0000-0700-0000B1000000}"/>
    <hyperlink ref="CJ69" r:id="rId128" xr:uid="{00000000-0004-0000-0700-0000B2000000}"/>
    <hyperlink ref="CJ67" r:id="rId129" xr:uid="{00000000-0004-0000-0700-0000B3000000}"/>
    <hyperlink ref="CJ71" r:id="rId130" xr:uid="{00000000-0004-0000-0700-0000B4000000}"/>
    <hyperlink ref="CJ77" r:id="rId131" xr:uid="{00000000-0004-0000-0700-0000B5000000}"/>
    <hyperlink ref="CJ94" r:id="rId132" xr:uid="{00000000-0004-0000-0700-0000B6000000}"/>
    <hyperlink ref="CJ159" r:id="rId133" xr:uid="{00000000-0004-0000-0700-0000B9000000}"/>
    <hyperlink ref="CJ75" r:id="rId134" xr:uid="{00000000-0004-0000-0700-0000BA000000}"/>
    <hyperlink ref="CJ40" r:id="rId135" xr:uid="{00000000-0004-0000-0700-0000BC000000}"/>
    <hyperlink ref="CJ81" r:id="rId136" xr:uid="{00000000-0004-0000-0700-0000BD000000}"/>
    <hyperlink ref="CJ41" r:id="rId137" xr:uid="{00000000-0004-0000-0700-0000BF000000}"/>
    <hyperlink ref="CJ95" r:id="rId138" xr:uid="{00000000-0004-0000-0700-0000C2000000}"/>
    <hyperlink ref="CJ52" r:id="rId139" xr:uid="{00000000-0004-0000-0700-0000C3000000}"/>
    <hyperlink ref="W73" r:id="rId140" xr:uid="{00000000-0004-0000-0700-0000C5000000}"/>
    <hyperlink ref="CJ73" r:id="rId141" xr:uid="{00000000-0004-0000-0700-0000C6000000}"/>
    <hyperlink ref="W74" r:id="rId142" xr:uid="{00000000-0004-0000-0700-0000C7000000}"/>
    <hyperlink ref="CJ74" r:id="rId143" xr:uid="{00000000-0004-0000-0700-0000C8000000}"/>
    <hyperlink ref="W117" r:id="rId144" xr:uid="{00000000-0004-0000-0700-0000C9000000}"/>
    <hyperlink ref="CJ117" r:id="rId145" xr:uid="{00000000-0004-0000-0700-0000CA000000}"/>
    <hyperlink ref="W144" r:id="rId146" xr:uid="{00000000-0004-0000-0700-0000CD000000}"/>
    <hyperlink ref="CJ144" r:id="rId147" xr:uid="{00000000-0004-0000-0700-0000CE000000}"/>
    <hyperlink ref="CJ78:CJ79" r:id="rId148" display="AUXILIARRH@ELCARMEN.GOV.CO" xr:uid="{00000000-0004-0000-0700-0000CF000000}"/>
    <hyperlink ref="W78" r:id="rId149" xr:uid="{00000000-0004-0000-0700-0000D0000000}"/>
    <hyperlink ref="W79" r:id="rId150" xr:uid="{00000000-0004-0000-0700-0000D1000000}"/>
    <hyperlink ref="CJ78" r:id="rId151" xr:uid="{00000000-0004-0000-0700-0000D2000000}"/>
    <hyperlink ref="CJ79" r:id="rId152" xr:uid="{00000000-0004-0000-0700-0000D3000000}"/>
    <hyperlink ref="CJ80" r:id="rId153" xr:uid="{00000000-0004-0000-0700-0000D4000000}"/>
    <hyperlink ref="W80" r:id="rId154" xr:uid="{00000000-0004-0000-0700-0000D5000000}"/>
    <hyperlink ref="W82" r:id="rId155" xr:uid="{00000000-0004-0000-0700-0000DA000000}"/>
    <hyperlink ref="CJ82" r:id="rId156" xr:uid="{00000000-0004-0000-0700-0000DB000000}"/>
    <hyperlink ref="W83" r:id="rId157" xr:uid="{00000000-0004-0000-0700-0000DC000000}"/>
    <hyperlink ref="CJ83" r:id="rId158" xr:uid="{00000000-0004-0000-0700-0000DD000000}"/>
    <hyperlink ref="W84" r:id="rId159" xr:uid="{00000000-0004-0000-0700-0000DE000000}"/>
    <hyperlink ref="CJ84" r:id="rId160" xr:uid="{00000000-0004-0000-0700-0000DF000000}"/>
    <hyperlink ref="W85" r:id="rId161" xr:uid="{00000000-0004-0000-0700-0000E0000000}"/>
    <hyperlink ref="CJ85" r:id="rId162" xr:uid="{00000000-0004-0000-0700-0000E1000000}"/>
    <hyperlink ref="W106" r:id="rId163" xr:uid="{00000000-0004-0000-0700-0000E2000000}"/>
    <hyperlink ref="CJ106" r:id="rId164" xr:uid="{00000000-0004-0000-0700-0000E3000000}"/>
    <hyperlink ref="W107" r:id="rId165" xr:uid="{00000000-0004-0000-0700-0000E4000000}"/>
    <hyperlink ref="CJ107" r:id="rId166" xr:uid="{00000000-0004-0000-0700-0000E5000000}"/>
    <hyperlink ref="W42" r:id="rId167" xr:uid="{00000000-0004-0000-0700-0000EB000000}"/>
    <hyperlink ref="W160" r:id="rId168" xr:uid="{00000000-0004-0000-0700-0000EC000000}"/>
    <hyperlink ref="W86" r:id="rId169" xr:uid="{00000000-0004-0000-0700-0000F1000000}"/>
    <hyperlink ref="CJ86" r:id="rId170" xr:uid="{00000000-0004-0000-0700-0000F2000000}"/>
    <hyperlink ref="W89" r:id="rId171" xr:uid="{00000000-0004-0000-0700-0000F3000000}"/>
    <hyperlink ref="CJ89" r:id="rId172" xr:uid="{00000000-0004-0000-0700-0000F4000000}"/>
    <hyperlink ref="W87" r:id="rId173" xr:uid="{00000000-0004-0000-0700-0000F5000000}"/>
    <hyperlink ref="CJ87" r:id="rId174" xr:uid="{00000000-0004-0000-0700-0000F6000000}"/>
    <hyperlink ref="W88" r:id="rId175" xr:uid="{00000000-0004-0000-0700-0000F7000000}"/>
    <hyperlink ref="CJ88" r:id="rId176" xr:uid="{00000000-0004-0000-0700-0000F8000000}"/>
    <hyperlink ref="W90" r:id="rId177" xr:uid="{00000000-0004-0000-0700-0000F9000000}"/>
    <hyperlink ref="CJ90" r:id="rId178" xr:uid="{00000000-0004-0000-0700-0000FA000000}"/>
    <hyperlink ref="W98" r:id="rId179" xr:uid="{00000000-0004-0000-0700-000001010000}"/>
    <hyperlink ref="W97" r:id="rId180" xr:uid="{00000000-0004-0000-0700-000002010000}"/>
    <hyperlink ref="W108" r:id="rId181" xr:uid="{00000000-0004-0000-0700-000003010000}"/>
    <hyperlink ref="CJ108" r:id="rId182" xr:uid="{00000000-0004-0000-0700-000004010000}"/>
    <hyperlink ref="W130" r:id="rId183" xr:uid="{00000000-0004-0000-0700-000005010000}"/>
    <hyperlink ref="CJ187" r:id="rId184" xr:uid="{00000000-0004-0000-0700-000006010000}"/>
    <hyperlink ref="CJ185" r:id="rId185" xr:uid="{00000000-0004-0000-0700-000007010000}"/>
    <hyperlink ref="W185" r:id="rId186" xr:uid="{00000000-0004-0000-0700-000008010000}"/>
    <hyperlink ref="W187" r:id="rId187" xr:uid="{00000000-0004-0000-0700-00000E010000}"/>
    <hyperlink ref="W131" r:id="rId188" xr:uid="{1B53FD59-F7C1-4A31-86F0-850E68FE6B6B}"/>
    <hyperlink ref="W147" r:id="rId189" xr:uid="{98DDEB3D-FF9B-43C8-A895-EDF4BAADFDE9}"/>
    <hyperlink ref="W91" r:id="rId190" xr:uid="{6A578105-6DD5-44E6-AE1D-5CEF2D553F1A}"/>
    <hyperlink ref="CJ91" r:id="rId191" xr:uid="{DD216937-C665-46B2-AAAF-DE6F9EF58D9A}"/>
    <hyperlink ref="W54" r:id="rId192" xr:uid="{44455BD9-BC76-4FFF-B05E-900F3DB30BAF}"/>
    <hyperlink ref="W115" r:id="rId193" xr:uid="{5CDFA939-FAC3-4580-A023-85976883CF34}"/>
    <hyperlink ref="CJ115" r:id="rId194" xr:uid="{29181C7A-0A34-4BC9-B687-ADEF6719C51C}"/>
    <hyperlink ref="V43" r:id="rId195" display="3218451151NATI4481@HOTMAIL.COM" xr:uid="{567E175C-6A13-4266-A149-DA0008927B5C}"/>
    <hyperlink ref="W43" r:id="rId196" xr:uid="{0019546B-97F4-4D18-A50B-69B58B7FE7D7}"/>
    <hyperlink ref="CJ42" r:id="rId197" xr:uid="{55CBBA89-836E-4D09-B216-5D0114B49642}"/>
    <hyperlink ref="CJ43" r:id="rId198" xr:uid="{6D1092A5-C6BC-45BB-8E30-804BAAEB396A}"/>
    <hyperlink ref="W109" r:id="rId199" xr:uid="{532A0A77-2B25-4093-9B06-063CD18FDBB5}"/>
    <hyperlink ref="W116" r:id="rId200" xr:uid="{331BF1BC-F766-46F5-934A-058A4A1C0C97}"/>
    <hyperlink ref="W110" r:id="rId201" xr:uid="{0CD2F543-C136-4ECE-9D65-0DF7DC1D715B}"/>
    <hyperlink ref="CJ110" r:id="rId202" xr:uid="{EDF4EE0C-0D41-4E40-AA2D-A8035A14B433}"/>
    <hyperlink ref="W148" r:id="rId203" xr:uid="{871E1811-E319-4938-B12E-37668400492C}"/>
    <hyperlink ref="CJ188" r:id="rId204" xr:uid="{6B51F2A6-2771-4110-9867-99B9B9A37A69}"/>
    <hyperlink ref="W188" r:id="rId205" xr:uid="{B34C9614-D6A9-4774-81D8-14C5D1BDBAD9}"/>
    <hyperlink ref="W111" r:id="rId206" xr:uid="{E211DCFF-0E92-4374-B5F5-C52E93D6556C}"/>
    <hyperlink ref="CJ111" r:id="rId207" xr:uid="{06917B50-15C3-4888-ADF1-EBD36AF51342}"/>
    <hyperlink ref="CJ112" r:id="rId208" xr:uid="{B87E696E-67DD-4E8C-BC8A-F94F81AAD4AC}"/>
    <hyperlink ref="CJ109" r:id="rId209" xr:uid="{F6274070-F0ED-4056-9DF6-D1101756B92A}"/>
    <hyperlink ref="CJ116" r:id="rId210" xr:uid="{AEBE2290-DEB7-4579-9D14-578064A72D17}"/>
    <hyperlink ref="W149" r:id="rId211" xr:uid="{DD853E91-F9FA-41FA-8F73-0DA83247DCC4}"/>
    <hyperlink ref="W181" r:id="rId212" xr:uid="{78940F97-14EB-499E-89C9-485A14414005}"/>
    <hyperlink ref="W186" r:id="rId213" xr:uid="{00000000-0004-0000-0700-00000D010000}"/>
    <hyperlink ref="CJ186" r:id="rId214" xr:uid="{00000000-0004-0000-0700-00000C010000}"/>
    <hyperlink ref="CJ184" r:id="rId215" xr:uid="{00000000-0004-0000-0700-0000C4000000}"/>
    <hyperlink ref="W184" r:id="rId216" xr:uid="{00000000-0004-0000-0700-00009E000000}"/>
  </hyperlinks>
  <pageMargins left="0.7" right="0.7" top="0.75" bottom="0.75" header="0.51180555555555551" footer="0.51180555555555551"/>
  <pageSetup paperSize="5" scale="50" firstPageNumber="0" orientation="landscape" horizontalDpi="300" verticalDpi="300" r:id="rId217"/>
  <headerFooter alignWithMargins="0"/>
  <drawing r:id="rId218"/>
  <legacyDrawing r:id="rId2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vt:i4>
      </vt:variant>
    </vt:vector>
  </HeadingPairs>
  <TitlesOfParts>
    <vt:vector size="19" baseType="lpstr">
      <vt:lpstr>Indice</vt:lpstr>
      <vt:lpstr>Hoja1</vt:lpstr>
      <vt:lpstr>Formulario de Afiliación</vt:lpstr>
      <vt:lpstr>Instructivo Formulario Afili.</vt:lpstr>
      <vt:lpstr>Sede 01 - Trabajadores</vt:lpstr>
      <vt:lpstr>Sede 02 - Trabajadores</vt:lpstr>
      <vt:lpstr>Instructivo Sedes</vt:lpstr>
      <vt:lpstr>INDEPENDIENTES 723 (2)</vt:lpstr>
      <vt:lpstr>INDEPENDIENTES 723</vt:lpstr>
      <vt:lpstr>Busquedad</vt:lpstr>
      <vt:lpstr>Cód. Tipo de trabajador cotz</vt:lpstr>
      <vt:lpstr>Listado Actividades Economicas</vt:lpstr>
      <vt:lpstr>Formulario Afil Ind Voluntario</vt:lpstr>
      <vt:lpstr>Instructivo ind Volu </vt:lpstr>
      <vt:lpstr>subtipos</vt:lpstr>
      <vt:lpstr>Codigos ORP</vt:lpstr>
      <vt:lpstr>'Formulario de Afiliación'!Área_de_impresión</vt:lpstr>
      <vt:lpstr>'Sede 01 - Trabajadores'!Área_de_impresión</vt:lpstr>
      <vt:lpstr>'Sede 02 - Trabajadores'!Área_de_impresión</vt:lpstr>
    </vt:vector>
  </TitlesOfParts>
  <Company>Colmena Riesgos Profesionales ARP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Bautista Orjuela</dc:creator>
  <cp:lastModifiedBy>Mary Luz Negrete Ramos</cp:lastModifiedBy>
  <cp:lastPrinted>2020-12-10T17:11:38Z</cp:lastPrinted>
  <dcterms:created xsi:type="dcterms:W3CDTF">2020-03-30T22:22:32Z</dcterms:created>
  <dcterms:modified xsi:type="dcterms:W3CDTF">2024-12-10T13:57:51Z</dcterms:modified>
</cp:coreProperties>
</file>